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tabRatio="965"/>
  </bookViews>
  <sheets>
    <sheet name="Комитет по МСБиПР" sheetId="4" r:id="rId1"/>
    <sheet name="Раздел 1" sheetId="2" r:id="rId2"/>
    <sheet name="Раздел 2" sheetId="1" r:id="rId3"/>
    <sheet name="Комитет по печати" sheetId="5" r:id="rId4"/>
    <sheet name="субсидия 1 Раздел 1 (радио)" sheetId="6" r:id="rId5"/>
    <sheet name="субсидия 1 Раздел 2 (радио)" sheetId="7" r:id="rId6"/>
    <sheet name="субсидия 1 Раздел 1 (теле)" sheetId="8" r:id="rId7"/>
    <sheet name="субсидия 1 Раздел 2 (теле)" sheetId="9" r:id="rId8"/>
    <sheet name="субсидия 2 Раздел 1" sheetId="10" r:id="rId9"/>
    <sheet name="субсидия 2 Раздел 2" sheetId="11" r:id="rId10"/>
    <sheet name="субсидия 3 Раздел 1" sheetId="12" r:id="rId11"/>
    <sheet name="субсидия 3 Раздел 2" sheetId="13" r:id="rId12"/>
    <sheet name="субсидия 4 Раздел 1" sheetId="14" r:id="rId13"/>
    <sheet name="субсидия 4 Раздел 2" sheetId="15" r:id="rId14"/>
    <sheet name="субсидия 5 Раздел 1" sheetId="16" r:id="rId15"/>
    <sheet name="субсидия 5 Раздел 2" sheetId="17" r:id="rId16"/>
  </sheets>
  <definedNames>
    <definedName name="_xlnm._FilterDatabase" localSheetId="2" hidden="1">'Раздел 2'!$A$6:$R$723</definedName>
    <definedName name="_xlnm._FilterDatabase" localSheetId="5" hidden="1">'субсидия 1 Раздел 2 (радио)'!$A$6:$R$183</definedName>
    <definedName name="_xlnm._FilterDatabase" localSheetId="7" hidden="1">'субсидия 1 Раздел 2 (теле)'!$A$6:$R$183</definedName>
    <definedName name="_xlnm._FilterDatabase" localSheetId="9" hidden="1">'субсидия 2 Раздел 2'!$A$6:$R$183</definedName>
    <definedName name="_xlnm._FilterDatabase" localSheetId="11" hidden="1">'субсидия 3 Раздел 2'!$A$6:$R$183</definedName>
    <definedName name="_xlnm._FilterDatabase" localSheetId="13" hidden="1">'субсидия 4 Раздел 2'!$A$6:$R$183</definedName>
    <definedName name="_xlnm._FilterDatabase" localSheetId="15" hidden="1">'субсидия 5 Раздел 2'!$A$6:$R$183</definedName>
  </definedNames>
  <calcPr calcId="145621"/>
</workbook>
</file>

<file path=xl/calcChain.xml><?xml version="1.0" encoding="utf-8"?>
<calcChain xmlns="http://schemas.openxmlformats.org/spreadsheetml/2006/main">
  <c r="K183" i="17" l="1"/>
  <c r="K179" i="17"/>
  <c r="K175" i="17"/>
  <c r="K171" i="17"/>
  <c r="K163" i="17"/>
  <c r="K155" i="17"/>
  <c r="I151" i="17"/>
  <c r="I150" i="17"/>
  <c r="K147" i="17"/>
  <c r="K143" i="17"/>
  <c r="K139" i="17"/>
  <c r="K138" i="17"/>
  <c r="K135" i="17"/>
  <c r="K131" i="17"/>
  <c r="K127" i="17"/>
  <c r="K123" i="17"/>
  <c r="K115" i="17"/>
  <c r="K114" i="17"/>
  <c r="K111" i="17"/>
  <c r="K110" i="17"/>
  <c r="K107" i="17"/>
  <c r="K103" i="17"/>
  <c r="K95" i="17"/>
  <c r="K91" i="17"/>
  <c r="K87" i="17"/>
  <c r="K83" i="17"/>
  <c r="K79" i="17"/>
  <c r="K75" i="17"/>
  <c r="K71" i="17"/>
  <c r="K67" i="17"/>
  <c r="K63" i="17"/>
  <c r="K59" i="17"/>
  <c r="K58" i="17"/>
  <c r="K55" i="17"/>
  <c r="K54" i="17"/>
  <c r="K51" i="17"/>
  <c r="K50" i="17"/>
  <c r="K47" i="17"/>
  <c r="I47" i="17"/>
  <c r="I46" i="17"/>
  <c r="K43" i="17"/>
  <c r="K42" i="17"/>
  <c r="K39" i="17"/>
  <c r="K38" i="17"/>
  <c r="K35" i="17"/>
  <c r="K34" i="17"/>
  <c r="K31" i="17"/>
  <c r="K30" i="17"/>
  <c r="R28" i="17"/>
  <c r="Q28" i="17"/>
  <c r="K27" i="17"/>
  <c r="K26" i="17"/>
  <c r="C20" i="16"/>
  <c r="Q190" i="15"/>
  <c r="K183" i="15"/>
  <c r="K179" i="15"/>
  <c r="K175" i="15"/>
  <c r="K171" i="15"/>
  <c r="K163" i="15"/>
  <c r="K155" i="15"/>
  <c r="I151" i="15"/>
  <c r="I150" i="15"/>
  <c r="K147" i="15"/>
  <c r="K143" i="15"/>
  <c r="K139" i="15"/>
  <c r="K138" i="15"/>
  <c r="K135" i="15"/>
  <c r="K131" i="15"/>
  <c r="K127" i="15"/>
  <c r="K123" i="15"/>
  <c r="K115" i="15"/>
  <c r="K114" i="15"/>
  <c r="K111" i="15"/>
  <c r="K110" i="15"/>
  <c r="K107" i="15"/>
  <c r="K103" i="15"/>
  <c r="K95" i="15"/>
  <c r="K91" i="15"/>
  <c r="K87" i="15"/>
  <c r="K83" i="15"/>
  <c r="K79" i="15"/>
  <c r="K75" i="15"/>
  <c r="K71" i="15"/>
  <c r="K67" i="15"/>
  <c r="K63" i="15"/>
  <c r="K59" i="15"/>
  <c r="K58" i="15"/>
  <c r="K55" i="15"/>
  <c r="K54" i="15"/>
  <c r="K51" i="15"/>
  <c r="K50" i="15"/>
  <c r="K47" i="15"/>
  <c r="I47" i="15"/>
  <c r="I46" i="15"/>
  <c r="K43" i="15"/>
  <c r="K42" i="15"/>
  <c r="K39" i="15"/>
  <c r="K38" i="15"/>
  <c r="K35" i="15"/>
  <c r="K34" i="15"/>
  <c r="K31" i="15"/>
  <c r="K30" i="15"/>
  <c r="R28" i="15"/>
  <c r="Q28" i="15"/>
  <c r="K27" i="15"/>
  <c r="K26" i="15"/>
  <c r="K183" i="13"/>
  <c r="K179" i="13"/>
  <c r="K175" i="13"/>
  <c r="K171" i="13"/>
  <c r="K163" i="13"/>
  <c r="K155" i="13"/>
  <c r="I151" i="13"/>
  <c r="I150" i="13"/>
  <c r="K147" i="13"/>
  <c r="K143" i="13"/>
  <c r="K139" i="13"/>
  <c r="K138" i="13"/>
  <c r="K135" i="13"/>
  <c r="K131" i="13"/>
  <c r="K127" i="13"/>
  <c r="K123" i="13"/>
  <c r="K115" i="13"/>
  <c r="K114" i="13"/>
  <c r="K111" i="13"/>
  <c r="K110" i="13"/>
  <c r="K107" i="13"/>
  <c r="K103" i="13"/>
  <c r="K95" i="13"/>
  <c r="K91" i="13"/>
  <c r="K87" i="13"/>
  <c r="K83" i="13"/>
  <c r="K79" i="13"/>
  <c r="K75" i="13"/>
  <c r="K71" i="13"/>
  <c r="K67" i="13"/>
  <c r="K63" i="13"/>
  <c r="K59" i="13"/>
  <c r="K58" i="13"/>
  <c r="K55" i="13"/>
  <c r="K54" i="13"/>
  <c r="K51" i="13"/>
  <c r="K50" i="13"/>
  <c r="K47" i="13"/>
  <c r="I47" i="13"/>
  <c r="I46" i="13"/>
  <c r="K43" i="13"/>
  <c r="K42" i="13"/>
  <c r="K39" i="13"/>
  <c r="K38" i="13"/>
  <c r="K35" i="13"/>
  <c r="K34" i="13"/>
  <c r="K31" i="13"/>
  <c r="K30" i="13"/>
  <c r="R28" i="13"/>
  <c r="Q28" i="13"/>
  <c r="K27" i="13"/>
  <c r="K26" i="13"/>
  <c r="Q191" i="11"/>
  <c r="K183" i="11"/>
  <c r="K179" i="11"/>
  <c r="K175" i="11"/>
  <c r="K171" i="11"/>
  <c r="K163" i="11"/>
  <c r="K155" i="11"/>
  <c r="I151" i="11"/>
  <c r="I150" i="11"/>
  <c r="K147" i="11"/>
  <c r="K143" i="11"/>
  <c r="K139" i="11"/>
  <c r="K138" i="11"/>
  <c r="K135" i="11"/>
  <c r="K131" i="11"/>
  <c r="K127" i="11"/>
  <c r="K123" i="11"/>
  <c r="K115" i="11"/>
  <c r="K114" i="11"/>
  <c r="K111" i="11"/>
  <c r="K110" i="11"/>
  <c r="K107" i="11"/>
  <c r="K103" i="11"/>
  <c r="K95" i="11"/>
  <c r="K91" i="11"/>
  <c r="K87" i="11"/>
  <c r="K83" i="11"/>
  <c r="K79" i="11"/>
  <c r="K75" i="11"/>
  <c r="K71" i="11"/>
  <c r="K67" i="11"/>
  <c r="K63" i="11"/>
  <c r="K59" i="11"/>
  <c r="K58" i="11"/>
  <c r="K55" i="11"/>
  <c r="K54" i="11"/>
  <c r="K51" i="11"/>
  <c r="K50" i="11"/>
  <c r="K47" i="11"/>
  <c r="I47" i="11"/>
  <c r="I46" i="11"/>
  <c r="K43" i="11"/>
  <c r="K42" i="11"/>
  <c r="K39" i="11"/>
  <c r="K38" i="11"/>
  <c r="K35" i="11"/>
  <c r="K34" i="11"/>
  <c r="K31" i="11"/>
  <c r="K30" i="11"/>
  <c r="R28" i="11"/>
  <c r="Q28" i="11"/>
  <c r="K27" i="11"/>
  <c r="K26" i="11"/>
  <c r="R217" i="9"/>
  <c r="P217" i="9"/>
  <c r="O217" i="9"/>
  <c r="Q214" i="9"/>
  <c r="Q211" i="9"/>
  <c r="Q202" i="9"/>
  <c r="Q199" i="9"/>
  <c r="Q196" i="9"/>
  <c r="Q193" i="9"/>
  <c r="Q190" i="9"/>
  <c r="Q187" i="9"/>
  <c r="Q184" i="9"/>
  <c r="Q217" i="9" s="1"/>
  <c r="K183" i="9"/>
  <c r="K179" i="9"/>
  <c r="K175" i="9"/>
  <c r="K171" i="9"/>
  <c r="K163" i="9"/>
  <c r="K155" i="9"/>
  <c r="I151" i="9"/>
  <c r="I150" i="9"/>
  <c r="K147" i="9"/>
  <c r="K143" i="9"/>
  <c r="K139" i="9"/>
  <c r="K138" i="9"/>
  <c r="K135" i="9"/>
  <c r="K131" i="9"/>
  <c r="K127" i="9"/>
  <c r="K123" i="9"/>
  <c r="K115" i="9"/>
  <c r="K114" i="9"/>
  <c r="K111" i="9"/>
  <c r="K110" i="9"/>
  <c r="K107" i="9"/>
  <c r="K103" i="9"/>
  <c r="K95" i="9"/>
  <c r="K91" i="9"/>
  <c r="K87" i="9"/>
  <c r="K83" i="9"/>
  <c r="K79" i="9"/>
  <c r="K75" i="9"/>
  <c r="K71" i="9"/>
  <c r="K67" i="9"/>
  <c r="K63" i="9"/>
  <c r="K59" i="9"/>
  <c r="K58" i="9"/>
  <c r="K55" i="9"/>
  <c r="K54" i="9"/>
  <c r="K51" i="9"/>
  <c r="K50" i="9"/>
  <c r="K47" i="9"/>
  <c r="I47" i="9"/>
  <c r="I46" i="9"/>
  <c r="K43" i="9"/>
  <c r="K42" i="9"/>
  <c r="K39" i="9"/>
  <c r="K38" i="9"/>
  <c r="K35" i="9"/>
  <c r="K34" i="9"/>
  <c r="K31" i="9"/>
  <c r="K30" i="9"/>
  <c r="R28" i="9"/>
  <c r="Q28" i="9"/>
  <c r="K27" i="9"/>
  <c r="K26" i="9"/>
  <c r="R211" i="7"/>
  <c r="O211" i="7"/>
  <c r="Q208" i="7"/>
  <c r="Q202" i="7"/>
  <c r="Q199" i="7"/>
  <c r="Q193" i="7"/>
  <c r="Q190" i="7"/>
  <c r="Q187" i="7"/>
  <c r="Q211" i="7" s="1"/>
  <c r="K183" i="7"/>
  <c r="K179" i="7"/>
  <c r="K175" i="7"/>
  <c r="K171" i="7"/>
  <c r="K163" i="7"/>
  <c r="K155" i="7"/>
  <c r="I151" i="7"/>
  <c r="I150" i="7"/>
  <c r="K147" i="7"/>
  <c r="K143" i="7"/>
  <c r="K139" i="7"/>
  <c r="K138" i="7"/>
  <c r="K135" i="7"/>
  <c r="K131" i="7"/>
  <c r="K127" i="7"/>
  <c r="K123" i="7"/>
  <c r="K115" i="7"/>
  <c r="K114" i="7"/>
  <c r="K111" i="7"/>
  <c r="K110" i="7"/>
  <c r="K107" i="7"/>
  <c r="K103" i="7"/>
  <c r="K95" i="7"/>
  <c r="K91" i="7"/>
  <c r="K87" i="7"/>
  <c r="K83" i="7"/>
  <c r="K79" i="7"/>
  <c r="K75" i="7"/>
  <c r="K71" i="7"/>
  <c r="K67" i="7"/>
  <c r="K63" i="7"/>
  <c r="K59" i="7"/>
  <c r="K58" i="7"/>
  <c r="K55" i="7"/>
  <c r="K54" i="7"/>
  <c r="K51" i="7"/>
  <c r="K50" i="7"/>
  <c r="K47" i="7"/>
  <c r="I47" i="7"/>
  <c r="I46" i="7"/>
  <c r="K43" i="7"/>
  <c r="K42" i="7"/>
  <c r="K39" i="7"/>
  <c r="K38" i="7"/>
  <c r="K35" i="7"/>
  <c r="K34" i="7"/>
  <c r="K31" i="7"/>
  <c r="K30" i="7"/>
  <c r="R28" i="7"/>
  <c r="Q28" i="7"/>
  <c r="K27" i="7"/>
  <c r="K26" i="7"/>
  <c r="H558" i="1" l="1"/>
  <c r="I558" i="1"/>
  <c r="J558" i="1"/>
  <c r="G558" i="1"/>
  <c r="H552" i="1"/>
  <c r="I552" i="1"/>
  <c r="J552" i="1"/>
  <c r="K552" i="1"/>
  <c r="G552" i="1"/>
  <c r="H544" i="1"/>
  <c r="I544" i="1"/>
  <c r="J544" i="1"/>
  <c r="K544" i="1"/>
  <c r="G544" i="1"/>
  <c r="H538" i="1"/>
  <c r="I538" i="1"/>
  <c r="J538" i="1"/>
  <c r="K538" i="1"/>
  <c r="G538" i="1"/>
  <c r="H514" i="1"/>
  <c r="I514" i="1"/>
  <c r="J514" i="1"/>
  <c r="K514" i="1"/>
  <c r="G514" i="1"/>
  <c r="H478" i="1"/>
  <c r="I478" i="1"/>
  <c r="J478" i="1"/>
  <c r="K478" i="1"/>
  <c r="G478" i="1"/>
  <c r="I7" i="1"/>
  <c r="J7" i="1"/>
  <c r="K7" i="1"/>
  <c r="H7" i="1"/>
  <c r="G7" i="1"/>
  <c r="C61" i="2" l="1"/>
  <c r="C53" i="2"/>
  <c r="Q558" i="1" l="1"/>
  <c r="R558" i="1"/>
  <c r="O558" i="1"/>
  <c r="K684" i="1"/>
  <c r="K719" i="1"/>
  <c r="K713" i="1"/>
  <c r="K707" i="1"/>
  <c r="K698" i="1"/>
  <c r="K689" i="1"/>
  <c r="K675" i="1"/>
  <c r="K660" i="1"/>
  <c r="K651" i="1"/>
  <c r="K642" i="1"/>
  <c r="K627" i="1"/>
  <c r="K597" i="1"/>
  <c r="K582" i="1"/>
  <c r="K569" i="1"/>
  <c r="K558" i="1" l="1"/>
  <c r="C13" i="2"/>
  <c r="C15" i="2"/>
  <c r="C12" i="2"/>
  <c r="C10" i="2"/>
  <c r="C85" i="2"/>
  <c r="C82" i="2"/>
  <c r="C77" i="2"/>
  <c r="C73" i="2"/>
  <c r="C65" i="2"/>
  <c r="C49" i="2"/>
  <c r="C46" i="2"/>
  <c r="C37" i="2" l="1"/>
  <c r="C29" i="2"/>
  <c r="O514" i="1"/>
  <c r="C25" i="2"/>
  <c r="O478" i="1" l="1"/>
  <c r="K723" i="1" l="1"/>
  <c r="D723" i="1"/>
  <c r="K722" i="1"/>
  <c r="D722" i="1"/>
  <c r="K721" i="1"/>
  <c r="D721" i="1"/>
  <c r="K717" i="1"/>
  <c r="D717" i="1"/>
  <c r="K716" i="1"/>
  <c r="D716" i="1"/>
  <c r="K715" i="1"/>
  <c r="D715" i="1"/>
  <c r="K711" i="1"/>
  <c r="D711" i="1"/>
  <c r="K710" i="1"/>
  <c r="D710" i="1"/>
  <c r="K709" i="1"/>
  <c r="D709" i="1"/>
  <c r="K705" i="1"/>
  <c r="D705" i="1"/>
  <c r="K704" i="1"/>
  <c r="D704" i="1"/>
  <c r="K703" i="1"/>
  <c r="D703" i="1"/>
  <c r="K702" i="1"/>
  <c r="D702" i="1"/>
  <c r="K701" i="1"/>
  <c r="D701" i="1"/>
  <c r="K700" i="1"/>
  <c r="D700" i="1"/>
  <c r="K696" i="1"/>
  <c r="D696" i="1"/>
  <c r="K695" i="1"/>
  <c r="D695" i="1"/>
  <c r="K694" i="1"/>
  <c r="D694" i="1"/>
  <c r="K693" i="1"/>
  <c r="D693" i="1"/>
  <c r="K692" i="1"/>
  <c r="D692" i="1"/>
  <c r="K691" i="1"/>
  <c r="D691" i="1"/>
  <c r="K687" i="1"/>
  <c r="D687" i="1"/>
  <c r="K686" i="1"/>
  <c r="D686" i="1"/>
  <c r="K682" i="1"/>
  <c r="D682" i="1"/>
  <c r="N681" i="1"/>
  <c r="K681" i="1"/>
  <c r="D681" i="1"/>
  <c r="K680" i="1"/>
  <c r="D680" i="1"/>
  <c r="N679" i="1"/>
  <c r="K679" i="1"/>
  <c r="D679" i="1"/>
  <c r="K678" i="1"/>
  <c r="D678" i="1"/>
  <c r="N677" i="1"/>
  <c r="K677" i="1"/>
  <c r="D677" i="1"/>
  <c r="K673" i="1"/>
  <c r="D673" i="1"/>
  <c r="N672" i="1"/>
  <c r="K672" i="1"/>
  <c r="D672" i="1"/>
  <c r="K671" i="1"/>
  <c r="D671" i="1"/>
  <c r="N670" i="1"/>
  <c r="K670" i="1"/>
  <c r="D670" i="1"/>
  <c r="K669" i="1"/>
  <c r="D669" i="1"/>
  <c r="N668" i="1"/>
  <c r="K668" i="1"/>
  <c r="D668" i="1"/>
  <c r="K667" i="1"/>
  <c r="D667" i="1"/>
  <c r="N666" i="1"/>
  <c r="K666" i="1"/>
  <c r="D666" i="1"/>
  <c r="K665" i="1"/>
  <c r="D665" i="1"/>
  <c r="N664" i="1"/>
  <c r="K664" i="1"/>
  <c r="D664" i="1"/>
  <c r="K663" i="1"/>
  <c r="D663" i="1"/>
  <c r="N662" i="1"/>
  <c r="K662" i="1"/>
  <c r="D662" i="1"/>
  <c r="K658" i="1"/>
  <c r="D658" i="1"/>
  <c r="K657" i="1"/>
  <c r="D657" i="1"/>
  <c r="K656" i="1"/>
  <c r="D656" i="1"/>
  <c r="N655" i="1"/>
  <c r="K655" i="1"/>
  <c r="D655" i="1"/>
  <c r="D654" i="1"/>
  <c r="N653" i="1"/>
  <c r="K653" i="1"/>
  <c r="D653" i="1"/>
  <c r="K649" i="1"/>
  <c r="D649" i="1"/>
  <c r="N648" i="1"/>
  <c r="K648" i="1"/>
  <c r="D648" i="1"/>
  <c r="K647" i="1"/>
  <c r="D647" i="1"/>
  <c r="N646" i="1"/>
  <c r="K646" i="1"/>
  <c r="D646" i="1"/>
  <c r="K645" i="1"/>
  <c r="D645" i="1"/>
  <c r="N644" i="1"/>
  <c r="K644" i="1"/>
  <c r="D644" i="1"/>
  <c r="K640" i="1"/>
  <c r="D640" i="1"/>
  <c r="N639" i="1"/>
  <c r="K639" i="1"/>
  <c r="D639" i="1"/>
  <c r="K638" i="1"/>
  <c r="D638" i="1"/>
  <c r="N637" i="1"/>
  <c r="K637" i="1"/>
  <c r="D637" i="1"/>
  <c r="K636" i="1"/>
  <c r="D636" i="1"/>
  <c r="N635" i="1"/>
  <c r="K635" i="1"/>
  <c r="D635" i="1"/>
  <c r="K634" i="1"/>
  <c r="D634" i="1"/>
  <c r="N633" i="1"/>
  <c r="K633" i="1"/>
  <c r="D633" i="1"/>
  <c r="K632" i="1"/>
  <c r="D632" i="1"/>
  <c r="N631" i="1"/>
  <c r="K631" i="1"/>
  <c r="D631" i="1"/>
  <c r="K630" i="1"/>
  <c r="D630" i="1"/>
  <c r="N629" i="1"/>
  <c r="K629" i="1"/>
  <c r="D629" i="1"/>
  <c r="D625" i="1"/>
  <c r="N624" i="1"/>
  <c r="K624" i="1"/>
  <c r="D624" i="1"/>
  <c r="K623" i="1"/>
  <c r="D623" i="1"/>
  <c r="N622" i="1"/>
  <c r="K622" i="1"/>
  <c r="D622" i="1"/>
  <c r="K621" i="1"/>
  <c r="D621" i="1"/>
  <c r="N620" i="1"/>
  <c r="K620" i="1"/>
  <c r="D620" i="1"/>
  <c r="K619" i="1"/>
  <c r="D619" i="1"/>
  <c r="N618" i="1"/>
  <c r="K618" i="1"/>
  <c r="D618" i="1"/>
  <c r="K617" i="1"/>
  <c r="D617" i="1"/>
  <c r="N616" i="1"/>
  <c r="K616" i="1"/>
  <c r="D616" i="1"/>
  <c r="K615" i="1"/>
  <c r="D615" i="1"/>
  <c r="N614" i="1"/>
  <c r="K614" i="1"/>
  <c r="D614" i="1"/>
  <c r="D610" i="1"/>
  <c r="N609" i="1"/>
  <c r="K609" i="1"/>
  <c r="D609" i="1"/>
  <c r="K608" i="1"/>
  <c r="D608" i="1"/>
  <c r="N607" i="1"/>
  <c r="K607" i="1"/>
  <c r="D607" i="1"/>
  <c r="K606" i="1"/>
  <c r="D606" i="1"/>
  <c r="N605" i="1"/>
  <c r="K605" i="1"/>
  <c r="D605" i="1"/>
  <c r="K604" i="1"/>
  <c r="D604" i="1"/>
  <c r="N603" i="1"/>
  <c r="K603" i="1"/>
  <c r="D603" i="1"/>
  <c r="K602" i="1"/>
  <c r="D602" i="1"/>
  <c r="N601" i="1"/>
  <c r="K601" i="1"/>
  <c r="D601" i="1"/>
  <c r="D600" i="1"/>
  <c r="N599" i="1"/>
  <c r="K599" i="1"/>
  <c r="D599" i="1"/>
  <c r="K595" i="1"/>
  <c r="D595" i="1"/>
  <c r="N594" i="1"/>
  <c r="K594" i="1"/>
  <c r="D594" i="1"/>
  <c r="K593" i="1"/>
  <c r="D593" i="1"/>
  <c r="N592" i="1"/>
  <c r="K592" i="1"/>
  <c r="D592" i="1"/>
  <c r="K591" i="1"/>
  <c r="D591" i="1"/>
  <c r="N590" i="1"/>
  <c r="K590" i="1"/>
  <c r="D590" i="1"/>
  <c r="K589" i="1"/>
  <c r="D589" i="1"/>
  <c r="N588" i="1"/>
  <c r="K588" i="1"/>
  <c r="D588" i="1"/>
  <c r="K587" i="1"/>
  <c r="D587" i="1"/>
  <c r="N586" i="1"/>
  <c r="K586" i="1"/>
  <c r="D586" i="1"/>
  <c r="K585" i="1"/>
  <c r="D585" i="1"/>
  <c r="N584" i="1"/>
  <c r="K584" i="1"/>
  <c r="D584" i="1"/>
  <c r="K580" i="1"/>
  <c r="J580" i="1"/>
  <c r="D580" i="1"/>
  <c r="N579" i="1"/>
  <c r="K579" i="1"/>
  <c r="D579" i="1"/>
  <c r="K578" i="1"/>
  <c r="J578" i="1"/>
  <c r="D578" i="1"/>
  <c r="N577" i="1"/>
  <c r="K577" i="1"/>
  <c r="D577" i="1"/>
  <c r="K576" i="1"/>
  <c r="J576" i="1"/>
  <c r="D576" i="1"/>
  <c r="N575" i="1"/>
  <c r="K575" i="1"/>
  <c r="D575" i="1"/>
  <c r="K574" i="1"/>
  <c r="J574" i="1"/>
  <c r="D574" i="1"/>
  <c r="N573" i="1"/>
  <c r="K573" i="1"/>
  <c r="D573" i="1"/>
  <c r="K572" i="1"/>
  <c r="J572" i="1"/>
  <c r="D572" i="1"/>
  <c r="N571" i="1"/>
  <c r="K571" i="1"/>
  <c r="D571" i="1"/>
  <c r="K567" i="1"/>
  <c r="D567" i="1"/>
  <c r="N566" i="1"/>
  <c r="K566" i="1"/>
  <c r="D566" i="1"/>
  <c r="K565" i="1"/>
  <c r="D565" i="1"/>
  <c r="N564" i="1"/>
  <c r="K564" i="1"/>
  <c r="D564" i="1"/>
  <c r="K563" i="1"/>
  <c r="J563" i="1"/>
  <c r="D563" i="1"/>
  <c r="N562" i="1"/>
  <c r="K562" i="1"/>
  <c r="K542" i="1" l="1"/>
  <c r="C5" i="2" l="1"/>
  <c r="I151" i="1" l="1"/>
  <c r="I150" i="1"/>
  <c r="I47" i="1"/>
  <c r="I46" i="1"/>
  <c r="K183" i="1" l="1"/>
  <c r="K179" i="1"/>
  <c r="K175" i="1"/>
  <c r="K171" i="1"/>
  <c r="K163" i="1"/>
  <c r="K155" i="1"/>
  <c r="K147" i="1"/>
  <c r="K143" i="1"/>
  <c r="K138" i="1"/>
  <c r="K139" i="1"/>
  <c r="K135" i="1"/>
  <c r="K131" i="1"/>
  <c r="K127" i="1"/>
  <c r="K107" i="1"/>
  <c r="K123" i="1"/>
  <c r="K110" i="1"/>
  <c r="K114" i="1"/>
  <c r="K115" i="1"/>
  <c r="K111" i="1"/>
  <c r="K103" i="1"/>
  <c r="K95" i="1"/>
  <c r="K91" i="1"/>
  <c r="K87" i="1"/>
  <c r="K83" i="1"/>
  <c r="K79" i="1"/>
  <c r="K75" i="1"/>
  <c r="K71" i="1"/>
  <c r="K67" i="1"/>
  <c r="K63" i="1"/>
  <c r="K54" i="1"/>
  <c r="K50" i="1"/>
  <c r="K58" i="1"/>
  <c r="K59" i="1"/>
  <c r="K55" i="1"/>
  <c r="K51" i="1"/>
  <c r="K47" i="1"/>
  <c r="K43" i="1"/>
  <c r="K42" i="1"/>
  <c r="K38" i="1"/>
  <c r="K39" i="1"/>
  <c r="K35" i="1"/>
  <c r="K34" i="1"/>
  <c r="K31" i="1"/>
  <c r="K30" i="1"/>
  <c r="R28" i="1"/>
  <c r="Q28" i="1"/>
  <c r="K27" i="1"/>
  <c r="K26" i="1"/>
</calcChain>
</file>

<file path=xl/sharedStrings.xml><?xml version="1.0" encoding="utf-8"?>
<sst xmlns="http://schemas.openxmlformats.org/spreadsheetml/2006/main" count="16396" uniqueCount="603">
  <si>
    <t>№ п/п</t>
  </si>
  <si>
    <t>Наименование данных</t>
  </si>
  <si>
    <t>Количество &lt;4&gt;</t>
  </si>
  <si>
    <t>X</t>
  </si>
  <si>
    <t>достигнутые в отчетном периоде контрольные точки, в том числе:</t>
  </si>
  <si>
    <t>срок достижения которых наступает в отчетном периоде</t>
  </si>
  <si>
    <t>достигнутые с нарушением установленных сроков</t>
  </si>
  <si>
    <t>достигнутые до наступления срока</t>
  </si>
  <si>
    <t>достигнутые в периодах, предшествующих отчетному, контрольные точки</t>
  </si>
  <si>
    <t>недостигнутые контрольные точки, в том числе:</t>
  </si>
  <si>
    <t>срок достижения которых наступил в периодах, предшествующих отчетному</t>
  </si>
  <si>
    <t>контрольные точки, достижение которых запланировано в течение трех месяцев, следующих за отчетным периодом, в том числе:</t>
  </si>
  <si>
    <t>с отсутствием отклонений от плановых сроков их достижения</t>
  </si>
  <si>
    <t>с наличием отклонений от плановых сроков их достижения</t>
  </si>
  <si>
    <t>2.</t>
  </si>
  <si>
    <t>недостигнутые в отчетном периоде контрольные точки, в том числе:</t>
  </si>
  <si>
    <t>Получатель субсидии</t>
  </si>
  <si>
    <t>Наименования результата предоставления субсидии, контрольной точки &lt;5&gt;</t>
  </si>
  <si>
    <t>Код результата предоставления субсидии, контрольной точки &lt;5&gt;</t>
  </si>
  <si>
    <t>Тип результата предоставления субсидии, контрольной точки &lt;5&gt;</t>
  </si>
  <si>
    <t>Единица измерения &lt;5&gt;</t>
  </si>
  <si>
    <t>Значение результата предоставления субсидии, контрольной точки &lt;5&gt;</t>
  </si>
  <si>
    <t>Срок достижения результата предоставления субсидии, контрольной точки &lt;5&gt;</t>
  </si>
  <si>
    <t>Размер субсидии, подлежащей предоставлению в текущем финансовом году &lt;5&gt;</t>
  </si>
  <si>
    <t>Объем обязательств, принятых в целях достижения результатов предоставления субсидии в текущем финансовом году &lt;5&gt;</t>
  </si>
  <si>
    <t>наименование</t>
  </si>
  <si>
    <t>код по ОКЕИ</t>
  </si>
  <si>
    <t>плановое</t>
  </si>
  <si>
    <t>фактическое</t>
  </si>
  <si>
    <t>прогнозное с начала текущего финансового года</t>
  </si>
  <si>
    <t>не распределено</t>
  </si>
  <si>
    <t>плановая</t>
  </si>
  <si>
    <t>фактическая/прогнозная</t>
  </si>
  <si>
    <t>распределенный по получателям субсидии, руб.</t>
  </si>
  <si>
    <t>нераспределенный, руб.</t>
  </si>
  <si>
    <t>обязательств, руб.</t>
  </si>
  <si>
    <t>денежных обязательств, руб.</t>
  </si>
  <si>
    <t>с даты заключения соглашения</t>
  </si>
  <si>
    <t>из них с начала текущего финансового года</t>
  </si>
  <si>
    <t>Результат предоставления субсидии:</t>
  </si>
  <si>
    <t>Контрольная точка:</t>
  </si>
  <si>
    <t>Раздел I. Информация о достижении контрольных точек в целях достижения результатов предоставления субсидии</t>
  </si>
  <si>
    <t>1.1</t>
  </si>
  <si>
    <t>1.1.1</t>
  </si>
  <si>
    <t>1.1.2</t>
  </si>
  <si>
    <t>1.1.3</t>
  </si>
  <si>
    <t>1.2</t>
  </si>
  <si>
    <t>1.3</t>
  </si>
  <si>
    <t>1.3.1</t>
  </si>
  <si>
    <t>1.3.2</t>
  </si>
  <si>
    <t>1.4</t>
  </si>
  <si>
    <t>1.4.1</t>
  </si>
  <si>
    <t>1.4.2</t>
  </si>
  <si>
    <t>2.1</t>
  </si>
  <si>
    <t>2.1.1</t>
  </si>
  <si>
    <t>2.1.2</t>
  </si>
  <si>
    <t>2.1.3</t>
  </si>
  <si>
    <t>2.2</t>
  </si>
  <si>
    <t>2.3</t>
  </si>
  <si>
    <t>2.3.1</t>
  </si>
  <si>
    <t>2.3.2</t>
  </si>
  <si>
    <t>2.4</t>
  </si>
  <si>
    <t>2.4.1</t>
  </si>
  <si>
    <t>2.4.2</t>
  </si>
  <si>
    <t>Раздел II. Информация о достижении результатов предоставления субсидии</t>
  </si>
  <si>
    <t>реализация проекта</t>
  </si>
  <si>
    <t xml:space="preserve">Единица </t>
  </si>
  <si>
    <t>Заключен договор на закупку
товаров, работ, услуг</t>
  </si>
  <si>
    <t>31.12.2024</t>
  </si>
  <si>
    <t>Рублей</t>
  </si>
  <si>
    <t>ОБЩЕСТВО                                       С ОГРАНИЧЕННОЙ ОТВЕТСТВЕННОСТЬЮ "НК КОСМЕТИКС"</t>
  </si>
  <si>
    <t>ОБЩЕСТВО С ОГРАНИЧЕННОЙ ОТВЕТСТВЕННОСТЬЮ "ЛЕНПРЕССА"</t>
  </si>
  <si>
    <t>ОБЩЕСТВО                      С ОГРАНИЧЕННОЙ ОТВЕТСТВЕННОСТЬЮ "ШКОЛА ИННОВАЦИОННЫХ ТЕХНОЛОГИЙ"</t>
  </si>
  <si>
    <t>ОБЩЕСТВО                    С ОГРАНИЧЕННОЙ ОТВЕТСТВЕННОСТЬЮ "ГИППОКРАТ"</t>
  </si>
  <si>
    <t>ОБЩЕСТВО                    С ОГРАНИЧЕННОЙ ОТВЕТСТВЕННОСТЬЮ "ЛЕНПРЕССА-КИРИШИ"</t>
  </si>
  <si>
    <t>ОБЩЕСТВО С ОГРАНИЧЕННОЙ ОТВЕТСТВЕННОСТЬЮ "СПОРТ ДИНАСТИ"</t>
  </si>
  <si>
    <t>ОБЩЕСТВО С ОГРАНИЧЕННОЙ ОТВЕТСТВЕННОСТЬЮ "БУДЬ ЗДОРОВ"</t>
  </si>
  <si>
    <t>ОБЩЕСТВО С ОГРАНИЧЕННОЙ ОТВЕТСТВЕННОСТЬЮ "АРС-РОБОТИКС"</t>
  </si>
  <si>
    <t>ОБЩЕСТВО С ОГРАНИЧЕННОЙ ОТВЕТСТВЕННОСТЬЮ "КРОНА"</t>
  </si>
  <si>
    <t>ОБЩЕСТВО С ОГРАНИЧЕННОЙ ОТВЕТСТВЕННОСТЬЮ "АЙКЬЮ БЭБИ"</t>
  </si>
  <si>
    <t>ОБЩЕСТВО С ОГРАНИЧЕННОЙ ОТВЕТСТВЕННОСТЬЮ "УЧЕБНО-ПРОИЗВОДСТВЕННЫЙ ЦЕНТР "НЕВСКИЙ"</t>
  </si>
  <si>
    <t>ИП ДОБРИОГЛО АНАСТАСИЯ АЛЕКСАНДРОВНА</t>
  </si>
  <si>
    <t xml:space="preserve"> ИП ПОЛОВНЕВА НАДЕЖДА АНАТОЛЬЕВНА</t>
  </si>
  <si>
    <t>ОБЩЕСТВО                     С ОГРАНИЧЕННОЙ ОТВЕТСТВЕННОСТЬЮ "РУССКАЯ ЦАПЛЯ"</t>
  </si>
  <si>
    <t xml:space="preserve"> ИП Кондратов Тимур Дмитриевич</t>
  </si>
  <si>
    <t xml:space="preserve"> ИП ВИНОГРАДОВА ПОЛИНА НИКОЛАЕВНА</t>
  </si>
  <si>
    <t>ИП ФЕДОРОВА ИРИНА СЕРГЕЕВНА</t>
  </si>
  <si>
    <t>ИП АКИМОВА ЕЛЕНА НИКОЛАЕВНА</t>
  </si>
  <si>
    <t>ИП КУКИШЕВА ВАЛЕНТИНА ДМИТРИЕВНА</t>
  </si>
  <si>
    <t>ИП ЗИНОВЬЕВ ДМИТРИЙ СЕРГЕЕВИЧ</t>
  </si>
  <si>
    <t>ИП САВИНОВА ПОЛИНА НИКОЛАЕВНА</t>
  </si>
  <si>
    <t>ОБЩЕСТВО С ОГРАНИЧЕННОЙ ОТВЕТСТВЕННОСТЬЮ "ФЬЮЧЕ"</t>
  </si>
  <si>
    <t>ИП ФРУШТАТОВА МАРИЯ ВАСИЛЬЕВНА</t>
  </si>
  <si>
    <t>ОБЩЕСТВО С ОГРАНИЧЕННОЙ ОТВЕТСТВЕННОСТЬЮ "ДЕТСКИЙ КЛУБ "УМКА"</t>
  </si>
  <si>
    <t>ИП ТОЧИЛОВ ДМИТРИЙ ВЛАДИМИРОВИЧ</t>
  </si>
  <si>
    <t>ИП КОТЛЯРОВА ИРИНА ВЛАДИМИРОВНА</t>
  </si>
  <si>
    <t>ИП БАХТИНА ТАТЬЯНА ВЛАДИМИРОВНА</t>
  </si>
  <si>
    <t>ИП ВАСИЛЬЕВ АЛЕКСЕЙ ЕВГЕНЬЕВИЧ</t>
  </si>
  <si>
    <t>ИП ТУРУСБЕКОВ РУСЛАН ВАЛЕРЬЕВИЧ</t>
  </si>
  <si>
    <t>ИП РОМАНОВА ЯНИНА АЛЕКСАНДРОВНА</t>
  </si>
  <si>
    <t>ИП АНДРЕЕВ ВЯЧЕСЛАВ АЛЕКСАНДРОВИЧ</t>
  </si>
  <si>
    <t>ИП СОКОЛОВА ИРИНА РУДОЛЬФОВНА</t>
  </si>
  <si>
    <t>ИП БИТКОВА ИНЕССА БОРИСОВНА</t>
  </si>
  <si>
    <t>ИП БОНДАРЕНКО ТАТЬЯНА НИКОЛАЕВНА</t>
  </si>
  <si>
    <t>ИП РЫБАЛКИНА КСЕНИЯ ВАЛЕРЬЕВНА</t>
  </si>
  <si>
    <t>ИП ЗАБАРОВСКАЯ ЕКАТЕРИНА ИВАНОВНА</t>
  </si>
  <si>
    <t>ИП ОСИПОВА                      НАТАЛЬЯ МИХАЙЛОВНА</t>
  </si>
  <si>
    <t>ИП ШАЧНЕВ МАКСИМ ВАЛЕРЬЕВИЧ</t>
  </si>
  <si>
    <t>ИП ФЕДОРОВА ЕКАТЕРИНА СЕРГЕЕВНА</t>
  </si>
  <si>
    <t>ИП ЕГОРОВА                  КАТАЛИНА СЕРГЕЕВНА</t>
  </si>
  <si>
    <t>ИП ГУЛИНЯН                         АНИ АРТЕМОВНА</t>
  </si>
  <si>
    <t>ИП ТУЛИНОВА                            НАТАЛЬЯ НИКОЛАЕВНА</t>
  </si>
  <si>
    <t>ИП ГОРНОСТАЕВА                              ОЛЬГА ЕВГЕНЬЕВНА</t>
  </si>
  <si>
    <t>ИП КОРСАКОВА             АННА ВАЛЕРЬЕВНА</t>
  </si>
  <si>
    <t>31.06.2025</t>
  </si>
  <si>
    <t>ИП ГОРБАЧЕВ АНТОН АЛЕКСАНДРОВИЧ</t>
  </si>
  <si>
    <t>Подготовлено техническое задание (спецификация) на поставку автомагазина или прицепа</t>
  </si>
  <si>
    <t>Заключен договор на поставку автомагазина или прицепа</t>
  </si>
  <si>
    <t xml:space="preserve">Приобретенный автомагазин или прицеп поставлен на государственный учет </t>
  </si>
  <si>
    <t>Приобретение товаров, работ, услуг</t>
  </si>
  <si>
    <t>Единица</t>
  </si>
  <si>
    <t>Р_0000014808</t>
  </si>
  <si>
    <t>ИП КОНСТАНТИНОВ КОНСТАНТИН АНАТОЛЬЕВИЧ</t>
  </si>
  <si>
    <t>ИП ДАНИЛОВ ВИКТОР СЕРГЕЕВИЧ</t>
  </si>
  <si>
    <t>ИП ДАВЫДОВА СВЕТЛАНА АЛЕКСАНДРОВНА</t>
  </si>
  <si>
    <t>ИП УЛИТИН ЕВГЕНИЙ АЛЕКСАНДРОВИЧ</t>
  </si>
  <si>
    <t>ИП ГОРЯЧЕВА МАРИЯ ИГОРЕВНА</t>
  </si>
  <si>
    <t>ООО "ЛЮЦИЛИЯ ТИГРОВА"</t>
  </si>
  <si>
    <t>ЦЕНТРАЛИЗОВАННЫЙ МУНИЦИПАЛЬНЫЙ ФОНД ПО СОДЕЙСТВИЮ И РАЗВИТИЮ МАЛОГО ПРЕДПРИНИМАТЕЛЬСТВА БОКСИТОГОРСКОГО МУНИЦИПАЛЬНОГО РАЙОНА</t>
  </si>
  <si>
    <t>Оказание услуг
(выполнение
работ)</t>
  </si>
  <si>
    <t>Р_0000014829</t>
  </si>
  <si>
    <t>Утвержден план проведения
ярмарок на 2025 год</t>
  </si>
  <si>
    <t>В 1 полугодии организованы и
проведены ярмарки, в которых
приняли участие субъекты
малого и среднего
предпринимательства</t>
  </si>
  <si>
    <t>В 3 квартале организованы и
проведены ярмарки, в которых
приняли участие субъекты
малого и среднего
предпринимательства</t>
  </si>
  <si>
    <t>АВТОНОМНАЯ НЕКОММЕРЧЕСКАЯ ОРГАНИЗАЦИЯ "ВОЛХОВСКИЙ БИЗНЕС-ИНКУБАТОР"</t>
  </si>
  <si>
    <t>В 4 квартале организованы и
проведены ярмарки, в которых
приняли участие субъекты
малого и среднего
предпринимательства</t>
  </si>
  <si>
    <t>ФОНД "ВСЕВОЛОЖСКИЙ ЦЕНТР ПОДДЕРЖКИ ПРЕДПРИНИМАТЕЛЬСТВА - БИЗНЕС-ИНКУБАТОР" МИКРОКРЕДИТНАЯ КОМПАНИЯ</t>
  </si>
  <si>
    <t>"МУНИЦИПАЛЬНЫЙ ФОНД ПОДДЕРЖКИ МАЛОГО И СРЕДНЕГО ПРЕДПРИНИМАТЕЛЬСТВА" ГАТЧИНСКОГО МУНИЦИПАЛЬНОГО РАЙОНА</t>
  </si>
  <si>
    <t>Результат предоставления субсидии Государственная поддержка субъектов малого и среднего предпринимательства, а также физических лиц, применяющих специальный налоговый режим "Налог на профессиональный доход"</t>
  </si>
  <si>
    <t>Заключен договор на закупку товаров, работ, услуг</t>
  </si>
  <si>
    <t>1.</t>
  </si>
  <si>
    <t>3.</t>
  </si>
  <si>
    <t>3.1</t>
  </si>
  <si>
    <t>3.1.1</t>
  </si>
  <si>
    <t>3.1.2</t>
  </si>
  <si>
    <t>3.1.3</t>
  </si>
  <si>
    <t>3.2</t>
  </si>
  <si>
    <t>3.3</t>
  </si>
  <si>
    <t>3.3.1</t>
  </si>
  <si>
    <t>3.3.2</t>
  </si>
  <si>
    <t>3.4</t>
  </si>
  <si>
    <t>3.4.1</t>
  </si>
  <si>
    <t>3.4.2</t>
  </si>
  <si>
    <t>4.</t>
  </si>
  <si>
    <t>4.1</t>
  </si>
  <si>
    <t>4.1.1</t>
  </si>
  <si>
    <t>4.1.2</t>
  </si>
  <si>
    <t>4.1.3</t>
  </si>
  <si>
    <t>4.2</t>
  </si>
  <si>
    <t>4.3</t>
  </si>
  <si>
    <t>4.3.1</t>
  </si>
  <si>
    <t>4.3.2</t>
  </si>
  <si>
    <t>4.4</t>
  </si>
  <si>
    <t>4.4.1</t>
  </si>
  <si>
    <t>4.4.2</t>
  </si>
  <si>
    <t>5.</t>
  </si>
  <si>
    <t>5.1</t>
  </si>
  <si>
    <t>5.1.1</t>
  </si>
  <si>
    <t>5.1.2</t>
  </si>
  <si>
    <t>5.1.3</t>
  </si>
  <si>
    <t>5.2</t>
  </si>
  <si>
    <t>5.3</t>
  </si>
  <si>
    <t>5.3.1</t>
  </si>
  <si>
    <t>5.3.2</t>
  </si>
  <si>
    <t>5.4</t>
  </si>
  <si>
    <t>5.4.1</t>
  </si>
  <si>
    <t>5.4.2</t>
  </si>
  <si>
    <t>6.</t>
  </si>
  <si>
    <t>6.1</t>
  </si>
  <si>
    <t>6.1.1</t>
  </si>
  <si>
    <t>6.1.2</t>
  </si>
  <si>
    <t>6.1.3</t>
  </si>
  <si>
    <t>6.2</t>
  </si>
  <si>
    <t>6.3</t>
  </si>
  <si>
    <t>6.3.1</t>
  </si>
  <si>
    <t>6.3.2</t>
  </si>
  <si>
    <t>6.4</t>
  </si>
  <si>
    <t>6.4.1</t>
  </si>
  <si>
    <t>6.4.2</t>
  </si>
  <si>
    <t>7.</t>
  </si>
  <si>
    <t>7.1</t>
  </si>
  <si>
    <t>7.1.1</t>
  </si>
  <si>
    <t>7.1.2</t>
  </si>
  <si>
    <t>7.1.3</t>
  </si>
  <si>
    <t>7.2</t>
  </si>
  <si>
    <t>7.3</t>
  </si>
  <si>
    <t>7.3.1</t>
  </si>
  <si>
    <t>7.3.2</t>
  </si>
  <si>
    <t>7.4</t>
  </si>
  <si>
    <t>7.4.1</t>
  </si>
  <si>
    <t>7.4.2</t>
  </si>
  <si>
    <t>ИНФОРМАЦИЯ 
о мониторинге достижения результатов предоставления субсидии</t>
  </si>
  <si>
    <t>Коды</t>
  </si>
  <si>
    <t>Дата</t>
  </si>
  <si>
    <t>по Сводному реестру</t>
  </si>
  <si>
    <t>Наименование структурного элемента государственной (муниципальной) программы</t>
  </si>
  <si>
    <t>по БК</t>
  </si>
  <si>
    <t>Наименование субсидии</t>
  </si>
  <si>
    <t>Периодичность</t>
  </si>
  <si>
    <r>
      <t>по состоянию на «01» </t>
    </r>
    <r>
      <rPr>
        <u/>
        <sz val="11"/>
        <color rgb="FF000000"/>
        <rFont val="Times New Roman"/>
        <family val="1"/>
        <charset val="204"/>
      </rPr>
      <t>апреля</t>
    </r>
    <r>
      <rPr>
        <sz val="11"/>
        <color rgb="FF000000"/>
        <rFont val="Times New Roman"/>
        <family val="1"/>
        <charset val="204"/>
      </rPr>
      <t> 20</t>
    </r>
    <r>
      <rPr>
        <u/>
        <sz val="11"/>
        <color rgb="FF000000"/>
        <rFont val="Times New Roman"/>
        <family val="1"/>
        <charset val="204"/>
      </rPr>
      <t>25</t>
    </r>
    <r>
      <rPr>
        <sz val="11"/>
        <color rgb="FF000000"/>
        <rFont val="Times New Roman"/>
        <family val="1"/>
        <charset val="204"/>
      </rPr>
      <t> г.</t>
    </r>
  </si>
  <si>
    <t>Комитет по развитию малого, среднего бизнеса и потребительского рынка Ленинградской области</t>
  </si>
  <si>
    <t>квартал</t>
  </si>
  <si>
    <t>Финансовое обеспечение затрат субъектов малого и среднего предпринимательства, связанных с приобретением специализированных автомагазинов, прицепов для обслуживания сельских населенных пунктов Ленинградской области и участия в ярмарочных мероприятиях - 
Получателем субсидии приобретен автомагазин или прицеп для осуществления развозной торговли в сельских населенных пунктах и(или) на ярмарочных мероприятиях</t>
  </si>
  <si>
    <t>Субсидии организациям, образующим инфраструктуру поддержки субъектов малого и среднего предпринимательства, на финансовое обеспечение затрат, связанных с организацией и проведением ярмарок - 
Организованы и проведены ярмарки, в которых приняли участие субъекты малого и среднего предпринимательства</t>
  </si>
  <si>
    <t>Имущественный взнос Ленинградской области некоммерческой организации "Фонд поддержки предпринимательства и промышленности Ленинградской области" - 
Количество уникальных субъектов МСП и физических лиц, получивших консультационную и (или) финансовую поддержку Фонда</t>
  </si>
  <si>
    <t>Субсидии организациям, образующим инфраструктуру поддержки субъектов малого и среднего предпринимательства, на финансовое обеспечение затрат, связанных с их развитием и оказанием безвозмездных информационно-консультационных и образовательных услуг субъектам малого и среднего предпринимательства - 
Доля уникальных субъектов МСП и самозанятых, получивших услуги в организации инфраструктуры поддержки в соответствии с перечнем, в общем количестве субъектом МСП в
муниципальном районе (городском, муниципальном округе)</t>
  </si>
  <si>
    <t>Имущественный взнос Ленинградской области автономной некоммерческой организации "Микрокредитная компания Ленинградской области" - 
Количество предоставленных микрозаймов в году предоставления субсидий</t>
  </si>
  <si>
    <t>Субсидии организациям, образующим инфраструктуру поддержки субъектов малого и среднего предпринимательства, на финансовое обеспечение затрат, связанных с оказанием комплекса услуг, сервисов и мер поддержки в Центре "Мой бизнес" - 
Количество участников мероприятий в Центре «Мой бизнес»</t>
  </si>
  <si>
    <t>Государственная поддержка субъектов малого и среднего предпринимательства, а также физических лиц, применяющих специальный налоговый режим "Налог на профессиональный доход" - 
Реализация проекта</t>
  </si>
  <si>
    <t>ИП Глущенко Валерия Валентиновна</t>
  </si>
  <si>
    <t>Услуга оказана (работы выполнены)</t>
  </si>
  <si>
    <t>ИП ТУРЦЕВИЧ ЕКАТЕРИНА ВАСИЛЬЕВНА</t>
  </si>
  <si>
    <t xml:space="preserve"> </t>
  </si>
  <si>
    <t>ИП Аверкова Анастасия Максимовна</t>
  </si>
  <si>
    <t>502 500</t>
  </si>
  <si>
    <t>ИП Агуреева Анна Сергеевна</t>
  </si>
  <si>
    <t>ИП Александров Афанасий Ильич</t>
  </si>
  <si>
    <t>ИП Александров Руслан Александрович</t>
  </si>
  <si>
    <t>ИП Андреева Елизавета Борисовна</t>
  </si>
  <si>
    <t>ИП Аносова Александра Владимировна</t>
  </si>
  <si>
    <t>0</t>
  </si>
  <si>
    <t>ИП Бабков Петр Анатольевич</t>
  </si>
  <si>
    <t>666 150.55</t>
  </si>
  <si>
    <t>665 375.05</t>
  </si>
  <si>
    <t>ИП Багдасарян Артем Арменович</t>
  </si>
  <si>
    <t>ИП Байбородина Ева Вадимовна</t>
  </si>
  <si>
    <t>ИП Белоусов Александр Александрович</t>
  </si>
  <si>
    <t>ИП Бессонова Дарья Вячеславовна</t>
  </si>
  <si>
    <t>ИП Бодян Дойна Вячеславовна</t>
  </si>
  <si>
    <t>ИП Букатина Алина Всеводовна</t>
  </si>
  <si>
    <t>396 064.60</t>
  </si>
  <si>
    <t>ИП Бушуев Максим Романович</t>
  </si>
  <si>
    <t>ИП Веселов Виталий Николаевич</t>
  </si>
  <si>
    <t>ИП Вещагина Варвара Сергеевна</t>
  </si>
  <si>
    <t>510 000</t>
  </si>
  <si>
    <t>ИП Викторов Артем Олегович</t>
  </si>
  <si>
    <t>ИП Виноградова Евгения Сергеевна</t>
  </si>
  <si>
    <t>ИП Виноградова Ксения Дмитриевна</t>
  </si>
  <si>
    <t>ИП Глушко Данила Дмитриевич</t>
  </si>
  <si>
    <t>ИП Головашова Галина Сергеевна</t>
  </si>
  <si>
    <t>ИП Горский Алексей Владимирович</t>
  </si>
  <si>
    <t>ИП Горшков Алексей Константинович</t>
  </si>
  <si>
    <t>ИП Довжинец Роман Михайвич</t>
  </si>
  <si>
    <t>ИП Доменюк Дарья Николаевна</t>
  </si>
  <si>
    <t>ИП Донских Динара Маратовна</t>
  </si>
  <si>
    <t>ИП Зайцев Антон Андреевич</t>
  </si>
  <si>
    <t>ИП Звонарев Дмитрий Алексеевич</t>
  </si>
  <si>
    <t>ИП Калинин Сергей Александрович</t>
  </si>
  <si>
    <t>ИП Калицкий Роман Иванович</t>
  </si>
  <si>
    <t>ИП Канавков Сергей Борисович</t>
  </si>
  <si>
    <t>ИП Киреенкова Валерия Сергеевна</t>
  </si>
  <si>
    <t>ИП Кириллова Влада Владиславовна</t>
  </si>
  <si>
    <t>ИП Кирина Ангелина Вадимовна</t>
  </si>
  <si>
    <t>ИП Киселев Лев Александрович</t>
  </si>
  <si>
    <t>ИП Киселева Ева Александровна</t>
  </si>
  <si>
    <t>ИП Кравцов Леонид Алексеевич</t>
  </si>
  <si>
    <t>ИП Михайлова Мария Александровна</t>
  </si>
  <si>
    <t>ИП Мельников Максим Андреевич</t>
  </si>
  <si>
    <t>ИП Масалаб Кирилл Дмитриевич</t>
  </si>
  <si>
    <t>ИП Курчак Ксения Витальевна</t>
  </si>
  <si>
    <t>ИП Кузнецова Анфиса Игоревна</t>
  </si>
  <si>
    <t>ИП Лучина Дарина Николаевна</t>
  </si>
  <si>
    <t>ИП Масалаб Дарья Дмитриевна</t>
  </si>
  <si>
    <t>ИП Наумова Маргарита Андреевна</t>
  </si>
  <si>
    <t>524 752.50</t>
  </si>
  <si>
    <t>ИП Нгуен Май Лан</t>
  </si>
  <si>
    <t>ИП Некрасов Никита Алексеевич</t>
  </si>
  <si>
    <t>ИП Никифорова Екатерина Викторовна</t>
  </si>
  <si>
    <t>ИП Новосардов Олег Олегович</t>
  </si>
  <si>
    <t>ИП Пекарская Арина Александровна</t>
  </si>
  <si>
    <t>ИП Пищевский Дмитрий Игоревич</t>
  </si>
  <si>
    <t>ИП Попова Елизавета Дмитриевна</t>
  </si>
  <si>
    <t>ИП Рамазанов Дамир Гюльбалаевич</t>
  </si>
  <si>
    <t>ИП Рантанен Арина Владиславовна</t>
  </si>
  <si>
    <t>ИП Рачковская Анжелика Андреевна</t>
  </si>
  <si>
    <t>ИП Сазонов Роман Алексеевич</t>
  </si>
  <si>
    <t>ИП Сапарова Айлар Розымурадовна</t>
  </si>
  <si>
    <t>ИП Смирнов Андрей Игоревич</t>
  </si>
  <si>
    <t>ИП Соколов Никита Александрович</t>
  </si>
  <si>
    <t>ИП Содовник Алина Вячеславовна</t>
  </si>
  <si>
    <t>ИП Степанов Никита Олегович</t>
  </si>
  <si>
    <t>ИП Суворов Никита Александрович</t>
  </si>
  <si>
    <t>ИП Сухоцкая Диана Сергеевна</t>
  </si>
  <si>
    <t>ИП Тряпина Екатерина Юрьевна</t>
  </si>
  <si>
    <t>ИП Усик Андрей Владиславович</t>
  </si>
  <si>
    <t>ИП Хабаров Архип Дмитриевич</t>
  </si>
  <si>
    <t>ИП Хохлов Иван Антонович</t>
  </si>
  <si>
    <t>ИП Чиликина Елизавета Алексеевна</t>
  </si>
  <si>
    <t>ИП Числова Кристина Александровна</t>
  </si>
  <si>
    <t>ИП Шевцова Дарья Сергеевна</t>
  </si>
  <si>
    <t>ИП Шувалов Никита Алексеевич</t>
  </si>
  <si>
    <t>ИП Щеколдина Анастасия Евгеньевна</t>
  </si>
  <si>
    <t>ООО "МАПО "Космедиа"</t>
  </si>
  <si>
    <t>ООО " Агромир"</t>
  </si>
  <si>
    <t>ООО "ТРИП ЭКСПЕРТ"</t>
  </si>
  <si>
    <t>ИП Храмцов Андрей Эдуардович</t>
  </si>
  <si>
    <t>ИП Макарова Евгения Сергеевна</t>
  </si>
  <si>
    <t>ИП Веселов Иван Николаевич</t>
  </si>
  <si>
    <t>Фонд "Фонд поддержки предпринимательства и промышленности Ленинградской области"</t>
  </si>
  <si>
    <t>Количество участников мероприятий в Центре "Мой бизнес"</t>
  </si>
  <si>
    <t>Оказание услуг (выполнение работ)</t>
  </si>
  <si>
    <t>Количество уникальных субъектов МСП и физических лиц, получивших консультационную и (или) финансовую поддержку Фонда "Фонд поддержки предпринимательства и промышленности Ленинградской области"</t>
  </si>
  <si>
    <t>Количество услуг, оказанных Фондом субъектам МСП и физическим лицам</t>
  </si>
  <si>
    <t>ФОНД "МУНИЦИПАЛЬНЫЙ ЦЕНТР
ПОДДЕРЖКИ ПРЕДПРИНИМАТЕЛЬСТВА" (ИНН 4716008150)</t>
  </si>
  <si>
    <t>%</t>
  </si>
  <si>
    <t>Количество услуг, оказанных субъектам МСП и самозанятым через цифровую платформу МСП</t>
  </si>
  <si>
    <t>Оказание услуг, выполнение работ</t>
  </si>
  <si>
    <t>единиц</t>
  </si>
  <si>
    <t>Количество оказанных безвозмездных информационно-консультационных услуг</t>
  </si>
  <si>
    <t>Количество проведенных образовательных программ и(или) модулей</t>
  </si>
  <si>
    <t>ЦЕНТРАЛИЗОВАННЫЙ МУНИЦИПАЛЬНЫЙ ФОНД ПО СОДЕЙСТВИЮ И РАЗВИТИЮ МАЛОГО ПРЕДПРИНИМАТЕЛЬСТВА БОКСИТОГОРСКОГО МУНИЦИПАЛЬНОГО РАЙОНА (ИНН 4715018772)</t>
  </si>
  <si>
    <t>Количество вновь созданных субъектов МСП и(или) зарегистрированных в установленном порядке самозанятых в муниципальном районе (городском округе)</t>
  </si>
  <si>
    <t>НЕКОММЕРЧЕСКАЯ ОРГАНИЗАЦИЯ "ФОНД ПОДДЕРЖКИ ПРЕДПРИНИМАТЕЛЬСТВА МО "ГОРОД ПИКАЛЕВО" (ИНН 4701005780)</t>
  </si>
  <si>
    <t>Доля сдаваемых на льготных условиях субъектам МСП офисных и(или) производственных помещений (при наличии бизнес-инкубатора) от общей площади бизнес-инкубатора и(или) НТО (при наличии НТО) от общей площади НТО</t>
  </si>
  <si>
    <t>АВТОНОМНАЯ НЕКОММЕРЧЕСКАЯ ОРГАНИЗАЦИЯ "УЧЕБНО-ДЕЛОВОЙ ЦЕНТР (БИЗНЕС-ИНКУБАТОР)" (ИНН 4715010734)</t>
  </si>
  <si>
    <t>МИКРОКРЕДИТНАЯ КОМПАНИЯ "ФОНД РАЗВИТИЯ И ПОДДЕРЖКИ МАЛОГО,СРЕДНЕГО БИЗНЕСА ПРИОЗЕРСКОГО МУНИЦИПАЛЬНОГО РАЙОНА" (ИНН 4712018622)</t>
  </si>
  <si>
    <t>МЕЖМУНИЦИПАЛЬНАЯ АВТОНОМНАЯ НЕКОММЕРЧЕСКАЯ ОРГАНИЗАЦИЯ "ЦЕНТР СОДЕЙСТВИЯ РАЗВИТИЮ МАЛОГО И СРЕДНЕГО ПРЕДПРИНИМАТЕЛЬСТВА (МИКРОКРЕДИТНАЯ КОМПАНИЯ)" (ИНН 4715470019)</t>
  </si>
  <si>
    <t>АВТОНОМНАЯ НЕКОММЕРЧЕСКАЯ ОРГАНИЗАЦИЯ "ВЫБОРГСКИЙ ЦЕНТР ПОДДЕРЖКИ ПРЕДПРИНИМАТЕЛЬСТВА" (ИНН 4704099963)</t>
  </si>
  <si>
    <t>ФОНД "ВСЕВОЛОЖСКИЙ ЦЕНТР ПОДДЕРЖКИ ПРЕДПРИНИМАТЕЛЬСТВА - БИЗНЕС-ИНКУБАТОР" МИКРОКРЕДИТНАЯ КОМПАНИЯ (4703470254)</t>
  </si>
  <si>
    <t>СОСНОВОБОРСКИЙ МУНИЦИПАЛЬНЫЙ ФОНД ПОДДЕРЖКИ ПРЕДПРИНИМАТЕЛЬСТВА (ИНН 4714016772)</t>
  </si>
  <si>
    <t>"МУНИЦИПАЛЬНЫЙ ФОНД ПОДДЕРЖКИ МАЛОГО И СРЕДНЕГО ПРЕДПРИНИМАТЕЛЬСТВА" ГАТЧИНСКОГО МУНИЦИПАЛЬНОГО РАЙОНА (ИНН 4719011785)</t>
  </si>
  <si>
    <t>АВТОНОМНАЯ НЕКОММЕРЧЕСКАЯ ОРГАНИЗАЦИЯ "ВОЛОСОВСКИЙ ЦЕНТР ПОДДЕРЖКИ ПРЕДПРИНИМАТЕЛЬСТВА" (ИНН 4705097790)</t>
  </si>
  <si>
    <t xml:space="preserve">Количество услуг, оказанных субъектам МСП и самозанятым через цифровую платформу МСП
</t>
  </si>
  <si>
    <t>АВТОНОМНАЯ НЕКОММЕРЧЕСКАЯ ОРГАНИЗАЦИЯ "ВОЛХОВСКИЙ БИЗНЕС-ИНКУБАТОР" (ИНН 4702470124)</t>
  </si>
  <si>
    <t>Количество оказанных безвозмездных информационноконсультационных услуг</t>
  </si>
  <si>
    <t xml:space="preserve">Количество проведенных образовательных программ и(или) модулей
</t>
  </si>
  <si>
    <t xml:space="preserve">Количество вновь созданных субъектов МСП и(или) зарегистрированных в установленном порядке самозанятых в муниципальном районе (городском округе)
</t>
  </si>
  <si>
    <t xml:space="preserve"> Количество услуг, оказанных субъектам МСП и самозанятым через цифровую платформу МСП</t>
  </si>
  <si>
    <t>ФОНД "ВСЕВОЛОЖСКИЙ ЦЕНТР ПОДДЕРЖКИ ПРЕДПРИНИМАТЕЛЬСТВА - БИЗНЕС-ИНКУБАТОР" МИКРОКРЕДИТНАЯ КОМПАНИЯ (ИНН 4703470254)</t>
  </si>
  <si>
    <t>МУНИЦИПАЛЬНЫЙ ФОНД ПОДДЕРЖКИ РАЗВИТИЯ ЭКОНОМИКИ И ПРЕДПРИНИМАТЕЛЬСТВА ЛУЖСКОГО РАЙОНА "СОЦИАЛЬНО-ДЕЛОВОЙ ЦЕНТР" (ИНН 4710008996)</t>
  </si>
  <si>
    <t>Результат предоставления субсидии Финансовое обеспечение затрат субъектов малого и среднего предпринимательства, связанных с приобретением специализированных автомагазинов, прицепов для обслуживания сельских населенных пунктов Ленинградской области и участия в ярмарочных мероприятиях</t>
  </si>
  <si>
    <t>Результат предоставления субсидии Субсидии организациям, образующим инфраструктуру поддержки субъектов малого и среднего предпринимательства, на финансовое обеспечение затрат, связанных с организацией и проведением ярмарок</t>
  </si>
  <si>
    <t>Результат предоставления субсидии Субсидии организациям, образующим инфраструктуру поддержки субъектов малого и среднего предпринимательства, на финансовое обеспечение затрат, связанных с оказанием комплекса услуг, сервисов и мер поддержки в Центре "Мой бизнес"</t>
  </si>
  <si>
    <t>Результат предоставления субсидии Имущественный взнос Ленинградской области некоммерческой организации "Фонд поддержки предпринимательства и промышленности Ленинградской области"</t>
  </si>
  <si>
    <t>Результат предоставления субсидии Субсидии организациям, образующим инфраструктуру поддержки субъектов малого и среднего предпринимательства, на финансовое обеспечение затрат, связанных с их развитием и оказанием безвозмездных информационно-консультационных и образовательных услуг субъектам малого и среднего предпринимательства</t>
  </si>
  <si>
    <t>Результат предоставления субсидии Имущественный взнос Ленинградской области автономной некоммерческой организации "Микрокредитная компания Ленинградской области"</t>
  </si>
  <si>
    <t>Количество предоставленных
микрозаймов в году предоставления
субсидий</t>
  </si>
  <si>
    <t>Количество предоставленных микрозаймов в году
предоставления субсидий</t>
  </si>
  <si>
    <t>Автономная некоммерческая организация «Микрокредитная компания Ленинградской области»</t>
  </si>
  <si>
    <t>Доля уникальных субъектов МСП и
самозанятых, получивших услуги в
организации инфраструктуры поддержки в
соответствии с Перечнем, в общем
количестве субъектов МСП в
муниципальном районе (городском,
муниципальном округе)</t>
  </si>
  <si>
    <t>Государственная поддержка субъектов малого и среднего предпринимательства, а также физических лиц, применяющих специальный налоговый режим "Налог на профессиональный доход"
Финансовое обеспечение затрат субъектов малого и среднего предпринимательства, связанных с приобретением специализированных автомагазинов, прицепов для обслуживания сельских населенных пунктов Ленинградской области и участия в ярмарочных мероприятиях
Субсидии организациям, образующим инфраструктуру поддержки субъектов малого и среднего предпринимательства, на финансовое обеспечение затрат, связанных с организацией и проведением ярмарок
Субсидии организациям, образующим инфраструктуру поддержки субъектов малого и среднего предпринимательства, на финансовое обеспечение затрат, связанных с оказанием комплекса услуг, сервисов и мер поддержки в Центре "Мой бизнес"
Имущественный взнос Ленинградской области автономной некоммерческой организации "Микрокредитная компания Ленинградской области"
Имущественный взнос Ленинградской области некоммерческой организации "Фонд поддержки предпринимательства и промышленности Ленинградской области"
Субсидии организациям, образующим инфраструктуру поддержки субъектов малого и среднего предпринимательства, на финансовое обеспечение затрат, связанных с их развитием и оказанием безвозмездных информационно-консультационных и образовательных услуг субъектам малого и среднего предпринимательства</t>
  </si>
  <si>
    <t xml:space="preserve">1140606420
1140407650
1140407780
1140506430
1140506930
1140507290
1140507850
</t>
  </si>
  <si>
    <t>Реализация проекта</t>
  </si>
  <si>
    <t>Количество приобретенных субъектами малого и среднего предпринимательства Ленинградской области специализированных автомагазинов и прицепов для осуществления развозной торговли в сельских населенных пунктах и(или) на ярмарочных мероприятиях</t>
  </si>
  <si>
    <t>Организованы и проведены ярмарки, в которых приняли участие субъекты малого и среднего предпринимательства (количество ярмарок, организатором которых является получатель субсидии и в которых приняли участие субъекты малого и среднего предпринимательства Ленинградской области)</t>
  </si>
  <si>
    <t>Наименование ГРБС</t>
  </si>
  <si>
    <t>Комплекс процессных мероприятий "Поддержка спроса"
Комплекс процессных мероприятий "Инфраструктурная и информационная поддержка субъектов малого и среднего предпринимательства"
Комплекс процессных мероприятий "Поддержка конкурентоспособности субъектов МСП"
Государственная программа Ленинградской области "Стимулирование экономической активности Ленинградской области"</t>
  </si>
  <si>
    <t>Комитет по печати Ленинградской области</t>
  </si>
  <si>
    <t>Комплекс процессных мероприятий "Организация создания и реализации социальной рекламы и социально значимых инициатив в медиасреде"
Государственная программа Ленинградской области "Устойчивое общественное развитие в Ленинградской области"</t>
  </si>
  <si>
    <t>Финансовое обеспечение затрат в связи с производством продукции районными телерадиокомпаниями Ленинградской области
Финансовое обеспечение затрат в связи с производством продукции и вещанием региональных телеканалов Ленинградской области
Финансовое обеспечение затрат в связи с производством продукции региональных периодических печатных изданий Ленинградской области
Финансовое обеспечение затрат, связанных с производством и распространением продукции в региональном телерадиоэфире федеральных средств массовой информации
Финансовое обеспечение затрат в связи с производством продукции районных периодических печатных изданий Ленинградской области</t>
  </si>
  <si>
    <t xml:space="preserve">
1540698710
1540698711
1540698713
1540698714
1540698720</t>
  </si>
  <si>
    <t>Финансовое обеспечение затрат в связи с производством
продукции районными телерадиокомпаниями Ленинградской
области</t>
  </si>
  <si>
    <t>Информационные материалы, размещенные в радиоэфире</t>
  </si>
  <si>
    <t>...</t>
  </si>
  <si>
    <t>Информационные материалы, размещенные на сайте/в соцсети</t>
  </si>
  <si>
    <t>Результат предоставления субсидии</t>
  </si>
  <si>
    <t>ООО «В.И.-ТОС» (радиоканал Радио Тосно Плюс)</t>
  </si>
  <si>
    <t>Р_00000105
39</t>
  </si>
  <si>
    <t>Производство (реализация)
продукции</t>
  </si>
  <si>
    <t>100</t>
  </si>
  <si>
    <t>123</t>
  </si>
  <si>
    <t>Контрольная точка: 1. Информационные материалы, размещенные в радиоэфире</t>
  </si>
  <si>
    <t>61</t>
  </si>
  <si>
    <t>50</t>
  </si>
  <si>
    <t>Контрольная точка: 2. Информационные материалы, размещенные на сайте/в соцсети</t>
  </si>
  <si>
    <t>62</t>
  </si>
  <si>
    <t>ООО СТРК «ТЕРА-студия»</t>
  </si>
  <si>
    <t>400</t>
  </si>
  <si>
    <t>133</t>
  </si>
  <si>
    <t>200</t>
  </si>
  <si>
    <t>70</t>
  </si>
  <si>
    <t>63</t>
  </si>
  <si>
    <t>ООО «Северо-Западная Медиа-Группа»</t>
  </si>
  <si>
    <t>520</t>
  </si>
  <si>
    <t>130</t>
  </si>
  <si>
    <t>240</t>
  </si>
  <si>
    <t>60</t>
  </si>
  <si>
    <t>280</t>
  </si>
  <si>
    <t>АНО «Радио «Тихвин»</t>
  </si>
  <si>
    <t>409</t>
  </si>
  <si>
    <t>75</t>
  </si>
  <si>
    <t>334</t>
  </si>
  <si>
    <t xml:space="preserve"> ООО «Медиа Телеком»  </t>
  </si>
  <si>
    <t>738</t>
  </si>
  <si>
    <t>198</t>
  </si>
  <si>
    <t>540</t>
  </si>
  <si>
    <t xml:space="preserve">ООО «Информационный центр «Кириши» </t>
  </si>
  <si>
    <t>460</t>
  </si>
  <si>
    <t>115</t>
  </si>
  <si>
    <t>138</t>
  </si>
  <si>
    <t>220</t>
  </si>
  <si>
    <t>55</t>
  </si>
  <si>
    <t>71</t>
  </si>
  <si>
    <t>67</t>
  </si>
  <si>
    <t>ООО «Инфоком»</t>
  </si>
  <si>
    <t>640</t>
  </si>
  <si>
    <t>160</t>
  </si>
  <si>
    <t>165</t>
  </si>
  <si>
    <t>360</t>
  </si>
  <si>
    <t>90</t>
  </si>
  <si>
    <t xml:space="preserve"> ООО «Радиокомпания «Полужье» </t>
  </si>
  <si>
    <t>989</t>
  </si>
  <si>
    <t>124</t>
  </si>
  <si>
    <t>865</t>
  </si>
  <si>
    <t>ООО "Верные Решения"</t>
  </si>
  <si>
    <t>107</t>
  </si>
  <si>
    <t>54</t>
  </si>
  <si>
    <t>53</t>
  </si>
  <si>
    <t>ИТОГО:</t>
  </si>
  <si>
    <t>4380</t>
  </si>
  <si>
    <t>2932</t>
  </si>
  <si>
    <t>1095</t>
  </si>
  <si>
    <t>Информационные материалы, размещенные в телеэфире</t>
  </si>
  <si>
    <t>ООО «В.И.-ТОС» (телеканал Тосненское телевидение)</t>
  </si>
  <si>
    <t>Производство (реализация) продукции</t>
  </si>
  <si>
    <t>Контрольная точка: 1. Информационные материалы, размещенные в телеэфире</t>
  </si>
  <si>
    <t>66</t>
  </si>
  <si>
    <t>64</t>
  </si>
  <si>
    <t xml:space="preserve">ООО «Канал СТВ» </t>
  </si>
  <si>
    <t>82</t>
  </si>
  <si>
    <t>111</t>
  </si>
  <si>
    <t>57</t>
  </si>
  <si>
    <t xml:space="preserve">ООО «Сясь-ТВ» </t>
  </si>
  <si>
    <t>56</t>
  </si>
  <si>
    <t>51</t>
  </si>
  <si>
    <t>ООО «СвирьИнфо»</t>
  </si>
  <si>
    <t>182</t>
  </si>
  <si>
    <t>83</t>
  </si>
  <si>
    <t>99</t>
  </si>
  <si>
    <t xml:space="preserve">ООО «ИНФОКОМ» </t>
  </si>
  <si>
    <t>580</t>
  </si>
  <si>
    <t>145</t>
  </si>
  <si>
    <t>260</t>
  </si>
  <si>
    <t>65</t>
  </si>
  <si>
    <t>320</t>
  </si>
  <si>
    <t>80</t>
  </si>
  <si>
    <t>ООО «Рекламное агентство «ОРЕОЛ-ИНФО» (Телеканал «ОРЕОЛ1»)</t>
  </si>
  <si>
    <t>114</t>
  </si>
  <si>
    <t>84</t>
  </si>
  <si>
    <t>ООО «МГ «Наш Город»</t>
  </si>
  <si>
    <t>157</t>
  </si>
  <si>
    <t>77</t>
  </si>
  <si>
    <t>147</t>
  </si>
  <si>
    <t>73</t>
  </si>
  <si>
    <t>74</t>
  </si>
  <si>
    <t>ООО «Группа «Дивья»</t>
  </si>
  <si>
    <t>101</t>
  </si>
  <si>
    <t>ООО «Рекламное агентство «ОРЕОЛ-ИНФО» (Телепрограмма «Гатчинская служба новостей»)</t>
  </si>
  <si>
    <t>128</t>
  </si>
  <si>
    <t>ИТОГО</t>
  </si>
  <si>
    <t>5480</t>
  </si>
  <si>
    <t>1595</t>
  </si>
  <si>
    <t>1370</t>
  </si>
  <si>
    <t>Финансовое обеспечение затрат в связи с производством продукции и вещанием региональных телеканалов Ленинградской области</t>
  </si>
  <si>
    <t>Обеспечение вещания
регионального телеканала. Ежедневное вещание регионального телеканала</t>
  </si>
  <si>
    <t xml:space="preserve">Вещание в формате прямого эфира: </t>
  </si>
  <si>
    <t>Производство и трансляция телевизионной продукции в соответствии с тематическими направлениями в эфире телеканала</t>
  </si>
  <si>
    <t>1</t>
  </si>
  <si>
    <t>Количество материалов социальной рекламы, размещенных в телеэфире</t>
  </si>
  <si>
    <t>Производство и (или)  распространение, в том числе в информационно-телекоммуникационной сети «Интернет» на различных платформах информационной продукции по социально значимым темам, материалов социальной рекламы (в том числе предоставленной Комитетом по печати Ленинградской области) в следующих форматах: текст и/или видео и/или аудио и/или мультимедиа адаптированных сетевых информационных ресурсов и социальных сетей</t>
  </si>
  <si>
    <t>Охват аудитории медиаресурсов телеканала в социальных сетях и мессенджерах</t>
  </si>
  <si>
    <t xml:space="preserve">АО «Ленинградская областная компания» </t>
  </si>
  <si>
    <t>Р_0000010727</t>
  </si>
  <si>
    <t>Х</t>
  </si>
  <si>
    <t>Контрольная точка: 1. Обеспечение вещания
регионального телеканала. Ежедневное вещание регионального телеканала</t>
  </si>
  <si>
    <t>дни</t>
  </si>
  <si>
    <t>Контрольная точка: 2. Вещание в формате
прямого эфира:</t>
  </si>
  <si>
    <t>минуты</t>
  </si>
  <si>
    <t>7250</t>
  </si>
  <si>
    <t>Контрольная точка: 3. Производство и трансляция телевизионной продукции в соответствии с тематическими направлениями в эфире телеканала</t>
  </si>
  <si>
    <t>минуты, выпуски</t>
  </si>
  <si>
    <t>53 135,
2 352</t>
  </si>
  <si>
    <t>13 283,
588</t>
  </si>
  <si>
    <t>17 252,
794</t>
  </si>
  <si>
    <t>Контрольная точка: 4. Количество материалов
социальной рекламы,
размещенных в телеэфире</t>
  </si>
  <si>
    <t>Минуты, единицы</t>
  </si>
  <si>
    <t xml:space="preserve">355,
642
</t>
  </si>
  <si>
    <t>85,
51</t>
  </si>
  <si>
    <t>20,
12</t>
  </si>
  <si>
    <t>116
13</t>
  </si>
  <si>
    <t>Контрольная точка: 5. Производство и (или)  распространение, в том числе в информационно-телекоммуникационной сети «Интернет» на различных платформах информационной продукции по социально значимым темам, материалов социальной рекламы (в том числе предоставленной Комитетом по печати Ленинградской области) в следующих форматах: текст и/или видео и/или аудио и/или мультимедиа адаптированных сетевых информационных ресурсов и социальных сетей</t>
  </si>
  <si>
    <t>Единицы</t>
  </si>
  <si>
    <t>512</t>
  </si>
  <si>
    <t>Контрольная точка: 6. Охват аудитории медиаресурсов телеканала в социальных сетях и мессенджерах</t>
  </si>
  <si>
    <t>Пользователи</t>
  </si>
  <si>
    <t>6 898 970</t>
  </si>
  <si>
    <t>2750000</t>
  </si>
  <si>
    <t xml:space="preserve">минуты </t>
  </si>
  <si>
    <t>выпуски</t>
  </si>
  <si>
    <t>единицы</t>
  </si>
  <si>
    <t xml:space="preserve">пользователи </t>
  </si>
  <si>
    <t xml:space="preserve">Финансовое обеспечение затрат в связи с производством продукции региональных
периодических печатных изданий Ленинградской области </t>
  </si>
  <si>
    <t>Размещение и/или производство материалов в периодическом печатном издании</t>
  </si>
  <si>
    <t xml:space="preserve">Размещение материалов на сайте СМИ </t>
  </si>
  <si>
    <t>Размещение материалов в группе в социальной сети</t>
  </si>
  <si>
    <t>АО "Газета "Вести"</t>
  </si>
  <si>
    <t>Р_0000010570</t>
  </si>
  <si>
    <t>Контрольная точка: 1. Размещение и/или производство материалов в периодическом печатном издании</t>
  </si>
  <si>
    <t>Р_0000010571</t>
  </si>
  <si>
    <t>44</t>
  </si>
  <si>
    <t>36</t>
  </si>
  <si>
    <t>Контрольная точка: 2. Размещение материалов на сайте СМИ:</t>
  </si>
  <si>
    <t>Р_0000010572</t>
  </si>
  <si>
    <t>42</t>
  </si>
  <si>
    <t>Контрольная точка: 3. Размещение материалов в группе в социальной сети:</t>
  </si>
  <si>
    <t>Р_0000010573</t>
  </si>
  <si>
    <t>Финансовое обеспечение затрат, связанных с производством и
распространением продукции в региональном
телерадиоэфире федеральных средств массовой информации</t>
  </si>
  <si>
    <t>Производство и трансляция телевизионной продукции в соответствии с тематическими направлениями в эфире региональных версий общероссийских обязательных общедоступных телеканалов на территории Санкт-Петербурга и Ленинградской области</t>
  </si>
  <si>
    <t>Производство и распространение продукции на различных платформах в информационно-телекоммуникационной сети «Интернет»</t>
  </si>
  <si>
    <t>АО «Телекомпания НТВ»</t>
  </si>
  <si>
    <t>минута</t>
  </si>
  <si>
    <t>41:06</t>
  </si>
  <si>
    <t>Контрольная точка 1:</t>
  </si>
  <si>
    <t>41</t>
  </si>
  <si>
    <t>единица</t>
  </si>
  <si>
    <t>Контрольная точка 2:</t>
  </si>
  <si>
    <t>14</t>
  </si>
  <si>
    <t>164 / 54</t>
  </si>
  <si>
    <t>Субсидия из областного бюджета Ленинградской области в целях финансового обеспечения затрат в связи с производством продукции районных периодических печатных изданий в рамках государственной программы Ленинградской области «Устойчивое общественное развитие в Ленинградской области»</t>
  </si>
  <si>
    <t>Размещение материалов в газете</t>
  </si>
  <si>
    <t>Размещение материалов на сайте СМИ</t>
  </si>
  <si>
    <t>АНО «Редакция газеты «Балтийский луч»</t>
  </si>
  <si>
    <t>Р_0000010575</t>
  </si>
  <si>
    <t>Контрольная точка: 1. Размещение материалов в газете</t>
  </si>
  <si>
    <t>40</t>
  </si>
  <si>
    <t>79</t>
  </si>
  <si>
    <t>Контрольная точка: 2. Размещение материалов на сайте СМИ</t>
  </si>
  <si>
    <t>180</t>
  </si>
  <si>
    <t>45</t>
  </si>
  <si>
    <t>Контрольная точка: 3. Размещение материалов в группе в социальной сети</t>
  </si>
  <si>
    <t>ООО «Райинформпресс»</t>
  </si>
  <si>
    <t>179</t>
  </si>
  <si>
    <t>ООО «Редактор-плюс»</t>
  </si>
  <si>
    <t>760</t>
  </si>
  <si>
    <t>190</t>
  </si>
  <si>
    <t>213</t>
  </si>
  <si>
    <t>76</t>
  </si>
  <si>
    <t>ООО «Редакция газеты «Время»</t>
  </si>
  <si>
    <t>231</t>
  </si>
  <si>
    <t>78</t>
  </si>
  <si>
    <t xml:space="preserve">ООО «Газета «Выборг» - редакция» </t>
  </si>
  <si>
    <t>700</t>
  </si>
  <si>
    <t>175</t>
  </si>
  <si>
    <t>254</t>
  </si>
  <si>
    <t>ООО «Рекламное агентство «ОРЕОЛ-ИНФО»</t>
  </si>
  <si>
    <t>246</t>
  </si>
  <si>
    <t>103</t>
  </si>
  <si>
    <t>72</t>
  </si>
  <si>
    <t>АНО «Редакция газеты «Гатчинская правда»</t>
  </si>
  <si>
    <t>820</t>
  </si>
  <si>
    <t>205</t>
  </si>
  <si>
    <t>214</t>
  </si>
  <si>
    <t>127</t>
  </si>
  <si>
    <t>140</t>
  </si>
  <si>
    <t>35</t>
  </si>
  <si>
    <t>43</t>
  </si>
  <si>
    <t>ООО «Редакция газеты «Знамя труда»</t>
  </si>
  <si>
    <t>185</t>
  </si>
  <si>
    <t>202</t>
  </si>
  <si>
    <t>86</t>
  </si>
  <si>
    <t>59</t>
  </si>
  <si>
    <t>ООО "Редакция газеты "Красная звезда"</t>
  </si>
  <si>
    <t>250</t>
  </si>
  <si>
    <t>68</t>
  </si>
  <si>
    <t>112</t>
  </si>
  <si>
    <t>АНО "Редакция газеты "Лодейное Поле"</t>
  </si>
  <si>
    <t>120</t>
  </si>
  <si>
    <t>30</t>
  </si>
  <si>
    <t>АНО "Редакция газеты "Лужская правда"</t>
  </si>
  <si>
    <t>305</t>
  </si>
  <si>
    <t>108</t>
  </si>
  <si>
    <t>98</t>
  </si>
  <si>
    <t xml:space="preserve">АНО «Редакция газеты «Новый путь» </t>
  </si>
  <si>
    <t>46</t>
  </si>
  <si>
    <t>ООО «Приозерские ведомости»</t>
  </si>
  <si>
    <t>208</t>
  </si>
  <si>
    <t>ООО «Невская волна»</t>
  </si>
  <si>
    <t>139</t>
  </si>
  <si>
    <t>49</t>
  </si>
  <si>
    <t>207</t>
  </si>
  <si>
    <t>АНО «ИПК «Свирские огни»</t>
  </si>
  <si>
    <t>143</t>
  </si>
  <si>
    <t>39</t>
  </si>
  <si>
    <t>ООО «Сельская новь»</t>
  </si>
  <si>
    <t>385</t>
  </si>
  <si>
    <t>380</t>
  </si>
  <si>
    <t>142</t>
  </si>
  <si>
    <t>48</t>
  </si>
  <si>
    <t>АНО «Редакция газеты «Тосненский вестник»</t>
  </si>
  <si>
    <t>369</t>
  </si>
  <si>
    <t>169</t>
  </si>
  <si>
    <t>АНО «Радио «Тихвин» (газета "Трудовая слава")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</si>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</sst>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\ _₽"/>
  </numFmts>
  <fonts count="2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17">
    <xf numFmtId="0" fontId="0" fillId="0" borderId="0" xfId="0"/>
    <xf numFmtId="0" fontId="0" fillId="0" borderId="0" xfId="0" applyFill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7" fillId="0" borderId="1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right" vertical="center"/>
    </xf>
    <xf numFmtId="14" fontId="7" fillId="0" borderId="12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justify" vertical="center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vertical="center" wrapText="1"/>
    </xf>
    <xf numFmtId="49" fontId="4" fillId="0" borderId="0" xfId="0" applyNumberFormat="1" applyFont="1" applyFill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49" fontId="1" fillId="0" borderId="0" xfId="0" applyNumberFormat="1" applyFont="1" applyAlignment="1">
      <alignment horizontal="justify" vertical="center"/>
    </xf>
    <xf numFmtId="49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0" fillId="3" borderId="0" xfId="0" applyFill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right" vertical="center" wrapText="1"/>
    </xf>
    <xf numFmtId="0" fontId="4" fillId="3" borderId="0" xfId="0" applyFont="1" applyFill="1"/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49" fontId="1" fillId="5" borderId="1" xfId="0" applyNumberFormat="1" applyFont="1" applyFill="1" applyBorder="1" applyAlignment="1">
      <alignment vertical="center" wrapText="1"/>
    </xf>
    <xf numFmtId="2" fontId="1" fillId="5" borderId="1" xfId="0" applyNumberFormat="1" applyFont="1" applyFill="1" applyBorder="1" applyAlignment="1">
      <alignment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righ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right" vertical="center" wrapText="1"/>
    </xf>
    <xf numFmtId="14" fontId="14" fillId="4" borderId="1" xfId="0" applyNumberFormat="1" applyFon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14" fontId="1" fillId="0" borderId="1" xfId="0" applyNumberFormat="1" applyFont="1" applyBorder="1" applyAlignment="1">
      <alignment horizontal="right" vertical="center" wrapText="1"/>
    </xf>
    <xf numFmtId="14" fontId="1" fillId="5" borderId="1" xfId="0" applyNumberFormat="1" applyFont="1" applyFill="1" applyBorder="1" applyAlignment="1">
      <alignment vertical="center" wrapText="1"/>
    </xf>
    <xf numFmtId="14" fontId="3" fillId="4" borderId="1" xfId="0" applyNumberFormat="1" applyFont="1" applyFill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vertical="center" wrapText="1"/>
    </xf>
    <xf numFmtId="49" fontId="3" fillId="5" borderId="1" xfId="0" applyNumberFormat="1" applyFont="1" applyFill="1" applyBorder="1" applyAlignment="1">
      <alignment vertical="center" wrapText="1"/>
    </xf>
    <xf numFmtId="14" fontId="3" fillId="5" borderId="1" xfId="0" applyNumberFormat="1" applyFont="1" applyFill="1" applyBorder="1" applyAlignment="1">
      <alignment vertical="center" wrapText="1"/>
    </xf>
    <xf numFmtId="14" fontId="3" fillId="5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right"/>
    </xf>
    <xf numFmtId="0" fontId="0" fillId="4" borderId="1" xfId="0" applyFill="1" applyBorder="1"/>
    <xf numFmtId="2" fontId="11" fillId="4" borderId="1" xfId="0" applyNumberFormat="1" applyFont="1" applyFill="1" applyBorder="1"/>
    <xf numFmtId="0" fontId="0" fillId="4" borderId="1" xfId="0" applyFill="1" applyBorder="1" applyAlignment="1">
      <alignment horizontal="right"/>
    </xf>
    <xf numFmtId="0" fontId="15" fillId="0" borderId="0" xfId="0" applyFont="1"/>
    <xf numFmtId="4" fontId="1" fillId="5" borderId="1" xfId="0" applyNumberFormat="1" applyFont="1" applyFill="1" applyBorder="1" applyAlignment="1">
      <alignment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  <xf numFmtId="14" fontId="1" fillId="0" borderId="4" xfId="0" applyNumberFormat="1" applyFont="1" applyBorder="1" applyAlignment="1">
      <alignment vertical="center" wrapText="1"/>
    </xf>
    <xf numFmtId="14" fontId="3" fillId="0" borderId="4" xfId="0" applyNumberFormat="1" applyFont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vertical="center" wrapText="1"/>
    </xf>
    <xf numFmtId="2" fontId="12" fillId="4" borderId="19" xfId="0" applyNumberFormat="1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14" fontId="1" fillId="4" borderId="19" xfId="0" applyNumberFormat="1" applyFont="1" applyFill="1" applyBorder="1" applyAlignment="1">
      <alignment horizontal="center" vertical="center" wrapText="1"/>
    </xf>
    <xf numFmtId="4" fontId="1" fillId="4" borderId="19" xfId="0" applyNumberFormat="1" applyFont="1" applyFill="1" applyBorder="1" applyAlignment="1">
      <alignment horizontal="center" vertical="center" wrapText="1"/>
    </xf>
    <xf numFmtId="4" fontId="1" fillId="4" borderId="20" xfId="0" applyNumberFormat="1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2" fontId="0" fillId="0" borderId="23" xfId="0" applyNumberFormat="1" applyBorder="1" applyAlignment="1"/>
    <xf numFmtId="2" fontId="0" fillId="0" borderId="0" xfId="0" applyNumberFormat="1" applyAlignment="1"/>
    <xf numFmtId="0" fontId="1" fillId="0" borderId="2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vertical="center" wrapText="1"/>
    </xf>
    <xf numFmtId="49" fontId="1" fillId="0" borderId="25" xfId="0" applyNumberFormat="1" applyFont="1" applyFill="1" applyBorder="1" applyAlignment="1">
      <alignment vertical="center" wrapText="1"/>
    </xf>
    <xf numFmtId="2" fontId="1" fillId="0" borderId="25" xfId="0" applyNumberFormat="1" applyFont="1" applyFill="1" applyBorder="1" applyAlignment="1">
      <alignment vertical="center" wrapText="1"/>
    </xf>
    <xf numFmtId="14" fontId="1" fillId="0" borderId="25" xfId="0" applyNumberFormat="1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49" fontId="12" fillId="4" borderId="19" xfId="0" applyNumberFormat="1" applyFont="1" applyFill="1" applyBorder="1" applyAlignment="1">
      <alignment horizontal="center" vertical="center" wrapText="1"/>
    </xf>
    <xf numFmtId="2" fontId="1" fillId="4" borderId="19" xfId="0" applyNumberFormat="1" applyFont="1" applyFill="1" applyBorder="1" applyAlignment="1">
      <alignment horizontal="center" vertical="center" wrapText="1"/>
    </xf>
    <xf numFmtId="2" fontId="1" fillId="4" borderId="20" xfId="0" applyNumberFormat="1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vertical="center" wrapText="1"/>
    </xf>
    <xf numFmtId="2" fontId="1" fillId="0" borderId="4" xfId="0" applyNumberFormat="1" applyFont="1" applyFill="1" applyBorder="1" applyAlignment="1">
      <alignment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vertical="center" wrapText="1"/>
    </xf>
    <xf numFmtId="49" fontId="12" fillId="4" borderId="1" xfId="0" applyNumberFormat="1" applyFont="1" applyFill="1" applyBorder="1" applyAlignment="1">
      <alignment horizontal="right" vertical="center" wrapText="1"/>
    </xf>
    <xf numFmtId="2" fontId="12" fillId="4" borderId="1" xfId="0" applyNumberFormat="1" applyFont="1" applyFill="1" applyBorder="1" applyAlignment="1">
      <alignment horizontal="right" vertical="center" wrapText="1"/>
    </xf>
    <xf numFmtId="14" fontId="1" fillId="4" borderId="1" xfId="0" applyNumberFormat="1" applyFont="1" applyFill="1" applyBorder="1" applyAlignment="1">
      <alignment vertical="center" wrapText="1"/>
    </xf>
    <xf numFmtId="49" fontId="0" fillId="0" borderId="0" xfId="0" applyNumberFormat="1" applyFill="1" applyBorder="1"/>
    <xf numFmtId="2" fontId="0" fillId="0" borderId="0" xfId="0" applyNumberFormat="1" applyFill="1"/>
    <xf numFmtId="0" fontId="0" fillId="0" borderId="0" xfId="0" applyFill="1" applyAlignment="1">
      <alignment horizontal="right"/>
    </xf>
    <xf numFmtId="4" fontId="0" fillId="0" borderId="0" xfId="0" applyNumberFormat="1" applyFill="1"/>
    <xf numFmtId="49" fontId="0" fillId="0" borderId="0" xfId="0" applyNumberFormat="1" applyBorder="1"/>
    <xf numFmtId="4" fontId="0" fillId="0" borderId="0" xfId="0" applyNumberFormat="1"/>
    <xf numFmtId="0" fontId="1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/>
    <xf numFmtId="0" fontId="17" fillId="4" borderId="1" xfId="0" applyFont="1" applyFill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3" borderId="0" xfId="0" applyFont="1" applyFill="1"/>
    <xf numFmtId="0" fontId="1" fillId="4" borderId="0" xfId="0" applyFont="1" applyFill="1"/>
    <xf numFmtId="0" fontId="3" fillId="3" borderId="0" xfId="0" applyFont="1" applyFill="1"/>
    <xf numFmtId="43" fontId="12" fillId="4" borderId="1" xfId="2" applyFont="1" applyFill="1" applyBorder="1" applyAlignment="1">
      <alignment horizontal="center" vertical="center" wrapText="1"/>
    </xf>
    <xf numFmtId="2" fontId="12" fillId="4" borderId="1" xfId="2" applyNumberFormat="1" applyFont="1" applyFill="1" applyBorder="1" applyAlignment="1">
      <alignment horizontal="center" vertical="center"/>
    </xf>
    <xf numFmtId="43" fontId="12" fillId="4" borderId="1" xfId="2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right" vertical="center" wrapText="1"/>
    </xf>
    <xf numFmtId="14" fontId="3" fillId="3" borderId="1" xfId="0" applyNumberFormat="1" applyFont="1" applyFill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49" fontId="3" fillId="3" borderId="4" xfId="0" applyNumberFormat="1" applyFont="1" applyFill="1" applyBorder="1" applyAlignment="1">
      <alignment horizontal="right" vertical="center" wrapText="1"/>
    </xf>
    <xf numFmtId="14" fontId="3" fillId="3" borderId="4" xfId="0" applyNumberFormat="1" applyFont="1" applyFill="1" applyBorder="1" applyAlignment="1">
      <alignment vertical="center" wrapText="1"/>
    </xf>
    <xf numFmtId="14" fontId="3" fillId="3" borderId="4" xfId="0" applyNumberFormat="1" applyFont="1" applyFill="1" applyBorder="1" applyAlignment="1">
      <alignment horizontal="right" vertical="center" wrapText="1"/>
    </xf>
    <xf numFmtId="49" fontId="12" fillId="4" borderId="1" xfId="0" applyNumberFormat="1" applyFont="1" applyFill="1" applyBorder="1" applyAlignment="1">
      <alignment horizontal="right"/>
    </xf>
    <xf numFmtId="0" fontId="1" fillId="4" borderId="1" xfId="0" applyFont="1" applyFill="1" applyBorder="1"/>
    <xf numFmtId="0" fontId="12" fillId="4" borderId="1" xfId="0" applyFont="1" applyFill="1" applyBorder="1"/>
    <xf numFmtId="0" fontId="1" fillId="4" borderId="1" xfId="0" applyFont="1" applyFill="1" applyBorder="1" applyAlignment="1">
      <alignment horizontal="right"/>
    </xf>
    <xf numFmtId="43" fontId="1" fillId="4" borderId="1" xfId="2" applyFont="1" applyFill="1" applyBorder="1"/>
    <xf numFmtId="2" fontId="1" fillId="4" borderId="1" xfId="2" applyNumberFormat="1" applyFont="1" applyFill="1" applyBorder="1"/>
    <xf numFmtId="49" fontId="1" fillId="0" borderId="0" xfId="0" applyNumberFormat="1" applyFont="1"/>
    <xf numFmtId="4" fontId="1" fillId="0" borderId="0" xfId="0" applyNumberFormat="1" applyFont="1"/>
    <xf numFmtId="49" fontId="12" fillId="4" borderId="1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right" vertical="center"/>
    </xf>
    <xf numFmtId="14" fontId="1" fillId="0" borderId="1" xfId="0" applyNumberFormat="1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vertical="center" wrapText="1"/>
    </xf>
    <xf numFmtId="14" fontId="1" fillId="0" borderId="4" xfId="0" applyNumberFormat="1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right"/>
    </xf>
    <xf numFmtId="46" fontId="12" fillId="4" borderId="1" xfId="0" applyNumberFormat="1" applyFont="1" applyFill="1" applyBorder="1"/>
    <xf numFmtId="4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6" fillId="0" borderId="0" xfId="0" applyNumberFormat="1" applyFont="1" applyAlignment="1">
      <alignment horizontal="justify" vertical="center"/>
    </xf>
    <xf numFmtId="0" fontId="19" fillId="0" borderId="0" xfId="0" applyFont="1"/>
    <xf numFmtId="49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3" borderId="1" xfId="0" applyFont="1" applyFill="1" applyBorder="1" applyAlignment="1">
      <alignment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right" vertical="center" wrapText="1"/>
    </xf>
    <xf numFmtId="0" fontId="19" fillId="3" borderId="0" xfId="0" applyFont="1" applyFill="1"/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right" vertical="center" wrapText="1"/>
    </xf>
    <xf numFmtId="4" fontId="16" fillId="4" borderId="1" xfId="0" applyNumberFormat="1" applyFont="1" applyFill="1" applyBorder="1" applyAlignment="1">
      <alignment horizontal="center" vertical="center" wrapText="1"/>
    </xf>
    <xf numFmtId="0" fontId="19" fillId="4" borderId="0" xfId="0" applyFont="1" applyFill="1"/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14" fontId="20" fillId="3" borderId="1" xfId="0" applyNumberFormat="1" applyFont="1" applyFill="1" applyBorder="1" applyAlignment="1">
      <alignment horizontal="center" vertical="center" wrapText="1"/>
    </xf>
    <xf numFmtId="14" fontId="20" fillId="3" borderId="1" xfId="0" applyNumberFormat="1" applyFont="1" applyFill="1" applyBorder="1" applyAlignment="1">
      <alignment horizontal="right" vertical="center" wrapText="1"/>
    </xf>
    <xf numFmtId="0" fontId="21" fillId="3" borderId="0" xfId="0" applyFont="1" applyFill="1"/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49" fontId="16" fillId="5" borderId="1" xfId="0" applyNumberFormat="1" applyFont="1" applyFill="1" applyBorder="1" applyAlignment="1">
      <alignment horizontal="center" vertical="center" wrapText="1"/>
    </xf>
    <xf numFmtId="4" fontId="16" fillId="5" borderId="1" xfId="0" applyNumberFormat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14" fontId="16" fillId="5" borderId="1" xfId="0" applyNumberFormat="1" applyFont="1" applyFill="1" applyBorder="1" applyAlignment="1">
      <alignment horizontal="center" vertical="center" wrapText="1"/>
    </xf>
    <xf numFmtId="14" fontId="16" fillId="5" borderId="1" xfId="0" applyNumberFormat="1" applyFont="1" applyFill="1" applyBorder="1" applyAlignment="1">
      <alignment horizontal="right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14" fontId="16" fillId="3" borderId="1" xfId="0" applyNumberFormat="1" applyFont="1" applyFill="1" applyBorder="1" applyAlignment="1">
      <alignment horizontal="center" vertical="center" wrapText="1"/>
    </xf>
    <xf numFmtId="14" fontId="16" fillId="3" borderId="1" xfId="0" applyNumberFormat="1" applyFont="1" applyFill="1" applyBorder="1" applyAlignment="1">
      <alignment horizontal="right" vertical="center" wrapText="1"/>
    </xf>
    <xf numFmtId="14" fontId="23" fillId="4" borderId="1" xfId="0" applyNumberFormat="1" applyFont="1" applyFill="1" applyBorder="1" applyAlignment="1">
      <alignment horizontal="right" vertical="center" wrapText="1"/>
    </xf>
    <xf numFmtId="4" fontId="16" fillId="4" borderId="1" xfId="0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14" fontId="16" fillId="0" borderId="1" xfId="0" applyNumberFormat="1" applyFont="1" applyBorder="1" applyAlignment="1">
      <alignment vertical="center" wrapText="1"/>
    </xf>
    <xf numFmtId="14" fontId="16" fillId="0" borderId="1" xfId="0" applyNumberFormat="1" applyFont="1" applyBorder="1" applyAlignment="1">
      <alignment horizontal="right" vertical="center" wrapText="1"/>
    </xf>
    <xf numFmtId="14" fontId="16" fillId="5" borderId="1" xfId="0" applyNumberFormat="1" applyFont="1" applyFill="1" applyBorder="1" applyAlignment="1">
      <alignment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14" fontId="20" fillId="4" borderId="1" xfId="0" applyNumberFormat="1" applyFont="1" applyFill="1" applyBorder="1" applyAlignment="1">
      <alignment horizontal="right" vertical="center" wrapText="1"/>
    </xf>
    <xf numFmtId="14" fontId="20" fillId="0" borderId="1" xfId="0" applyNumberFormat="1" applyFont="1" applyBorder="1" applyAlignment="1">
      <alignment horizontal="right" vertical="center" wrapText="1"/>
    </xf>
    <xf numFmtId="4" fontId="20" fillId="4" borderId="1" xfId="0" applyNumberFormat="1" applyFont="1" applyFill="1" applyBorder="1" applyAlignment="1">
      <alignment vertical="center" wrapText="1"/>
    </xf>
    <xf numFmtId="4" fontId="20" fillId="5" borderId="1" xfId="0" applyNumberFormat="1" applyFont="1" applyFill="1" applyBorder="1" applyAlignment="1">
      <alignment horizontal="center" vertical="center" wrapText="1"/>
    </xf>
    <xf numFmtId="14" fontId="20" fillId="5" borderId="1" xfId="0" applyNumberFormat="1" applyFont="1" applyFill="1" applyBorder="1" applyAlignment="1">
      <alignment vertical="center" wrapText="1"/>
    </xf>
    <xf numFmtId="14" fontId="20" fillId="5" borderId="1" xfId="0" applyNumberFormat="1" applyFont="1" applyFill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vertical="center" wrapText="1"/>
    </xf>
    <xf numFmtId="49" fontId="22" fillId="4" borderId="1" xfId="0" applyNumberFormat="1" applyFont="1" applyFill="1" applyBorder="1" applyAlignment="1">
      <alignment horizontal="center" vertical="center" wrapText="1"/>
    </xf>
    <xf numFmtId="2" fontId="22" fillId="4" borderId="1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/>
    </xf>
    <xf numFmtId="4" fontId="22" fillId="4" borderId="1" xfId="0" applyNumberFormat="1" applyFont="1" applyFill="1" applyBorder="1" applyAlignment="1">
      <alignment vertical="center" wrapText="1"/>
    </xf>
    <xf numFmtId="4" fontId="19" fillId="0" borderId="0" xfId="0" applyNumberFormat="1" applyFont="1"/>
    <xf numFmtId="0" fontId="16" fillId="3" borderId="1" xfId="0" applyFont="1" applyFill="1" applyBorder="1" applyAlignment="1">
      <alignment horizontal="left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14" fontId="16" fillId="3" borderId="1" xfId="0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14" fontId="22" fillId="3" borderId="1" xfId="0" applyNumberFormat="1" applyFont="1" applyFill="1" applyBorder="1" applyAlignment="1">
      <alignment vertical="center" wrapText="1"/>
    </xf>
    <xf numFmtId="0" fontId="19" fillId="4" borderId="1" xfId="0" applyFont="1" applyFill="1" applyBorder="1"/>
    <xf numFmtId="49" fontId="19" fillId="4" borderId="1" xfId="0" applyNumberFormat="1" applyFont="1" applyFill="1" applyBorder="1" applyAlignment="1">
      <alignment horizontal="center"/>
    </xf>
    <xf numFmtId="0" fontId="22" fillId="4" borderId="1" xfId="0" applyFont="1" applyFill="1" applyBorder="1" applyAlignment="1">
      <alignment horizontal="right"/>
    </xf>
    <xf numFmtId="0" fontId="22" fillId="4" borderId="1" xfId="0" applyFont="1" applyFill="1" applyBorder="1" applyAlignment="1">
      <alignment horizontal="center"/>
    </xf>
    <xf numFmtId="43" fontId="22" fillId="4" borderId="1" xfId="2" applyFont="1" applyFill="1" applyBorder="1" applyAlignment="1">
      <alignment vertical="center" wrapText="1"/>
    </xf>
    <xf numFmtId="0" fontId="24" fillId="0" borderId="17" xfId="0" applyNumberFormat="1" applyFont="1" applyBorder="1" applyAlignment="1"/>
    <xf numFmtId="0" fontId="24" fillId="0" borderId="0" xfId="0" applyFont="1" applyAlignment="1">
      <alignment horizontal="center"/>
    </xf>
    <xf numFmtId="2" fontId="19" fillId="0" borderId="0" xfId="0" applyNumberFormat="1" applyFont="1" applyAlignment="1"/>
    <xf numFmtId="49" fontId="19" fillId="0" borderId="0" xfId="0" applyNumberFormat="1" applyFont="1"/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7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8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1" fillId="3" borderId="8" xfId="0" applyNumberFormat="1" applyFont="1" applyFill="1" applyBorder="1" applyAlignment="1">
      <alignment horizontal="center" vertical="top" wrapText="1"/>
    </xf>
    <xf numFmtId="49" fontId="1" fillId="3" borderId="9" xfId="0" applyNumberFormat="1" applyFont="1" applyFill="1" applyBorder="1" applyAlignment="1">
      <alignment horizontal="center" vertical="top" wrapText="1"/>
    </xf>
    <xf numFmtId="49" fontId="1" fillId="3" borderId="7" xfId="0" applyNumberFormat="1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center" vertical="top" wrapText="1"/>
    </xf>
    <xf numFmtId="49" fontId="1" fillId="3" borderId="5" xfId="0" applyNumberFormat="1" applyFont="1" applyFill="1" applyBorder="1" applyAlignment="1">
      <alignment horizontal="center" vertical="top" wrapText="1"/>
    </xf>
    <xf numFmtId="49" fontId="1" fillId="3" borderId="6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2" fontId="0" fillId="4" borderId="4" xfId="2" applyNumberFormat="1" applyFont="1" applyFill="1" applyBorder="1" applyAlignment="1">
      <alignment horizontal="center" vertical="center"/>
    </xf>
    <xf numFmtId="2" fontId="0" fillId="4" borderId="5" xfId="2" applyNumberFormat="1" applyFont="1" applyFill="1" applyBorder="1" applyAlignment="1">
      <alignment horizontal="center" vertical="center"/>
    </xf>
    <xf numFmtId="2" fontId="0" fillId="4" borderId="6" xfId="2" applyNumberFormat="1" applyFont="1" applyFill="1" applyBorder="1" applyAlignment="1">
      <alignment horizontal="center" vertical="center"/>
    </xf>
    <xf numFmtId="43" fontId="0" fillId="4" borderId="4" xfId="2" applyFont="1" applyFill="1" applyBorder="1" applyAlignment="1">
      <alignment horizontal="center" vertical="center"/>
    </xf>
    <xf numFmtId="43" fontId="0" fillId="4" borderId="5" xfId="2" applyFont="1" applyFill="1" applyBorder="1" applyAlignment="1">
      <alignment horizontal="center" vertical="center"/>
    </xf>
    <xf numFmtId="43" fontId="0" fillId="4" borderId="6" xfId="2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6" fillId="0" borderId="8" xfId="0" applyNumberFormat="1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6" fillId="0" borderId="8" xfId="0" applyNumberFormat="1" applyFont="1" applyBorder="1" applyAlignment="1">
      <alignment horizontal="center" vertical="top" wrapText="1"/>
    </xf>
    <xf numFmtId="49" fontId="16" fillId="0" borderId="9" xfId="0" applyNumberFormat="1" applyFont="1" applyBorder="1" applyAlignment="1">
      <alignment horizontal="center" vertical="top" wrapText="1"/>
    </xf>
    <xf numFmtId="49" fontId="16" fillId="0" borderId="7" xfId="0" applyNumberFormat="1" applyFont="1" applyBorder="1" applyAlignment="1">
      <alignment horizontal="center" vertical="top" wrapText="1"/>
    </xf>
    <xf numFmtId="49" fontId="16" fillId="3" borderId="8" xfId="0" applyNumberFormat="1" applyFont="1" applyFill="1" applyBorder="1" applyAlignment="1">
      <alignment horizontal="center" vertical="top" wrapText="1"/>
    </xf>
    <xf numFmtId="49" fontId="16" fillId="3" borderId="9" xfId="0" applyNumberFormat="1" applyFont="1" applyFill="1" applyBorder="1" applyAlignment="1">
      <alignment horizontal="center" vertical="top" wrapText="1"/>
    </xf>
    <xf numFmtId="49" fontId="16" fillId="3" borderId="7" xfId="0" applyNumberFormat="1" applyFont="1" applyFill="1" applyBorder="1" applyAlignment="1">
      <alignment horizontal="center" vertical="top" wrapText="1"/>
    </xf>
    <xf numFmtId="0" fontId="22" fillId="3" borderId="2" xfId="0" applyFont="1" applyFill="1" applyBorder="1" applyAlignment="1">
      <alignment horizontal="left" vertical="center" wrapText="1"/>
    </xf>
    <xf numFmtId="0" fontId="22" fillId="3" borderId="3" xfId="0" applyFont="1" applyFill="1" applyBorder="1" applyAlignment="1">
      <alignment horizontal="left" vertical="center" wrapText="1"/>
    </xf>
    <xf numFmtId="49" fontId="16" fillId="3" borderId="4" xfId="0" applyNumberFormat="1" applyFont="1" applyFill="1" applyBorder="1" applyAlignment="1">
      <alignment horizontal="center" vertical="top" wrapText="1"/>
    </xf>
    <xf numFmtId="49" fontId="16" fillId="3" borderId="5" xfId="0" applyNumberFormat="1" applyFont="1" applyFill="1" applyBorder="1" applyAlignment="1">
      <alignment horizontal="center" vertical="top" wrapText="1"/>
    </xf>
    <xf numFmtId="49" fontId="16" fillId="3" borderId="6" xfId="0" applyNumberFormat="1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right" vertical="center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24"/>
  <sheetViews>
    <sheetView tabSelected="1" workbookViewId="0">
      <selection activeCell="C9" sqref="C9"/>
    </sheetView>
  </sheetViews>
  <sheetFormatPr defaultRowHeight="15" x14ac:dyDescent="0.25"/>
  <cols>
    <col min="1" max="1" width="10.140625" style="12" customWidth="1"/>
    <col min="2" max="2" width="19.140625" style="12" customWidth="1"/>
    <col min="3" max="3" width="81.85546875" style="12" customWidth="1"/>
    <col min="4" max="4" width="20.28515625" style="12" customWidth="1"/>
    <col min="5" max="5" width="11.28515625" style="12" customWidth="1"/>
    <col min="6" max="6" width="14.140625" style="12" customWidth="1"/>
    <col min="7" max="16384" width="9.140625" style="12"/>
  </cols>
  <sheetData>
    <row r="1" spans="1:5" ht="33" customHeight="1" x14ac:dyDescent="0.25">
      <c r="B1" s="322" t="s">
        <v>201</v>
      </c>
      <c r="C1" s="323"/>
      <c r="D1" s="322"/>
      <c r="E1" s="13" t="s">
        <v>202</v>
      </c>
    </row>
    <row r="2" spans="1:5" x14ac:dyDescent="0.25">
      <c r="C2" s="14" t="s">
        <v>209</v>
      </c>
      <c r="D2" s="15" t="s">
        <v>203</v>
      </c>
      <c r="E2" s="16">
        <v>45748</v>
      </c>
    </row>
    <row r="3" spans="1:5" x14ac:dyDescent="0.25">
      <c r="D3" s="15" t="s">
        <v>203</v>
      </c>
      <c r="E3" s="16">
        <v>45767</v>
      </c>
    </row>
    <row r="4" spans="1:5" ht="30" x14ac:dyDescent="0.25">
      <c r="A4" s="324" t="s">
        <v>355</v>
      </c>
      <c r="B4" s="324"/>
      <c r="C4" s="17" t="s">
        <v>210</v>
      </c>
      <c r="D4" s="18" t="s">
        <v>204</v>
      </c>
      <c r="E4" s="19">
        <v>40200024</v>
      </c>
    </row>
    <row r="5" spans="1:5" ht="110.25" customHeight="1" x14ac:dyDescent="0.25">
      <c r="A5" s="324" t="s">
        <v>205</v>
      </c>
      <c r="B5" s="324"/>
      <c r="C5" s="20" t="s">
        <v>356</v>
      </c>
      <c r="D5" s="18" t="s">
        <v>206</v>
      </c>
      <c r="E5" s="19"/>
    </row>
    <row r="6" spans="1:5" ht="315" x14ac:dyDescent="0.25">
      <c r="A6" s="324" t="s">
        <v>207</v>
      </c>
      <c r="B6" s="324"/>
      <c r="C6" s="20" t="s">
        <v>350</v>
      </c>
      <c r="D6" s="18" t="s">
        <v>206</v>
      </c>
      <c r="E6" s="21" t="s">
        <v>351</v>
      </c>
    </row>
    <row r="7" spans="1:5" x14ac:dyDescent="0.25">
      <c r="A7" s="324" t="s">
        <v>208</v>
      </c>
      <c r="B7" s="324"/>
      <c r="C7" s="20" t="s">
        <v>211</v>
      </c>
      <c r="E7" s="19"/>
    </row>
    <row r="24" spans="6:6" x14ac:dyDescent="0.25">
      <c r="F24" s="12">
        <v>1140607810</v>
      </c>
    </row>
  </sheetData>
  <mergeCells count="5">
    <mergeCell ref="B1:D1"/>
    <mergeCell ref="A4:B4"/>
    <mergeCell ref="A5:B5"/>
    <mergeCell ref="A6:B6"/>
    <mergeCell ref="A7:B7"/>
  </mergeCells>
  <pageMargins left="0.7" right="0.7" top="0.75" bottom="0.75" header="0.3" footer="0.3"/>
  <pageSetup paperSize="9" scale="6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C87"/>
  <sheetViews>
    <sheetView topLeftCell="A37" workbookViewId="0">
      <selection activeCell="B49" sqref="B49"/>
    </sheetView>
  </sheetViews>
  <sheetFormatPr defaultRowHeight="15" x14ac:dyDescent="0.25"/>
  <cols>
    <col min="1" max="1" width="9.140625" style="1"/>
    <col min="2" max="2" width="98.140625" style="1" customWidth="1"/>
    <col min="3" max="3" width="25.85546875" style="1" customWidth="1"/>
    <col min="4" max="16384" width="9.140625" style="1"/>
  </cols>
  <sheetData>
    <row r="1" spans="1:3" ht="58.5" customHeight="1" x14ac:dyDescent="0.25">
      <c r="A1" s="325" t="s">
        <v>41</v>
      </c>
      <c r="B1" s="325"/>
      <c r="C1" s="325"/>
    </row>
    <row r="2" spans="1:3" ht="15.75" x14ac:dyDescent="0.25">
      <c r="A2" s="2" t="s">
        <v>0</v>
      </c>
      <c r="B2" s="3" t="s">
        <v>1</v>
      </c>
      <c r="C2" s="4" t="s">
        <v>2</v>
      </c>
    </row>
    <row r="3" spans="1:3" ht="15.75" x14ac:dyDescent="0.25">
      <c r="A3" s="2">
        <v>1</v>
      </c>
      <c r="B3" s="3">
        <v>2</v>
      </c>
      <c r="C3" s="3">
        <v>3</v>
      </c>
    </row>
    <row r="4" spans="1:3" ht="63" x14ac:dyDescent="0.25">
      <c r="A4" s="8" t="s">
        <v>140</v>
      </c>
      <c r="B4" s="9" t="s">
        <v>218</v>
      </c>
      <c r="C4" s="10" t="s">
        <v>3</v>
      </c>
    </row>
    <row r="5" spans="1:3" ht="15.75" x14ac:dyDescent="0.25">
      <c r="A5" s="6" t="s">
        <v>42</v>
      </c>
      <c r="B5" s="5" t="s">
        <v>4</v>
      </c>
      <c r="C5" s="5">
        <f>C6+C7+C8</f>
        <v>11</v>
      </c>
    </row>
    <row r="6" spans="1:3" ht="15.75" x14ac:dyDescent="0.25">
      <c r="A6" s="6" t="s">
        <v>43</v>
      </c>
      <c r="B6" s="7" t="s">
        <v>5</v>
      </c>
      <c r="C6" s="5">
        <v>6</v>
      </c>
    </row>
    <row r="7" spans="1:3" ht="15.75" x14ac:dyDescent="0.25">
      <c r="A7" s="6" t="s">
        <v>44</v>
      </c>
      <c r="B7" s="7" t="s">
        <v>6</v>
      </c>
      <c r="C7" s="5">
        <v>0</v>
      </c>
    </row>
    <row r="8" spans="1:3" ht="15.75" x14ac:dyDescent="0.25">
      <c r="A8" s="6" t="s">
        <v>45</v>
      </c>
      <c r="B8" s="7" t="s">
        <v>7</v>
      </c>
      <c r="C8" s="5">
        <v>5</v>
      </c>
    </row>
    <row r="9" spans="1:3" ht="15.75" x14ac:dyDescent="0.25">
      <c r="A9" s="6" t="s">
        <v>46</v>
      </c>
      <c r="B9" s="7" t="s">
        <v>8</v>
      </c>
      <c r="C9" s="5">
        <v>26</v>
      </c>
    </row>
    <row r="10" spans="1:3" ht="15.75" x14ac:dyDescent="0.25">
      <c r="A10" s="6" t="s">
        <v>47</v>
      </c>
      <c r="B10" s="5" t="s">
        <v>9</v>
      </c>
      <c r="C10" s="5">
        <f>C11+C12</f>
        <v>171</v>
      </c>
    </row>
    <row r="11" spans="1:3" ht="15.75" x14ac:dyDescent="0.25">
      <c r="A11" s="6" t="s">
        <v>48</v>
      </c>
      <c r="B11" s="7" t="s">
        <v>10</v>
      </c>
      <c r="C11" s="5">
        <v>80</v>
      </c>
    </row>
    <row r="12" spans="1:3" ht="15.75" x14ac:dyDescent="0.25">
      <c r="A12" s="6" t="s">
        <v>49</v>
      </c>
      <c r="B12" s="7" t="s">
        <v>5</v>
      </c>
      <c r="C12" s="5">
        <f>34+57</f>
        <v>91</v>
      </c>
    </row>
    <row r="13" spans="1:3" ht="31.5" x14ac:dyDescent="0.25">
      <c r="A13" s="6" t="s">
        <v>50</v>
      </c>
      <c r="B13" s="5" t="s">
        <v>11</v>
      </c>
      <c r="C13" s="5">
        <f>C14+C15</f>
        <v>39</v>
      </c>
    </row>
    <row r="14" spans="1:3" ht="15.75" x14ac:dyDescent="0.25">
      <c r="A14" s="6" t="s">
        <v>51</v>
      </c>
      <c r="B14" s="7" t="s">
        <v>12</v>
      </c>
      <c r="C14" s="5">
        <v>4</v>
      </c>
    </row>
    <row r="15" spans="1:3" ht="15.75" x14ac:dyDescent="0.25">
      <c r="A15" s="6" t="s">
        <v>52</v>
      </c>
      <c r="B15" s="7" t="s">
        <v>13</v>
      </c>
      <c r="C15" s="5">
        <f>34+1</f>
        <v>35</v>
      </c>
    </row>
    <row r="16" spans="1:3" ht="78.75" x14ac:dyDescent="0.25">
      <c r="A16" s="11" t="s">
        <v>14</v>
      </c>
      <c r="B16" s="9" t="s">
        <v>212</v>
      </c>
      <c r="C16" s="10" t="s">
        <v>3</v>
      </c>
    </row>
    <row r="17" spans="1:3" ht="15.75" x14ac:dyDescent="0.25">
      <c r="A17" s="6" t="s">
        <v>53</v>
      </c>
      <c r="B17" s="5" t="s">
        <v>4</v>
      </c>
      <c r="C17" s="5">
        <v>0</v>
      </c>
    </row>
    <row r="18" spans="1:3" ht="15.75" x14ac:dyDescent="0.25">
      <c r="A18" s="6" t="s">
        <v>54</v>
      </c>
      <c r="B18" s="7" t="s">
        <v>5</v>
      </c>
      <c r="C18" s="5">
        <v>0</v>
      </c>
    </row>
    <row r="19" spans="1:3" ht="15.75" x14ac:dyDescent="0.25">
      <c r="A19" s="6" t="s">
        <v>55</v>
      </c>
      <c r="B19" s="7" t="s">
        <v>6</v>
      </c>
      <c r="C19" s="5">
        <v>0</v>
      </c>
    </row>
    <row r="20" spans="1:3" ht="15.75" x14ac:dyDescent="0.25">
      <c r="A20" s="6" t="s">
        <v>56</v>
      </c>
      <c r="B20" s="7" t="s">
        <v>7</v>
      </c>
      <c r="C20" s="5">
        <v>0</v>
      </c>
    </row>
    <row r="21" spans="1:3" ht="15.75" x14ac:dyDescent="0.25">
      <c r="A21" s="6" t="s">
        <v>57</v>
      </c>
      <c r="B21" s="5" t="s">
        <v>8</v>
      </c>
      <c r="C21" s="5">
        <v>0</v>
      </c>
    </row>
    <row r="22" spans="1:3" ht="15.75" x14ac:dyDescent="0.25">
      <c r="A22" s="6" t="s">
        <v>58</v>
      </c>
      <c r="B22" s="5" t="s">
        <v>15</v>
      </c>
      <c r="C22" s="5">
        <v>0</v>
      </c>
    </row>
    <row r="23" spans="1:3" ht="15.75" x14ac:dyDescent="0.25">
      <c r="A23" s="6" t="s">
        <v>59</v>
      </c>
      <c r="B23" s="7" t="s">
        <v>10</v>
      </c>
      <c r="C23" s="5">
        <v>0</v>
      </c>
    </row>
    <row r="24" spans="1:3" ht="15.75" x14ac:dyDescent="0.25">
      <c r="A24" s="6" t="s">
        <v>60</v>
      </c>
      <c r="B24" s="7" t="s">
        <v>5</v>
      </c>
      <c r="C24" s="5">
        <v>0</v>
      </c>
    </row>
    <row r="25" spans="1:3" ht="31.5" x14ac:dyDescent="0.25">
      <c r="A25" s="6" t="s">
        <v>61</v>
      </c>
      <c r="B25" s="5" t="s">
        <v>11</v>
      </c>
      <c r="C25" s="5">
        <f>C26+C27</f>
        <v>7</v>
      </c>
    </row>
    <row r="26" spans="1:3" ht="15.75" x14ac:dyDescent="0.25">
      <c r="A26" s="6" t="s">
        <v>62</v>
      </c>
      <c r="B26" s="7" t="s">
        <v>12</v>
      </c>
      <c r="C26" s="5">
        <v>7</v>
      </c>
    </row>
    <row r="27" spans="1:3" ht="15.75" x14ac:dyDescent="0.25">
      <c r="A27" s="6" t="s">
        <v>63</v>
      </c>
      <c r="B27" s="7" t="s">
        <v>13</v>
      </c>
      <c r="C27" s="5">
        <v>0</v>
      </c>
    </row>
    <row r="28" spans="1:3" ht="78.75" x14ac:dyDescent="0.25">
      <c r="A28" s="11" t="s">
        <v>141</v>
      </c>
      <c r="B28" s="9" t="s">
        <v>213</v>
      </c>
      <c r="C28" s="10" t="s">
        <v>3</v>
      </c>
    </row>
    <row r="29" spans="1:3" ht="15.75" x14ac:dyDescent="0.25">
      <c r="A29" s="6" t="s">
        <v>142</v>
      </c>
      <c r="B29" s="5" t="s">
        <v>4</v>
      </c>
      <c r="C29" s="5">
        <f>C30+C31+C32</f>
        <v>4</v>
      </c>
    </row>
    <row r="30" spans="1:3" ht="15.75" x14ac:dyDescent="0.25">
      <c r="A30" s="6" t="s">
        <v>143</v>
      </c>
      <c r="B30" s="7" t="s">
        <v>5</v>
      </c>
      <c r="C30" s="5">
        <v>4</v>
      </c>
    </row>
    <row r="31" spans="1:3" ht="15.75" x14ac:dyDescent="0.25">
      <c r="A31" s="6" t="s">
        <v>144</v>
      </c>
      <c r="B31" s="7" t="s">
        <v>6</v>
      </c>
      <c r="C31" s="5">
        <v>0</v>
      </c>
    </row>
    <row r="32" spans="1:3" ht="15.75" x14ac:dyDescent="0.25">
      <c r="A32" s="6" t="s">
        <v>145</v>
      </c>
      <c r="B32" s="7" t="s">
        <v>7</v>
      </c>
      <c r="C32" s="5">
        <v>0</v>
      </c>
    </row>
    <row r="33" spans="1:3" ht="15.75" x14ac:dyDescent="0.25">
      <c r="A33" s="6" t="s">
        <v>146</v>
      </c>
      <c r="B33" s="5" t="s">
        <v>8</v>
      </c>
      <c r="C33" s="5">
        <v>0</v>
      </c>
    </row>
    <row r="34" spans="1:3" ht="15.75" x14ac:dyDescent="0.25">
      <c r="A34" s="6" t="s">
        <v>147</v>
      </c>
      <c r="B34" s="5" t="s">
        <v>15</v>
      </c>
      <c r="C34" s="5">
        <v>0</v>
      </c>
    </row>
    <row r="35" spans="1:3" ht="15.75" x14ac:dyDescent="0.25">
      <c r="A35" s="6" t="s">
        <v>148</v>
      </c>
      <c r="B35" s="7" t="s">
        <v>10</v>
      </c>
      <c r="C35" s="5">
        <v>0</v>
      </c>
    </row>
    <row r="36" spans="1:3" ht="15.75" x14ac:dyDescent="0.25">
      <c r="A36" s="6" t="s">
        <v>149</v>
      </c>
      <c r="B36" s="7" t="s">
        <v>5</v>
      </c>
      <c r="C36" s="5">
        <v>0</v>
      </c>
    </row>
    <row r="37" spans="1:3" ht="31.5" x14ac:dyDescent="0.25">
      <c r="A37" s="6" t="s">
        <v>150</v>
      </c>
      <c r="B37" s="5" t="s">
        <v>11</v>
      </c>
      <c r="C37" s="5">
        <f>C38+C39</f>
        <v>4</v>
      </c>
    </row>
    <row r="38" spans="1:3" ht="15.75" x14ac:dyDescent="0.25">
      <c r="A38" s="6" t="s">
        <v>151</v>
      </c>
      <c r="B38" s="7" t="s">
        <v>12</v>
      </c>
      <c r="C38" s="5">
        <v>4</v>
      </c>
    </row>
    <row r="39" spans="1:3" ht="15.75" x14ac:dyDescent="0.25">
      <c r="A39" s="6" t="s">
        <v>152</v>
      </c>
      <c r="B39" s="7" t="s">
        <v>13</v>
      </c>
      <c r="C39" s="5">
        <v>0</v>
      </c>
    </row>
    <row r="40" spans="1:3" ht="66.75" customHeight="1" x14ac:dyDescent="0.25">
      <c r="A40" s="11" t="s">
        <v>153</v>
      </c>
      <c r="B40" s="9" t="s">
        <v>217</v>
      </c>
      <c r="C40" s="10" t="s">
        <v>3</v>
      </c>
    </row>
    <row r="41" spans="1:3" ht="15.75" x14ac:dyDescent="0.25">
      <c r="A41" s="6" t="s">
        <v>154</v>
      </c>
      <c r="B41" s="5" t="s">
        <v>4</v>
      </c>
      <c r="C41" s="5">
        <v>0</v>
      </c>
    </row>
    <row r="42" spans="1:3" ht="15.75" x14ac:dyDescent="0.25">
      <c r="A42" s="6" t="s">
        <v>155</v>
      </c>
      <c r="B42" s="7" t="s">
        <v>5</v>
      </c>
      <c r="C42" s="5">
        <v>0</v>
      </c>
    </row>
    <row r="43" spans="1:3" ht="15.75" x14ac:dyDescent="0.25">
      <c r="A43" s="6" t="s">
        <v>156</v>
      </c>
      <c r="B43" s="7" t="s">
        <v>6</v>
      </c>
      <c r="C43" s="5">
        <v>0</v>
      </c>
    </row>
    <row r="44" spans="1:3" ht="15.75" x14ac:dyDescent="0.25">
      <c r="A44" s="6" t="s">
        <v>157</v>
      </c>
      <c r="B44" s="7" t="s">
        <v>7</v>
      </c>
      <c r="C44" s="5">
        <v>0</v>
      </c>
    </row>
    <row r="45" spans="1:3" ht="15.75" x14ac:dyDescent="0.25">
      <c r="A45" s="6" t="s">
        <v>158</v>
      </c>
      <c r="B45" s="5" t="s">
        <v>8</v>
      </c>
      <c r="C45" s="5">
        <v>0</v>
      </c>
    </row>
    <row r="46" spans="1:3" ht="15.75" x14ac:dyDescent="0.25">
      <c r="A46" s="6" t="s">
        <v>159</v>
      </c>
      <c r="B46" s="5" t="s">
        <v>15</v>
      </c>
      <c r="C46" s="5">
        <f>C47+C48</f>
        <v>1</v>
      </c>
    </row>
    <row r="47" spans="1:3" ht="15.75" x14ac:dyDescent="0.25">
      <c r="A47" s="6" t="s">
        <v>160</v>
      </c>
      <c r="B47" s="7" t="s">
        <v>10</v>
      </c>
      <c r="C47" s="5">
        <v>0</v>
      </c>
    </row>
    <row r="48" spans="1:3" ht="15.75" x14ac:dyDescent="0.25">
      <c r="A48" s="6" t="s">
        <v>161</v>
      </c>
      <c r="B48" s="7" t="s">
        <v>5</v>
      </c>
      <c r="C48" s="5">
        <v>1</v>
      </c>
    </row>
    <row r="49" spans="1:3" ht="31.5" x14ac:dyDescent="0.25">
      <c r="A49" s="6" t="s">
        <v>162</v>
      </c>
      <c r="B49" s="5" t="s">
        <v>11</v>
      </c>
      <c r="C49" s="5">
        <f>C50+C51</f>
        <v>2</v>
      </c>
    </row>
    <row r="50" spans="1:3" ht="15.75" x14ac:dyDescent="0.25">
      <c r="A50" s="6" t="s">
        <v>163</v>
      </c>
      <c r="B50" s="7" t="s">
        <v>12</v>
      </c>
      <c r="C50" s="5">
        <v>1</v>
      </c>
    </row>
    <row r="51" spans="1:3" ht="15.75" x14ac:dyDescent="0.25">
      <c r="A51" s="6" t="s">
        <v>164</v>
      </c>
      <c r="B51" s="7" t="s">
        <v>13</v>
      </c>
      <c r="C51" s="5">
        <v>1</v>
      </c>
    </row>
    <row r="52" spans="1:3" ht="54" customHeight="1" x14ac:dyDescent="0.25">
      <c r="A52" s="11" t="s">
        <v>165</v>
      </c>
      <c r="B52" s="9" t="s">
        <v>216</v>
      </c>
      <c r="C52" s="10" t="s">
        <v>3</v>
      </c>
    </row>
    <row r="53" spans="1:3" ht="15.75" x14ac:dyDescent="0.25">
      <c r="A53" s="6" t="s">
        <v>166</v>
      </c>
      <c r="B53" s="5" t="s">
        <v>4</v>
      </c>
      <c r="C53" s="5">
        <f>C54+C55+C56</f>
        <v>1</v>
      </c>
    </row>
    <row r="54" spans="1:3" ht="15.75" x14ac:dyDescent="0.25">
      <c r="A54" s="6" t="s">
        <v>167</v>
      </c>
      <c r="B54" s="7" t="s">
        <v>5</v>
      </c>
      <c r="C54" s="5">
        <v>0</v>
      </c>
    </row>
    <row r="55" spans="1:3" ht="15.75" x14ac:dyDescent="0.25">
      <c r="A55" s="6" t="s">
        <v>168</v>
      </c>
      <c r="B55" s="7" t="s">
        <v>6</v>
      </c>
      <c r="C55" s="5">
        <v>0</v>
      </c>
    </row>
    <row r="56" spans="1:3" ht="15.75" x14ac:dyDescent="0.25">
      <c r="A56" s="6" t="s">
        <v>169</v>
      </c>
      <c r="B56" s="7" t="s">
        <v>7</v>
      </c>
      <c r="C56" s="5">
        <v>1</v>
      </c>
    </row>
    <row r="57" spans="1:3" ht="15.75" x14ac:dyDescent="0.25">
      <c r="A57" s="6" t="s">
        <v>170</v>
      </c>
      <c r="B57" s="5" t="s">
        <v>8</v>
      </c>
      <c r="C57" s="5">
        <v>0</v>
      </c>
    </row>
    <row r="58" spans="1:3" ht="15.75" x14ac:dyDescent="0.25">
      <c r="A58" s="6" t="s">
        <v>171</v>
      </c>
      <c r="B58" s="5" t="s">
        <v>15</v>
      </c>
      <c r="C58" s="5">
        <v>0</v>
      </c>
    </row>
    <row r="59" spans="1:3" ht="15.75" x14ac:dyDescent="0.25">
      <c r="A59" s="6" t="s">
        <v>172</v>
      </c>
      <c r="B59" s="7" t="s">
        <v>10</v>
      </c>
      <c r="C59" s="5">
        <v>0</v>
      </c>
    </row>
    <row r="60" spans="1:3" ht="15.75" x14ac:dyDescent="0.25">
      <c r="A60" s="6" t="s">
        <v>173</v>
      </c>
      <c r="B60" s="7" t="s">
        <v>5</v>
      </c>
      <c r="C60" s="5">
        <v>0</v>
      </c>
    </row>
    <row r="61" spans="1:3" ht="31.5" x14ac:dyDescent="0.25">
      <c r="A61" s="6" t="s">
        <v>174</v>
      </c>
      <c r="B61" s="5" t="s">
        <v>11</v>
      </c>
      <c r="C61" s="5">
        <f>C62+C63</f>
        <v>1</v>
      </c>
    </row>
    <row r="62" spans="1:3" ht="15.75" x14ac:dyDescent="0.25">
      <c r="A62" s="6" t="s">
        <v>175</v>
      </c>
      <c r="B62" s="7" t="s">
        <v>12</v>
      </c>
      <c r="C62" s="5">
        <v>1</v>
      </c>
    </row>
    <row r="63" spans="1:3" ht="15.75" x14ac:dyDescent="0.25">
      <c r="A63" s="6" t="s">
        <v>176</v>
      </c>
      <c r="B63" s="7" t="s">
        <v>13</v>
      </c>
      <c r="C63" s="5">
        <v>0</v>
      </c>
    </row>
    <row r="64" spans="1:3" ht="78" customHeight="1" x14ac:dyDescent="0.25">
      <c r="A64" s="11" t="s">
        <v>177</v>
      </c>
      <c r="B64" s="9" t="s">
        <v>214</v>
      </c>
      <c r="C64" s="10" t="s">
        <v>3</v>
      </c>
    </row>
    <row r="65" spans="1:3" ht="15.75" x14ac:dyDescent="0.25">
      <c r="A65" s="6" t="s">
        <v>178</v>
      </c>
      <c r="B65" s="5" t="s">
        <v>4</v>
      </c>
      <c r="C65" s="5">
        <f>C66+C67+C68</f>
        <v>1</v>
      </c>
    </row>
    <row r="66" spans="1:3" ht="15.75" x14ac:dyDescent="0.25">
      <c r="A66" s="6" t="s">
        <v>179</v>
      </c>
      <c r="B66" s="7" t="s">
        <v>5</v>
      </c>
      <c r="C66" s="5">
        <v>1</v>
      </c>
    </row>
    <row r="67" spans="1:3" ht="15.75" x14ac:dyDescent="0.25">
      <c r="A67" s="6" t="s">
        <v>180</v>
      </c>
      <c r="B67" s="7" t="s">
        <v>6</v>
      </c>
      <c r="C67" s="5">
        <v>0</v>
      </c>
    </row>
    <row r="68" spans="1:3" ht="15.75" x14ac:dyDescent="0.25">
      <c r="A68" s="6" t="s">
        <v>181</v>
      </c>
      <c r="B68" s="7" t="s">
        <v>7</v>
      </c>
      <c r="C68" s="5">
        <v>0</v>
      </c>
    </row>
    <row r="69" spans="1:3" ht="15.75" x14ac:dyDescent="0.25">
      <c r="A69" s="6" t="s">
        <v>182</v>
      </c>
      <c r="B69" s="5" t="s">
        <v>8</v>
      </c>
      <c r="C69" s="5">
        <v>0</v>
      </c>
    </row>
    <row r="70" spans="1:3" ht="15.75" x14ac:dyDescent="0.25">
      <c r="A70" s="6" t="s">
        <v>183</v>
      </c>
      <c r="B70" s="5" t="s">
        <v>15</v>
      </c>
      <c r="C70" s="5">
        <v>0</v>
      </c>
    </row>
    <row r="71" spans="1:3" ht="15.75" x14ac:dyDescent="0.25">
      <c r="A71" s="6" t="s">
        <v>184</v>
      </c>
      <c r="B71" s="7" t="s">
        <v>10</v>
      </c>
      <c r="C71" s="5">
        <v>0</v>
      </c>
    </row>
    <row r="72" spans="1:3" ht="15.75" x14ac:dyDescent="0.25">
      <c r="A72" s="6" t="s">
        <v>185</v>
      </c>
      <c r="B72" s="7" t="s">
        <v>5</v>
      </c>
      <c r="C72" s="5">
        <v>0</v>
      </c>
    </row>
    <row r="73" spans="1:3" ht="31.5" x14ac:dyDescent="0.25">
      <c r="A73" s="6" t="s">
        <v>186</v>
      </c>
      <c r="B73" s="5" t="s">
        <v>11</v>
      </c>
      <c r="C73" s="5">
        <f>C74+C75</f>
        <v>1</v>
      </c>
    </row>
    <row r="74" spans="1:3" ht="15.75" x14ac:dyDescent="0.25">
      <c r="A74" s="6" t="s">
        <v>187</v>
      </c>
      <c r="B74" s="7" t="s">
        <v>12</v>
      </c>
      <c r="C74" s="5">
        <v>1</v>
      </c>
    </row>
    <row r="75" spans="1:3" ht="15.75" x14ac:dyDescent="0.25">
      <c r="A75" s="6" t="s">
        <v>188</v>
      </c>
      <c r="B75" s="7" t="s">
        <v>13</v>
      </c>
      <c r="C75" s="5">
        <v>0</v>
      </c>
    </row>
    <row r="76" spans="1:3" ht="117.75" customHeight="1" x14ac:dyDescent="0.25">
      <c r="A76" s="11" t="s">
        <v>189</v>
      </c>
      <c r="B76" s="9" t="s">
        <v>215</v>
      </c>
      <c r="C76" s="10" t="s">
        <v>3</v>
      </c>
    </row>
    <row r="77" spans="1:3" ht="15.75" x14ac:dyDescent="0.25">
      <c r="A77" s="6" t="s">
        <v>190</v>
      </c>
      <c r="B77" s="5" t="s">
        <v>4</v>
      </c>
      <c r="C77" s="5">
        <f>C78+C79+C80</f>
        <v>46</v>
      </c>
    </row>
    <row r="78" spans="1:3" ht="15.75" x14ac:dyDescent="0.25">
      <c r="A78" s="6" t="s">
        <v>191</v>
      </c>
      <c r="B78" s="7" t="s">
        <v>5</v>
      </c>
      <c r="C78" s="5">
        <v>46</v>
      </c>
    </row>
    <row r="79" spans="1:3" ht="15.75" x14ac:dyDescent="0.25">
      <c r="A79" s="6" t="s">
        <v>192</v>
      </c>
      <c r="B79" s="7" t="s">
        <v>6</v>
      </c>
      <c r="C79" s="5">
        <v>0</v>
      </c>
    </row>
    <row r="80" spans="1:3" ht="15.75" x14ac:dyDescent="0.25">
      <c r="A80" s="6" t="s">
        <v>193</v>
      </c>
      <c r="B80" s="7" t="s">
        <v>7</v>
      </c>
      <c r="C80" s="5">
        <v>0</v>
      </c>
    </row>
    <row r="81" spans="1:3" ht="15.75" x14ac:dyDescent="0.25">
      <c r="A81" s="6" t="s">
        <v>194</v>
      </c>
      <c r="B81" s="5" t="s">
        <v>8</v>
      </c>
      <c r="C81" s="5">
        <v>0</v>
      </c>
    </row>
    <row r="82" spans="1:3" ht="15.75" x14ac:dyDescent="0.25">
      <c r="A82" s="6" t="s">
        <v>195</v>
      </c>
      <c r="B82" s="5" t="s">
        <v>15</v>
      </c>
      <c r="C82" s="5">
        <f>C83+C84</f>
        <v>1</v>
      </c>
    </row>
    <row r="83" spans="1:3" ht="15.75" x14ac:dyDescent="0.25">
      <c r="A83" s="6" t="s">
        <v>196</v>
      </c>
      <c r="B83" s="7" t="s">
        <v>10</v>
      </c>
      <c r="C83" s="5">
        <v>0</v>
      </c>
    </row>
    <row r="84" spans="1:3" ht="15.75" x14ac:dyDescent="0.25">
      <c r="A84" s="6" t="s">
        <v>197</v>
      </c>
      <c r="B84" s="7" t="s">
        <v>5</v>
      </c>
      <c r="C84" s="5">
        <v>1</v>
      </c>
    </row>
    <row r="85" spans="1:3" ht="31.5" x14ac:dyDescent="0.25">
      <c r="A85" s="6" t="s">
        <v>198</v>
      </c>
      <c r="B85" s="5" t="s">
        <v>11</v>
      </c>
      <c r="C85" s="5">
        <f>C86+C87</f>
        <v>71</v>
      </c>
    </row>
    <row r="86" spans="1:3" ht="15.75" x14ac:dyDescent="0.25">
      <c r="A86" s="6" t="s">
        <v>199</v>
      </c>
      <c r="B86" s="7" t="s">
        <v>12</v>
      </c>
      <c r="C86" s="5">
        <v>70</v>
      </c>
    </row>
    <row r="87" spans="1:3" ht="15.75" x14ac:dyDescent="0.25">
      <c r="A87" s="6" t="s">
        <v>200</v>
      </c>
      <c r="B87" s="7" t="s">
        <v>13</v>
      </c>
      <c r="C87" s="5">
        <v>1</v>
      </c>
    </row>
  </sheetData>
  <mergeCells count="1">
    <mergeCell ref="A1:C1"/>
  </mergeCells>
  <pageMargins left="0.7" right="0.7" top="0.75" bottom="0.75" header="0.3" footer="0.3"/>
  <pageSetup paperSize="9" scale="38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T723"/>
  <sheetViews>
    <sheetView zoomScale="70" zoomScaleNormal="70" workbookViewId="0">
      <selection activeCell="B49" sqref="B49"/>
    </sheetView>
  </sheetViews>
  <sheetFormatPr defaultRowHeight="15" x14ac:dyDescent="0.25"/>
  <cols>
    <col min="1" max="1" width="25" style="44" customWidth="1"/>
    <col min="2" max="2" width="50.42578125" style="31" customWidth="1"/>
    <col min="3" max="3" width="13.140625" style="31" customWidth="1"/>
    <col min="4" max="4" width="30.42578125" style="31" customWidth="1"/>
    <col min="5" max="5" width="15.28515625" style="31" bestFit="1" customWidth="1"/>
    <col min="6" max="6" width="13.5703125" style="31" customWidth="1"/>
    <col min="7" max="7" width="18.140625" style="31" customWidth="1"/>
    <col min="8" max="8" width="19.7109375" style="31" customWidth="1"/>
    <col min="9" max="9" width="17.42578125" style="31" customWidth="1"/>
    <col min="10" max="10" width="16" style="31" customWidth="1"/>
    <col min="11" max="11" width="15.5703125" style="31" customWidth="1"/>
    <col min="12" max="12" width="16.5703125" style="31" customWidth="1"/>
    <col min="13" max="13" width="12.42578125" style="31" bestFit="1" customWidth="1"/>
    <col min="14" max="14" width="13.140625" style="32" customWidth="1"/>
    <col min="15" max="15" width="21.140625" style="31" customWidth="1"/>
    <col min="16" max="16" width="19.7109375" style="31" customWidth="1"/>
    <col min="17" max="17" width="20.28515625" style="33" customWidth="1"/>
    <col min="18" max="18" width="17.140625" style="33" customWidth="1"/>
    <col min="19" max="16384" width="9.140625" style="31"/>
  </cols>
  <sheetData>
    <row r="1" spans="1:18" ht="15.75" x14ac:dyDescent="0.25">
      <c r="A1" s="30"/>
    </row>
    <row r="2" spans="1:18" ht="23.25" x14ac:dyDescent="0.25">
      <c r="A2" s="326" t="s">
        <v>64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8"/>
    </row>
    <row r="3" spans="1:18" s="32" customFormat="1" ht="90.75" customHeight="1" x14ac:dyDescent="0.25">
      <c r="A3" s="339" t="s">
        <v>16</v>
      </c>
      <c r="B3" s="336" t="s">
        <v>17</v>
      </c>
      <c r="C3" s="336" t="s">
        <v>18</v>
      </c>
      <c r="D3" s="336" t="s">
        <v>19</v>
      </c>
      <c r="E3" s="340" t="s">
        <v>20</v>
      </c>
      <c r="F3" s="340"/>
      <c r="G3" s="336" t="s">
        <v>21</v>
      </c>
      <c r="H3" s="336"/>
      <c r="I3" s="336"/>
      <c r="J3" s="336"/>
      <c r="K3" s="336"/>
      <c r="L3" s="336"/>
      <c r="M3" s="336" t="s">
        <v>22</v>
      </c>
      <c r="N3" s="336"/>
      <c r="O3" s="336" t="s">
        <v>23</v>
      </c>
      <c r="P3" s="336"/>
      <c r="Q3" s="336" t="s">
        <v>24</v>
      </c>
      <c r="R3" s="336"/>
    </row>
    <row r="4" spans="1:18" ht="65.25" customHeight="1" x14ac:dyDescent="0.25">
      <c r="A4" s="339"/>
      <c r="B4" s="336"/>
      <c r="C4" s="336"/>
      <c r="D4" s="336"/>
      <c r="E4" s="335" t="s">
        <v>25</v>
      </c>
      <c r="F4" s="336" t="s">
        <v>26</v>
      </c>
      <c r="G4" s="335" t="s">
        <v>27</v>
      </c>
      <c r="H4" s="335"/>
      <c r="I4" s="335" t="s">
        <v>28</v>
      </c>
      <c r="J4" s="335"/>
      <c r="K4" s="335" t="s">
        <v>29</v>
      </c>
      <c r="L4" s="335" t="s">
        <v>30</v>
      </c>
      <c r="M4" s="335" t="s">
        <v>31</v>
      </c>
      <c r="N4" s="341" t="s">
        <v>32</v>
      </c>
      <c r="O4" s="335" t="s">
        <v>33</v>
      </c>
      <c r="P4" s="335" t="s">
        <v>34</v>
      </c>
      <c r="Q4" s="335" t="s">
        <v>35</v>
      </c>
      <c r="R4" s="335" t="s">
        <v>36</v>
      </c>
    </row>
    <row r="5" spans="1:18" s="34" customFormat="1" ht="78.75" x14ac:dyDescent="0.25">
      <c r="A5" s="339"/>
      <c r="B5" s="336"/>
      <c r="C5" s="336"/>
      <c r="D5" s="336"/>
      <c r="E5" s="335"/>
      <c r="F5" s="336"/>
      <c r="G5" s="22" t="s">
        <v>37</v>
      </c>
      <c r="H5" s="22" t="s">
        <v>38</v>
      </c>
      <c r="I5" s="22" t="s">
        <v>37</v>
      </c>
      <c r="J5" s="22" t="s">
        <v>38</v>
      </c>
      <c r="K5" s="335"/>
      <c r="L5" s="335"/>
      <c r="M5" s="335"/>
      <c r="N5" s="341"/>
      <c r="O5" s="335"/>
      <c r="P5" s="335"/>
      <c r="Q5" s="335"/>
      <c r="R5" s="335"/>
    </row>
    <row r="6" spans="1:18" ht="15.75" x14ac:dyDescent="0.25">
      <c r="A6" s="35">
        <v>1</v>
      </c>
      <c r="B6" s="22"/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  <c r="J6" s="22">
        <v>10</v>
      </c>
      <c r="K6" s="22">
        <v>11</v>
      </c>
      <c r="L6" s="22">
        <v>12</v>
      </c>
      <c r="M6" s="22">
        <v>13</v>
      </c>
      <c r="N6" s="36">
        <v>14</v>
      </c>
      <c r="O6" s="22">
        <v>15</v>
      </c>
      <c r="P6" s="22">
        <v>16</v>
      </c>
      <c r="Q6" s="22">
        <v>17</v>
      </c>
      <c r="R6" s="22">
        <v>18</v>
      </c>
    </row>
    <row r="7" spans="1:18" ht="72.75" customHeight="1" x14ac:dyDescent="0.25">
      <c r="A7" s="337" t="s">
        <v>138</v>
      </c>
      <c r="B7" s="338"/>
      <c r="C7" s="45"/>
      <c r="D7" s="45" t="s">
        <v>352</v>
      </c>
      <c r="E7" s="46" t="s">
        <v>66</v>
      </c>
      <c r="F7" s="45">
        <v>383</v>
      </c>
      <c r="G7" s="45">
        <f>G8+G12+G16+G20+G24+G28+G32+G36+G40+G44+G48+G52+G56+G60+G64+G68+G72+G76+G80+G84+G88+G92+G96+G100+G104+G108+G112+G116+G120+G124+G128+G132+G136+G140+G144+G148+G152+G156+G160+G164+G168+G172+G176+G180+G184+G188+G192+G196+G200+G204+G207+G210+G214+G218+G222+G226+G230+G234+G238+G242+G246+G254+G258+G261+G265+G268+G272+G276+G279+G282+G286+G290+G293+G297+G301+G305+G308+G311+G315+G318+G322+G326+G329+G333+G337+G340+G344+G347+G351+G355+G359+G363+G367+G371+G375+G379+G383+G386+G390+G393+G397+G401+G405+G408+G412+G416+G420+G424+G427+G431+G434+G437+G441+G445+G449+G452+G456+G459+G462+G465+G469+G472+G475</f>
        <v>123</v>
      </c>
      <c r="H7" s="45">
        <f>H8+H12+H16+H20+H24+H28+H32+H36+H40+H44+H48+H52+H56+H60+H64+H68+H72+H76+H80+H84+H88+H92+H96+H100+H104+H108+H112+H116+H120+H124+H128+H132+H136+H140+H144+H148+H152+H156+H160+H164+H168+H172+H176+H180+H184+H188+H192+H196+H200+H204+H207+H210+H214+H218+H222+H226+H230+H234+H238+H242+H246+H254+H258+H261+H265+H268+H272+H276+H279+H282+H286+H290+H293+H297+H301+H305+H308+H311+H315+H318+H322+H326+H329+H333+H337+H340+H344+H347+H351+H355+H359+H363+H367+H371+H375+H379+H383+H386+H390+H393+H397+H401+H405+H408+H412+H416+H420+H424+H427+H431+H434+H437+H441+H445+H449+H452+H456+H459+H462+H465+H469+H472+H475</f>
        <v>123</v>
      </c>
      <c r="I7" s="45">
        <f t="shared" ref="I7:K7" si="0">I8+I12+I16+I20+I24+I28+I32+I36+I40+I44+I48+I52+I56+I60+I64+I68+I72+I76+I80+I84+I88+I92+I96+I100+I104+I108+I112+I116+I120+I124+I128+I132+I136+I140+I144+I148+I152+I156+I160+I164+I168+I172+I176+I180+I184+I188+I192+I196+I200+I204+I207+I210+I214+I218+I222+I226+I230+I234+I238+I242+I246+I254+I258+I261+I265+I268+I272+I276+I279+I282+I286+I290+I293+I297+I301+I305+I308+I311+I315+I318+I322+I326+I329+I333+I337+I340+I344+I347+I351+I355+I359+I363+I367+I371+I375+I379+I383+I386+I390+I393+I397+I401+I405+I408+I412+I416+I420+I424+I427+I431+I434+I437+I441+I445+I449+I452+I456+I459+I462+I465+I469+I472+I475</f>
        <v>33</v>
      </c>
      <c r="J7" s="45">
        <f t="shared" si="0"/>
        <v>33</v>
      </c>
      <c r="K7" s="45">
        <f t="shared" si="0"/>
        <v>33</v>
      </c>
      <c r="L7" s="45">
        <v>0</v>
      </c>
      <c r="M7" s="46" t="s">
        <v>3</v>
      </c>
      <c r="N7" s="46" t="s">
        <v>3</v>
      </c>
      <c r="O7" s="48">
        <v>0</v>
      </c>
      <c r="P7" s="48">
        <v>0</v>
      </c>
      <c r="Q7" s="48">
        <v>0</v>
      </c>
      <c r="R7" s="48">
        <v>0</v>
      </c>
    </row>
    <row r="8" spans="1:18" ht="30.75" customHeight="1" x14ac:dyDescent="0.25">
      <c r="A8" s="332" t="s">
        <v>113</v>
      </c>
      <c r="B8" s="22" t="s">
        <v>39</v>
      </c>
      <c r="C8" s="37"/>
      <c r="D8" s="22" t="s">
        <v>3</v>
      </c>
      <c r="E8" s="22" t="s">
        <v>66</v>
      </c>
      <c r="F8" s="37"/>
      <c r="G8" s="22">
        <v>1</v>
      </c>
      <c r="H8" s="22">
        <v>1</v>
      </c>
      <c r="I8" s="22">
        <v>0</v>
      </c>
      <c r="J8" s="22">
        <v>0</v>
      </c>
      <c r="K8" s="22">
        <v>0</v>
      </c>
      <c r="L8" s="22" t="s">
        <v>3</v>
      </c>
      <c r="M8" s="24">
        <v>45838</v>
      </c>
      <c r="N8" s="38">
        <v>45838</v>
      </c>
      <c r="O8" s="22">
        <v>0</v>
      </c>
      <c r="P8" s="22" t="s">
        <v>3</v>
      </c>
      <c r="Q8" s="39">
        <v>0</v>
      </c>
      <c r="R8" s="39">
        <v>0</v>
      </c>
    </row>
    <row r="9" spans="1:18" ht="15.75" x14ac:dyDescent="0.25">
      <c r="A9" s="333"/>
      <c r="B9" s="22" t="s">
        <v>40</v>
      </c>
      <c r="C9" s="37"/>
      <c r="D9" s="37"/>
      <c r="E9" s="22"/>
      <c r="F9" s="37"/>
      <c r="G9" s="22" t="s">
        <v>3</v>
      </c>
      <c r="H9" s="37"/>
      <c r="I9" s="22" t="s">
        <v>3</v>
      </c>
      <c r="J9" s="22"/>
      <c r="K9" s="22"/>
      <c r="L9" s="22" t="s">
        <v>3</v>
      </c>
      <c r="M9" s="24"/>
      <c r="N9" s="38"/>
      <c r="O9" s="22" t="s">
        <v>3</v>
      </c>
      <c r="P9" s="22" t="s">
        <v>3</v>
      </c>
      <c r="Q9" s="22" t="s">
        <v>3</v>
      </c>
      <c r="R9" s="22" t="s">
        <v>3</v>
      </c>
    </row>
    <row r="10" spans="1:18" ht="31.5" x14ac:dyDescent="0.25">
      <c r="A10" s="333"/>
      <c r="B10" s="22" t="s">
        <v>65</v>
      </c>
      <c r="C10" s="37"/>
      <c r="D10" s="37" t="s">
        <v>67</v>
      </c>
      <c r="E10" s="22" t="s">
        <v>69</v>
      </c>
      <c r="F10" s="22">
        <v>383</v>
      </c>
      <c r="G10" s="40">
        <v>333500</v>
      </c>
      <c r="H10" s="40">
        <v>0</v>
      </c>
      <c r="I10" s="39">
        <v>481250</v>
      </c>
      <c r="J10" s="39">
        <v>0</v>
      </c>
      <c r="K10" s="39">
        <v>0</v>
      </c>
      <c r="L10" s="22" t="s">
        <v>3</v>
      </c>
      <c r="M10" s="24">
        <v>45657</v>
      </c>
      <c r="N10" s="38" t="s">
        <v>68</v>
      </c>
      <c r="O10" s="22" t="s">
        <v>3</v>
      </c>
      <c r="P10" s="22" t="s">
        <v>3</v>
      </c>
      <c r="Q10" s="22" t="s">
        <v>3</v>
      </c>
      <c r="R10" s="22" t="s">
        <v>3</v>
      </c>
    </row>
    <row r="11" spans="1:18" ht="31.5" x14ac:dyDescent="0.25">
      <c r="A11" s="334"/>
      <c r="B11" s="22" t="s">
        <v>65</v>
      </c>
      <c r="C11" s="37"/>
      <c r="D11" s="37" t="s">
        <v>67</v>
      </c>
      <c r="E11" s="22" t="s">
        <v>69</v>
      </c>
      <c r="F11" s="22">
        <v>383</v>
      </c>
      <c r="G11" s="40">
        <v>500250</v>
      </c>
      <c r="H11" s="40">
        <v>500250</v>
      </c>
      <c r="I11" s="39">
        <v>481250</v>
      </c>
      <c r="J11" s="39">
        <v>0</v>
      </c>
      <c r="K11" s="39">
        <v>500250</v>
      </c>
      <c r="L11" s="22" t="s">
        <v>3</v>
      </c>
      <c r="M11" s="24">
        <v>45747</v>
      </c>
      <c r="N11" s="38">
        <v>45838</v>
      </c>
      <c r="O11" s="22" t="s">
        <v>3</v>
      </c>
      <c r="P11" s="22" t="s">
        <v>3</v>
      </c>
      <c r="Q11" s="22" t="s">
        <v>3</v>
      </c>
      <c r="R11" s="22" t="s">
        <v>3</v>
      </c>
    </row>
    <row r="12" spans="1:18" ht="15.75" customHeight="1" x14ac:dyDescent="0.25">
      <c r="A12" s="329" t="s">
        <v>112</v>
      </c>
      <c r="B12" s="22" t="s">
        <v>39</v>
      </c>
      <c r="C12" s="37"/>
      <c r="D12" s="22" t="s">
        <v>3</v>
      </c>
      <c r="E12" s="22" t="s">
        <v>66</v>
      </c>
      <c r="F12" s="37"/>
      <c r="G12" s="22">
        <v>1</v>
      </c>
      <c r="H12" s="22">
        <v>1</v>
      </c>
      <c r="I12" s="22">
        <v>1</v>
      </c>
      <c r="J12" s="22">
        <v>1</v>
      </c>
      <c r="K12" s="22">
        <v>1</v>
      </c>
      <c r="L12" s="22" t="s">
        <v>3</v>
      </c>
      <c r="M12" s="24">
        <v>45838</v>
      </c>
      <c r="N12" s="38">
        <v>45657</v>
      </c>
      <c r="O12" s="22">
        <v>0</v>
      </c>
      <c r="P12" s="22" t="s">
        <v>3</v>
      </c>
      <c r="Q12" s="39">
        <v>0</v>
      </c>
      <c r="R12" s="39">
        <v>0</v>
      </c>
    </row>
    <row r="13" spans="1:18" ht="15.75" x14ac:dyDescent="0.25">
      <c r="A13" s="330"/>
      <c r="B13" s="22" t="s">
        <v>40</v>
      </c>
      <c r="C13" s="37"/>
      <c r="D13" s="37"/>
      <c r="E13" s="22"/>
      <c r="F13" s="37"/>
      <c r="G13" s="22" t="s">
        <v>3</v>
      </c>
      <c r="H13" s="37"/>
      <c r="I13" s="22" t="s">
        <v>3</v>
      </c>
      <c r="J13" s="37"/>
      <c r="K13" s="37"/>
      <c r="L13" s="22" t="s">
        <v>3</v>
      </c>
      <c r="M13" s="41"/>
      <c r="N13" s="38"/>
      <c r="O13" s="22" t="s">
        <v>3</v>
      </c>
      <c r="P13" s="22" t="s">
        <v>3</v>
      </c>
      <c r="Q13" s="22" t="s">
        <v>3</v>
      </c>
      <c r="R13" s="22" t="s">
        <v>3</v>
      </c>
    </row>
    <row r="14" spans="1:18" ht="31.5" x14ac:dyDescent="0.25">
      <c r="A14" s="330"/>
      <c r="B14" s="22" t="s">
        <v>65</v>
      </c>
      <c r="C14" s="37"/>
      <c r="D14" s="37" t="s">
        <v>67</v>
      </c>
      <c r="E14" s="22" t="s">
        <v>69</v>
      </c>
      <c r="F14" s="37">
        <v>383</v>
      </c>
      <c r="G14" s="40">
        <v>335000</v>
      </c>
      <c r="H14" s="40">
        <v>0</v>
      </c>
      <c r="I14" s="40">
        <v>963806.2</v>
      </c>
      <c r="J14" s="39">
        <v>0</v>
      </c>
      <c r="K14" s="40">
        <v>0</v>
      </c>
      <c r="L14" s="22" t="s">
        <v>3</v>
      </c>
      <c r="M14" s="41">
        <v>45657</v>
      </c>
      <c r="N14" s="38">
        <v>45657</v>
      </c>
      <c r="O14" s="22" t="s">
        <v>3</v>
      </c>
      <c r="P14" s="22" t="s">
        <v>3</v>
      </c>
      <c r="Q14" s="22" t="s">
        <v>3</v>
      </c>
      <c r="R14" s="22" t="s">
        <v>3</v>
      </c>
    </row>
    <row r="15" spans="1:18" ht="31.5" x14ac:dyDescent="0.25">
      <c r="A15" s="331"/>
      <c r="B15" s="22" t="s">
        <v>65</v>
      </c>
      <c r="C15" s="37"/>
      <c r="D15" s="37" t="s">
        <v>67</v>
      </c>
      <c r="E15" s="22" t="s">
        <v>69</v>
      </c>
      <c r="F15" s="37">
        <v>383</v>
      </c>
      <c r="G15" s="40">
        <v>502500</v>
      </c>
      <c r="H15" s="40">
        <v>502500</v>
      </c>
      <c r="I15" s="40">
        <v>963806.2</v>
      </c>
      <c r="J15" s="39">
        <v>0</v>
      </c>
      <c r="K15" s="40">
        <v>502500</v>
      </c>
      <c r="L15" s="22" t="s">
        <v>3</v>
      </c>
      <c r="M15" s="41">
        <v>45747</v>
      </c>
      <c r="N15" s="38">
        <v>45657</v>
      </c>
      <c r="O15" s="22" t="s">
        <v>3</v>
      </c>
      <c r="P15" s="22" t="s">
        <v>3</v>
      </c>
      <c r="Q15" s="22" t="s">
        <v>3</v>
      </c>
      <c r="R15" s="22" t="s">
        <v>3</v>
      </c>
    </row>
    <row r="16" spans="1:18" ht="15.75" customHeight="1" x14ac:dyDescent="0.25">
      <c r="A16" s="329" t="s">
        <v>70</v>
      </c>
      <c r="B16" s="22" t="s">
        <v>39</v>
      </c>
      <c r="C16" s="37"/>
      <c r="D16" s="22" t="s">
        <v>3</v>
      </c>
      <c r="E16" s="22" t="s">
        <v>66</v>
      </c>
      <c r="F16" s="37"/>
      <c r="G16" s="22">
        <v>1</v>
      </c>
      <c r="H16" s="22">
        <v>1</v>
      </c>
      <c r="I16" s="22">
        <v>1</v>
      </c>
      <c r="J16" s="22">
        <v>1</v>
      </c>
      <c r="K16" s="22">
        <v>1</v>
      </c>
      <c r="L16" s="22" t="s">
        <v>3</v>
      </c>
      <c r="M16" s="24">
        <v>45838</v>
      </c>
      <c r="N16" s="38">
        <v>45657</v>
      </c>
      <c r="O16" s="22">
        <v>0</v>
      </c>
      <c r="P16" s="22" t="s">
        <v>3</v>
      </c>
      <c r="Q16" s="39">
        <v>0</v>
      </c>
      <c r="R16" s="39">
        <v>0</v>
      </c>
    </row>
    <row r="17" spans="1:18" ht="15.75" x14ac:dyDescent="0.25">
      <c r="A17" s="330"/>
      <c r="B17" s="22" t="s">
        <v>40</v>
      </c>
      <c r="C17" s="37"/>
      <c r="D17" s="37"/>
      <c r="E17" s="22"/>
      <c r="F17" s="37"/>
      <c r="G17" s="22" t="s">
        <v>3</v>
      </c>
      <c r="H17" s="37"/>
      <c r="I17" s="22" t="s">
        <v>3</v>
      </c>
      <c r="J17" s="37"/>
      <c r="K17" s="37"/>
      <c r="L17" s="22" t="s">
        <v>3</v>
      </c>
      <c r="M17" s="41"/>
      <c r="N17" s="38"/>
      <c r="O17" s="22" t="s">
        <v>3</v>
      </c>
      <c r="P17" s="22" t="s">
        <v>3</v>
      </c>
      <c r="Q17" s="22" t="s">
        <v>3</v>
      </c>
      <c r="R17" s="22" t="s">
        <v>3</v>
      </c>
    </row>
    <row r="18" spans="1:18" ht="31.5" x14ac:dyDescent="0.25">
      <c r="A18" s="330"/>
      <c r="B18" s="22" t="s">
        <v>65</v>
      </c>
      <c r="C18" s="37"/>
      <c r="D18" s="37" t="s">
        <v>67</v>
      </c>
      <c r="E18" s="22" t="s">
        <v>69</v>
      </c>
      <c r="F18" s="37">
        <v>383</v>
      </c>
      <c r="G18" s="40">
        <v>335000</v>
      </c>
      <c r="H18" s="40">
        <v>0</v>
      </c>
      <c r="I18" s="40">
        <v>670000</v>
      </c>
      <c r="J18" s="39">
        <v>0</v>
      </c>
      <c r="K18" s="40">
        <v>0</v>
      </c>
      <c r="L18" s="22" t="s">
        <v>3</v>
      </c>
      <c r="M18" s="41">
        <v>45657</v>
      </c>
      <c r="N18" s="38">
        <v>45657</v>
      </c>
      <c r="O18" s="22" t="s">
        <v>3</v>
      </c>
      <c r="P18" s="22" t="s">
        <v>3</v>
      </c>
      <c r="Q18" s="22" t="s">
        <v>3</v>
      </c>
      <c r="R18" s="22" t="s">
        <v>3</v>
      </c>
    </row>
    <row r="19" spans="1:18" ht="31.5" x14ac:dyDescent="0.25">
      <c r="A19" s="331"/>
      <c r="B19" s="22" t="s">
        <v>65</v>
      </c>
      <c r="C19" s="37"/>
      <c r="D19" s="37" t="s">
        <v>67</v>
      </c>
      <c r="E19" s="22" t="s">
        <v>69</v>
      </c>
      <c r="F19" s="37">
        <v>383</v>
      </c>
      <c r="G19" s="40">
        <v>502500</v>
      </c>
      <c r="H19" s="40">
        <v>502500</v>
      </c>
      <c r="I19" s="40">
        <v>670000</v>
      </c>
      <c r="J19" s="39">
        <v>0</v>
      </c>
      <c r="K19" s="40">
        <v>502500</v>
      </c>
      <c r="L19" s="22" t="s">
        <v>3</v>
      </c>
      <c r="M19" s="41">
        <v>45747</v>
      </c>
      <c r="N19" s="38">
        <v>45747</v>
      </c>
      <c r="O19" s="22" t="s">
        <v>3</v>
      </c>
      <c r="P19" s="22" t="s">
        <v>3</v>
      </c>
      <c r="Q19" s="22" t="s">
        <v>3</v>
      </c>
      <c r="R19" s="22" t="s">
        <v>3</v>
      </c>
    </row>
    <row r="20" spans="1:18" ht="15.75" customHeight="1" x14ac:dyDescent="0.25">
      <c r="A20" s="329" t="s">
        <v>111</v>
      </c>
      <c r="B20" s="22" t="s">
        <v>39</v>
      </c>
      <c r="C20" s="37"/>
      <c r="D20" s="22" t="s">
        <v>3</v>
      </c>
      <c r="E20" s="22" t="s">
        <v>66</v>
      </c>
      <c r="F20" s="37"/>
      <c r="G20" s="22">
        <v>1</v>
      </c>
      <c r="H20" s="22">
        <v>1</v>
      </c>
      <c r="I20" s="22">
        <v>1</v>
      </c>
      <c r="J20" s="22">
        <v>1</v>
      </c>
      <c r="K20" s="22">
        <v>1</v>
      </c>
      <c r="L20" s="22" t="s">
        <v>3</v>
      </c>
      <c r="M20" s="24">
        <v>45838</v>
      </c>
      <c r="N20" s="38">
        <v>45657</v>
      </c>
      <c r="O20" s="22">
        <v>0</v>
      </c>
      <c r="P20" s="22" t="s">
        <v>3</v>
      </c>
      <c r="Q20" s="39">
        <v>0</v>
      </c>
      <c r="R20" s="39">
        <v>0</v>
      </c>
    </row>
    <row r="21" spans="1:18" ht="15.75" x14ac:dyDescent="0.25">
      <c r="A21" s="330"/>
      <c r="B21" s="22" t="s">
        <v>40</v>
      </c>
      <c r="C21" s="37"/>
      <c r="D21" s="37"/>
      <c r="E21" s="22"/>
      <c r="F21" s="37"/>
      <c r="G21" s="22" t="s">
        <v>3</v>
      </c>
      <c r="H21" s="37"/>
      <c r="I21" s="22" t="s">
        <v>3</v>
      </c>
      <c r="J21" s="37"/>
      <c r="K21" s="37"/>
      <c r="L21" s="22" t="s">
        <v>3</v>
      </c>
      <c r="M21" s="41"/>
      <c r="N21" s="38"/>
      <c r="O21" s="22" t="s">
        <v>3</v>
      </c>
      <c r="P21" s="22" t="s">
        <v>3</v>
      </c>
      <c r="Q21" s="22" t="s">
        <v>3</v>
      </c>
      <c r="R21" s="22" t="s">
        <v>3</v>
      </c>
    </row>
    <row r="22" spans="1:18" ht="31.5" x14ac:dyDescent="0.25">
      <c r="A22" s="330"/>
      <c r="B22" s="22" t="s">
        <v>65</v>
      </c>
      <c r="C22" s="37"/>
      <c r="D22" s="37" t="s">
        <v>67</v>
      </c>
      <c r="E22" s="22" t="s">
        <v>69</v>
      </c>
      <c r="F22" s="37">
        <v>383</v>
      </c>
      <c r="G22" s="40">
        <v>425000</v>
      </c>
      <c r="H22" s="40">
        <v>0</v>
      </c>
      <c r="I22" s="40">
        <v>850000</v>
      </c>
      <c r="J22" s="39">
        <v>0</v>
      </c>
      <c r="K22" s="40">
        <v>0</v>
      </c>
      <c r="L22" s="22" t="s">
        <v>3</v>
      </c>
      <c r="M22" s="41">
        <v>45657</v>
      </c>
      <c r="N22" s="38">
        <v>45657</v>
      </c>
      <c r="O22" s="22" t="s">
        <v>3</v>
      </c>
      <c r="P22" s="22" t="s">
        <v>3</v>
      </c>
      <c r="Q22" s="22" t="s">
        <v>3</v>
      </c>
      <c r="R22" s="22" t="s">
        <v>3</v>
      </c>
    </row>
    <row r="23" spans="1:18" ht="31.5" x14ac:dyDescent="0.25">
      <c r="A23" s="331"/>
      <c r="B23" s="22" t="s">
        <v>65</v>
      </c>
      <c r="C23" s="37"/>
      <c r="D23" s="37" t="s">
        <v>67</v>
      </c>
      <c r="E23" s="22" t="s">
        <v>69</v>
      </c>
      <c r="F23" s="37">
        <v>383</v>
      </c>
      <c r="G23" s="40">
        <v>637500</v>
      </c>
      <c r="H23" s="40">
        <v>637500</v>
      </c>
      <c r="I23" s="40">
        <v>850000</v>
      </c>
      <c r="J23" s="39">
        <v>0</v>
      </c>
      <c r="K23" s="40">
        <v>637500</v>
      </c>
      <c r="L23" s="22" t="s">
        <v>3</v>
      </c>
      <c r="M23" s="41">
        <v>45747</v>
      </c>
      <c r="N23" s="38">
        <v>45747</v>
      </c>
      <c r="O23" s="22" t="s">
        <v>3</v>
      </c>
      <c r="P23" s="22" t="s">
        <v>3</v>
      </c>
      <c r="Q23" s="22" t="s">
        <v>3</v>
      </c>
      <c r="R23" s="22" t="s">
        <v>3</v>
      </c>
    </row>
    <row r="24" spans="1:18" ht="15.75" customHeight="1" x14ac:dyDescent="0.25">
      <c r="A24" s="329" t="s">
        <v>71</v>
      </c>
      <c r="B24" s="22" t="s">
        <v>39</v>
      </c>
      <c r="C24" s="37"/>
      <c r="D24" s="22" t="s">
        <v>3</v>
      </c>
      <c r="E24" s="22" t="s">
        <v>66</v>
      </c>
      <c r="F24" s="37"/>
      <c r="G24" s="22">
        <v>1</v>
      </c>
      <c r="H24" s="22">
        <v>1</v>
      </c>
      <c r="I24" s="22">
        <v>0</v>
      </c>
      <c r="J24" s="22">
        <v>0</v>
      </c>
      <c r="K24" s="22">
        <v>0</v>
      </c>
      <c r="L24" s="22" t="s">
        <v>3</v>
      </c>
      <c r="M24" s="24">
        <v>45838</v>
      </c>
      <c r="N24" s="38">
        <v>45838</v>
      </c>
      <c r="O24" s="22">
        <v>0</v>
      </c>
      <c r="P24" s="22" t="s">
        <v>3</v>
      </c>
      <c r="Q24" s="39">
        <v>0</v>
      </c>
      <c r="R24" s="39">
        <v>0</v>
      </c>
    </row>
    <row r="25" spans="1:18" ht="15.75" x14ac:dyDescent="0.25">
      <c r="A25" s="330"/>
      <c r="B25" s="22" t="s">
        <v>40</v>
      </c>
      <c r="C25" s="37"/>
      <c r="D25" s="37"/>
      <c r="E25" s="22"/>
      <c r="F25" s="37"/>
      <c r="G25" s="22" t="s">
        <v>3</v>
      </c>
      <c r="H25" s="37"/>
      <c r="I25" s="22" t="s">
        <v>3</v>
      </c>
      <c r="J25" s="37"/>
      <c r="K25" s="37"/>
      <c r="L25" s="22" t="s">
        <v>3</v>
      </c>
      <c r="M25" s="41"/>
      <c r="N25" s="38"/>
      <c r="O25" s="22" t="s">
        <v>3</v>
      </c>
      <c r="P25" s="22" t="s">
        <v>3</v>
      </c>
      <c r="Q25" s="22" t="s">
        <v>3</v>
      </c>
      <c r="R25" s="22" t="s">
        <v>3</v>
      </c>
    </row>
    <row r="26" spans="1:18" ht="31.5" x14ac:dyDescent="0.25">
      <c r="A26" s="330"/>
      <c r="B26" s="22" t="s">
        <v>65</v>
      </c>
      <c r="C26" s="37"/>
      <c r="D26" s="37" t="s">
        <v>67</v>
      </c>
      <c r="E26" s="22" t="s">
        <v>69</v>
      </c>
      <c r="F26" s="37">
        <v>383</v>
      </c>
      <c r="G26" s="40">
        <v>335000</v>
      </c>
      <c r="H26" s="40">
        <v>0</v>
      </c>
      <c r="I26" s="40">
        <v>521500</v>
      </c>
      <c r="J26" s="39">
        <v>0</v>
      </c>
      <c r="K26" s="40">
        <f>H26</f>
        <v>0</v>
      </c>
      <c r="L26" s="22" t="s">
        <v>3</v>
      </c>
      <c r="M26" s="41">
        <v>45657</v>
      </c>
      <c r="N26" s="38">
        <v>45657</v>
      </c>
      <c r="O26" s="22" t="s">
        <v>3</v>
      </c>
      <c r="P26" s="22" t="s">
        <v>3</v>
      </c>
      <c r="Q26" s="22" t="s">
        <v>3</v>
      </c>
      <c r="R26" s="22" t="s">
        <v>3</v>
      </c>
    </row>
    <row r="27" spans="1:18" ht="31.5" x14ac:dyDescent="0.25">
      <c r="A27" s="331"/>
      <c r="B27" s="22" t="s">
        <v>65</v>
      </c>
      <c r="C27" s="37"/>
      <c r="D27" s="37" t="s">
        <v>67</v>
      </c>
      <c r="E27" s="22" t="s">
        <v>69</v>
      </c>
      <c r="F27" s="37">
        <v>383</v>
      </c>
      <c r="G27" s="40">
        <v>502500</v>
      </c>
      <c r="H27" s="40">
        <v>502500</v>
      </c>
      <c r="I27" s="40">
        <v>521500</v>
      </c>
      <c r="J27" s="39">
        <v>0</v>
      </c>
      <c r="K27" s="40">
        <f>H27</f>
        <v>502500</v>
      </c>
      <c r="L27" s="22" t="s">
        <v>3</v>
      </c>
      <c r="M27" s="41">
        <v>45747</v>
      </c>
      <c r="N27" s="38">
        <v>45747</v>
      </c>
      <c r="O27" s="22" t="s">
        <v>3</v>
      </c>
      <c r="P27" s="22" t="s">
        <v>3</v>
      </c>
      <c r="Q27" s="22" t="s">
        <v>3</v>
      </c>
      <c r="R27" s="22" t="s">
        <v>3</v>
      </c>
    </row>
    <row r="28" spans="1:18" ht="15.75" customHeight="1" x14ac:dyDescent="0.25">
      <c r="A28" s="329" t="s">
        <v>110</v>
      </c>
      <c r="B28" s="22" t="s">
        <v>39</v>
      </c>
      <c r="C28" s="37"/>
      <c r="D28" s="22" t="s">
        <v>3</v>
      </c>
      <c r="E28" s="22" t="s">
        <v>66</v>
      </c>
      <c r="F28" s="37"/>
      <c r="G28" s="22">
        <v>1</v>
      </c>
      <c r="H28" s="22">
        <v>1</v>
      </c>
      <c r="I28" s="22">
        <v>0</v>
      </c>
      <c r="J28" s="22">
        <v>0</v>
      </c>
      <c r="K28" s="22">
        <v>0</v>
      </c>
      <c r="L28" s="22" t="s">
        <v>3</v>
      </c>
      <c r="M28" s="24">
        <v>45838</v>
      </c>
      <c r="N28" s="38">
        <v>45838</v>
      </c>
      <c r="O28" s="22">
        <v>0</v>
      </c>
      <c r="P28" s="22" t="s">
        <v>3</v>
      </c>
      <c r="Q28" s="39">
        <f>J30</f>
        <v>0</v>
      </c>
      <c r="R28" s="39">
        <f>J30</f>
        <v>0</v>
      </c>
    </row>
    <row r="29" spans="1:18" ht="15.75" x14ac:dyDescent="0.25">
      <c r="A29" s="330"/>
      <c r="B29" s="22" t="s">
        <v>40</v>
      </c>
      <c r="C29" s="37"/>
      <c r="D29" s="37"/>
      <c r="E29" s="22"/>
      <c r="F29" s="37"/>
      <c r="G29" s="22" t="s">
        <v>3</v>
      </c>
      <c r="H29" s="37"/>
      <c r="I29" s="22" t="s">
        <v>3</v>
      </c>
      <c r="J29" s="37"/>
      <c r="K29" s="37"/>
      <c r="L29" s="22" t="s">
        <v>3</v>
      </c>
      <c r="M29" s="41"/>
      <c r="N29" s="38"/>
      <c r="O29" s="22" t="s">
        <v>3</v>
      </c>
      <c r="P29" s="22" t="s">
        <v>3</v>
      </c>
      <c r="Q29" s="22" t="s">
        <v>3</v>
      </c>
      <c r="R29" s="22" t="s">
        <v>3</v>
      </c>
    </row>
    <row r="30" spans="1:18" ht="31.5" x14ac:dyDescent="0.25">
      <c r="A30" s="330"/>
      <c r="B30" s="22" t="s">
        <v>65</v>
      </c>
      <c r="C30" s="37"/>
      <c r="D30" s="37" t="s">
        <v>67</v>
      </c>
      <c r="E30" s="22" t="s">
        <v>69</v>
      </c>
      <c r="F30" s="37">
        <v>383</v>
      </c>
      <c r="G30" s="40">
        <v>339146.65</v>
      </c>
      <c r="H30" s="40">
        <v>0</v>
      </c>
      <c r="I30" s="40">
        <v>0</v>
      </c>
      <c r="J30" s="40">
        <v>0</v>
      </c>
      <c r="K30" s="40">
        <f>H30</f>
        <v>0</v>
      </c>
      <c r="L30" s="22" t="s">
        <v>3</v>
      </c>
      <c r="M30" s="41">
        <v>45657</v>
      </c>
      <c r="N30" s="38">
        <v>45838</v>
      </c>
      <c r="O30" s="22" t="s">
        <v>3</v>
      </c>
      <c r="P30" s="22" t="s">
        <v>3</v>
      </c>
      <c r="Q30" s="22" t="s">
        <v>3</v>
      </c>
      <c r="R30" s="22" t="s">
        <v>3</v>
      </c>
    </row>
    <row r="31" spans="1:18" ht="31.5" x14ac:dyDescent="0.25">
      <c r="A31" s="331"/>
      <c r="B31" s="22" t="s">
        <v>65</v>
      </c>
      <c r="C31" s="37"/>
      <c r="D31" s="37" t="s">
        <v>67</v>
      </c>
      <c r="E31" s="22" t="s">
        <v>69</v>
      </c>
      <c r="F31" s="37">
        <v>383</v>
      </c>
      <c r="G31" s="40">
        <v>508719.97499999998</v>
      </c>
      <c r="H31" s="40">
        <v>508719.97499999998</v>
      </c>
      <c r="I31" s="40">
        <v>0</v>
      </c>
      <c r="J31" s="40">
        <v>0</v>
      </c>
      <c r="K31" s="40">
        <f>H31</f>
        <v>508719.97499999998</v>
      </c>
      <c r="L31" s="22" t="s">
        <v>3</v>
      </c>
      <c r="M31" s="41">
        <v>45747</v>
      </c>
      <c r="N31" s="38" t="s">
        <v>114</v>
      </c>
      <c r="O31" s="22" t="s">
        <v>3</v>
      </c>
      <c r="P31" s="22" t="s">
        <v>3</v>
      </c>
      <c r="Q31" s="22" t="s">
        <v>3</v>
      </c>
      <c r="R31" s="22" t="s">
        <v>3</v>
      </c>
    </row>
    <row r="32" spans="1:18" ht="15.75" customHeight="1" x14ac:dyDescent="0.25">
      <c r="A32" s="329" t="s">
        <v>109</v>
      </c>
      <c r="B32" s="22" t="s">
        <v>39</v>
      </c>
      <c r="C32" s="37"/>
      <c r="D32" s="22" t="s">
        <v>3</v>
      </c>
      <c r="E32" s="22" t="s">
        <v>66</v>
      </c>
      <c r="F32" s="37"/>
      <c r="G32" s="22">
        <v>1</v>
      </c>
      <c r="H32" s="22">
        <v>1</v>
      </c>
      <c r="I32" s="22">
        <v>0</v>
      </c>
      <c r="J32" s="22">
        <v>0</v>
      </c>
      <c r="K32" s="22">
        <v>0</v>
      </c>
      <c r="L32" s="22" t="s">
        <v>3</v>
      </c>
      <c r="M32" s="24">
        <v>45838</v>
      </c>
      <c r="N32" s="38">
        <v>45838</v>
      </c>
      <c r="O32" s="22">
        <v>0</v>
      </c>
      <c r="P32" s="22" t="s">
        <v>3</v>
      </c>
      <c r="Q32" s="39">
        <v>0</v>
      </c>
      <c r="R32" s="39">
        <v>0</v>
      </c>
    </row>
    <row r="33" spans="1:18" ht="15.75" x14ac:dyDescent="0.25">
      <c r="A33" s="330"/>
      <c r="B33" s="22" t="s">
        <v>40</v>
      </c>
      <c r="C33" s="37"/>
      <c r="D33" s="37"/>
      <c r="E33" s="22"/>
      <c r="F33" s="37"/>
      <c r="G33" s="22" t="s">
        <v>3</v>
      </c>
      <c r="H33" s="37"/>
      <c r="I33" s="22" t="s">
        <v>3</v>
      </c>
      <c r="J33" s="37"/>
      <c r="K33" s="37"/>
      <c r="L33" s="22" t="s">
        <v>3</v>
      </c>
      <c r="M33" s="41"/>
      <c r="N33" s="38"/>
      <c r="O33" s="22" t="s">
        <v>3</v>
      </c>
      <c r="P33" s="22" t="s">
        <v>3</v>
      </c>
      <c r="Q33" s="22" t="s">
        <v>3</v>
      </c>
      <c r="R33" s="22" t="s">
        <v>3</v>
      </c>
    </row>
    <row r="34" spans="1:18" ht="31.5" x14ac:dyDescent="0.25">
      <c r="A34" s="330"/>
      <c r="B34" s="22" t="s">
        <v>65</v>
      </c>
      <c r="C34" s="37"/>
      <c r="D34" s="37" t="s">
        <v>67</v>
      </c>
      <c r="E34" s="22" t="s">
        <v>69</v>
      </c>
      <c r="F34" s="37">
        <v>383</v>
      </c>
      <c r="G34" s="40">
        <v>200000</v>
      </c>
      <c r="H34" s="40">
        <v>0</v>
      </c>
      <c r="I34" s="40">
        <v>227800</v>
      </c>
      <c r="J34" s="40">
        <v>0</v>
      </c>
      <c r="K34" s="40">
        <f>H34</f>
        <v>0</v>
      </c>
      <c r="L34" s="22" t="s">
        <v>3</v>
      </c>
      <c r="M34" s="41">
        <v>45657</v>
      </c>
      <c r="N34" s="38">
        <v>45657</v>
      </c>
      <c r="O34" s="22" t="s">
        <v>3</v>
      </c>
      <c r="P34" s="22" t="s">
        <v>3</v>
      </c>
      <c r="Q34" s="22" t="s">
        <v>3</v>
      </c>
      <c r="R34" s="22" t="s">
        <v>3</v>
      </c>
    </row>
    <row r="35" spans="1:18" ht="31.5" x14ac:dyDescent="0.25">
      <c r="A35" s="331"/>
      <c r="B35" s="22" t="s">
        <v>65</v>
      </c>
      <c r="C35" s="37"/>
      <c r="D35" s="37" t="s">
        <v>67</v>
      </c>
      <c r="E35" s="22" t="s">
        <v>69</v>
      </c>
      <c r="F35" s="37">
        <v>383</v>
      </c>
      <c r="G35" s="40">
        <v>300000</v>
      </c>
      <c r="H35" s="40">
        <v>300000</v>
      </c>
      <c r="I35" s="40">
        <v>227800</v>
      </c>
      <c r="J35" s="40">
        <v>0</v>
      </c>
      <c r="K35" s="40">
        <f>H35</f>
        <v>300000</v>
      </c>
      <c r="L35" s="22" t="s">
        <v>3</v>
      </c>
      <c r="M35" s="41">
        <v>45747</v>
      </c>
      <c r="N35" s="38" t="s">
        <v>114</v>
      </c>
      <c r="O35" s="22" t="s">
        <v>3</v>
      </c>
      <c r="P35" s="22" t="s">
        <v>3</v>
      </c>
      <c r="Q35" s="22" t="s">
        <v>3</v>
      </c>
      <c r="R35" s="22" t="s">
        <v>3</v>
      </c>
    </row>
    <row r="36" spans="1:18" ht="15.75" customHeight="1" x14ac:dyDescent="0.25">
      <c r="A36" s="329" t="s">
        <v>108</v>
      </c>
      <c r="B36" s="22" t="s">
        <v>39</v>
      </c>
      <c r="C36" s="37"/>
      <c r="D36" s="22" t="s">
        <v>3</v>
      </c>
      <c r="E36" s="22" t="s">
        <v>66</v>
      </c>
      <c r="F36" s="37"/>
      <c r="G36" s="22">
        <v>1</v>
      </c>
      <c r="H36" s="22">
        <v>1</v>
      </c>
      <c r="I36" s="22">
        <v>0</v>
      </c>
      <c r="J36" s="22">
        <v>0</v>
      </c>
      <c r="K36" s="22">
        <v>0</v>
      </c>
      <c r="L36" s="22" t="s">
        <v>3</v>
      </c>
      <c r="M36" s="24">
        <v>45838</v>
      </c>
      <c r="N36" s="38">
        <v>45838</v>
      </c>
      <c r="O36" s="22">
        <v>0</v>
      </c>
      <c r="P36" s="22" t="s">
        <v>3</v>
      </c>
      <c r="Q36" s="39">
        <v>0</v>
      </c>
      <c r="R36" s="39">
        <v>0</v>
      </c>
    </row>
    <row r="37" spans="1:18" ht="15.75" x14ac:dyDescent="0.25">
      <c r="A37" s="330"/>
      <c r="B37" s="22" t="s">
        <v>40</v>
      </c>
      <c r="C37" s="37"/>
      <c r="D37" s="37"/>
      <c r="E37" s="22"/>
      <c r="F37" s="37"/>
      <c r="G37" s="22" t="s">
        <v>3</v>
      </c>
      <c r="H37" s="37"/>
      <c r="I37" s="22" t="s">
        <v>3</v>
      </c>
      <c r="J37" s="37"/>
      <c r="K37" s="37"/>
      <c r="L37" s="22" t="s">
        <v>3</v>
      </c>
      <c r="M37" s="41"/>
      <c r="N37" s="38"/>
      <c r="O37" s="22" t="s">
        <v>3</v>
      </c>
      <c r="P37" s="22" t="s">
        <v>3</v>
      </c>
      <c r="Q37" s="22" t="s">
        <v>3</v>
      </c>
      <c r="R37" s="22" t="s">
        <v>3</v>
      </c>
    </row>
    <row r="38" spans="1:18" ht="31.5" x14ac:dyDescent="0.25">
      <c r="A38" s="330"/>
      <c r="B38" s="22" t="s">
        <v>65</v>
      </c>
      <c r="C38" s="37"/>
      <c r="D38" s="37" t="s">
        <v>67</v>
      </c>
      <c r="E38" s="22" t="s">
        <v>69</v>
      </c>
      <c r="F38" s="37">
        <v>383</v>
      </c>
      <c r="G38" s="40">
        <v>333500</v>
      </c>
      <c r="H38" s="40">
        <v>0</v>
      </c>
      <c r="I38" s="40">
        <v>500000</v>
      </c>
      <c r="J38" s="40">
        <v>0</v>
      </c>
      <c r="K38" s="40">
        <f>H38</f>
        <v>0</v>
      </c>
      <c r="L38" s="22" t="s">
        <v>3</v>
      </c>
      <c r="M38" s="41">
        <v>45657</v>
      </c>
      <c r="N38" s="38">
        <v>45657</v>
      </c>
      <c r="O38" s="22" t="s">
        <v>3</v>
      </c>
      <c r="P38" s="22" t="s">
        <v>3</v>
      </c>
      <c r="Q38" s="22" t="s">
        <v>3</v>
      </c>
      <c r="R38" s="22" t="s">
        <v>3</v>
      </c>
    </row>
    <row r="39" spans="1:18" ht="31.5" x14ac:dyDescent="0.25">
      <c r="A39" s="331"/>
      <c r="B39" s="22" t="s">
        <v>65</v>
      </c>
      <c r="C39" s="37"/>
      <c r="D39" s="37" t="s">
        <v>67</v>
      </c>
      <c r="E39" s="22" t="s">
        <v>69</v>
      </c>
      <c r="F39" s="37">
        <v>383</v>
      </c>
      <c r="G39" s="40">
        <v>500250</v>
      </c>
      <c r="H39" s="40">
        <v>500250</v>
      </c>
      <c r="I39" s="40">
        <v>500000</v>
      </c>
      <c r="J39" s="40">
        <v>0</v>
      </c>
      <c r="K39" s="40">
        <f>H39</f>
        <v>500250</v>
      </c>
      <c r="L39" s="22" t="s">
        <v>3</v>
      </c>
      <c r="M39" s="41">
        <v>45747</v>
      </c>
      <c r="N39" s="38" t="s">
        <v>114</v>
      </c>
      <c r="O39" s="22" t="s">
        <v>3</v>
      </c>
      <c r="P39" s="22" t="s">
        <v>3</v>
      </c>
      <c r="Q39" s="22" t="s">
        <v>3</v>
      </c>
      <c r="R39" s="22" t="s">
        <v>3</v>
      </c>
    </row>
    <row r="40" spans="1:18" ht="15.75" customHeight="1" x14ac:dyDescent="0.25">
      <c r="A40" s="329" t="s">
        <v>107</v>
      </c>
      <c r="B40" s="22" t="s">
        <v>39</v>
      </c>
      <c r="C40" s="37"/>
      <c r="D40" s="22" t="s">
        <v>3</v>
      </c>
      <c r="E40" s="22" t="s">
        <v>66</v>
      </c>
      <c r="F40" s="37"/>
      <c r="G40" s="22">
        <v>1</v>
      </c>
      <c r="H40" s="22">
        <v>1</v>
      </c>
      <c r="I40" s="22">
        <v>0</v>
      </c>
      <c r="J40" s="22">
        <v>0</v>
      </c>
      <c r="K40" s="22">
        <v>0</v>
      </c>
      <c r="L40" s="22" t="s">
        <v>3</v>
      </c>
      <c r="M40" s="24">
        <v>45838</v>
      </c>
      <c r="N40" s="38">
        <v>45838</v>
      </c>
      <c r="O40" s="22">
        <v>0</v>
      </c>
      <c r="P40" s="22" t="s">
        <v>3</v>
      </c>
      <c r="Q40" s="39">
        <v>0</v>
      </c>
      <c r="R40" s="39">
        <v>0</v>
      </c>
    </row>
    <row r="41" spans="1:18" ht="15.75" x14ac:dyDescent="0.25">
      <c r="A41" s="330"/>
      <c r="B41" s="22" t="s">
        <v>40</v>
      </c>
      <c r="C41" s="37"/>
      <c r="D41" s="37"/>
      <c r="E41" s="22"/>
      <c r="F41" s="37"/>
      <c r="G41" s="22" t="s">
        <v>3</v>
      </c>
      <c r="H41" s="37"/>
      <c r="I41" s="22" t="s">
        <v>3</v>
      </c>
      <c r="J41" s="37"/>
      <c r="K41" s="37"/>
      <c r="L41" s="22" t="s">
        <v>3</v>
      </c>
      <c r="M41" s="41"/>
      <c r="N41" s="38"/>
      <c r="O41" s="22" t="s">
        <v>3</v>
      </c>
      <c r="P41" s="22" t="s">
        <v>3</v>
      </c>
      <c r="Q41" s="22" t="s">
        <v>3</v>
      </c>
      <c r="R41" s="22" t="s">
        <v>3</v>
      </c>
    </row>
    <row r="42" spans="1:18" ht="31.5" x14ac:dyDescent="0.25">
      <c r="A42" s="330"/>
      <c r="B42" s="22" t="s">
        <v>65</v>
      </c>
      <c r="C42" s="37"/>
      <c r="D42" s="37" t="s">
        <v>67</v>
      </c>
      <c r="E42" s="22" t="s">
        <v>69</v>
      </c>
      <c r="F42" s="37">
        <v>383</v>
      </c>
      <c r="G42" s="40">
        <v>400000</v>
      </c>
      <c r="H42" s="40">
        <v>0</v>
      </c>
      <c r="I42" s="40">
        <v>500000</v>
      </c>
      <c r="J42" s="40">
        <v>0</v>
      </c>
      <c r="K42" s="40">
        <f>H42</f>
        <v>0</v>
      </c>
      <c r="L42" s="22" t="s">
        <v>3</v>
      </c>
      <c r="M42" s="41">
        <v>45657</v>
      </c>
      <c r="N42" s="38">
        <v>45657</v>
      </c>
      <c r="O42" s="22" t="s">
        <v>3</v>
      </c>
      <c r="P42" s="22" t="s">
        <v>3</v>
      </c>
      <c r="Q42" s="22" t="s">
        <v>3</v>
      </c>
      <c r="R42" s="22" t="s">
        <v>3</v>
      </c>
    </row>
    <row r="43" spans="1:18" ht="31.5" x14ac:dyDescent="0.25">
      <c r="A43" s="331"/>
      <c r="B43" s="22" t="s">
        <v>65</v>
      </c>
      <c r="C43" s="37"/>
      <c r="D43" s="37" t="s">
        <v>67</v>
      </c>
      <c r="E43" s="22" t="s">
        <v>69</v>
      </c>
      <c r="F43" s="37">
        <v>383</v>
      </c>
      <c r="G43" s="40">
        <v>600000</v>
      </c>
      <c r="H43" s="40">
        <v>600000</v>
      </c>
      <c r="I43" s="40">
        <v>500000</v>
      </c>
      <c r="J43" s="40">
        <v>0</v>
      </c>
      <c r="K43" s="40">
        <f>H43</f>
        <v>600000</v>
      </c>
      <c r="L43" s="22" t="s">
        <v>3</v>
      </c>
      <c r="M43" s="41">
        <v>45747</v>
      </c>
      <c r="N43" s="38" t="s">
        <v>114</v>
      </c>
      <c r="O43" s="22" t="s">
        <v>3</v>
      </c>
      <c r="P43" s="22" t="s">
        <v>3</v>
      </c>
      <c r="Q43" s="22" t="s">
        <v>3</v>
      </c>
      <c r="R43" s="22" t="s">
        <v>3</v>
      </c>
    </row>
    <row r="44" spans="1:18" ht="15.75" customHeight="1" x14ac:dyDescent="0.25">
      <c r="A44" s="329" t="s">
        <v>73</v>
      </c>
      <c r="B44" s="22" t="s">
        <v>39</v>
      </c>
      <c r="C44" s="37"/>
      <c r="D44" s="22" t="s">
        <v>3</v>
      </c>
      <c r="E44" s="22" t="s">
        <v>66</v>
      </c>
      <c r="F44" s="37"/>
      <c r="G44" s="22">
        <v>1</v>
      </c>
      <c r="H44" s="22">
        <v>1</v>
      </c>
      <c r="I44" s="22">
        <v>1</v>
      </c>
      <c r="J44" s="22">
        <v>1</v>
      </c>
      <c r="K44" s="22">
        <v>1</v>
      </c>
      <c r="L44" s="22" t="s">
        <v>3</v>
      </c>
      <c r="M44" s="24">
        <v>45838</v>
      </c>
      <c r="N44" s="38">
        <v>45657</v>
      </c>
      <c r="O44" s="22">
        <v>0</v>
      </c>
      <c r="P44" s="22" t="s">
        <v>3</v>
      </c>
      <c r="Q44" s="39">
        <v>0</v>
      </c>
      <c r="R44" s="39">
        <v>0</v>
      </c>
    </row>
    <row r="45" spans="1:18" ht="15.75" x14ac:dyDescent="0.25">
      <c r="A45" s="330"/>
      <c r="B45" s="22" t="s">
        <v>40</v>
      </c>
      <c r="C45" s="37"/>
      <c r="D45" s="37"/>
      <c r="E45" s="22"/>
      <c r="F45" s="37"/>
      <c r="G45" s="22" t="s">
        <v>3</v>
      </c>
      <c r="H45" s="37"/>
      <c r="I45" s="22" t="s">
        <v>3</v>
      </c>
      <c r="J45" s="37"/>
      <c r="K45" s="37"/>
      <c r="L45" s="22" t="s">
        <v>3</v>
      </c>
      <c r="M45" s="41"/>
      <c r="N45" s="38"/>
      <c r="O45" s="22" t="s">
        <v>3</v>
      </c>
      <c r="P45" s="22" t="s">
        <v>3</v>
      </c>
      <c r="Q45" s="22" t="s">
        <v>3</v>
      </c>
      <c r="R45" s="22" t="s">
        <v>3</v>
      </c>
    </row>
    <row r="46" spans="1:18" ht="31.5" x14ac:dyDescent="0.25">
      <c r="A46" s="330"/>
      <c r="B46" s="22" t="s">
        <v>65</v>
      </c>
      <c r="C46" s="37"/>
      <c r="D46" s="37" t="s">
        <v>67</v>
      </c>
      <c r="E46" s="22" t="s">
        <v>69</v>
      </c>
      <c r="F46" s="37">
        <v>383</v>
      </c>
      <c r="G46" s="40">
        <v>348498</v>
      </c>
      <c r="H46" s="40">
        <v>0</v>
      </c>
      <c r="I46" s="40">
        <f>1196996-500000</f>
        <v>696996</v>
      </c>
      <c r="J46" s="40">
        <v>0</v>
      </c>
      <c r="K46" s="40">
        <v>0</v>
      </c>
      <c r="L46" s="22" t="s">
        <v>3</v>
      </c>
      <c r="M46" s="41">
        <v>45657</v>
      </c>
      <c r="N46" s="38">
        <v>45657</v>
      </c>
      <c r="O46" s="22" t="s">
        <v>3</v>
      </c>
      <c r="P46" s="22" t="s">
        <v>3</v>
      </c>
      <c r="Q46" s="22" t="s">
        <v>3</v>
      </c>
      <c r="R46" s="22" t="s">
        <v>3</v>
      </c>
    </row>
    <row r="47" spans="1:18" ht="31.5" x14ac:dyDescent="0.25">
      <c r="A47" s="331"/>
      <c r="B47" s="22" t="s">
        <v>65</v>
      </c>
      <c r="C47" s="37"/>
      <c r="D47" s="37" t="s">
        <v>67</v>
      </c>
      <c r="E47" s="22" t="s">
        <v>69</v>
      </c>
      <c r="F47" s="37">
        <v>383</v>
      </c>
      <c r="G47" s="40">
        <v>522747</v>
      </c>
      <c r="H47" s="40">
        <v>522747</v>
      </c>
      <c r="I47" s="40">
        <f>1196996-500000</f>
        <v>696996</v>
      </c>
      <c r="J47" s="40">
        <v>0</v>
      </c>
      <c r="K47" s="40">
        <f>H47</f>
        <v>522747</v>
      </c>
      <c r="L47" s="22" t="s">
        <v>3</v>
      </c>
      <c r="M47" s="41">
        <v>45747</v>
      </c>
      <c r="N47" s="38">
        <v>45657</v>
      </c>
      <c r="O47" s="22" t="s">
        <v>3</v>
      </c>
      <c r="P47" s="22" t="s">
        <v>3</v>
      </c>
      <c r="Q47" s="22" t="s">
        <v>3</v>
      </c>
      <c r="R47" s="22" t="s">
        <v>3</v>
      </c>
    </row>
    <row r="48" spans="1:18" ht="15.75" customHeight="1" x14ac:dyDescent="0.25">
      <c r="A48" s="329" t="s">
        <v>72</v>
      </c>
      <c r="B48" s="22" t="s">
        <v>39</v>
      </c>
      <c r="C48" s="37"/>
      <c r="D48" s="22" t="s">
        <v>3</v>
      </c>
      <c r="E48" s="22" t="s">
        <v>66</v>
      </c>
      <c r="F48" s="37"/>
      <c r="G48" s="22">
        <v>1</v>
      </c>
      <c r="H48" s="22">
        <v>1</v>
      </c>
      <c r="I48" s="22">
        <v>0</v>
      </c>
      <c r="J48" s="22">
        <v>0</v>
      </c>
      <c r="K48" s="22">
        <v>0</v>
      </c>
      <c r="L48" s="22" t="s">
        <v>3</v>
      </c>
      <c r="M48" s="24">
        <v>45838</v>
      </c>
      <c r="N48" s="38">
        <v>45838</v>
      </c>
      <c r="O48" s="22">
        <v>0</v>
      </c>
      <c r="P48" s="22" t="s">
        <v>3</v>
      </c>
      <c r="Q48" s="39">
        <v>0</v>
      </c>
      <c r="R48" s="39">
        <v>0</v>
      </c>
    </row>
    <row r="49" spans="1:18" ht="15.75" x14ac:dyDescent="0.25">
      <c r="A49" s="330"/>
      <c r="B49" s="22" t="s">
        <v>40</v>
      </c>
      <c r="C49" s="37"/>
      <c r="D49" s="37"/>
      <c r="E49" s="22"/>
      <c r="F49" s="37"/>
      <c r="G49" s="22" t="s">
        <v>3</v>
      </c>
      <c r="H49" s="37"/>
      <c r="I49" s="22" t="s">
        <v>3</v>
      </c>
      <c r="J49" s="37"/>
      <c r="K49" s="37"/>
      <c r="L49" s="22" t="s">
        <v>3</v>
      </c>
      <c r="M49" s="41"/>
      <c r="N49" s="38"/>
      <c r="O49" s="22" t="s">
        <v>3</v>
      </c>
      <c r="P49" s="22" t="s">
        <v>3</v>
      </c>
      <c r="Q49" s="22" t="s">
        <v>3</v>
      </c>
      <c r="R49" s="22" t="s">
        <v>3</v>
      </c>
    </row>
    <row r="50" spans="1:18" ht="31.5" x14ac:dyDescent="0.25">
      <c r="A50" s="330"/>
      <c r="B50" s="22" t="s">
        <v>65</v>
      </c>
      <c r="C50" s="37"/>
      <c r="D50" s="37" t="s">
        <v>67</v>
      </c>
      <c r="E50" s="22" t="s">
        <v>69</v>
      </c>
      <c r="F50" s="37">
        <v>383</v>
      </c>
      <c r="G50" s="40">
        <v>425000</v>
      </c>
      <c r="H50" s="40">
        <v>0</v>
      </c>
      <c r="I50" s="42">
        <v>0</v>
      </c>
      <c r="J50" s="40">
        <v>0</v>
      </c>
      <c r="K50" s="40">
        <f>G50</f>
        <v>425000</v>
      </c>
      <c r="L50" s="22" t="s">
        <v>3</v>
      </c>
      <c r="M50" s="41">
        <v>45657</v>
      </c>
      <c r="N50" s="38">
        <v>45838</v>
      </c>
      <c r="O50" s="22" t="s">
        <v>3</v>
      </c>
      <c r="P50" s="22" t="s">
        <v>3</v>
      </c>
      <c r="Q50" s="22" t="s">
        <v>3</v>
      </c>
      <c r="R50" s="22" t="s">
        <v>3</v>
      </c>
    </row>
    <row r="51" spans="1:18" ht="31.5" x14ac:dyDescent="0.25">
      <c r="A51" s="331"/>
      <c r="B51" s="22" t="s">
        <v>65</v>
      </c>
      <c r="C51" s="37"/>
      <c r="D51" s="37" t="s">
        <v>67</v>
      </c>
      <c r="E51" s="22" t="s">
        <v>69</v>
      </c>
      <c r="F51" s="37">
        <v>383</v>
      </c>
      <c r="G51" s="40">
        <v>637500</v>
      </c>
      <c r="H51" s="40">
        <v>637500</v>
      </c>
      <c r="I51" s="42">
        <v>0</v>
      </c>
      <c r="J51" s="40">
        <v>0</v>
      </c>
      <c r="K51" s="40">
        <f>H51</f>
        <v>637500</v>
      </c>
      <c r="L51" s="22" t="s">
        <v>3</v>
      </c>
      <c r="M51" s="41">
        <v>45747</v>
      </c>
      <c r="N51" s="38" t="s">
        <v>114</v>
      </c>
      <c r="O51" s="22" t="s">
        <v>3</v>
      </c>
      <c r="P51" s="22" t="s">
        <v>3</v>
      </c>
      <c r="Q51" s="22" t="s">
        <v>3</v>
      </c>
      <c r="R51" s="22" t="s">
        <v>3</v>
      </c>
    </row>
    <row r="52" spans="1:18" ht="15.75" customHeight="1" x14ac:dyDescent="0.25">
      <c r="A52" s="329" t="s">
        <v>74</v>
      </c>
      <c r="B52" s="22" t="s">
        <v>39</v>
      </c>
      <c r="C52" s="37"/>
      <c r="D52" s="22" t="s">
        <v>3</v>
      </c>
      <c r="E52" s="22" t="s">
        <v>66</v>
      </c>
      <c r="F52" s="37"/>
      <c r="G52" s="22">
        <v>1</v>
      </c>
      <c r="H52" s="22">
        <v>1</v>
      </c>
      <c r="I52" s="22">
        <v>0</v>
      </c>
      <c r="J52" s="22">
        <v>0</v>
      </c>
      <c r="K52" s="22">
        <v>0</v>
      </c>
      <c r="L52" s="22" t="s">
        <v>3</v>
      </c>
      <c r="M52" s="24">
        <v>45838</v>
      </c>
      <c r="N52" s="38">
        <v>45473</v>
      </c>
      <c r="O52" s="22">
        <v>0</v>
      </c>
      <c r="P52" s="22" t="s">
        <v>3</v>
      </c>
      <c r="Q52" s="39">
        <v>0</v>
      </c>
      <c r="R52" s="39">
        <v>0</v>
      </c>
    </row>
    <row r="53" spans="1:18" ht="15.75" x14ac:dyDescent="0.25">
      <c r="A53" s="330"/>
      <c r="B53" s="22" t="s">
        <v>40</v>
      </c>
      <c r="C53" s="37"/>
      <c r="D53" s="37"/>
      <c r="E53" s="22"/>
      <c r="F53" s="37"/>
      <c r="G53" s="22" t="s">
        <v>3</v>
      </c>
      <c r="H53" s="37"/>
      <c r="I53" s="22" t="s">
        <v>3</v>
      </c>
      <c r="J53" s="37"/>
      <c r="K53" s="37"/>
      <c r="L53" s="22" t="s">
        <v>3</v>
      </c>
      <c r="M53" s="41"/>
      <c r="N53" s="38"/>
      <c r="O53" s="22" t="s">
        <v>3</v>
      </c>
      <c r="P53" s="22" t="s">
        <v>3</v>
      </c>
      <c r="Q53" s="22" t="s">
        <v>3</v>
      </c>
      <c r="R53" s="22" t="s">
        <v>3</v>
      </c>
    </row>
    <row r="54" spans="1:18" ht="31.5" x14ac:dyDescent="0.25">
      <c r="A54" s="330"/>
      <c r="B54" s="22" t="s">
        <v>65</v>
      </c>
      <c r="C54" s="37"/>
      <c r="D54" s="37" t="s">
        <v>67</v>
      </c>
      <c r="E54" s="22" t="s">
        <v>69</v>
      </c>
      <c r="F54" s="37">
        <v>383</v>
      </c>
      <c r="G54" s="40">
        <v>335000</v>
      </c>
      <c r="H54" s="40">
        <v>0</v>
      </c>
      <c r="I54" s="40">
        <v>500000</v>
      </c>
      <c r="J54" s="40">
        <v>0</v>
      </c>
      <c r="K54" s="40">
        <f>G54</f>
        <v>335000</v>
      </c>
      <c r="L54" s="22" t="s">
        <v>3</v>
      </c>
      <c r="M54" s="41">
        <v>45657</v>
      </c>
      <c r="N54" s="38">
        <v>45657</v>
      </c>
      <c r="O54" s="22" t="s">
        <v>3</v>
      </c>
      <c r="P54" s="22" t="s">
        <v>3</v>
      </c>
      <c r="Q54" s="22" t="s">
        <v>3</v>
      </c>
      <c r="R54" s="22" t="s">
        <v>3</v>
      </c>
    </row>
    <row r="55" spans="1:18" ht="31.5" x14ac:dyDescent="0.25">
      <c r="A55" s="331"/>
      <c r="B55" s="22" t="s">
        <v>65</v>
      </c>
      <c r="C55" s="37"/>
      <c r="D55" s="37" t="s">
        <v>67</v>
      </c>
      <c r="E55" s="22" t="s">
        <v>69</v>
      </c>
      <c r="F55" s="37">
        <v>383</v>
      </c>
      <c r="G55" s="40">
        <v>502500</v>
      </c>
      <c r="H55" s="40">
        <v>502500</v>
      </c>
      <c r="I55" s="40">
        <v>500000</v>
      </c>
      <c r="J55" s="40">
        <v>0</v>
      </c>
      <c r="K55" s="40">
        <f>H55</f>
        <v>502500</v>
      </c>
      <c r="L55" s="22" t="s">
        <v>3</v>
      </c>
      <c r="M55" s="41">
        <v>45747</v>
      </c>
      <c r="N55" s="38" t="s">
        <v>114</v>
      </c>
      <c r="O55" s="22" t="s">
        <v>3</v>
      </c>
      <c r="P55" s="22" t="s">
        <v>3</v>
      </c>
      <c r="Q55" s="22" t="s">
        <v>3</v>
      </c>
      <c r="R55" s="22" t="s">
        <v>3</v>
      </c>
    </row>
    <row r="56" spans="1:18" ht="15.75" customHeight="1" x14ac:dyDescent="0.25">
      <c r="A56" s="329" t="s">
        <v>106</v>
      </c>
      <c r="B56" s="22" t="s">
        <v>39</v>
      </c>
      <c r="C56" s="37"/>
      <c r="D56" s="22" t="s">
        <v>3</v>
      </c>
      <c r="E56" s="22" t="s">
        <v>66</v>
      </c>
      <c r="F56" s="37"/>
      <c r="G56" s="22">
        <v>1</v>
      </c>
      <c r="H56" s="22">
        <v>1</v>
      </c>
      <c r="I56" s="22">
        <v>0</v>
      </c>
      <c r="J56" s="22">
        <v>0</v>
      </c>
      <c r="K56" s="22">
        <v>0</v>
      </c>
      <c r="L56" s="22" t="s">
        <v>3</v>
      </c>
      <c r="M56" s="24">
        <v>45838</v>
      </c>
      <c r="N56" s="38">
        <v>45838</v>
      </c>
      <c r="O56" s="22">
        <v>0</v>
      </c>
      <c r="P56" s="22" t="s">
        <v>3</v>
      </c>
      <c r="Q56" s="39">
        <v>0</v>
      </c>
      <c r="R56" s="39">
        <v>0</v>
      </c>
    </row>
    <row r="57" spans="1:18" ht="15.75" x14ac:dyDescent="0.25">
      <c r="A57" s="330"/>
      <c r="B57" s="22" t="s">
        <v>40</v>
      </c>
      <c r="C57" s="37"/>
      <c r="D57" s="37"/>
      <c r="E57" s="22"/>
      <c r="F57" s="37"/>
      <c r="G57" s="22" t="s">
        <v>3</v>
      </c>
      <c r="H57" s="37"/>
      <c r="I57" s="22" t="s">
        <v>3</v>
      </c>
      <c r="J57" s="37"/>
      <c r="K57" s="37"/>
      <c r="L57" s="22" t="s">
        <v>3</v>
      </c>
      <c r="M57" s="41"/>
      <c r="N57" s="38"/>
      <c r="O57" s="22" t="s">
        <v>3</v>
      </c>
      <c r="P57" s="22" t="s">
        <v>3</v>
      </c>
      <c r="Q57" s="22" t="s">
        <v>3</v>
      </c>
      <c r="R57" s="22" t="s">
        <v>3</v>
      </c>
    </row>
    <row r="58" spans="1:18" ht="31.5" x14ac:dyDescent="0.25">
      <c r="A58" s="330"/>
      <c r="B58" s="22" t="s">
        <v>65</v>
      </c>
      <c r="C58" s="37"/>
      <c r="D58" s="37" t="s">
        <v>67</v>
      </c>
      <c r="E58" s="22" t="s">
        <v>69</v>
      </c>
      <c r="F58" s="37">
        <v>383</v>
      </c>
      <c r="G58" s="40">
        <v>340000</v>
      </c>
      <c r="H58" s="40">
        <v>0</v>
      </c>
      <c r="I58" s="40">
        <v>500000</v>
      </c>
      <c r="J58" s="40">
        <v>0</v>
      </c>
      <c r="K58" s="40">
        <f>H58</f>
        <v>0</v>
      </c>
      <c r="L58" s="22" t="s">
        <v>3</v>
      </c>
      <c r="M58" s="41">
        <v>45657</v>
      </c>
      <c r="N58" s="38">
        <v>45657</v>
      </c>
      <c r="O58" s="22" t="s">
        <v>3</v>
      </c>
      <c r="P58" s="22" t="s">
        <v>3</v>
      </c>
      <c r="Q58" s="22" t="s">
        <v>3</v>
      </c>
      <c r="R58" s="22" t="s">
        <v>3</v>
      </c>
    </row>
    <row r="59" spans="1:18" ht="31.5" x14ac:dyDescent="0.25">
      <c r="A59" s="331"/>
      <c r="B59" s="22" t="s">
        <v>65</v>
      </c>
      <c r="C59" s="37"/>
      <c r="D59" s="37" t="s">
        <v>67</v>
      </c>
      <c r="E59" s="22" t="s">
        <v>69</v>
      </c>
      <c r="F59" s="37">
        <v>383</v>
      </c>
      <c r="G59" s="40">
        <v>510000</v>
      </c>
      <c r="H59" s="40">
        <v>510000</v>
      </c>
      <c r="I59" s="40">
        <v>500000</v>
      </c>
      <c r="J59" s="40">
        <v>0</v>
      </c>
      <c r="K59" s="40">
        <f>H59</f>
        <v>510000</v>
      </c>
      <c r="L59" s="22" t="s">
        <v>3</v>
      </c>
      <c r="M59" s="41">
        <v>45747</v>
      </c>
      <c r="N59" s="38" t="s">
        <v>114</v>
      </c>
      <c r="O59" s="22" t="s">
        <v>3</v>
      </c>
      <c r="P59" s="22" t="s">
        <v>3</v>
      </c>
      <c r="Q59" s="22" t="s">
        <v>3</v>
      </c>
      <c r="R59" s="22" t="s">
        <v>3</v>
      </c>
    </row>
    <row r="60" spans="1:18" ht="15.75" customHeight="1" x14ac:dyDescent="0.25">
      <c r="A60" s="329" t="s">
        <v>75</v>
      </c>
      <c r="B60" s="22" t="s">
        <v>39</v>
      </c>
      <c r="C60" s="37"/>
      <c r="D60" s="22" t="s">
        <v>3</v>
      </c>
      <c r="E60" s="22" t="s">
        <v>66</v>
      </c>
      <c r="F60" s="37"/>
      <c r="G60" s="22">
        <v>1</v>
      </c>
      <c r="H60" s="22">
        <v>1</v>
      </c>
      <c r="I60" s="22">
        <v>0</v>
      </c>
      <c r="J60" s="22">
        <v>0</v>
      </c>
      <c r="K60" s="22">
        <v>0</v>
      </c>
      <c r="L60" s="22" t="s">
        <v>3</v>
      </c>
      <c r="M60" s="24">
        <v>45838</v>
      </c>
      <c r="N60" s="38">
        <v>45838</v>
      </c>
      <c r="O60" s="22">
        <v>0</v>
      </c>
      <c r="P60" s="22" t="s">
        <v>3</v>
      </c>
      <c r="Q60" s="39">
        <v>0</v>
      </c>
      <c r="R60" s="39">
        <v>0</v>
      </c>
    </row>
    <row r="61" spans="1:18" ht="15.75" x14ac:dyDescent="0.25">
      <c r="A61" s="330"/>
      <c r="B61" s="22" t="s">
        <v>40</v>
      </c>
      <c r="C61" s="37"/>
      <c r="D61" s="37"/>
      <c r="E61" s="22"/>
      <c r="F61" s="37"/>
      <c r="G61" s="22" t="s">
        <v>3</v>
      </c>
      <c r="H61" s="37"/>
      <c r="I61" s="22" t="s">
        <v>3</v>
      </c>
      <c r="J61" s="37"/>
      <c r="K61" s="37"/>
      <c r="L61" s="22" t="s">
        <v>3</v>
      </c>
      <c r="M61" s="41"/>
      <c r="N61" s="38"/>
      <c r="O61" s="22" t="s">
        <v>3</v>
      </c>
      <c r="P61" s="22" t="s">
        <v>3</v>
      </c>
      <c r="Q61" s="22" t="s">
        <v>3</v>
      </c>
      <c r="R61" s="22" t="s">
        <v>3</v>
      </c>
    </row>
    <row r="62" spans="1:18" ht="31.5" x14ac:dyDescent="0.25">
      <c r="A62" s="330"/>
      <c r="B62" s="22" t="s">
        <v>65</v>
      </c>
      <c r="C62" s="37"/>
      <c r="D62" s="37" t="s">
        <v>67</v>
      </c>
      <c r="E62" s="22" t="s">
        <v>69</v>
      </c>
      <c r="F62" s="37">
        <v>383</v>
      </c>
      <c r="G62" s="40">
        <v>335000</v>
      </c>
      <c r="H62" s="40">
        <v>0</v>
      </c>
      <c r="I62" s="40">
        <v>205000</v>
      </c>
      <c r="J62" s="40">
        <v>0</v>
      </c>
      <c r="K62" s="40">
        <v>335000</v>
      </c>
      <c r="L62" s="22" t="s">
        <v>3</v>
      </c>
      <c r="M62" s="41">
        <v>45657</v>
      </c>
      <c r="N62" s="38">
        <v>45838</v>
      </c>
      <c r="O62" s="22" t="s">
        <v>3</v>
      </c>
      <c r="P62" s="22" t="s">
        <v>3</v>
      </c>
      <c r="Q62" s="22" t="s">
        <v>3</v>
      </c>
      <c r="R62" s="22" t="s">
        <v>3</v>
      </c>
    </row>
    <row r="63" spans="1:18" ht="31.5" x14ac:dyDescent="0.25">
      <c r="A63" s="331"/>
      <c r="B63" s="22" t="s">
        <v>65</v>
      </c>
      <c r="C63" s="37"/>
      <c r="D63" s="37" t="s">
        <v>67</v>
      </c>
      <c r="E63" s="22" t="s">
        <v>69</v>
      </c>
      <c r="F63" s="37">
        <v>383</v>
      </c>
      <c r="G63" s="40">
        <v>502500</v>
      </c>
      <c r="H63" s="40">
        <v>502500</v>
      </c>
      <c r="I63" s="40">
        <v>205000</v>
      </c>
      <c r="J63" s="40">
        <v>0</v>
      </c>
      <c r="K63" s="40">
        <f>H63</f>
        <v>502500</v>
      </c>
      <c r="L63" s="22" t="s">
        <v>3</v>
      </c>
      <c r="M63" s="41">
        <v>45747</v>
      </c>
      <c r="N63" s="38" t="s">
        <v>114</v>
      </c>
      <c r="O63" s="22" t="s">
        <v>3</v>
      </c>
      <c r="P63" s="22" t="s">
        <v>3</v>
      </c>
      <c r="Q63" s="22" t="s">
        <v>3</v>
      </c>
      <c r="R63" s="22" t="s">
        <v>3</v>
      </c>
    </row>
    <row r="64" spans="1:18" ht="15.75" customHeight="1" x14ac:dyDescent="0.25">
      <c r="A64" s="329" t="s">
        <v>76</v>
      </c>
      <c r="B64" s="22" t="s">
        <v>39</v>
      </c>
      <c r="C64" s="37"/>
      <c r="D64" s="22" t="s">
        <v>3</v>
      </c>
      <c r="E64" s="22" t="s">
        <v>66</v>
      </c>
      <c r="F64" s="37"/>
      <c r="G64" s="22">
        <v>1</v>
      </c>
      <c r="H64" s="22">
        <v>1</v>
      </c>
      <c r="I64" s="22">
        <v>0</v>
      </c>
      <c r="J64" s="22">
        <v>0</v>
      </c>
      <c r="K64" s="22">
        <v>0</v>
      </c>
      <c r="L64" s="22" t="s">
        <v>3</v>
      </c>
      <c r="M64" s="24">
        <v>45838</v>
      </c>
      <c r="N64" s="38">
        <v>45838</v>
      </c>
      <c r="O64" s="22">
        <v>0</v>
      </c>
      <c r="P64" s="22" t="s">
        <v>3</v>
      </c>
      <c r="Q64" s="39">
        <v>0</v>
      </c>
      <c r="R64" s="39">
        <v>0</v>
      </c>
    </row>
    <row r="65" spans="1:18" ht="15.75" x14ac:dyDescent="0.25">
      <c r="A65" s="330"/>
      <c r="B65" s="22" t="s">
        <v>40</v>
      </c>
      <c r="C65" s="37"/>
      <c r="D65" s="37"/>
      <c r="E65" s="22"/>
      <c r="F65" s="37"/>
      <c r="G65" s="22" t="s">
        <v>3</v>
      </c>
      <c r="H65" s="37"/>
      <c r="I65" s="22" t="s">
        <v>3</v>
      </c>
      <c r="J65" s="37"/>
      <c r="K65" s="37"/>
      <c r="L65" s="22" t="s">
        <v>3</v>
      </c>
      <c r="M65" s="41"/>
      <c r="N65" s="38"/>
      <c r="O65" s="22" t="s">
        <v>3</v>
      </c>
      <c r="P65" s="22" t="s">
        <v>3</v>
      </c>
      <c r="Q65" s="22" t="s">
        <v>3</v>
      </c>
      <c r="R65" s="22" t="s">
        <v>3</v>
      </c>
    </row>
    <row r="66" spans="1:18" ht="31.5" x14ac:dyDescent="0.25">
      <c r="A66" s="330"/>
      <c r="B66" s="22" t="s">
        <v>65</v>
      </c>
      <c r="C66" s="37"/>
      <c r="D66" s="37" t="s">
        <v>67</v>
      </c>
      <c r="E66" s="22" t="s">
        <v>69</v>
      </c>
      <c r="F66" s="37">
        <v>383</v>
      </c>
      <c r="G66" s="40">
        <v>335000</v>
      </c>
      <c r="H66" s="40">
        <v>0</v>
      </c>
      <c r="I66" s="40">
        <v>500000</v>
      </c>
      <c r="J66" s="40">
        <v>0</v>
      </c>
      <c r="K66" s="40">
        <v>0</v>
      </c>
      <c r="L66" s="22" t="s">
        <v>3</v>
      </c>
      <c r="M66" s="41">
        <v>45657</v>
      </c>
      <c r="N66" s="38">
        <v>45657</v>
      </c>
      <c r="O66" s="22" t="s">
        <v>3</v>
      </c>
      <c r="P66" s="22" t="s">
        <v>3</v>
      </c>
      <c r="Q66" s="22" t="s">
        <v>3</v>
      </c>
      <c r="R66" s="22" t="s">
        <v>3</v>
      </c>
    </row>
    <row r="67" spans="1:18" ht="31.5" x14ac:dyDescent="0.25">
      <c r="A67" s="331"/>
      <c r="B67" s="22" t="s">
        <v>65</v>
      </c>
      <c r="C67" s="37"/>
      <c r="D67" s="37" t="s">
        <v>67</v>
      </c>
      <c r="E67" s="22" t="s">
        <v>69</v>
      </c>
      <c r="F67" s="37">
        <v>383</v>
      </c>
      <c r="G67" s="40">
        <v>502500</v>
      </c>
      <c r="H67" s="40">
        <v>502500</v>
      </c>
      <c r="I67" s="40">
        <v>500000</v>
      </c>
      <c r="J67" s="40">
        <v>0</v>
      </c>
      <c r="K67" s="40">
        <f>H67</f>
        <v>502500</v>
      </c>
      <c r="L67" s="22" t="s">
        <v>3</v>
      </c>
      <c r="M67" s="41">
        <v>45747</v>
      </c>
      <c r="N67" s="38" t="s">
        <v>114</v>
      </c>
      <c r="O67" s="22" t="s">
        <v>3</v>
      </c>
      <c r="P67" s="22" t="s">
        <v>3</v>
      </c>
      <c r="Q67" s="22" t="s">
        <v>3</v>
      </c>
      <c r="R67" s="22" t="s">
        <v>3</v>
      </c>
    </row>
    <row r="68" spans="1:18" ht="15.75" customHeight="1" x14ac:dyDescent="0.25">
      <c r="A68" s="329" t="s">
        <v>77</v>
      </c>
      <c r="B68" s="22" t="s">
        <v>39</v>
      </c>
      <c r="C68" s="37"/>
      <c r="D68" s="22" t="s">
        <v>3</v>
      </c>
      <c r="E68" s="22" t="s">
        <v>66</v>
      </c>
      <c r="F68" s="37"/>
      <c r="G68" s="22">
        <v>1</v>
      </c>
      <c r="H68" s="22">
        <v>1</v>
      </c>
      <c r="I68" s="22">
        <v>0</v>
      </c>
      <c r="J68" s="22">
        <v>0</v>
      </c>
      <c r="K68" s="22">
        <v>0</v>
      </c>
      <c r="L68" s="22" t="s">
        <v>3</v>
      </c>
      <c r="M68" s="24">
        <v>45838</v>
      </c>
      <c r="N68" s="38">
        <v>45838</v>
      </c>
      <c r="O68" s="22">
        <v>0</v>
      </c>
      <c r="P68" s="22" t="s">
        <v>3</v>
      </c>
      <c r="Q68" s="39">
        <v>0</v>
      </c>
      <c r="R68" s="39">
        <v>0</v>
      </c>
    </row>
    <row r="69" spans="1:18" ht="15.75" x14ac:dyDescent="0.25">
      <c r="A69" s="330"/>
      <c r="B69" s="22" t="s">
        <v>40</v>
      </c>
      <c r="C69" s="37"/>
      <c r="D69" s="37"/>
      <c r="E69" s="22"/>
      <c r="F69" s="37"/>
      <c r="G69" s="22" t="s">
        <v>3</v>
      </c>
      <c r="H69" s="37"/>
      <c r="I69" s="22" t="s">
        <v>3</v>
      </c>
      <c r="J69" s="37"/>
      <c r="K69" s="37"/>
      <c r="L69" s="22" t="s">
        <v>3</v>
      </c>
      <c r="M69" s="41"/>
      <c r="N69" s="38"/>
      <c r="O69" s="22" t="s">
        <v>3</v>
      </c>
      <c r="P69" s="22" t="s">
        <v>3</v>
      </c>
      <c r="Q69" s="22" t="s">
        <v>3</v>
      </c>
      <c r="R69" s="22" t="s">
        <v>3</v>
      </c>
    </row>
    <row r="70" spans="1:18" ht="31.5" x14ac:dyDescent="0.25">
      <c r="A70" s="330"/>
      <c r="B70" s="22" t="s">
        <v>65</v>
      </c>
      <c r="C70" s="37"/>
      <c r="D70" s="37" t="s">
        <v>67</v>
      </c>
      <c r="E70" s="22" t="s">
        <v>69</v>
      </c>
      <c r="F70" s="37">
        <v>383</v>
      </c>
      <c r="G70" s="40">
        <v>335000</v>
      </c>
      <c r="H70" s="40">
        <v>0</v>
      </c>
      <c r="I70" s="40">
        <v>500000</v>
      </c>
      <c r="J70" s="40">
        <v>0</v>
      </c>
      <c r="K70" s="40">
        <v>0</v>
      </c>
      <c r="L70" s="22" t="s">
        <v>3</v>
      </c>
      <c r="M70" s="41">
        <v>45657</v>
      </c>
      <c r="N70" s="38">
        <v>45657</v>
      </c>
      <c r="O70" s="22" t="s">
        <v>3</v>
      </c>
      <c r="P70" s="22" t="s">
        <v>3</v>
      </c>
      <c r="Q70" s="22" t="s">
        <v>3</v>
      </c>
      <c r="R70" s="22" t="s">
        <v>3</v>
      </c>
    </row>
    <row r="71" spans="1:18" ht="31.5" x14ac:dyDescent="0.25">
      <c r="A71" s="331"/>
      <c r="B71" s="22" t="s">
        <v>65</v>
      </c>
      <c r="C71" s="37"/>
      <c r="D71" s="37" t="s">
        <v>67</v>
      </c>
      <c r="E71" s="22" t="s">
        <v>69</v>
      </c>
      <c r="F71" s="37">
        <v>383</v>
      </c>
      <c r="G71" s="40">
        <v>502500</v>
      </c>
      <c r="H71" s="40">
        <v>502500</v>
      </c>
      <c r="I71" s="40">
        <v>500000</v>
      </c>
      <c r="J71" s="40">
        <v>0</v>
      </c>
      <c r="K71" s="40">
        <f>H71</f>
        <v>502500</v>
      </c>
      <c r="L71" s="22" t="s">
        <v>3</v>
      </c>
      <c r="M71" s="41">
        <v>45747</v>
      </c>
      <c r="N71" s="38" t="s">
        <v>114</v>
      </c>
      <c r="O71" s="22" t="s">
        <v>3</v>
      </c>
      <c r="P71" s="22" t="s">
        <v>3</v>
      </c>
      <c r="Q71" s="22" t="s">
        <v>3</v>
      </c>
      <c r="R71" s="22" t="s">
        <v>3</v>
      </c>
    </row>
    <row r="72" spans="1:18" ht="15.75" customHeight="1" x14ac:dyDescent="0.25">
      <c r="A72" s="329" t="s">
        <v>105</v>
      </c>
      <c r="B72" s="22" t="s">
        <v>39</v>
      </c>
      <c r="C72" s="37"/>
      <c r="D72" s="22" t="s">
        <v>3</v>
      </c>
      <c r="E72" s="22" t="s">
        <v>66</v>
      </c>
      <c r="F72" s="37"/>
      <c r="G72" s="22">
        <v>1</v>
      </c>
      <c r="H72" s="22">
        <v>1</v>
      </c>
      <c r="I72" s="22">
        <v>0</v>
      </c>
      <c r="J72" s="22">
        <v>0</v>
      </c>
      <c r="K72" s="22">
        <v>0</v>
      </c>
      <c r="L72" s="22" t="s">
        <v>3</v>
      </c>
      <c r="M72" s="24">
        <v>45838</v>
      </c>
      <c r="N72" s="38">
        <v>45838</v>
      </c>
      <c r="O72" s="22">
        <v>0</v>
      </c>
      <c r="P72" s="22" t="s">
        <v>3</v>
      </c>
      <c r="Q72" s="39">
        <v>0</v>
      </c>
      <c r="R72" s="39">
        <v>0</v>
      </c>
    </row>
    <row r="73" spans="1:18" ht="15.75" x14ac:dyDescent="0.25">
      <c r="A73" s="330"/>
      <c r="B73" s="22" t="s">
        <v>40</v>
      </c>
      <c r="C73" s="37"/>
      <c r="D73" s="37"/>
      <c r="E73" s="22"/>
      <c r="F73" s="37"/>
      <c r="G73" s="22" t="s">
        <v>3</v>
      </c>
      <c r="H73" s="37"/>
      <c r="I73" s="22" t="s">
        <v>3</v>
      </c>
      <c r="J73" s="37"/>
      <c r="K73" s="37"/>
      <c r="L73" s="22" t="s">
        <v>3</v>
      </c>
      <c r="M73" s="41"/>
      <c r="N73" s="38"/>
      <c r="O73" s="22" t="s">
        <v>3</v>
      </c>
      <c r="P73" s="22" t="s">
        <v>3</v>
      </c>
      <c r="Q73" s="22" t="s">
        <v>3</v>
      </c>
      <c r="R73" s="22" t="s">
        <v>3</v>
      </c>
    </row>
    <row r="74" spans="1:18" ht="31.5" x14ac:dyDescent="0.25">
      <c r="A74" s="330"/>
      <c r="B74" s="22" t="s">
        <v>65</v>
      </c>
      <c r="C74" s="37"/>
      <c r="D74" s="37" t="s">
        <v>67</v>
      </c>
      <c r="E74" s="22" t="s">
        <v>69</v>
      </c>
      <c r="F74" s="37">
        <v>383</v>
      </c>
      <c r="G74" s="40">
        <v>335000</v>
      </c>
      <c r="H74" s="40">
        <v>0</v>
      </c>
      <c r="I74" s="40">
        <v>72498</v>
      </c>
      <c r="J74" s="40">
        <v>0</v>
      </c>
      <c r="K74" s="40">
        <v>335000</v>
      </c>
      <c r="L74" s="22" t="s">
        <v>3</v>
      </c>
      <c r="M74" s="41">
        <v>45657</v>
      </c>
      <c r="N74" s="38">
        <v>45838</v>
      </c>
      <c r="O74" s="22" t="s">
        <v>3</v>
      </c>
      <c r="P74" s="22" t="s">
        <v>3</v>
      </c>
      <c r="Q74" s="22" t="s">
        <v>3</v>
      </c>
      <c r="R74" s="22" t="s">
        <v>3</v>
      </c>
    </row>
    <row r="75" spans="1:18" ht="31.5" x14ac:dyDescent="0.25">
      <c r="A75" s="331"/>
      <c r="B75" s="22" t="s">
        <v>65</v>
      </c>
      <c r="C75" s="37"/>
      <c r="D75" s="37" t="s">
        <v>67</v>
      </c>
      <c r="E75" s="22" t="s">
        <v>69</v>
      </c>
      <c r="F75" s="37">
        <v>383</v>
      </c>
      <c r="G75" s="40">
        <v>500250</v>
      </c>
      <c r="H75" s="40">
        <v>500250</v>
      </c>
      <c r="I75" s="40">
        <v>72498</v>
      </c>
      <c r="J75" s="40">
        <v>0</v>
      </c>
      <c r="K75" s="40">
        <f>H75</f>
        <v>500250</v>
      </c>
      <c r="L75" s="22" t="s">
        <v>3</v>
      </c>
      <c r="M75" s="41">
        <v>45747</v>
      </c>
      <c r="N75" s="38" t="s">
        <v>114</v>
      </c>
      <c r="O75" s="22" t="s">
        <v>3</v>
      </c>
      <c r="P75" s="22" t="s">
        <v>3</v>
      </c>
      <c r="Q75" s="22" t="s">
        <v>3</v>
      </c>
      <c r="R75" s="22" t="s">
        <v>3</v>
      </c>
    </row>
    <row r="76" spans="1:18" ht="15.75" customHeight="1" x14ac:dyDescent="0.25">
      <c r="A76" s="329" t="s">
        <v>78</v>
      </c>
      <c r="B76" s="22" t="s">
        <v>39</v>
      </c>
      <c r="C76" s="37"/>
      <c r="D76" s="22" t="s">
        <v>3</v>
      </c>
      <c r="E76" s="22" t="s">
        <v>66</v>
      </c>
      <c r="F76" s="37"/>
      <c r="G76" s="22">
        <v>1</v>
      </c>
      <c r="H76" s="22">
        <v>1</v>
      </c>
      <c r="I76" s="22">
        <v>0</v>
      </c>
      <c r="J76" s="22">
        <v>0</v>
      </c>
      <c r="K76" s="22">
        <v>0</v>
      </c>
      <c r="L76" s="22" t="s">
        <v>3</v>
      </c>
      <c r="M76" s="24">
        <v>45838</v>
      </c>
      <c r="N76" s="38">
        <v>45838</v>
      </c>
      <c r="O76" s="22">
        <v>0</v>
      </c>
      <c r="P76" s="22" t="s">
        <v>3</v>
      </c>
      <c r="Q76" s="39">
        <v>0</v>
      </c>
      <c r="R76" s="39">
        <v>0</v>
      </c>
    </row>
    <row r="77" spans="1:18" ht="15.75" x14ac:dyDescent="0.25">
      <c r="A77" s="330"/>
      <c r="B77" s="22" t="s">
        <v>40</v>
      </c>
      <c r="C77" s="37"/>
      <c r="D77" s="37"/>
      <c r="E77" s="22"/>
      <c r="F77" s="37"/>
      <c r="G77" s="22" t="s">
        <v>3</v>
      </c>
      <c r="H77" s="37"/>
      <c r="I77" s="22" t="s">
        <v>3</v>
      </c>
      <c r="J77" s="37"/>
      <c r="K77" s="37"/>
      <c r="L77" s="22" t="s">
        <v>3</v>
      </c>
      <c r="M77" s="41"/>
      <c r="N77" s="38"/>
      <c r="O77" s="22" t="s">
        <v>3</v>
      </c>
      <c r="P77" s="22" t="s">
        <v>3</v>
      </c>
      <c r="Q77" s="22" t="s">
        <v>3</v>
      </c>
      <c r="R77" s="22" t="s">
        <v>3</v>
      </c>
    </row>
    <row r="78" spans="1:18" ht="31.5" x14ac:dyDescent="0.25">
      <c r="A78" s="330"/>
      <c r="B78" s="22" t="s">
        <v>65</v>
      </c>
      <c r="C78" s="37"/>
      <c r="D78" s="37" t="s">
        <v>67</v>
      </c>
      <c r="E78" s="22" t="s">
        <v>69</v>
      </c>
      <c r="F78" s="37">
        <v>383</v>
      </c>
      <c r="G78" s="40">
        <v>335000</v>
      </c>
      <c r="H78" s="40">
        <v>0</v>
      </c>
      <c r="I78" s="40">
        <v>500000</v>
      </c>
      <c r="J78" s="40">
        <v>0</v>
      </c>
      <c r="K78" s="40">
        <v>0</v>
      </c>
      <c r="L78" s="22" t="s">
        <v>3</v>
      </c>
      <c r="M78" s="41">
        <v>45657</v>
      </c>
      <c r="N78" s="38">
        <v>45657</v>
      </c>
      <c r="O78" s="22" t="s">
        <v>3</v>
      </c>
      <c r="P78" s="22" t="s">
        <v>3</v>
      </c>
      <c r="Q78" s="22" t="s">
        <v>3</v>
      </c>
      <c r="R78" s="22" t="s">
        <v>3</v>
      </c>
    </row>
    <row r="79" spans="1:18" ht="31.5" x14ac:dyDescent="0.25">
      <c r="A79" s="331"/>
      <c r="B79" s="22" t="s">
        <v>65</v>
      </c>
      <c r="C79" s="37"/>
      <c r="D79" s="37" t="s">
        <v>67</v>
      </c>
      <c r="E79" s="22" t="s">
        <v>69</v>
      </c>
      <c r="F79" s="37">
        <v>383</v>
      </c>
      <c r="G79" s="40">
        <v>500250</v>
      </c>
      <c r="H79" s="40">
        <v>500250</v>
      </c>
      <c r="I79" s="40">
        <v>500000</v>
      </c>
      <c r="J79" s="40">
        <v>0</v>
      </c>
      <c r="K79" s="40">
        <f>H79</f>
        <v>500250</v>
      </c>
      <c r="L79" s="22" t="s">
        <v>3</v>
      </c>
      <c r="M79" s="41">
        <v>45747</v>
      </c>
      <c r="N79" s="38" t="s">
        <v>114</v>
      </c>
      <c r="O79" s="22" t="s">
        <v>3</v>
      </c>
      <c r="P79" s="22" t="s">
        <v>3</v>
      </c>
      <c r="Q79" s="22" t="s">
        <v>3</v>
      </c>
      <c r="R79" s="22" t="s">
        <v>3</v>
      </c>
    </row>
    <row r="80" spans="1:18" ht="15.75" customHeight="1" x14ac:dyDescent="0.25">
      <c r="A80" s="329" t="s">
        <v>79</v>
      </c>
      <c r="B80" s="22" t="s">
        <v>39</v>
      </c>
      <c r="C80" s="37"/>
      <c r="D80" s="22" t="s">
        <v>3</v>
      </c>
      <c r="E80" s="22" t="s">
        <v>66</v>
      </c>
      <c r="F80" s="37"/>
      <c r="G80" s="22">
        <v>1</v>
      </c>
      <c r="H80" s="22">
        <v>1</v>
      </c>
      <c r="I80" s="22">
        <v>0</v>
      </c>
      <c r="J80" s="22">
        <v>0</v>
      </c>
      <c r="K80" s="22">
        <v>0</v>
      </c>
      <c r="L80" s="22" t="s">
        <v>3</v>
      </c>
      <c r="M80" s="24">
        <v>45838</v>
      </c>
      <c r="N80" s="38">
        <v>45838</v>
      </c>
      <c r="O80" s="22">
        <v>0</v>
      </c>
      <c r="P80" s="22" t="s">
        <v>3</v>
      </c>
      <c r="Q80" s="39">
        <v>0</v>
      </c>
      <c r="R80" s="39">
        <v>0</v>
      </c>
    </row>
    <row r="81" spans="1:18" ht="15.75" x14ac:dyDescent="0.25">
      <c r="A81" s="330"/>
      <c r="B81" s="22" t="s">
        <v>40</v>
      </c>
      <c r="C81" s="37"/>
      <c r="D81" s="37"/>
      <c r="E81" s="22"/>
      <c r="F81" s="37"/>
      <c r="G81" s="22" t="s">
        <v>3</v>
      </c>
      <c r="H81" s="37"/>
      <c r="I81" s="22" t="s">
        <v>3</v>
      </c>
      <c r="J81" s="37"/>
      <c r="K81" s="37"/>
      <c r="L81" s="22" t="s">
        <v>3</v>
      </c>
      <c r="M81" s="41"/>
      <c r="N81" s="38"/>
      <c r="O81" s="22" t="s">
        <v>3</v>
      </c>
      <c r="P81" s="22" t="s">
        <v>3</v>
      </c>
      <c r="Q81" s="22" t="s">
        <v>3</v>
      </c>
      <c r="R81" s="22" t="s">
        <v>3</v>
      </c>
    </row>
    <row r="82" spans="1:18" ht="31.5" x14ac:dyDescent="0.25">
      <c r="A82" s="330"/>
      <c r="B82" s="22" t="s">
        <v>65</v>
      </c>
      <c r="C82" s="37"/>
      <c r="D82" s="37" t="s">
        <v>67</v>
      </c>
      <c r="E82" s="22" t="s">
        <v>69</v>
      </c>
      <c r="F82" s="37">
        <v>383</v>
      </c>
      <c r="G82" s="40">
        <v>335000</v>
      </c>
      <c r="H82" s="40">
        <v>0</v>
      </c>
      <c r="I82" s="40">
        <v>500000</v>
      </c>
      <c r="J82" s="40">
        <v>0</v>
      </c>
      <c r="K82" s="40">
        <v>0</v>
      </c>
      <c r="L82" s="22" t="s">
        <v>3</v>
      </c>
      <c r="M82" s="41">
        <v>45657</v>
      </c>
      <c r="N82" s="38">
        <v>45657</v>
      </c>
      <c r="O82" s="22" t="s">
        <v>3</v>
      </c>
      <c r="P82" s="22" t="s">
        <v>3</v>
      </c>
      <c r="Q82" s="22" t="s">
        <v>3</v>
      </c>
      <c r="R82" s="22" t="s">
        <v>3</v>
      </c>
    </row>
    <row r="83" spans="1:18" ht="31.5" x14ac:dyDescent="0.25">
      <c r="A83" s="331"/>
      <c r="B83" s="22" t="s">
        <v>65</v>
      </c>
      <c r="C83" s="37"/>
      <c r="D83" s="37" t="s">
        <v>67</v>
      </c>
      <c r="E83" s="22" t="s">
        <v>69</v>
      </c>
      <c r="F83" s="37">
        <v>383</v>
      </c>
      <c r="G83" s="40">
        <v>500250</v>
      </c>
      <c r="H83" s="40">
        <v>500250</v>
      </c>
      <c r="I83" s="40">
        <v>500000</v>
      </c>
      <c r="J83" s="40">
        <v>0</v>
      </c>
      <c r="K83" s="40">
        <f>H83</f>
        <v>500250</v>
      </c>
      <c r="L83" s="22" t="s">
        <v>3</v>
      </c>
      <c r="M83" s="41">
        <v>45747</v>
      </c>
      <c r="N83" s="38" t="s">
        <v>114</v>
      </c>
      <c r="O83" s="22" t="s">
        <v>3</v>
      </c>
      <c r="P83" s="22" t="s">
        <v>3</v>
      </c>
      <c r="Q83" s="22" t="s">
        <v>3</v>
      </c>
      <c r="R83" s="22" t="s">
        <v>3</v>
      </c>
    </row>
    <row r="84" spans="1:18" ht="15.75" customHeight="1" x14ac:dyDescent="0.25">
      <c r="A84" s="329" t="s">
        <v>104</v>
      </c>
      <c r="B84" s="22" t="s">
        <v>39</v>
      </c>
      <c r="C84" s="37"/>
      <c r="D84" s="22" t="s">
        <v>3</v>
      </c>
      <c r="E84" s="22" t="s">
        <v>66</v>
      </c>
      <c r="F84" s="37"/>
      <c r="G84" s="22">
        <v>1</v>
      </c>
      <c r="H84" s="22">
        <v>1</v>
      </c>
      <c r="I84" s="22">
        <v>0</v>
      </c>
      <c r="J84" s="22">
        <v>0</v>
      </c>
      <c r="K84" s="22">
        <v>0</v>
      </c>
      <c r="L84" s="22" t="s">
        <v>3</v>
      </c>
      <c r="M84" s="24">
        <v>45838</v>
      </c>
      <c r="N84" s="38">
        <v>45838</v>
      </c>
      <c r="O84" s="22">
        <v>0</v>
      </c>
      <c r="P84" s="22" t="s">
        <v>3</v>
      </c>
      <c r="Q84" s="39">
        <v>0</v>
      </c>
      <c r="R84" s="39">
        <v>0</v>
      </c>
    </row>
    <row r="85" spans="1:18" ht="15.75" x14ac:dyDescent="0.25">
      <c r="A85" s="330"/>
      <c r="B85" s="22" t="s">
        <v>40</v>
      </c>
      <c r="C85" s="37"/>
      <c r="D85" s="37"/>
      <c r="E85" s="22"/>
      <c r="F85" s="37"/>
      <c r="G85" s="22" t="s">
        <v>3</v>
      </c>
      <c r="H85" s="37"/>
      <c r="I85" s="22" t="s">
        <v>3</v>
      </c>
      <c r="J85" s="37"/>
      <c r="K85" s="37"/>
      <c r="L85" s="22" t="s">
        <v>3</v>
      </c>
      <c r="M85" s="41"/>
      <c r="N85" s="38"/>
      <c r="O85" s="22" t="s">
        <v>3</v>
      </c>
      <c r="P85" s="22" t="s">
        <v>3</v>
      </c>
      <c r="Q85" s="22" t="s">
        <v>3</v>
      </c>
      <c r="R85" s="22" t="s">
        <v>3</v>
      </c>
    </row>
    <row r="86" spans="1:18" ht="31.5" x14ac:dyDescent="0.25">
      <c r="A86" s="330"/>
      <c r="B86" s="22" t="s">
        <v>65</v>
      </c>
      <c r="C86" s="37"/>
      <c r="D86" s="37" t="s">
        <v>67</v>
      </c>
      <c r="E86" s="22" t="s">
        <v>69</v>
      </c>
      <c r="F86" s="37">
        <v>383</v>
      </c>
      <c r="G86" s="40">
        <v>136650</v>
      </c>
      <c r="H86" s="40">
        <v>0</v>
      </c>
      <c r="I86" s="40">
        <v>184511.97999999998</v>
      </c>
      <c r="J86" s="40">
        <v>0</v>
      </c>
      <c r="K86" s="40">
        <v>0</v>
      </c>
      <c r="L86" s="22" t="s">
        <v>3</v>
      </c>
      <c r="M86" s="41">
        <v>45657</v>
      </c>
      <c r="N86" s="38">
        <v>45657</v>
      </c>
      <c r="O86" s="22" t="s">
        <v>3</v>
      </c>
      <c r="P86" s="22" t="s">
        <v>3</v>
      </c>
      <c r="Q86" s="22" t="s">
        <v>3</v>
      </c>
      <c r="R86" s="22" t="s">
        <v>3</v>
      </c>
    </row>
    <row r="87" spans="1:18" ht="31.5" x14ac:dyDescent="0.25">
      <c r="A87" s="331"/>
      <c r="B87" s="22" t="s">
        <v>65</v>
      </c>
      <c r="C87" s="37"/>
      <c r="D87" s="37" t="s">
        <v>67</v>
      </c>
      <c r="E87" s="22" t="s">
        <v>69</v>
      </c>
      <c r="F87" s="37">
        <v>383</v>
      </c>
      <c r="G87" s="40">
        <v>204975</v>
      </c>
      <c r="H87" s="40">
        <v>204975</v>
      </c>
      <c r="I87" s="40">
        <v>184511.97999999998</v>
      </c>
      <c r="J87" s="40">
        <v>0</v>
      </c>
      <c r="K87" s="40">
        <f>H87</f>
        <v>204975</v>
      </c>
      <c r="L87" s="22" t="s">
        <v>3</v>
      </c>
      <c r="M87" s="41">
        <v>45747</v>
      </c>
      <c r="N87" s="38" t="s">
        <v>114</v>
      </c>
      <c r="O87" s="22" t="s">
        <v>3</v>
      </c>
      <c r="P87" s="22" t="s">
        <v>3</v>
      </c>
      <c r="Q87" s="22" t="s">
        <v>3</v>
      </c>
      <c r="R87" s="22" t="s">
        <v>3</v>
      </c>
    </row>
    <row r="88" spans="1:18" ht="15.75" customHeight="1" x14ac:dyDescent="0.25">
      <c r="A88" s="329" t="s">
        <v>103</v>
      </c>
      <c r="B88" s="22" t="s">
        <v>39</v>
      </c>
      <c r="C88" s="37"/>
      <c r="D88" s="22" t="s">
        <v>3</v>
      </c>
      <c r="E88" s="22" t="s">
        <v>66</v>
      </c>
      <c r="F88" s="37"/>
      <c r="G88" s="22">
        <v>1</v>
      </c>
      <c r="H88" s="22">
        <v>1</v>
      </c>
      <c r="I88" s="22">
        <v>0</v>
      </c>
      <c r="J88" s="22">
        <v>0</v>
      </c>
      <c r="K88" s="22">
        <v>0</v>
      </c>
      <c r="L88" s="22" t="s">
        <v>3</v>
      </c>
      <c r="M88" s="24">
        <v>45838</v>
      </c>
      <c r="N88" s="38">
        <v>45838</v>
      </c>
      <c r="O88" s="22">
        <v>0</v>
      </c>
      <c r="P88" s="22" t="s">
        <v>3</v>
      </c>
      <c r="Q88" s="39">
        <v>0</v>
      </c>
      <c r="R88" s="39">
        <v>0</v>
      </c>
    </row>
    <row r="89" spans="1:18" ht="15.75" x14ac:dyDescent="0.25">
      <c r="A89" s="330"/>
      <c r="B89" s="22" t="s">
        <v>40</v>
      </c>
      <c r="C89" s="37"/>
      <c r="D89" s="37"/>
      <c r="E89" s="22"/>
      <c r="F89" s="37"/>
      <c r="G89" s="22" t="s">
        <v>3</v>
      </c>
      <c r="H89" s="37"/>
      <c r="I89" s="22" t="s">
        <v>3</v>
      </c>
      <c r="J89" s="37"/>
      <c r="K89" s="37"/>
      <c r="L89" s="22" t="s">
        <v>3</v>
      </c>
      <c r="M89" s="41"/>
      <c r="N89" s="38"/>
      <c r="O89" s="22" t="s">
        <v>3</v>
      </c>
      <c r="P89" s="22" t="s">
        <v>3</v>
      </c>
      <c r="Q89" s="22" t="s">
        <v>3</v>
      </c>
      <c r="R89" s="22" t="s">
        <v>3</v>
      </c>
    </row>
    <row r="90" spans="1:18" ht="31.5" x14ac:dyDescent="0.25">
      <c r="A90" s="330"/>
      <c r="B90" s="22" t="s">
        <v>65</v>
      </c>
      <c r="C90" s="37"/>
      <c r="D90" s="37" t="s">
        <v>67</v>
      </c>
      <c r="E90" s="22" t="s">
        <v>69</v>
      </c>
      <c r="F90" s="37">
        <v>383</v>
      </c>
      <c r="G90" s="40">
        <v>335000</v>
      </c>
      <c r="H90" s="40">
        <v>0</v>
      </c>
      <c r="I90" s="40">
        <v>431709</v>
      </c>
      <c r="J90" s="40">
        <v>0</v>
      </c>
      <c r="K90" s="40">
        <v>0</v>
      </c>
      <c r="L90" s="22" t="s">
        <v>3</v>
      </c>
      <c r="M90" s="41">
        <v>45657</v>
      </c>
      <c r="N90" s="38">
        <v>45657</v>
      </c>
      <c r="O90" s="22" t="s">
        <v>3</v>
      </c>
      <c r="P90" s="22" t="s">
        <v>3</v>
      </c>
      <c r="Q90" s="22" t="s">
        <v>3</v>
      </c>
      <c r="R90" s="22" t="s">
        <v>3</v>
      </c>
    </row>
    <row r="91" spans="1:18" ht="31.5" x14ac:dyDescent="0.25">
      <c r="A91" s="331"/>
      <c r="B91" s="22" t="s">
        <v>65</v>
      </c>
      <c r="C91" s="37"/>
      <c r="D91" s="37" t="s">
        <v>67</v>
      </c>
      <c r="E91" s="22" t="s">
        <v>69</v>
      </c>
      <c r="F91" s="37">
        <v>383</v>
      </c>
      <c r="G91" s="40">
        <v>502500</v>
      </c>
      <c r="H91" s="40">
        <v>502500</v>
      </c>
      <c r="I91" s="40">
        <v>431709</v>
      </c>
      <c r="J91" s="40">
        <v>0</v>
      </c>
      <c r="K91" s="40">
        <f>H91</f>
        <v>502500</v>
      </c>
      <c r="L91" s="22" t="s">
        <v>3</v>
      </c>
      <c r="M91" s="41">
        <v>45747</v>
      </c>
      <c r="N91" s="38" t="s">
        <v>114</v>
      </c>
      <c r="O91" s="22" t="s">
        <v>3</v>
      </c>
      <c r="P91" s="22" t="s">
        <v>3</v>
      </c>
      <c r="Q91" s="22" t="s">
        <v>3</v>
      </c>
      <c r="R91" s="22" t="s">
        <v>3</v>
      </c>
    </row>
    <row r="92" spans="1:18" ht="15.75" customHeight="1" x14ac:dyDescent="0.25">
      <c r="A92" s="329" t="s">
        <v>80</v>
      </c>
      <c r="B92" s="22" t="s">
        <v>39</v>
      </c>
      <c r="C92" s="37"/>
      <c r="D92" s="22" t="s">
        <v>3</v>
      </c>
      <c r="E92" s="22" t="s">
        <v>66</v>
      </c>
      <c r="F92" s="37"/>
      <c r="G92" s="22">
        <v>1</v>
      </c>
      <c r="H92" s="22">
        <v>1</v>
      </c>
      <c r="I92" s="22">
        <v>0</v>
      </c>
      <c r="J92" s="22">
        <v>0</v>
      </c>
      <c r="K92" s="22">
        <v>0</v>
      </c>
      <c r="L92" s="22" t="s">
        <v>3</v>
      </c>
      <c r="M92" s="24">
        <v>45838</v>
      </c>
      <c r="N92" s="38">
        <v>45838</v>
      </c>
      <c r="O92" s="22">
        <v>0</v>
      </c>
      <c r="P92" s="22" t="s">
        <v>3</v>
      </c>
      <c r="Q92" s="39">
        <v>0</v>
      </c>
      <c r="R92" s="39">
        <v>0</v>
      </c>
    </row>
    <row r="93" spans="1:18" ht="15.75" x14ac:dyDescent="0.25">
      <c r="A93" s="330"/>
      <c r="B93" s="22" t="s">
        <v>40</v>
      </c>
      <c r="C93" s="37"/>
      <c r="D93" s="37"/>
      <c r="E93" s="22"/>
      <c r="F93" s="37"/>
      <c r="G93" s="22" t="s">
        <v>3</v>
      </c>
      <c r="H93" s="37"/>
      <c r="I93" s="22" t="s">
        <v>3</v>
      </c>
      <c r="J93" s="37"/>
      <c r="K93" s="37"/>
      <c r="L93" s="22" t="s">
        <v>3</v>
      </c>
      <c r="M93" s="41"/>
      <c r="N93" s="38"/>
      <c r="O93" s="22" t="s">
        <v>3</v>
      </c>
      <c r="P93" s="22" t="s">
        <v>3</v>
      </c>
      <c r="Q93" s="22" t="s">
        <v>3</v>
      </c>
      <c r="R93" s="22" t="s">
        <v>3</v>
      </c>
    </row>
    <row r="94" spans="1:18" ht="31.5" x14ac:dyDescent="0.25">
      <c r="A94" s="330"/>
      <c r="B94" s="22" t="s">
        <v>65</v>
      </c>
      <c r="C94" s="37"/>
      <c r="D94" s="37" t="s">
        <v>67</v>
      </c>
      <c r="E94" s="22" t="s">
        <v>69</v>
      </c>
      <c r="F94" s="37">
        <v>383</v>
      </c>
      <c r="G94" s="40">
        <v>335000</v>
      </c>
      <c r="H94" s="40">
        <v>0</v>
      </c>
      <c r="I94" s="40">
        <v>500000</v>
      </c>
      <c r="J94" s="40">
        <v>0</v>
      </c>
      <c r="K94" s="40">
        <v>0</v>
      </c>
      <c r="L94" s="22" t="s">
        <v>3</v>
      </c>
      <c r="M94" s="41">
        <v>45657</v>
      </c>
      <c r="N94" s="38">
        <v>45657</v>
      </c>
      <c r="O94" s="22" t="s">
        <v>3</v>
      </c>
      <c r="P94" s="22" t="s">
        <v>3</v>
      </c>
      <c r="Q94" s="22" t="s">
        <v>3</v>
      </c>
      <c r="R94" s="22" t="s">
        <v>3</v>
      </c>
    </row>
    <row r="95" spans="1:18" ht="41.25" customHeight="1" x14ac:dyDescent="0.25">
      <c r="A95" s="331"/>
      <c r="B95" s="22" t="s">
        <v>65</v>
      </c>
      <c r="C95" s="37"/>
      <c r="D95" s="37" t="s">
        <v>67</v>
      </c>
      <c r="E95" s="22" t="s">
        <v>69</v>
      </c>
      <c r="F95" s="37">
        <v>383</v>
      </c>
      <c r="G95" s="40">
        <v>502500</v>
      </c>
      <c r="H95" s="40">
        <v>502500</v>
      </c>
      <c r="I95" s="40">
        <v>500000</v>
      </c>
      <c r="J95" s="40">
        <v>0</v>
      </c>
      <c r="K95" s="40">
        <f>H95</f>
        <v>502500</v>
      </c>
      <c r="L95" s="22" t="s">
        <v>3</v>
      </c>
      <c r="M95" s="41">
        <v>45747</v>
      </c>
      <c r="N95" s="38" t="s">
        <v>114</v>
      </c>
      <c r="O95" s="22" t="s">
        <v>3</v>
      </c>
      <c r="P95" s="22" t="s">
        <v>3</v>
      </c>
      <c r="Q95" s="22" t="s">
        <v>3</v>
      </c>
      <c r="R95" s="22" t="s">
        <v>3</v>
      </c>
    </row>
    <row r="96" spans="1:18" ht="15.75" customHeight="1" x14ac:dyDescent="0.25">
      <c r="A96" s="329" t="s">
        <v>81</v>
      </c>
      <c r="B96" s="22" t="s">
        <v>39</v>
      </c>
      <c r="C96" s="37"/>
      <c r="D96" s="22" t="s">
        <v>3</v>
      </c>
      <c r="E96" s="22" t="s">
        <v>66</v>
      </c>
      <c r="F96" s="37"/>
      <c r="G96" s="22">
        <v>1</v>
      </c>
      <c r="H96" s="22">
        <v>1</v>
      </c>
      <c r="I96" s="22">
        <v>1</v>
      </c>
      <c r="J96" s="22">
        <v>1</v>
      </c>
      <c r="K96" s="22">
        <v>1</v>
      </c>
      <c r="L96" s="22" t="s">
        <v>3</v>
      </c>
      <c r="M96" s="24">
        <v>45838</v>
      </c>
      <c r="N96" s="38">
        <v>45657</v>
      </c>
      <c r="O96" s="22">
        <v>0</v>
      </c>
      <c r="P96" s="22" t="s">
        <v>3</v>
      </c>
      <c r="Q96" s="39">
        <v>0</v>
      </c>
      <c r="R96" s="39">
        <v>0</v>
      </c>
    </row>
    <row r="97" spans="1:18" ht="15.75" x14ac:dyDescent="0.25">
      <c r="A97" s="330"/>
      <c r="B97" s="22" t="s">
        <v>40</v>
      </c>
      <c r="C97" s="37"/>
      <c r="D97" s="37"/>
      <c r="E97" s="22"/>
      <c r="F97" s="37"/>
      <c r="G97" s="22" t="s">
        <v>3</v>
      </c>
      <c r="H97" s="37"/>
      <c r="I97" s="22" t="s">
        <v>3</v>
      </c>
      <c r="J97" s="37"/>
      <c r="K97" s="37"/>
      <c r="L97" s="22" t="s">
        <v>3</v>
      </c>
      <c r="M97" s="41"/>
      <c r="N97" s="38"/>
      <c r="O97" s="22" t="s">
        <v>3</v>
      </c>
      <c r="P97" s="22" t="s">
        <v>3</v>
      </c>
      <c r="Q97" s="22" t="s">
        <v>3</v>
      </c>
      <c r="R97" s="22" t="s">
        <v>3</v>
      </c>
    </row>
    <row r="98" spans="1:18" ht="31.5" x14ac:dyDescent="0.25">
      <c r="A98" s="330"/>
      <c r="B98" s="22" t="s">
        <v>65</v>
      </c>
      <c r="C98" s="37"/>
      <c r="D98" s="37" t="s">
        <v>67</v>
      </c>
      <c r="E98" s="22" t="s">
        <v>69</v>
      </c>
      <c r="F98" s="37">
        <v>383</v>
      </c>
      <c r="G98" s="40">
        <v>200000</v>
      </c>
      <c r="H98" s="40">
        <v>0</v>
      </c>
      <c r="I98" s="40">
        <v>629132</v>
      </c>
      <c r="J98" s="40">
        <v>0</v>
      </c>
      <c r="K98" s="40">
        <v>0</v>
      </c>
      <c r="L98" s="22" t="s">
        <v>3</v>
      </c>
      <c r="M98" s="41">
        <v>45657</v>
      </c>
      <c r="N98" s="38">
        <v>45657</v>
      </c>
      <c r="O98" s="22" t="s">
        <v>3</v>
      </c>
      <c r="P98" s="22" t="s">
        <v>3</v>
      </c>
      <c r="Q98" s="22" t="s">
        <v>3</v>
      </c>
      <c r="R98" s="22" t="s">
        <v>3</v>
      </c>
    </row>
    <row r="99" spans="1:18" ht="31.5" x14ac:dyDescent="0.25">
      <c r="A99" s="331"/>
      <c r="B99" s="22" t="s">
        <v>65</v>
      </c>
      <c r="C99" s="37"/>
      <c r="D99" s="37" t="s">
        <v>67</v>
      </c>
      <c r="E99" s="22" t="s">
        <v>69</v>
      </c>
      <c r="F99" s="37">
        <v>383</v>
      </c>
      <c r="G99" s="40">
        <v>299955</v>
      </c>
      <c r="H99" s="40">
        <v>299955</v>
      </c>
      <c r="I99" s="40">
        <v>629132</v>
      </c>
      <c r="J99" s="40">
        <v>0</v>
      </c>
      <c r="K99" s="40">
        <v>0</v>
      </c>
      <c r="L99" s="22" t="s">
        <v>3</v>
      </c>
      <c r="M99" s="41">
        <v>45747</v>
      </c>
      <c r="N99" s="38">
        <v>45657</v>
      </c>
      <c r="O99" s="22" t="s">
        <v>3</v>
      </c>
      <c r="P99" s="22" t="s">
        <v>3</v>
      </c>
      <c r="Q99" s="22" t="s">
        <v>3</v>
      </c>
      <c r="R99" s="22" t="s">
        <v>3</v>
      </c>
    </row>
    <row r="100" spans="1:18" ht="15.75" customHeight="1" x14ac:dyDescent="0.25">
      <c r="A100" s="329" t="s">
        <v>82</v>
      </c>
      <c r="B100" s="22" t="s">
        <v>39</v>
      </c>
      <c r="C100" s="37"/>
      <c r="D100" s="22" t="s">
        <v>3</v>
      </c>
      <c r="E100" s="22" t="s">
        <v>66</v>
      </c>
      <c r="F100" s="37"/>
      <c r="G100" s="22">
        <v>1</v>
      </c>
      <c r="H100" s="22">
        <v>1</v>
      </c>
      <c r="I100" s="22">
        <v>0</v>
      </c>
      <c r="J100" s="22">
        <v>0</v>
      </c>
      <c r="K100" s="22">
        <v>0</v>
      </c>
      <c r="L100" s="22" t="s">
        <v>3</v>
      </c>
      <c r="M100" s="24">
        <v>45838</v>
      </c>
      <c r="N100" s="38">
        <v>45838</v>
      </c>
      <c r="O100" s="22">
        <v>0</v>
      </c>
      <c r="P100" s="22" t="s">
        <v>3</v>
      </c>
      <c r="Q100" s="39">
        <v>0</v>
      </c>
      <c r="R100" s="39">
        <v>0</v>
      </c>
    </row>
    <row r="101" spans="1:18" ht="15.75" x14ac:dyDescent="0.25">
      <c r="A101" s="330"/>
      <c r="B101" s="22" t="s">
        <v>40</v>
      </c>
      <c r="C101" s="37"/>
      <c r="D101" s="37"/>
      <c r="E101" s="22"/>
      <c r="F101" s="37"/>
      <c r="G101" s="22" t="s">
        <v>3</v>
      </c>
      <c r="H101" s="37"/>
      <c r="I101" s="22" t="s">
        <v>3</v>
      </c>
      <c r="J101" s="37"/>
      <c r="K101" s="37"/>
      <c r="L101" s="22" t="s">
        <v>3</v>
      </c>
      <c r="M101" s="41"/>
      <c r="N101" s="38"/>
      <c r="O101" s="22" t="s">
        <v>3</v>
      </c>
      <c r="P101" s="22" t="s">
        <v>3</v>
      </c>
      <c r="Q101" s="22" t="s">
        <v>3</v>
      </c>
      <c r="R101" s="22" t="s">
        <v>3</v>
      </c>
    </row>
    <row r="102" spans="1:18" ht="31.5" x14ac:dyDescent="0.25">
      <c r="A102" s="330"/>
      <c r="B102" s="22" t="s">
        <v>65</v>
      </c>
      <c r="C102" s="37"/>
      <c r="D102" s="37" t="s">
        <v>67</v>
      </c>
      <c r="E102" s="22" t="s">
        <v>69</v>
      </c>
      <c r="F102" s="37">
        <v>383</v>
      </c>
      <c r="G102" s="40">
        <v>333500</v>
      </c>
      <c r="H102" s="40">
        <v>0</v>
      </c>
      <c r="I102" s="40">
        <v>499994</v>
      </c>
      <c r="J102" s="40">
        <v>0</v>
      </c>
      <c r="K102" s="40">
        <v>0</v>
      </c>
      <c r="L102" s="22" t="s">
        <v>3</v>
      </c>
      <c r="M102" s="41">
        <v>45657</v>
      </c>
      <c r="N102" s="38">
        <v>45657</v>
      </c>
      <c r="O102" s="22" t="s">
        <v>3</v>
      </c>
      <c r="P102" s="22" t="s">
        <v>3</v>
      </c>
      <c r="Q102" s="22" t="s">
        <v>3</v>
      </c>
      <c r="R102" s="22" t="s">
        <v>3</v>
      </c>
    </row>
    <row r="103" spans="1:18" ht="31.5" x14ac:dyDescent="0.25">
      <c r="A103" s="331"/>
      <c r="B103" s="22" t="s">
        <v>65</v>
      </c>
      <c r="C103" s="37"/>
      <c r="D103" s="37" t="s">
        <v>67</v>
      </c>
      <c r="E103" s="22" t="s">
        <v>69</v>
      </c>
      <c r="F103" s="37">
        <v>383</v>
      </c>
      <c r="G103" s="40">
        <v>500250</v>
      </c>
      <c r="H103" s="40">
        <v>500250</v>
      </c>
      <c r="I103" s="40">
        <v>499994</v>
      </c>
      <c r="J103" s="40">
        <v>0</v>
      </c>
      <c r="K103" s="40">
        <f>G103</f>
        <v>500250</v>
      </c>
      <c r="L103" s="22" t="s">
        <v>3</v>
      </c>
      <c r="M103" s="41">
        <v>45747</v>
      </c>
      <c r="N103" s="38" t="s">
        <v>114</v>
      </c>
      <c r="O103" s="22" t="s">
        <v>3</v>
      </c>
      <c r="P103" s="22" t="s">
        <v>3</v>
      </c>
      <c r="Q103" s="22" t="s">
        <v>3</v>
      </c>
      <c r="R103" s="22" t="s">
        <v>3</v>
      </c>
    </row>
    <row r="104" spans="1:18" ht="15.75" customHeight="1" x14ac:dyDescent="0.25">
      <c r="A104" s="329" t="s">
        <v>83</v>
      </c>
      <c r="B104" s="22" t="s">
        <v>39</v>
      </c>
      <c r="C104" s="37"/>
      <c r="D104" s="22" t="s">
        <v>3</v>
      </c>
      <c r="E104" s="22" t="s">
        <v>66</v>
      </c>
      <c r="F104" s="37"/>
      <c r="G104" s="22">
        <v>1</v>
      </c>
      <c r="H104" s="22">
        <v>1</v>
      </c>
      <c r="I104" s="22">
        <v>0</v>
      </c>
      <c r="J104" s="22">
        <v>0</v>
      </c>
      <c r="K104" s="22">
        <v>0</v>
      </c>
      <c r="L104" s="22" t="s">
        <v>3</v>
      </c>
      <c r="M104" s="24">
        <v>45838</v>
      </c>
      <c r="N104" s="38">
        <v>45838</v>
      </c>
      <c r="O104" s="22">
        <v>0</v>
      </c>
      <c r="P104" s="22" t="s">
        <v>3</v>
      </c>
      <c r="Q104" s="39">
        <v>0</v>
      </c>
      <c r="R104" s="39">
        <v>0</v>
      </c>
    </row>
    <row r="105" spans="1:18" ht="15.75" x14ac:dyDescent="0.25">
      <c r="A105" s="330"/>
      <c r="B105" s="22" t="s">
        <v>40</v>
      </c>
      <c r="C105" s="37"/>
      <c r="D105" s="37"/>
      <c r="E105" s="22"/>
      <c r="F105" s="37"/>
      <c r="G105" s="22" t="s">
        <v>3</v>
      </c>
      <c r="H105" s="37"/>
      <c r="I105" s="22" t="s">
        <v>3</v>
      </c>
      <c r="J105" s="37"/>
      <c r="K105" s="37"/>
      <c r="L105" s="22" t="s">
        <v>3</v>
      </c>
      <c r="M105" s="41"/>
      <c r="N105" s="38"/>
      <c r="O105" s="22" t="s">
        <v>3</v>
      </c>
      <c r="P105" s="22" t="s">
        <v>3</v>
      </c>
      <c r="Q105" s="22" t="s">
        <v>3</v>
      </c>
      <c r="R105" s="22" t="s">
        <v>3</v>
      </c>
    </row>
    <row r="106" spans="1:18" ht="31.5" x14ac:dyDescent="0.25">
      <c r="A106" s="330"/>
      <c r="B106" s="22" t="s">
        <v>65</v>
      </c>
      <c r="C106" s="37"/>
      <c r="D106" s="37" t="s">
        <v>67</v>
      </c>
      <c r="E106" s="22" t="s">
        <v>69</v>
      </c>
      <c r="F106" s="37">
        <v>383</v>
      </c>
      <c r="G106" s="40">
        <v>334858</v>
      </c>
      <c r="H106" s="40">
        <v>0</v>
      </c>
      <c r="I106" s="40">
        <v>499994</v>
      </c>
      <c r="J106" s="40">
        <v>0</v>
      </c>
      <c r="K106" s="40">
        <v>0</v>
      </c>
      <c r="L106" s="22" t="s">
        <v>3</v>
      </c>
      <c r="M106" s="41">
        <v>45657</v>
      </c>
      <c r="N106" s="38">
        <v>45657</v>
      </c>
      <c r="O106" s="22" t="s">
        <v>3</v>
      </c>
      <c r="P106" s="22" t="s">
        <v>3</v>
      </c>
      <c r="Q106" s="22" t="s">
        <v>3</v>
      </c>
      <c r="R106" s="22" t="s">
        <v>3</v>
      </c>
    </row>
    <row r="107" spans="1:18" ht="31.5" x14ac:dyDescent="0.25">
      <c r="A107" s="331"/>
      <c r="B107" s="22" t="s">
        <v>65</v>
      </c>
      <c r="C107" s="37"/>
      <c r="D107" s="37" t="s">
        <v>67</v>
      </c>
      <c r="E107" s="22" t="s">
        <v>69</v>
      </c>
      <c r="F107" s="37">
        <v>383</v>
      </c>
      <c r="G107" s="40">
        <v>502287</v>
      </c>
      <c r="H107" s="40">
        <v>502287</v>
      </c>
      <c r="I107" s="40">
        <v>499994</v>
      </c>
      <c r="J107" s="40">
        <v>0</v>
      </c>
      <c r="K107" s="40">
        <f>G107</f>
        <v>502287</v>
      </c>
      <c r="L107" s="22" t="s">
        <v>3</v>
      </c>
      <c r="M107" s="41">
        <v>45747</v>
      </c>
      <c r="N107" s="38" t="s">
        <v>114</v>
      </c>
      <c r="O107" s="22" t="s">
        <v>3</v>
      </c>
      <c r="P107" s="22" t="s">
        <v>3</v>
      </c>
      <c r="Q107" s="22" t="s">
        <v>3</v>
      </c>
      <c r="R107" s="22" t="s">
        <v>3</v>
      </c>
    </row>
    <row r="108" spans="1:18" ht="15.75" customHeight="1" x14ac:dyDescent="0.25">
      <c r="A108" s="329" t="s">
        <v>84</v>
      </c>
      <c r="B108" s="22" t="s">
        <v>39</v>
      </c>
      <c r="C108" s="37"/>
      <c r="D108" s="22" t="s">
        <v>3</v>
      </c>
      <c r="E108" s="22" t="s">
        <v>66</v>
      </c>
      <c r="F108" s="37"/>
      <c r="G108" s="22">
        <v>1</v>
      </c>
      <c r="H108" s="22">
        <v>1</v>
      </c>
      <c r="I108" s="22">
        <v>0</v>
      </c>
      <c r="J108" s="22">
        <v>0</v>
      </c>
      <c r="K108" s="22">
        <v>0</v>
      </c>
      <c r="L108" s="22" t="s">
        <v>3</v>
      </c>
      <c r="M108" s="24">
        <v>45838</v>
      </c>
      <c r="N108" s="38">
        <v>45838</v>
      </c>
      <c r="O108" s="22">
        <v>0</v>
      </c>
      <c r="P108" s="22" t="s">
        <v>3</v>
      </c>
      <c r="Q108" s="39">
        <v>0</v>
      </c>
      <c r="R108" s="39">
        <v>0</v>
      </c>
    </row>
    <row r="109" spans="1:18" ht="15.75" x14ac:dyDescent="0.25">
      <c r="A109" s="330"/>
      <c r="B109" s="22" t="s">
        <v>40</v>
      </c>
      <c r="C109" s="37"/>
      <c r="D109" s="37"/>
      <c r="E109" s="22"/>
      <c r="F109" s="37"/>
      <c r="G109" s="22" t="s">
        <v>3</v>
      </c>
      <c r="H109" s="37"/>
      <c r="I109" s="22" t="s">
        <v>3</v>
      </c>
      <c r="J109" s="37"/>
      <c r="K109" s="37"/>
      <c r="L109" s="22" t="s">
        <v>3</v>
      </c>
      <c r="M109" s="41"/>
      <c r="N109" s="38"/>
      <c r="O109" s="22" t="s">
        <v>3</v>
      </c>
      <c r="P109" s="22" t="s">
        <v>3</v>
      </c>
      <c r="Q109" s="22" t="s">
        <v>3</v>
      </c>
      <c r="R109" s="22" t="s">
        <v>3</v>
      </c>
    </row>
    <row r="110" spans="1:18" ht="31.5" x14ac:dyDescent="0.25">
      <c r="A110" s="330"/>
      <c r="B110" s="22" t="s">
        <v>65</v>
      </c>
      <c r="C110" s="37"/>
      <c r="D110" s="37" t="s">
        <v>67</v>
      </c>
      <c r="E110" s="22" t="s">
        <v>69</v>
      </c>
      <c r="F110" s="37">
        <v>383</v>
      </c>
      <c r="G110" s="40">
        <v>335000</v>
      </c>
      <c r="H110" s="40">
        <v>0</v>
      </c>
      <c r="I110" s="40">
        <v>0</v>
      </c>
      <c r="J110" s="40">
        <v>0</v>
      </c>
      <c r="K110" s="40">
        <f>G110</f>
        <v>335000</v>
      </c>
      <c r="L110" s="22" t="s">
        <v>3</v>
      </c>
      <c r="M110" s="41">
        <v>45657</v>
      </c>
      <c r="N110" s="38">
        <v>45838</v>
      </c>
      <c r="O110" s="22" t="s">
        <v>3</v>
      </c>
      <c r="P110" s="22" t="s">
        <v>3</v>
      </c>
      <c r="Q110" s="22" t="s">
        <v>3</v>
      </c>
      <c r="R110" s="22" t="s">
        <v>3</v>
      </c>
    </row>
    <row r="111" spans="1:18" ht="31.5" x14ac:dyDescent="0.25">
      <c r="A111" s="331"/>
      <c r="B111" s="22" t="s">
        <v>65</v>
      </c>
      <c r="C111" s="37"/>
      <c r="D111" s="37" t="s">
        <v>67</v>
      </c>
      <c r="E111" s="22" t="s">
        <v>69</v>
      </c>
      <c r="F111" s="37">
        <v>383</v>
      </c>
      <c r="G111" s="40">
        <v>502500</v>
      </c>
      <c r="H111" s="40">
        <v>0</v>
      </c>
      <c r="I111" s="40">
        <v>0</v>
      </c>
      <c r="J111" s="40">
        <v>0</v>
      </c>
      <c r="K111" s="40">
        <f>G111</f>
        <v>502500</v>
      </c>
      <c r="L111" s="22" t="s">
        <v>3</v>
      </c>
      <c r="M111" s="41">
        <v>45747</v>
      </c>
      <c r="N111" s="38" t="s">
        <v>114</v>
      </c>
      <c r="O111" s="22" t="s">
        <v>3</v>
      </c>
      <c r="P111" s="22" t="s">
        <v>3</v>
      </c>
      <c r="Q111" s="22" t="s">
        <v>3</v>
      </c>
      <c r="R111" s="22" t="s">
        <v>3</v>
      </c>
    </row>
    <row r="112" spans="1:18" ht="15.75" customHeight="1" x14ac:dyDescent="0.25">
      <c r="A112" s="329" t="s">
        <v>85</v>
      </c>
      <c r="B112" s="22" t="s">
        <v>39</v>
      </c>
      <c r="C112" s="37"/>
      <c r="D112" s="22" t="s">
        <v>3</v>
      </c>
      <c r="E112" s="22" t="s">
        <v>66</v>
      </c>
      <c r="F112" s="37"/>
      <c r="G112" s="22">
        <v>1</v>
      </c>
      <c r="H112" s="22">
        <v>1</v>
      </c>
      <c r="I112" s="22">
        <v>0</v>
      </c>
      <c r="J112" s="22">
        <v>0</v>
      </c>
      <c r="K112" s="22">
        <v>0</v>
      </c>
      <c r="L112" s="22" t="s">
        <v>3</v>
      </c>
      <c r="M112" s="24">
        <v>45838</v>
      </c>
      <c r="N112" s="38">
        <v>45838</v>
      </c>
      <c r="O112" s="22">
        <v>0</v>
      </c>
      <c r="P112" s="22" t="s">
        <v>3</v>
      </c>
      <c r="Q112" s="39">
        <v>0</v>
      </c>
      <c r="R112" s="39">
        <v>0</v>
      </c>
    </row>
    <row r="113" spans="1:18" ht="15.75" x14ac:dyDescent="0.25">
      <c r="A113" s="330"/>
      <c r="B113" s="22" t="s">
        <v>40</v>
      </c>
      <c r="C113" s="37"/>
      <c r="D113" s="37"/>
      <c r="E113" s="22"/>
      <c r="F113" s="37"/>
      <c r="G113" s="22" t="s">
        <v>3</v>
      </c>
      <c r="H113" s="37"/>
      <c r="I113" s="22" t="s">
        <v>3</v>
      </c>
      <c r="J113" s="37"/>
      <c r="K113" s="37"/>
      <c r="L113" s="22" t="s">
        <v>3</v>
      </c>
      <c r="M113" s="41"/>
      <c r="N113" s="38"/>
      <c r="O113" s="22" t="s">
        <v>3</v>
      </c>
      <c r="P113" s="22" t="s">
        <v>3</v>
      </c>
      <c r="Q113" s="22" t="s">
        <v>3</v>
      </c>
      <c r="R113" s="22" t="s">
        <v>3</v>
      </c>
    </row>
    <row r="114" spans="1:18" ht="31.5" x14ac:dyDescent="0.25">
      <c r="A114" s="330"/>
      <c r="B114" s="22" t="s">
        <v>65</v>
      </c>
      <c r="C114" s="37"/>
      <c r="D114" s="37" t="s">
        <v>67</v>
      </c>
      <c r="E114" s="22" t="s">
        <v>69</v>
      </c>
      <c r="F114" s="37">
        <v>383</v>
      </c>
      <c r="G114" s="40">
        <v>335000</v>
      </c>
      <c r="H114" s="40">
        <v>0</v>
      </c>
      <c r="I114" s="40">
        <v>0</v>
      </c>
      <c r="J114" s="40">
        <v>0</v>
      </c>
      <c r="K114" s="40">
        <f>G114</f>
        <v>335000</v>
      </c>
      <c r="L114" s="22" t="s">
        <v>3</v>
      </c>
      <c r="M114" s="41">
        <v>45657</v>
      </c>
      <c r="N114" s="38">
        <v>45838</v>
      </c>
      <c r="O114" s="22" t="s">
        <v>3</v>
      </c>
      <c r="P114" s="22" t="s">
        <v>3</v>
      </c>
      <c r="Q114" s="22" t="s">
        <v>3</v>
      </c>
      <c r="R114" s="22" t="s">
        <v>3</v>
      </c>
    </row>
    <row r="115" spans="1:18" ht="31.5" x14ac:dyDescent="0.25">
      <c r="A115" s="331"/>
      <c r="B115" s="22" t="s">
        <v>65</v>
      </c>
      <c r="C115" s="37"/>
      <c r="D115" s="37" t="s">
        <v>67</v>
      </c>
      <c r="E115" s="22" t="s">
        <v>69</v>
      </c>
      <c r="F115" s="37">
        <v>383</v>
      </c>
      <c r="G115" s="40">
        <v>502500</v>
      </c>
      <c r="H115" s="40">
        <v>502500</v>
      </c>
      <c r="I115" s="40">
        <v>0</v>
      </c>
      <c r="J115" s="40">
        <v>0</v>
      </c>
      <c r="K115" s="40">
        <f>G115</f>
        <v>502500</v>
      </c>
      <c r="L115" s="22" t="s">
        <v>3</v>
      </c>
      <c r="M115" s="41">
        <v>45747</v>
      </c>
      <c r="N115" s="38" t="s">
        <v>114</v>
      </c>
      <c r="O115" s="22" t="s">
        <v>3</v>
      </c>
      <c r="P115" s="22" t="s">
        <v>3</v>
      </c>
      <c r="Q115" s="22" t="s">
        <v>3</v>
      </c>
      <c r="R115" s="22" t="s">
        <v>3</v>
      </c>
    </row>
    <row r="116" spans="1:18" ht="15.75" customHeight="1" x14ac:dyDescent="0.25">
      <c r="A116" s="329" t="s">
        <v>86</v>
      </c>
      <c r="B116" s="22" t="s">
        <v>39</v>
      </c>
      <c r="C116" s="37"/>
      <c r="D116" s="22" t="s">
        <v>3</v>
      </c>
      <c r="E116" s="22" t="s">
        <v>66</v>
      </c>
      <c r="F116" s="37"/>
      <c r="G116" s="22">
        <v>1</v>
      </c>
      <c r="H116" s="22">
        <v>1</v>
      </c>
      <c r="I116" s="22">
        <v>0</v>
      </c>
      <c r="J116" s="22">
        <v>0</v>
      </c>
      <c r="K116" s="22">
        <v>0</v>
      </c>
      <c r="L116" s="22" t="s">
        <v>3</v>
      </c>
      <c r="M116" s="24">
        <v>45838</v>
      </c>
      <c r="N116" s="38">
        <v>45838</v>
      </c>
      <c r="O116" s="22">
        <v>0</v>
      </c>
      <c r="P116" s="22" t="s">
        <v>3</v>
      </c>
      <c r="Q116" s="39">
        <v>0</v>
      </c>
      <c r="R116" s="39">
        <v>0</v>
      </c>
    </row>
    <row r="117" spans="1:18" ht="15.75" x14ac:dyDescent="0.25">
      <c r="A117" s="330"/>
      <c r="B117" s="22" t="s">
        <v>40</v>
      </c>
      <c r="C117" s="37"/>
      <c r="D117" s="37"/>
      <c r="E117" s="22"/>
      <c r="F117" s="37"/>
      <c r="G117" s="22" t="s">
        <v>3</v>
      </c>
      <c r="H117" s="37"/>
      <c r="I117" s="22" t="s">
        <v>3</v>
      </c>
      <c r="J117" s="37"/>
      <c r="K117" s="37"/>
      <c r="L117" s="22" t="s">
        <v>3</v>
      </c>
      <c r="M117" s="41"/>
      <c r="N117" s="38"/>
      <c r="O117" s="22" t="s">
        <v>3</v>
      </c>
      <c r="P117" s="22" t="s">
        <v>3</v>
      </c>
      <c r="Q117" s="22" t="s">
        <v>3</v>
      </c>
      <c r="R117" s="22" t="s">
        <v>3</v>
      </c>
    </row>
    <row r="118" spans="1:18" ht="31.5" x14ac:dyDescent="0.25">
      <c r="A118" s="330"/>
      <c r="B118" s="22" t="s">
        <v>65</v>
      </c>
      <c r="C118" s="37"/>
      <c r="D118" s="37" t="s">
        <v>67</v>
      </c>
      <c r="E118" s="22" t="s">
        <v>69</v>
      </c>
      <c r="F118" s="37">
        <v>383</v>
      </c>
      <c r="G118" s="40">
        <v>333500</v>
      </c>
      <c r="H118" s="40">
        <v>0</v>
      </c>
      <c r="I118" s="40">
        <v>620000</v>
      </c>
      <c r="J118" s="40">
        <v>0</v>
      </c>
      <c r="K118" s="40">
        <v>0</v>
      </c>
      <c r="L118" s="22" t="s">
        <v>3</v>
      </c>
      <c r="M118" s="41">
        <v>45657</v>
      </c>
      <c r="N118" s="38">
        <v>45657</v>
      </c>
      <c r="O118" s="22" t="s">
        <v>3</v>
      </c>
      <c r="P118" s="22" t="s">
        <v>3</v>
      </c>
      <c r="Q118" s="22" t="s">
        <v>3</v>
      </c>
      <c r="R118" s="22" t="s">
        <v>3</v>
      </c>
    </row>
    <row r="119" spans="1:18" ht="31.5" x14ac:dyDescent="0.25">
      <c r="A119" s="331"/>
      <c r="B119" s="22" t="s">
        <v>65</v>
      </c>
      <c r="C119" s="37"/>
      <c r="D119" s="37" t="s">
        <v>67</v>
      </c>
      <c r="E119" s="22" t="s">
        <v>69</v>
      </c>
      <c r="F119" s="37">
        <v>383</v>
      </c>
      <c r="G119" s="40">
        <v>500250</v>
      </c>
      <c r="H119" s="40">
        <v>500250</v>
      </c>
      <c r="I119" s="40">
        <v>620000</v>
      </c>
      <c r="J119" s="40">
        <v>0</v>
      </c>
      <c r="K119" s="40">
        <v>0</v>
      </c>
      <c r="L119" s="22" t="s">
        <v>3</v>
      </c>
      <c r="M119" s="41">
        <v>45747</v>
      </c>
      <c r="N119" s="38">
        <v>45747</v>
      </c>
      <c r="O119" s="22" t="s">
        <v>3</v>
      </c>
      <c r="P119" s="22" t="s">
        <v>3</v>
      </c>
      <c r="Q119" s="22" t="s">
        <v>3</v>
      </c>
      <c r="R119" s="22" t="s">
        <v>3</v>
      </c>
    </row>
    <row r="120" spans="1:18" ht="15.75" customHeight="1" x14ac:dyDescent="0.25">
      <c r="A120" s="329" t="s">
        <v>87</v>
      </c>
      <c r="B120" s="22" t="s">
        <v>39</v>
      </c>
      <c r="C120" s="37"/>
      <c r="D120" s="22" t="s">
        <v>3</v>
      </c>
      <c r="E120" s="22" t="s">
        <v>66</v>
      </c>
      <c r="F120" s="37"/>
      <c r="G120" s="22">
        <v>1</v>
      </c>
      <c r="H120" s="22">
        <v>1</v>
      </c>
      <c r="I120" s="22">
        <v>0</v>
      </c>
      <c r="J120" s="22">
        <v>0</v>
      </c>
      <c r="K120" s="22">
        <v>0</v>
      </c>
      <c r="L120" s="22" t="s">
        <v>3</v>
      </c>
      <c r="M120" s="24">
        <v>45838</v>
      </c>
      <c r="N120" s="38">
        <v>45838</v>
      </c>
      <c r="O120" s="22">
        <v>0</v>
      </c>
      <c r="P120" s="22" t="s">
        <v>3</v>
      </c>
      <c r="Q120" s="39">
        <v>0</v>
      </c>
      <c r="R120" s="39">
        <v>0</v>
      </c>
    </row>
    <row r="121" spans="1:18" ht="15.75" x14ac:dyDescent="0.25">
      <c r="A121" s="330"/>
      <c r="B121" s="22" t="s">
        <v>40</v>
      </c>
      <c r="C121" s="37"/>
      <c r="D121" s="37"/>
      <c r="E121" s="22"/>
      <c r="F121" s="37"/>
      <c r="G121" s="22" t="s">
        <v>3</v>
      </c>
      <c r="H121" s="37"/>
      <c r="I121" s="22" t="s">
        <v>3</v>
      </c>
      <c r="J121" s="37"/>
      <c r="K121" s="37"/>
      <c r="L121" s="22" t="s">
        <v>3</v>
      </c>
      <c r="M121" s="41"/>
      <c r="N121" s="38"/>
      <c r="O121" s="22" t="s">
        <v>3</v>
      </c>
      <c r="P121" s="22" t="s">
        <v>3</v>
      </c>
      <c r="Q121" s="22" t="s">
        <v>3</v>
      </c>
      <c r="R121" s="22" t="s">
        <v>3</v>
      </c>
    </row>
    <row r="122" spans="1:18" ht="31.5" x14ac:dyDescent="0.25">
      <c r="A122" s="330"/>
      <c r="B122" s="22" t="s">
        <v>65</v>
      </c>
      <c r="C122" s="37"/>
      <c r="D122" s="37" t="s">
        <v>67</v>
      </c>
      <c r="E122" s="22" t="s">
        <v>69</v>
      </c>
      <c r="F122" s="37">
        <v>383</v>
      </c>
      <c r="G122" s="40">
        <v>335900</v>
      </c>
      <c r="H122" s="40">
        <v>0</v>
      </c>
      <c r="I122" s="40">
        <v>344055</v>
      </c>
      <c r="J122" s="40">
        <v>0</v>
      </c>
      <c r="K122" s="40">
        <v>0</v>
      </c>
      <c r="L122" s="22" t="s">
        <v>3</v>
      </c>
      <c r="M122" s="41">
        <v>45657</v>
      </c>
      <c r="N122" s="38">
        <v>45657</v>
      </c>
      <c r="O122" s="22" t="s">
        <v>3</v>
      </c>
      <c r="P122" s="22" t="s">
        <v>3</v>
      </c>
      <c r="Q122" s="22" t="s">
        <v>3</v>
      </c>
      <c r="R122" s="22" t="s">
        <v>3</v>
      </c>
    </row>
    <row r="123" spans="1:18" ht="31.5" x14ac:dyDescent="0.25">
      <c r="A123" s="331"/>
      <c r="B123" s="22" t="s">
        <v>65</v>
      </c>
      <c r="C123" s="37"/>
      <c r="D123" s="37" t="s">
        <v>67</v>
      </c>
      <c r="E123" s="22" t="s">
        <v>69</v>
      </c>
      <c r="F123" s="37">
        <v>383</v>
      </c>
      <c r="G123" s="40">
        <v>503850</v>
      </c>
      <c r="H123" s="40">
        <v>503850</v>
      </c>
      <c r="I123" s="40">
        <v>344055</v>
      </c>
      <c r="J123" s="40">
        <v>0</v>
      </c>
      <c r="K123" s="40">
        <f>G123</f>
        <v>503850</v>
      </c>
      <c r="L123" s="22" t="s">
        <v>3</v>
      </c>
      <c r="M123" s="41">
        <v>45747</v>
      </c>
      <c r="N123" s="38" t="s">
        <v>114</v>
      </c>
      <c r="O123" s="22" t="s">
        <v>3</v>
      </c>
      <c r="P123" s="22" t="s">
        <v>3</v>
      </c>
      <c r="Q123" s="22" t="s">
        <v>3</v>
      </c>
      <c r="R123" s="22" t="s">
        <v>3</v>
      </c>
    </row>
    <row r="124" spans="1:18" ht="15.75" customHeight="1" x14ac:dyDescent="0.25">
      <c r="A124" s="329" t="s">
        <v>88</v>
      </c>
      <c r="B124" s="22" t="s">
        <v>39</v>
      </c>
      <c r="C124" s="37"/>
      <c r="D124" s="22" t="s">
        <v>3</v>
      </c>
      <c r="E124" s="22" t="s">
        <v>66</v>
      </c>
      <c r="F124" s="37"/>
      <c r="G124" s="22">
        <v>1</v>
      </c>
      <c r="H124" s="22">
        <v>1</v>
      </c>
      <c r="I124" s="22">
        <v>0</v>
      </c>
      <c r="J124" s="22">
        <v>0</v>
      </c>
      <c r="K124" s="22">
        <v>0</v>
      </c>
      <c r="L124" s="22" t="s">
        <v>3</v>
      </c>
      <c r="M124" s="24">
        <v>45838</v>
      </c>
      <c r="N124" s="38">
        <v>45838</v>
      </c>
      <c r="O124" s="22">
        <v>0</v>
      </c>
      <c r="P124" s="22" t="s">
        <v>3</v>
      </c>
      <c r="Q124" s="39">
        <v>0</v>
      </c>
      <c r="R124" s="39">
        <v>0</v>
      </c>
    </row>
    <row r="125" spans="1:18" ht="15.75" x14ac:dyDescent="0.25">
      <c r="A125" s="330"/>
      <c r="B125" s="22" t="s">
        <v>40</v>
      </c>
      <c r="C125" s="37"/>
      <c r="D125" s="37"/>
      <c r="E125" s="22"/>
      <c r="F125" s="37"/>
      <c r="G125" s="22" t="s">
        <v>3</v>
      </c>
      <c r="H125" s="37"/>
      <c r="I125" s="22" t="s">
        <v>3</v>
      </c>
      <c r="J125" s="37"/>
      <c r="K125" s="37"/>
      <c r="L125" s="22" t="s">
        <v>3</v>
      </c>
      <c r="M125" s="41"/>
      <c r="N125" s="38"/>
      <c r="O125" s="22" t="s">
        <v>3</v>
      </c>
      <c r="P125" s="22" t="s">
        <v>3</v>
      </c>
      <c r="Q125" s="22" t="s">
        <v>3</v>
      </c>
      <c r="R125" s="22" t="s">
        <v>3</v>
      </c>
    </row>
    <row r="126" spans="1:18" ht="31.5" x14ac:dyDescent="0.25">
      <c r="A126" s="330"/>
      <c r="B126" s="22" t="s">
        <v>65</v>
      </c>
      <c r="C126" s="37"/>
      <c r="D126" s="37" t="s">
        <v>67</v>
      </c>
      <c r="E126" s="22" t="s">
        <v>69</v>
      </c>
      <c r="F126" s="37">
        <v>383</v>
      </c>
      <c r="G126" s="40">
        <v>335000</v>
      </c>
      <c r="H126" s="40">
        <v>0</v>
      </c>
      <c r="I126" s="40">
        <v>500000</v>
      </c>
      <c r="J126" s="40">
        <v>0</v>
      </c>
      <c r="K126" s="40">
        <v>0</v>
      </c>
      <c r="L126" s="22" t="s">
        <v>3</v>
      </c>
      <c r="M126" s="41">
        <v>45657</v>
      </c>
      <c r="N126" s="38">
        <v>45657</v>
      </c>
      <c r="O126" s="22" t="s">
        <v>3</v>
      </c>
      <c r="P126" s="22" t="s">
        <v>3</v>
      </c>
      <c r="Q126" s="22" t="s">
        <v>3</v>
      </c>
      <c r="R126" s="22" t="s">
        <v>3</v>
      </c>
    </row>
    <row r="127" spans="1:18" ht="31.5" x14ac:dyDescent="0.25">
      <c r="A127" s="331"/>
      <c r="B127" s="22" t="s">
        <v>65</v>
      </c>
      <c r="C127" s="37"/>
      <c r="D127" s="37" t="s">
        <v>67</v>
      </c>
      <c r="E127" s="22" t="s">
        <v>69</v>
      </c>
      <c r="F127" s="37">
        <v>383</v>
      </c>
      <c r="G127" s="40">
        <v>502500</v>
      </c>
      <c r="H127" s="40">
        <v>502500</v>
      </c>
      <c r="I127" s="40">
        <v>500000</v>
      </c>
      <c r="J127" s="40">
        <v>0</v>
      </c>
      <c r="K127" s="40">
        <f>G127</f>
        <v>502500</v>
      </c>
      <c r="L127" s="22" t="s">
        <v>3</v>
      </c>
      <c r="M127" s="41">
        <v>45747</v>
      </c>
      <c r="N127" s="38" t="s">
        <v>114</v>
      </c>
      <c r="O127" s="22" t="s">
        <v>3</v>
      </c>
      <c r="P127" s="22" t="s">
        <v>3</v>
      </c>
      <c r="Q127" s="22" t="s">
        <v>3</v>
      </c>
      <c r="R127" s="22" t="s">
        <v>3</v>
      </c>
    </row>
    <row r="128" spans="1:18" ht="15.75" customHeight="1" x14ac:dyDescent="0.25">
      <c r="A128" s="329" t="s">
        <v>89</v>
      </c>
      <c r="B128" s="22" t="s">
        <v>39</v>
      </c>
      <c r="C128" s="37"/>
      <c r="D128" s="22" t="s">
        <v>3</v>
      </c>
      <c r="E128" s="22" t="s">
        <v>66</v>
      </c>
      <c r="F128" s="37"/>
      <c r="G128" s="22">
        <v>1</v>
      </c>
      <c r="H128" s="22">
        <v>1</v>
      </c>
      <c r="I128" s="22">
        <v>0</v>
      </c>
      <c r="J128" s="22">
        <v>0</v>
      </c>
      <c r="K128" s="22">
        <v>0</v>
      </c>
      <c r="L128" s="22" t="s">
        <v>3</v>
      </c>
      <c r="M128" s="24">
        <v>45838</v>
      </c>
      <c r="N128" s="38">
        <v>45838</v>
      </c>
      <c r="O128" s="22">
        <v>0</v>
      </c>
      <c r="P128" s="22" t="s">
        <v>3</v>
      </c>
      <c r="Q128" s="39">
        <v>0</v>
      </c>
      <c r="R128" s="39">
        <v>0</v>
      </c>
    </row>
    <row r="129" spans="1:18" ht="15.75" x14ac:dyDescent="0.25">
      <c r="A129" s="330"/>
      <c r="B129" s="22" t="s">
        <v>40</v>
      </c>
      <c r="C129" s="37"/>
      <c r="D129" s="37"/>
      <c r="E129" s="22"/>
      <c r="F129" s="37"/>
      <c r="G129" s="22" t="s">
        <v>3</v>
      </c>
      <c r="H129" s="37"/>
      <c r="I129" s="22" t="s">
        <v>3</v>
      </c>
      <c r="J129" s="37"/>
      <c r="K129" s="37"/>
      <c r="L129" s="22" t="s">
        <v>3</v>
      </c>
      <c r="M129" s="41"/>
      <c r="N129" s="38"/>
      <c r="O129" s="22" t="s">
        <v>3</v>
      </c>
      <c r="P129" s="22" t="s">
        <v>3</v>
      </c>
      <c r="Q129" s="22" t="s">
        <v>3</v>
      </c>
      <c r="R129" s="22" t="s">
        <v>3</v>
      </c>
    </row>
    <row r="130" spans="1:18" ht="31.5" x14ac:dyDescent="0.25">
      <c r="A130" s="330"/>
      <c r="B130" s="22" t="s">
        <v>65</v>
      </c>
      <c r="C130" s="37"/>
      <c r="D130" s="37" t="s">
        <v>67</v>
      </c>
      <c r="E130" s="22" t="s">
        <v>69</v>
      </c>
      <c r="F130" s="37">
        <v>383</v>
      </c>
      <c r="G130" s="40">
        <v>350000</v>
      </c>
      <c r="H130" s="40">
        <v>0</v>
      </c>
      <c r="I130" s="40">
        <v>500000</v>
      </c>
      <c r="J130" s="40">
        <v>0</v>
      </c>
      <c r="K130" s="40">
        <v>0</v>
      </c>
      <c r="L130" s="22" t="s">
        <v>3</v>
      </c>
      <c r="M130" s="41">
        <v>45657</v>
      </c>
      <c r="N130" s="38">
        <v>45657</v>
      </c>
      <c r="O130" s="22" t="s">
        <v>3</v>
      </c>
      <c r="P130" s="22" t="s">
        <v>3</v>
      </c>
      <c r="Q130" s="22" t="s">
        <v>3</v>
      </c>
      <c r="R130" s="22" t="s">
        <v>3</v>
      </c>
    </row>
    <row r="131" spans="1:18" ht="31.5" x14ac:dyDescent="0.25">
      <c r="A131" s="331"/>
      <c r="B131" s="22" t="s">
        <v>65</v>
      </c>
      <c r="C131" s="37"/>
      <c r="D131" s="37" t="s">
        <v>67</v>
      </c>
      <c r="E131" s="22" t="s">
        <v>69</v>
      </c>
      <c r="F131" s="37">
        <v>383</v>
      </c>
      <c r="G131" s="40">
        <v>525000</v>
      </c>
      <c r="H131" s="40">
        <v>525000</v>
      </c>
      <c r="I131" s="40">
        <v>500000</v>
      </c>
      <c r="J131" s="40">
        <v>0</v>
      </c>
      <c r="K131" s="40">
        <f>G131</f>
        <v>525000</v>
      </c>
      <c r="L131" s="22" t="s">
        <v>3</v>
      </c>
      <c r="M131" s="41">
        <v>45747</v>
      </c>
      <c r="N131" s="38" t="s">
        <v>114</v>
      </c>
      <c r="O131" s="22" t="s">
        <v>3</v>
      </c>
      <c r="P131" s="22" t="s">
        <v>3</v>
      </c>
      <c r="Q131" s="22" t="s">
        <v>3</v>
      </c>
      <c r="R131" s="22" t="s">
        <v>3</v>
      </c>
    </row>
    <row r="132" spans="1:18" ht="15.75" customHeight="1" x14ac:dyDescent="0.25">
      <c r="A132" s="329" t="s">
        <v>90</v>
      </c>
      <c r="B132" s="22" t="s">
        <v>39</v>
      </c>
      <c r="C132" s="37"/>
      <c r="D132" s="22" t="s">
        <v>3</v>
      </c>
      <c r="E132" s="22" t="s">
        <v>66</v>
      </c>
      <c r="F132" s="37"/>
      <c r="G132" s="22">
        <v>1</v>
      </c>
      <c r="H132" s="22">
        <v>1</v>
      </c>
      <c r="I132" s="22">
        <v>0</v>
      </c>
      <c r="J132" s="22">
        <v>0</v>
      </c>
      <c r="K132" s="22">
        <v>0</v>
      </c>
      <c r="L132" s="22" t="s">
        <v>3</v>
      </c>
      <c r="M132" s="24">
        <v>45838</v>
      </c>
      <c r="N132" s="38">
        <v>45838</v>
      </c>
      <c r="O132" s="22">
        <v>0</v>
      </c>
      <c r="P132" s="22" t="s">
        <v>3</v>
      </c>
      <c r="Q132" s="39">
        <v>0</v>
      </c>
      <c r="R132" s="39">
        <v>0</v>
      </c>
    </row>
    <row r="133" spans="1:18" ht="15.75" x14ac:dyDescent="0.25">
      <c r="A133" s="330"/>
      <c r="B133" s="22" t="s">
        <v>40</v>
      </c>
      <c r="C133" s="37"/>
      <c r="D133" s="37"/>
      <c r="E133" s="22"/>
      <c r="F133" s="37"/>
      <c r="G133" s="22" t="s">
        <v>3</v>
      </c>
      <c r="H133" s="37"/>
      <c r="I133" s="22" t="s">
        <v>3</v>
      </c>
      <c r="J133" s="37"/>
      <c r="K133" s="37"/>
      <c r="L133" s="22" t="s">
        <v>3</v>
      </c>
      <c r="M133" s="41"/>
      <c r="N133" s="38"/>
      <c r="O133" s="22" t="s">
        <v>3</v>
      </c>
      <c r="P133" s="22" t="s">
        <v>3</v>
      </c>
      <c r="Q133" s="22" t="s">
        <v>3</v>
      </c>
      <c r="R133" s="22" t="s">
        <v>3</v>
      </c>
    </row>
    <row r="134" spans="1:18" ht="31.5" x14ac:dyDescent="0.25">
      <c r="A134" s="330"/>
      <c r="B134" s="22" t="s">
        <v>65</v>
      </c>
      <c r="C134" s="37"/>
      <c r="D134" s="37" t="s">
        <v>67</v>
      </c>
      <c r="E134" s="22" t="s">
        <v>69</v>
      </c>
      <c r="F134" s="37">
        <v>383</v>
      </c>
      <c r="G134" s="40">
        <v>267500</v>
      </c>
      <c r="H134" s="40">
        <v>0</v>
      </c>
      <c r="I134" s="40">
        <v>340000</v>
      </c>
      <c r="J134" s="40">
        <v>0</v>
      </c>
      <c r="K134" s="40">
        <v>0</v>
      </c>
      <c r="L134" s="22" t="s">
        <v>3</v>
      </c>
      <c r="M134" s="41">
        <v>45657</v>
      </c>
      <c r="N134" s="38">
        <v>45657</v>
      </c>
      <c r="O134" s="22" t="s">
        <v>3</v>
      </c>
      <c r="P134" s="22" t="s">
        <v>3</v>
      </c>
      <c r="Q134" s="22" t="s">
        <v>3</v>
      </c>
      <c r="R134" s="22" t="s">
        <v>3</v>
      </c>
    </row>
    <row r="135" spans="1:18" ht="31.5" x14ac:dyDescent="0.25">
      <c r="A135" s="331"/>
      <c r="B135" s="22" t="s">
        <v>65</v>
      </c>
      <c r="C135" s="37"/>
      <c r="D135" s="37" t="s">
        <v>67</v>
      </c>
      <c r="E135" s="22" t="s">
        <v>69</v>
      </c>
      <c r="F135" s="37">
        <v>383</v>
      </c>
      <c r="G135" s="40">
        <v>401250</v>
      </c>
      <c r="H135" s="40">
        <v>401250</v>
      </c>
      <c r="I135" s="40">
        <v>340000</v>
      </c>
      <c r="J135" s="40">
        <v>0</v>
      </c>
      <c r="K135" s="40">
        <f>G135</f>
        <v>401250</v>
      </c>
      <c r="L135" s="22" t="s">
        <v>3</v>
      </c>
      <c r="M135" s="41">
        <v>45747</v>
      </c>
      <c r="N135" s="38" t="s">
        <v>114</v>
      </c>
      <c r="O135" s="22" t="s">
        <v>3</v>
      </c>
      <c r="P135" s="22" t="s">
        <v>3</v>
      </c>
      <c r="Q135" s="22" t="s">
        <v>3</v>
      </c>
      <c r="R135" s="22" t="s">
        <v>3</v>
      </c>
    </row>
    <row r="136" spans="1:18" ht="15.75" customHeight="1" x14ac:dyDescent="0.25">
      <c r="A136" s="329" t="s">
        <v>91</v>
      </c>
      <c r="B136" s="22" t="s">
        <v>39</v>
      </c>
      <c r="C136" s="37"/>
      <c r="D136" s="22" t="s">
        <v>3</v>
      </c>
      <c r="E136" s="22" t="s">
        <v>66</v>
      </c>
      <c r="F136" s="37"/>
      <c r="G136" s="22">
        <v>1</v>
      </c>
      <c r="H136" s="22">
        <v>1</v>
      </c>
      <c r="I136" s="22">
        <v>0</v>
      </c>
      <c r="J136" s="22">
        <v>0</v>
      </c>
      <c r="K136" s="22">
        <v>0</v>
      </c>
      <c r="L136" s="22" t="s">
        <v>3</v>
      </c>
      <c r="M136" s="24">
        <v>45838</v>
      </c>
      <c r="N136" s="38">
        <v>45838</v>
      </c>
      <c r="O136" s="22">
        <v>0</v>
      </c>
      <c r="P136" s="22" t="s">
        <v>3</v>
      </c>
      <c r="Q136" s="39">
        <v>0</v>
      </c>
      <c r="R136" s="39">
        <v>0</v>
      </c>
    </row>
    <row r="137" spans="1:18" ht="15.75" x14ac:dyDescent="0.25">
      <c r="A137" s="330"/>
      <c r="B137" s="22" t="s">
        <v>40</v>
      </c>
      <c r="C137" s="37"/>
      <c r="D137" s="37"/>
      <c r="E137" s="22"/>
      <c r="F137" s="37"/>
      <c r="G137" s="22" t="s">
        <v>3</v>
      </c>
      <c r="H137" s="37"/>
      <c r="I137" s="22" t="s">
        <v>3</v>
      </c>
      <c r="J137" s="37"/>
      <c r="K137" s="37"/>
      <c r="L137" s="22" t="s">
        <v>3</v>
      </c>
      <c r="M137" s="41"/>
      <c r="N137" s="38"/>
      <c r="O137" s="22" t="s">
        <v>3</v>
      </c>
      <c r="P137" s="22" t="s">
        <v>3</v>
      </c>
      <c r="Q137" s="22" t="s">
        <v>3</v>
      </c>
      <c r="R137" s="22" t="s">
        <v>3</v>
      </c>
    </row>
    <row r="138" spans="1:18" ht="31.5" x14ac:dyDescent="0.25">
      <c r="A138" s="330"/>
      <c r="B138" s="22" t="s">
        <v>65</v>
      </c>
      <c r="C138" s="37"/>
      <c r="D138" s="37" t="s">
        <v>67</v>
      </c>
      <c r="E138" s="22" t="s">
        <v>69</v>
      </c>
      <c r="F138" s="37">
        <v>383</v>
      </c>
      <c r="G138" s="40">
        <v>378693.5</v>
      </c>
      <c r="H138" s="40">
        <v>0</v>
      </c>
      <c r="I138" s="40">
        <v>0</v>
      </c>
      <c r="J138" s="40">
        <v>0</v>
      </c>
      <c r="K138" s="40">
        <f>G138</f>
        <v>378693.5</v>
      </c>
      <c r="L138" s="22" t="s">
        <v>3</v>
      </c>
      <c r="M138" s="41">
        <v>45657</v>
      </c>
      <c r="N138" s="38">
        <v>45838</v>
      </c>
      <c r="O138" s="22" t="s">
        <v>3</v>
      </c>
      <c r="P138" s="22" t="s">
        <v>3</v>
      </c>
      <c r="Q138" s="22" t="s">
        <v>3</v>
      </c>
      <c r="R138" s="22" t="s">
        <v>3</v>
      </c>
    </row>
    <row r="139" spans="1:18" ht="31.5" x14ac:dyDescent="0.25">
      <c r="A139" s="331"/>
      <c r="B139" s="22" t="s">
        <v>65</v>
      </c>
      <c r="C139" s="37"/>
      <c r="D139" s="37" t="s">
        <v>67</v>
      </c>
      <c r="E139" s="22" t="s">
        <v>69</v>
      </c>
      <c r="F139" s="37">
        <v>383</v>
      </c>
      <c r="G139" s="40">
        <v>568040.25</v>
      </c>
      <c r="H139" s="40">
        <v>568040.25</v>
      </c>
      <c r="I139" s="40">
        <v>0</v>
      </c>
      <c r="J139" s="40">
        <v>0</v>
      </c>
      <c r="K139" s="40">
        <f>G139</f>
        <v>568040.25</v>
      </c>
      <c r="L139" s="22" t="s">
        <v>3</v>
      </c>
      <c r="M139" s="41">
        <v>45747</v>
      </c>
      <c r="N139" s="38">
        <v>45838</v>
      </c>
      <c r="O139" s="22" t="s">
        <v>3</v>
      </c>
      <c r="P139" s="22" t="s">
        <v>3</v>
      </c>
      <c r="Q139" s="22" t="s">
        <v>3</v>
      </c>
      <c r="R139" s="22" t="s">
        <v>3</v>
      </c>
    </row>
    <row r="140" spans="1:18" ht="15.75" customHeight="1" x14ac:dyDescent="0.25">
      <c r="A140" s="329" t="s">
        <v>92</v>
      </c>
      <c r="B140" s="22" t="s">
        <v>39</v>
      </c>
      <c r="C140" s="37"/>
      <c r="D140" s="22" t="s">
        <v>3</v>
      </c>
      <c r="E140" s="22" t="s">
        <v>66</v>
      </c>
      <c r="F140" s="37"/>
      <c r="G140" s="22">
        <v>1</v>
      </c>
      <c r="H140" s="22">
        <v>1</v>
      </c>
      <c r="I140" s="22">
        <v>0</v>
      </c>
      <c r="J140" s="22">
        <v>0</v>
      </c>
      <c r="K140" s="22">
        <v>0</v>
      </c>
      <c r="L140" s="22" t="s">
        <v>3</v>
      </c>
      <c r="M140" s="24">
        <v>45838</v>
      </c>
      <c r="N140" s="38">
        <v>45838</v>
      </c>
      <c r="O140" s="22">
        <v>0</v>
      </c>
      <c r="P140" s="22" t="s">
        <v>3</v>
      </c>
      <c r="Q140" s="39">
        <v>0</v>
      </c>
      <c r="R140" s="39">
        <v>0</v>
      </c>
    </row>
    <row r="141" spans="1:18" ht="15.75" x14ac:dyDescent="0.25">
      <c r="A141" s="330"/>
      <c r="B141" s="22" t="s">
        <v>40</v>
      </c>
      <c r="C141" s="37"/>
      <c r="D141" s="37"/>
      <c r="E141" s="22"/>
      <c r="F141" s="37"/>
      <c r="G141" s="22" t="s">
        <v>3</v>
      </c>
      <c r="H141" s="37"/>
      <c r="I141" s="22" t="s">
        <v>3</v>
      </c>
      <c r="J141" s="37"/>
      <c r="K141" s="37"/>
      <c r="L141" s="22" t="s">
        <v>3</v>
      </c>
      <c r="M141" s="41"/>
      <c r="N141" s="38"/>
      <c r="O141" s="22" t="s">
        <v>3</v>
      </c>
      <c r="P141" s="22" t="s">
        <v>3</v>
      </c>
      <c r="Q141" s="22" t="s">
        <v>3</v>
      </c>
      <c r="R141" s="22" t="s">
        <v>3</v>
      </c>
    </row>
    <row r="142" spans="1:18" ht="31.5" x14ac:dyDescent="0.25">
      <c r="A142" s="330"/>
      <c r="B142" s="22" t="s">
        <v>65</v>
      </c>
      <c r="C142" s="37"/>
      <c r="D142" s="37" t="s">
        <v>67</v>
      </c>
      <c r="E142" s="22" t="s">
        <v>69</v>
      </c>
      <c r="F142" s="37">
        <v>383</v>
      </c>
      <c r="G142" s="40">
        <v>425000</v>
      </c>
      <c r="H142" s="40">
        <v>0</v>
      </c>
      <c r="I142" s="40">
        <v>500000</v>
      </c>
      <c r="J142" s="40">
        <v>0</v>
      </c>
      <c r="K142" s="40">
        <v>0</v>
      </c>
      <c r="L142" s="22" t="s">
        <v>3</v>
      </c>
      <c r="M142" s="41">
        <v>45657</v>
      </c>
      <c r="N142" s="38">
        <v>45657</v>
      </c>
      <c r="O142" s="22" t="s">
        <v>3</v>
      </c>
      <c r="P142" s="22" t="s">
        <v>3</v>
      </c>
      <c r="Q142" s="22" t="s">
        <v>3</v>
      </c>
      <c r="R142" s="22" t="s">
        <v>3</v>
      </c>
    </row>
    <row r="143" spans="1:18" ht="31.5" x14ac:dyDescent="0.25">
      <c r="A143" s="331"/>
      <c r="B143" s="22" t="s">
        <v>65</v>
      </c>
      <c r="C143" s="37"/>
      <c r="D143" s="37" t="s">
        <v>67</v>
      </c>
      <c r="E143" s="22" t="s">
        <v>69</v>
      </c>
      <c r="F143" s="37">
        <v>383</v>
      </c>
      <c r="G143" s="40">
        <v>637500</v>
      </c>
      <c r="H143" s="40">
        <v>637500</v>
      </c>
      <c r="I143" s="40">
        <v>500000</v>
      </c>
      <c r="J143" s="40">
        <v>0</v>
      </c>
      <c r="K143" s="40">
        <f>G143</f>
        <v>637500</v>
      </c>
      <c r="L143" s="22" t="s">
        <v>3</v>
      </c>
      <c r="M143" s="41">
        <v>45747</v>
      </c>
      <c r="N143" s="38">
        <v>45838</v>
      </c>
      <c r="O143" s="22" t="s">
        <v>3</v>
      </c>
      <c r="P143" s="22" t="s">
        <v>3</v>
      </c>
      <c r="Q143" s="22" t="s">
        <v>3</v>
      </c>
      <c r="R143" s="22" t="s">
        <v>3</v>
      </c>
    </row>
    <row r="144" spans="1:18" ht="15.75" customHeight="1" x14ac:dyDescent="0.25">
      <c r="A144" s="329" t="s">
        <v>93</v>
      </c>
      <c r="B144" s="22" t="s">
        <v>39</v>
      </c>
      <c r="C144" s="37"/>
      <c r="D144" s="22" t="s">
        <v>3</v>
      </c>
      <c r="E144" s="22" t="s">
        <v>66</v>
      </c>
      <c r="F144" s="37"/>
      <c r="G144" s="22">
        <v>1</v>
      </c>
      <c r="H144" s="22">
        <v>1</v>
      </c>
      <c r="I144" s="22">
        <v>0</v>
      </c>
      <c r="J144" s="22">
        <v>0</v>
      </c>
      <c r="K144" s="22">
        <v>0</v>
      </c>
      <c r="L144" s="22" t="s">
        <v>3</v>
      </c>
      <c r="M144" s="24">
        <v>45838</v>
      </c>
      <c r="N144" s="38">
        <v>45838</v>
      </c>
      <c r="O144" s="22">
        <v>0</v>
      </c>
      <c r="P144" s="22" t="s">
        <v>3</v>
      </c>
      <c r="Q144" s="39">
        <v>0</v>
      </c>
      <c r="R144" s="39">
        <v>0</v>
      </c>
    </row>
    <row r="145" spans="1:18" ht="15.75" x14ac:dyDescent="0.25">
      <c r="A145" s="330"/>
      <c r="B145" s="22" t="s">
        <v>40</v>
      </c>
      <c r="C145" s="37"/>
      <c r="D145" s="37"/>
      <c r="E145" s="22"/>
      <c r="F145" s="37"/>
      <c r="G145" s="22" t="s">
        <v>3</v>
      </c>
      <c r="H145" s="37"/>
      <c r="I145" s="22" t="s">
        <v>3</v>
      </c>
      <c r="J145" s="37"/>
      <c r="K145" s="37"/>
      <c r="L145" s="22" t="s">
        <v>3</v>
      </c>
      <c r="M145" s="41"/>
      <c r="N145" s="38"/>
      <c r="O145" s="22" t="s">
        <v>3</v>
      </c>
      <c r="P145" s="22" t="s">
        <v>3</v>
      </c>
      <c r="Q145" s="22" t="s">
        <v>3</v>
      </c>
      <c r="R145" s="22" t="s">
        <v>3</v>
      </c>
    </row>
    <row r="146" spans="1:18" ht="31.5" x14ac:dyDescent="0.25">
      <c r="A146" s="330"/>
      <c r="B146" s="22" t="s">
        <v>65</v>
      </c>
      <c r="C146" s="37"/>
      <c r="D146" s="37" t="s">
        <v>67</v>
      </c>
      <c r="E146" s="22" t="s">
        <v>69</v>
      </c>
      <c r="F146" s="37">
        <v>383</v>
      </c>
      <c r="G146" s="40">
        <v>200000</v>
      </c>
      <c r="H146" s="40">
        <v>0</v>
      </c>
      <c r="I146" s="40">
        <v>0</v>
      </c>
      <c r="J146" s="40">
        <v>0</v>
      </c>
      <c r="K146" s="40">
        <v>200000</v>
      </c>
      <c r="L146" s="22" t="s">
        <v>3</v>
      </c>
      <c r="M146" s="41">
        <v>45657</v>
      </c>
      <c r="N146" s="38">
        <v>45838</v>
      </c>
      <c r="O146" s="22" t="s">
        <v>3</v>
      </c>
      <c r="P146" s="22" t="s">
        <v>3</v>
      </c>
      <c r="Q146" s="22" t="s">
        <v>3</v>
      </c>
      <c r="R146" s="22" t="s">
        <v>3</v>
      </c>
    </row>
    <row r="147" spans="1:18" ht="31.5" x14ac:dyDescent="0.25">
      <c r="A147" s="331"/>
      <c r="B147" s="22" t="s">
        <v>65</v>
      </c>
      <c r="C147" s="37"/>
      <c r="D147" s="37" t="s">
        <v>67</v>
      </c>
      <c r="E147" s="22" t="s">
        <v>69</v>
      </c>
      <c r="F147" s="37">
        <v>383</v>
      </c>
      <c r="G147" s="40">
        <v>300000</v>
      </c>
      <c r="H147" s="40">
        <v>300000</v>
      </c>
      <c r="I147" s="40">
        <v>0</v>
      </c>
      <c r="J147" s="40">
        <v>0</v>
      </c>
      <c r="K147" s="40">
        <f>G147</f>
        <v>300000</v>
      </c>
      <c r="L147" s="22" t="s">
        <v>3</v>
      </c>
      <c r="M147" s="41">
        <v>45747</v>
      </c>
      <c r="N147" s="38">
        <v>45838</v>
      </c>
      <c r="O147" s="22" t="s">
        <v>3</v>
      </c>
      <c r="P147" s="22" t="s">
        <v>3</v>
      </c>
      <c r="Q147" s="22" t="s">
        <v>3</v>
      </c>
      <c r="R147" s="22" t="s">
        <v>3</v>
      </c>
    </row>
    <row r="148" spans="1:18" ht="15.75" customHeight="1" x14ac:dyDescent="0.25">
      <c r="A148" s="329" t="s">
        <v>94</v>
      </c>
      <c r="B148" s="22" t="s">
        <v>39</v>
      </c>
      <c r="C148" s="37"/>
      <c r="D148" s="22" t="s">
        <v>3</v>
      </c>
      <c r="E148" s="22" t="s">
        <v>66</v>
      </c>
      <c r="F148" s="37"/>
      <c r="G148" s="22">
        <v>1</v>
      </c>
      <c r="H148" s="22">
        <v>1</v>
      </c>
      <c r="I148" s="22">
        <v>0</v>
      </c>
      <c r="J148" s="22">
        <v>0</v>
      </c>
      <c r="K148" s="22">
        <v>0</v>
      </c>
      <c r="L148" s="22" t="s">
        <v>3</v>
      </c>
      <c r="M148" s="24">
        <v>45838</v>
      </c>
      <c r="N148" s="38">
        <v>45838</v>
      </c>
      <c r="O148" s="22">
        <v>0</v>
      </c>
      <c r="P148" s="22" t="s">
        <v>3</v>
      </c>
      <c r="Q148" s="39">
        <v>0</v>
      </c>
      <c r="R148" s="39">
        <v>0</v>
      </c>
    </row>
    <row r="149" spans="1:18" ht="15.75" x14ac:dyDescent="0.25">
      <c r="A149" s="330"/>
      <c r="B149" s="22" t="s">
        <v>40</v>
      </c>
      <c r="C149" s="37"/>
      <c r="D149" s="37"/>
      <c r="E149" s="22"/>
      <c r="F149" s="37"/>
      <c r="G149" s="22" t="s">
        <v>3</v>
      </c>
      <c r="H149" s="37"/>
      <c r="I149" s="22" t="s">
        <v>3</v>
      </c>
      <c r="J149" s="37"/>
      <c r="K149" s="37"/>
      <c r="L149" s="22" t="s">
        <v>3</v>
      </c>
      <c r="M149" s="41"/>
      <c r="N149" s="38"/>
      <c r="O149" s="22" t="s">
        <v>3</v>
      </c>
      <c r="P149" s="22" t="s">
        <v>3</v>
      </c>
      <c r="Q149" s="22" t="s">
        <v>3</v>
      </c>
      <c r="R149" s="22" t="s">
        <v>3</v>
      </c>
    </row>
    <row r="150" spans="1:18" ht="31.5" x14ac:dyDescent="0.25">
      <c r="A150" s="330"/>
      <c r="B150" s="22" t="s">
        <v>65</v>
      </c>
      <c r="C150" s="37"/>
      <c r="D150" s="37" t="s">
        <v>67</v>
      </c>
      <c r="E150" s="22" t="s">
        <v>69</v>
      </c>
      <c r="F150" s="37">
        <v>383</v>
      </c>
      <c r="G150" s="40">
        <v>335000</v>
      </c>
      <c r="H150" s="40">
        <v>0</v>
      </c>
      <c r="I150" s="40">
        <f>1069202-500000</f>
        <v>569202</v>
      </c>
      <c r="J150" s="40">
        <v>0</v>
      </c>
      <c r="K150" s="40">
        <v>0</v>
      </c>
      <c r="L150" s="22" t="s">
        <v>3</v>
      </c>
      <c r="M150" s="41">
        <v>45657</v>
      </c>
      <c r="N150" s="38">
        <v>45657</v>
      </c>
      <c r="O150" s="22" t="s">
        <v>3</v>
      </c>
      <c r="P150" s="22" t="s">
        <v>3</v>
      </c>
      <c r="Q150" s="22" t="s">
        <v>3</v>
      </c>
      <c r="R150" s="22" t="s">
        <v>3</v>
      </c>
    </row>
    <row r="151" spans="1:18" ht="31.5" x14ac:dyDescent="0.25">
      <c r="A151" s="331"/>
      <c r="B151" s="22" t="s">
        <v>65</v>
      </c>
      <c r="C151" s="37"/>
      <c r="D151" s="37" t="s">
        <v>67</v>
      </c>
      <c r="E151" s="22" t="s">
        <v>69</v>
      </c>
      <c r="F151" s="37">
        <v>383</v>
      </c>
      <c r="G151" s="40">
        <v>502500</v>
      </c>
      <c r="H151" s="40">
        <v>502500</v>
      </c>
      <c r="I151" s="40">
        <f>1069202-500000</f>
        <v>569202</v>
      </c>
      <c r="J151" s="40">
        <v>0</v>
      </c>
      <c r="K151" s="40">
        <v>0</v>
      </c>
      <c r="L151" s="22" t="s">
        <v>3</v>
      </c>
      <c r="M151" s="41">
        <v>45747</v>
      </c>
      <c r="N151" s="38">
        <v>45657</v>
      </c>
      <c r="O151" s="22" t="s">
        <v>3</v>
      </c>
      <c r="P151" s="22" t="s">
        <v>3</v>
      </c>
      <c r="Q151" s="22" t="s">
        <v>3</v>
      </c>
      <c r="R151" s="22" t="s">
        <v>3</v>
      </c>
    </row>
    <row r="152" spans="1:18" ht="15.75" customHeight="1" x14ac:dyDescent="0.25">
      <c r="A152" s="329" t="s">
        <v>95</v>
      </c>
      <c r="B152" s="22" t="s">
        <v>39</v>
      </c>
      <c r="C152" s="37"/>
      <c r="D152" s="22" t="s">
        <v>3</v>
      </c>
      <c r="E152" s="22" t="s">
        <v>66</v>
      </c>
      <c r="F152" s="37"/>
      <c r="G152" s="22">
        <v>1</v>
      </c>
      <c r="H152" s="22">
        <v>1</v>
      </c>
      <c r="I152" s="22">
        <v>0</v>
      </c>
      <c r="J152" s="22">
        <v>0</v>
      </c>
      <c r="K152" s="22">
        <v>0</v>
      </c>
      <c r="L152" s="22" t="s">
        <v>3</v>
      </c>
      <c r="M152" s="24">
        <v>45838</v>
      </c>
      <c r="N152" s="38">
        <v>45838</v>
      </c>
      <c r="O152" s="22">
        <v>0</v>
      </c>
      <c r="P152" s="22" t="s">
        <v>3</v>
      </c>
      <c r="Q152" s="39">
        <v>0</v>
      </c>
      <c r="R152" s="39">
        <v>0</v>
      </c>
    </row>
    <row r="153" spans="1:18" ht="15.75" x14ac:dyDescent="0.25">
      <c r="A153" s="330"/>
      <c r="B153" s="22" t="s">
        <v>40</v>
      </c>
      <c r="C153" s="37"/>
      <c r="D153" s="37"/>
      <c r="E153" s="22"/>
      <c r="F153" s="37"/>
      <c r="G153" s="22" t="s">
        <v>3</v>
      </c>
      <c r="H153" s="37"/>
      <c r="I153" s="22" t="s">
        <v>3</v>
      </c>
      <c r="J153" s="37"/>
      <c r="K153" s="37"/>
      <c r="L153" s="22" t="s">
        <v>3</v>
      </c>
      <c r="M153" s="41"/>
      <c r="N153" s="38"/>
      <c r="O153" s="22" t="s">
        <v>3</v>
      </c>
      <c r="P153" s="22" t="s">
        <v>3</v>
      </c>
      <c r="Q153" s="22" t="s">
        <v>3</v>
      </c>
      <c r="R153" s="22" t="s">
        <v>3</v>
      </c>
    </row>
    <row r="154" spans="1:18" ht="31.5" x14ac:dyDescent="0.25">
      <c r="A154" s="330"/>
      <c r="B154" s="22" t="s">
        <v>65</v>
      </c>
      <c r="C154" s="37"/>
      <c r="D154" s="37" t="s">
        <v>67</v>
      </c>
      <c r="E154" s="22" t="s">
        <v>69</v>
      </c>
      <c r="F154" s="37">
        <v>383</v>
      </c>
      <c r="G154" s="40">
        <v>333500</v>
      </c>
      <c r="H154" s="40">
        <v>0</v>
      </c>
      <c r="I154" s="40">
        <v>500000</v>
      </c>
      <c r="J154" s="40">
        <v>0</v>
      </c>
      <c r="K154" s="40">
        <v>0</v>
      </c>
      <c r="L154" s="22" t="s">
        <v>3</v>
      </c>
      <c r="M154" s="41">
        <v>45657</v>
      </c>
      <c r="N154" s="38">
        <v>45657</v>
      </c>
      <c r="O154" s="22" t="s">
        <v>3</v>
      </c>
      <c r="P154" s="22" t="s">
        <v>3</v>
      </c>
      <c r="Q154" s="22" t="s">
        <v>3</v>
      </c>
      <c r="R154" s="22" t="s">
        <v>3</v>
      </c>
    </row>
    <row r="155" spans="1:18" ht="31.5" x14ac:dyDescent="0.25">
      <c r="A155" s="331"/>
      <c r="B155" s="22" t="s">
        <v>65</v>
      </c>
      <c r="C155" s="37"/>
      <c r="D155" s="37" t="s">
        <v>67</v>
      </c>
      <c r="E155" s="22" t="s">
        <v>69</v>
      </c>
      <c r="F155" s="37">
        <v>383</v>
      </c>
      <c r="G155" s="40">
        <v>500250</v>
      </c>
      <c r="H155" s="40">
        <v>500250</v>
      </c>
      <c r="I155" s="40">
        <v>500000</v>
      </c>
      <c r="J155" s="40">
        <v>0</v>
      </c>
      <c r="K155" s="40">
        <f>G155</f>
        <v>500250</v>
      </c>
      <c r="L155" s="22" t="s">
        <v>3</v>
      </c>
      <c r="M155" s="41">
        <v>45747</v>
      </c>
      <c r="N155" s="38">
        <v>45838</v>
      </c>
      <c r="O155" s="22" t="s">
        <v>3</v>
      </c>
      <c r="P155" s="22" t="s">
        <v>3</v>
      </c>
      <c r="Q155" s="22" t="s">
        <v>3</v>
      </c>
      <c r="R155" s="22" t="s">
        <v>3</v>
      </c>
    </row>
    <row r="156" spans="1:18" ht="15.75" customHeight="1" x14ac:dyDescent="0.25">
      <c r="A156" s="329" t="s">
        <v>96</v>
      </c>
      <c r="B156" s="22" t="s">
        <v>39</v>
      </c>
      <c r="C156" s="37"/>
      <c r="D156" s="22" t="s">
        <v>3</v>
      </c>
      <c r="E156" s="22" t="s">
        <v>66</v>
      </c>
      <c r="F156" s="37"/>
      <c r="G156" s="22">
        <v>1</v>
      </c>
      <c r="H156" s="22">
        <v>1</v>
      </c>
      <c r="I156" s="22">
        <v>1</v>
      </c>
      <c r="J156" s="22">
        <v>1</v>
      </c>
      <c r="K156" s="22">
        <v>1</v>
      </c>
      <c r="L156" s="22" t="s">
        <v>3</v>
      </c>
      <c r="M156" s="24">
        <v>45838</v>
      </c>
      <c r="N156" s="38">
        <v>45657</v>
      </c>
      <c r="O156" s="22">
        <v>0</v>
      </c>
      <c r="P156" s="22" t="s">
        <v>3</v>
      </c>
      <c r="Q156" s="39">
        <v>0</v>
      </c>
      <c r="R156" s="39">
        <v>0</v>
      </c>
    </row>
    <row r="157" spans="1:18" ht="15.75" x14ac:dyDescent="0.25">
      <c r="A157" s="330"/>
      <c r="B157" s="22" t="s">
        <v>40</v>
      </c>
      <c r="C157" s="37"/>
      <c r="D157" s="37"/>
      <c r="E157" s="22"/>
      <c r="F157" s="37"/>
      <c r="G157" s="22" t="s">
        <v>3</v>
      </c>
      <c r="H157" s="37"/>
      <c r="I157" s="22" t="s">
        <v>3</v>
      </c>
      <c r="J157" s="37"/>
      <c r="K157" s="37"/>
      <c r="L157" s="22" t="s">
        <v>3</v>
      </c>
      <c r="M157" s="41"/>
      <c r="N157" s="38"/>
      <c r="O157" s="22" t="s">
        <v>3</v>
      </c>
      <c r="P157" s="22" t="s">
        <v>3</v>
      </c>
      <c r="Q157" s="22" t="s">
        <v>3</v>
      </c>
      <c r="R157" s="22" t="s">
        <v>3</v>
      </c>
    </row>
    <row r="158" spans="1:18" ht="31.5" x14ac:dyDescent="0.25">
      <c r="A158" s="330"/>
      <c r="B158" s="22" t="s">
        <v>65</v>
      </c>
      <c r="C158" s="37"/>
      <c r="D158" s="37" t="s">
        <v>67</v>
      </c>
      <c r="E158" s="22" t="s">
        <v>69</v>
      </c>
      <c r="F158" s="37">
        <v>383</v>
      </c>
      <c r="G158" s="40">
        <v>333575</v>
      </c>
      <c r="H158" s="40">
        <v>0</v>
      </c>
      <c r="I158" s="40">
        <v>667150</v>
      </c>
      <c r="J158" s="40">
        <v>0</v>
      </c>
      <c r="K158" s="40">
        <v>0</v>
      </c>
      <c r="L158" s="22" t="s">
        <v>3</v>
      </c>
      <c r="M158" s="41">
        <v>45657</v>
      </c>
      <c r="N158" s="38">
        <v>45657</v>
      </c>
      <c r="O158" s="22" t="s">
        <v>3</v>
      </c>
      <c r="P158" s="22" t="s">
        <v>3</v>
      </c>
      <c r="Q158" s="22" t="s">
        <v>3</v>
      </c>
      <c r="R158" s="22" t="s">
        <v>3</v>
      </c>
    </row>
    <row r="159" spans="1:18" ht="31.5" x14ac:dyDescent="0.25">
      <c r="A159" s="331"/>
      <c r="B159" s="22" t="s">
        <v>65</v>
      </c>
      <c r="C159" s="37"/>
      <c r="D159" s="37" t="s">
        <v>67</v>
      </c>
      <c r="E159" s="22" t="s">
        <v>69</v>
      </c>
      <c r="F159" s="37">
        <v>383</v>
      </c>
      <c r="G159" s="40">
        <v>500362.5</v>
      </c>
      <c r="H159" s="40">
        <v>500362.5</v>
      </c>
      <c r="I159" s="40">
        <v>667150</v>
      </c>
      <c r="J159" s="40">
        <v>0</v>
      </c>
      <c r="K159" s="40">
        <v>0</v>
      </c>
      <c r="L159" s="22" t="s">
        <v>3</v>
      </c>
      <c r="M159" s="41">
        <v>45747</v>
      </c>
      <c r="N159" s="38">
        <v>45657</v>
      </c>
      <c r="O159" s="22" t="s">
        <v>3</v>
      </c>
      <c r="P159" s="22" t="s">
        <v>3</v>
      </c>
      <c r="Q159" s="22" t="s">
        <v>3</v>
      </c>
      <c r="R159" s="22" t="s">
        <v>3</v>
      </c>
    </row>
    <row r="160" spans="1:18" ht="15.75" customHeight="1" x14ac:dyDescent="0.25">
      <c r="A160" s="329" t="s">
        <v>97</v>
      </c>
      <c r="B160" s="22" t="s">
        <v>39</v>
      </c>
      <c r="C160" s="37"/>
      <c r="D160" s="22" t="s">
        <v>3</v>
      </c>
      <c r="E160" s="22" t="s">
        <v>66</v>
      </c>
      <c r="F160" s="37"/>
      <c r="G160" s="22">
        <v>1</v>
      </c>
      <c r="H160" s="22">
        <v>1</v>
      </c>
      <c r="I160" s="22">
        <v>0</v>
      </c>
      <c r="J160" s="22">
        <v>0</v>
      </c>
      <c r="K160" s="22">
        <v>0</v>
      </c>
      <c r="L160" s="22" t="s">
        <v>3</v>
      </c>
      <c r="M160" s="24">
        <v>45838</v>
      </c>
      <c r="N160" s="38">
        <v>45838</v>
      </c>
      <c r="O160" s="22">
        <v>0</v>
      </c>
      <c r="P160" s="22" t="s">
        <v>3</v>
      </c>
      <c r="Q160" s="39">
        <v>0</v>
      </c>
      <c r="R160" s="39">
        <v>0</v>
      </c>
    </row>
    <row r="161" spans="1:18" ht="15.75" x14ac:dyDescent="0.25">
      <c r="A161" s="330"/>
      <c r="B161" s="22" t="s">
        <v>40</v>
      </c>
      <c r="C161" s="37"/>
      <c r="D161" s="37"/>
      <c r="E161" s="22"/>
      <c r="F161" s="37"/>
      <c r="G161" s="22" t="s">
        <v>3</v>
      </c>
      <c r="H161" s="37"/>
      <c r="I161" s="22" t="s">
        <v>3</v>
      </c>
      <c r="J161" s="37"/>
      <c r="K161" s="37"/>
      <c r="L161" s="22" t="s">
        <v>3</v>
      </c>
      <c r="M161" s="41"/>
      <c r="N161" s="38"/>
      <c r="O161" s="22" t="s">
        <v>3</v>
      </c>
      <c r="P161" s="22" t="s">
        <v>3</v>
      </c>
      <c r="Q161" s="22" t="s">
        <v>3</v>
      </c>
      <c r="R161" s="22" t="s">
        <v>3</v>
      </c>
    </row>
    <row r="162" spans="1:18" ht="31.5" x14ac:dyDescent="0.25">
      <c r="A162" s="330"/>
      <c r="B162" s="22" t="s">
        <v>65</v>
      </c>
      <c r="C162" s="37"/>
      <c r="D162" s="37" t="s">
        <v>67</v>
      </c>
      <c r="E162" s="22" t="s">
        <v>69</v>
      </c>
      <c r="F162" s="37">
        <v>383</v>
      </c>
      <c r="G162" s="40">
        <v>335000</v>
      </c>
      <c r="H162" s="40">
        <v>0</v>
      </c>
      <c r="I162" s="40">
        <v>500000</v>
      </c>
      <c r="J162" s="40">
        <v>0</v>
      </c>
      <c r="K162" s="40">
        <v>0</v>
      </c>
      <c r="L162" s="22" t="s">
        <v>3</v>
      </c>
      <c r="M162" s="41">
        <v>45657</v>
      </c>
      <c r="N162" s="38">
        <v>45657</v>
      </c>
      <c r="O162" s="22" t="s">
        <v>3</v>
      </c>
      <c r="P162" s="22" t="s">
        <v>3</v>
      </c>
      <c r="Q162" s="22" t="s">
        <v>3</v>
      </c>
      <c r="R162" s="22" t="s">
        <v>3</v>
      </c>
    </row>
    <row r="163" spans="1:18" ht="31.5" x14ac:dyDescent="0.25">
      <c r="A163" s="331"/>
      <c r="B163" s="22" t="s">
        <v>65</v>
      </c>
      <c r="C163" s="37"/>
      <c r="D163" s="37" t="s">
        <v>67</v>
      </c>
      <c r="E163" s="22" t="s">
        <v>69</v>
      </c>
      <c r="F163" s="37">
        <v>383</v>
      </c>
      <c r="G163" s="40">
        <v>502500</v>
      </c>
      <c r="H163" s="40">
        <v>502500</v>
      </c>
      <c r="I163" s="40">
        <v>500000</v>
      </c>
      <c r="J163" s="40">
        <v>0</v>
      </c>
      <c r="K163" s="40">
        <f>G163</f>
        <v>502500</v>
      </c>
      <c r="L163" s="22" t="s">
        <v>3</v>
      </c>
      <c r="M163" s="41">
        <v>45747</v>
      </c>
      <c r="N163" s="38">
        <v>45838</v>
      </c>
      <c r="O163" s="22" t="s">
        <v>3</v>
      </c>
      <c r="P163" s="22" t="s">
        <v>3</v>
      </c>
      <c r="Q163" s="22" t="s">
        <v>3</v>
      </c>
      <c r="R163" s="22" t="s">
        <v>3</v>
      </c>
    </row>
    <row r="164" spans="1:18" ht="15.75" customHeight="1" x14ac:dyDescent="0.25">
      <c r="A164" s="329" t="s">
        <v>98</v>
      </c>
      <c r="B164" s="22" t="s">
        <v>39</v>
      </c>
      <c r="C164" s="37"/>
      <c r="D164" s="22" t="s">
        <v>3</v>
      </c>
      <c r="E164" s="22" t="s">
        <v>66</v>
      </c>
      <c r="F164" s="37"/>
      <c r="G164" s="22">
        <v>1</v>
      </c>
      <c r="H164" s="22">
        <v>1</v>
      </c>
      <c r="I164" s="22">
        <v>0</v>
      </c>
      <c r="J164" s="22">
        <v>0</v>
      </c>
      <c r="K164" s="22">
        <v>0</v>
      </c>
      <c r="L164" s="22" t="s">
        <v>3</v>
      </c>
      <c r="M164" s="24">
        <v>45838</v>
      </c>
      <c r="N164" s="38">
        <v>45657</v>
      </c>
      <c r="O164" s="22">
        <v>0</v>
      </c>
      <c r="P164" s="22" t="s">
        <v>3</v>
      </c>
      <c r="Q164" s="39">
        <v>0</v>
      </c>
      <c r="R164" s="39">
        <v>0</v>
      </c>
    </row>
    <row r="165" spans="1:18" ht="15.75" x14ac:dyDescent="0.25">
      <c r="A165" s="330"/>
      <c r="B165" s="22" t="s">
        <v>40</v>
      </c>
      <c r="C165" s="37"/>
      <c r="D165" s="37"/>
      <c r="E165" s="22"/>
      <c r="F165" s="37"/>
      <c r="G165" s="22" t="s">
        <v>3</v>
      </c>
      <c r="H165" s="37"/>
      <c r="I165" s="22" t="s">
        <v>3</v>
      </c>
      <c r="J165" s="37"/>
      <c r="K165" s="37"/>
      <c r="L165" s="22" t="s">
        <v>3</v>
      </c>
      <c r="M165" s="41"/>
      <c r="N165" s="38"/>
      <c r="O165" s="22" t="s">
        <v>3</v>
      </c>
      <c r="P165" s="22" t="s">
        <v>3</v>
      </c>
      <c r="Q165" s="22" t="s">
        <v>3</v>
      </c>
      <c r="R165" s="22" t="s">
        <v>3</v>
      </c>
    </row>
    <row r="166" spans="1:18" ht="31.5" x14ac:dyDescent="0.25">
      <c r="A166" s="330"/>
      <c r="B166" s="22" t="s">
        <v>65</v>
      </c>
      <c r="C166" s="37"/>
      <c r="D166" s="37" t="s">
        <v>67</v>
      </c>
      <c r="E166" s="22" t="s">
        <v>69</v>
      </c>
      <c r="F166" s="37">
        <v>383</v>
      </c>
      <c r="G166" s="40">
        <v>335000</v>
      </c>
      <c r="H166" s="40">
        <v>0</v>
      </c>
      <c r="I166" s="40">
        <v>674899</v>
      </c>
      <c r="J166" s="40">
        <v>0</v>
      </c>
      <c r="K166" s="40">
        <v>0</v>
      </c>
      <c r="L166" s="22" t="s">
        <v>3</v>
      </c>
      <c r="M166" s="41">
        <v>45657</v>
      </c>
      <c r="N166" s="38">
        <v>45657</v>
      </c>
      <c r="O166" s="22" t="s">
        <v>3</v>
      </c>
      <c r="P166" s="22" t="s">
        <v>3</v>
      </c>
      <c r="Q166" s="22" t="s">
        <v>3</v>
      </c>
      <c r="R166" s="22" t="s">
        <v>3</v>
      </c>
    </row>
    <row r="167" spans="1:18" ht="31.5" x14ac:dyDescent="0.25">
      <c r="A167" s="331"/>
      <c r="B167" s="22" t="s">
        <v>65</v>
      </c>
      <c r="C167" s="37"/>
      <c r="D167" s="37" t="s">
        <v>67</v>
      </c>
      <c r="E167" s="22" t="s">
        <v>69</v>
      </c>
      <c r="F167" s="37">
        <v>383</v>
      </c>
      <c r="G167" s="40">
        <v>502500</v>
      </c>
      <c r="H167" s="40">
        <v>502500</v>
      </c>
      <c r="I167" s="40">
        <v>674899</v>
      </c>
      <c r="J167" s="40">
        <v>0</v>
      </c>
      <c r="K167" s="40">
        <v>0</v>
      </c>
      <c r="L167" s="22" t="s">
        <v>3</v>
      </c>
      <c r="M167" s="41">
        <v>45747</v>
      </c>
      <c r="N167" s="38">
        <v>45657</v>
      </c>
      <c r="O167" s="22" t="s">
        <v>3</v>
      </c>
      <c r="P167" s="22" t="s">
        <v>3</v>
      </c>
      <c r="Q167" s="22" t="s">
        <v>3</v>
      </c>
      <c r="R167" s="22" t="s">
        <v>3</v>
      </c>
    </row>
    <row r="168" spans="1:18" ht="15.75" customHeight="1" x14ac:dyDescent="0.25">
      <c r="A168" s="329" t="s">
        <v>99</v>
      </c>
      <c r="B168" s="22" t="s">
        <v>39</v>
      </c>
      <c r="C168" s="37"/>
      <c r="D168" s="22" t="s">
        <v>3</v>
      </c>
      <c r="E168" s="22" t="s">
        <v>66</v>
      </c>
      <c r="F168" s="37"/>
      <c r="G168" s="22">
        <v>1</v>
      </c>
      <c r="H168" s="22">
        <v>1</v>
      </c>
      <c r="I168" s="22">
        <v>0</v>
      </c>
      <c r="J168" s="22">
        <v>0</v>
      </c>
      <c r="K168" s="22">
        <v>0</v>
      </c>
      <c r="L168" s="22" t="s">
        <v>3</v>
      </c>
      <c r="M168" s="24">
        <v>45838</v>
      </c>
      <c r="N168" s="38">
        <v>45838</v>
      </c>
      <c r="O168" s="22">
        <v>0</v>
      </c>
      <c r="P168" s="22" t="s">
        <v>3</v>
      </c>
      <c r="Q168" s="39">
        <v>0</v>
      </c>
      <c r="R168" s="39">
        <v>0</v>
      </c>
    </row>
    <row r="169" spans="1:18" ht="15.75" x14ac:dyDescent="0.25">
      <c r="A169" s="330"/>
      <c r="B169" s="22" t="s">
        <v>40</v>
      </c>
      <c r="C169" s="37"/>
      <c r="D169" s="37"/>
      <c r="E169" s="22"/>
      <c r="F169" s="37"/>
      <c r="G169" s="22" t="s">
        <v>3</v>
      </c>
      <c r="H169" s="37"/>
      <c r="I169" s="22" t="s">
        <v>3</v>
      </c>
      <c r="J169" s="37"/>
      <c r="K169" s="37"/>
      <c r="L169" s="22" t="s">
        <v>3</v>
      </c>
      <c r="M169" s="41"/>
      <c r="N169" s="38"/>
      <c r="O169" s="22" t="s">
        <v>3</v>
      </c>
      <c r="P169" s="22" t="s">
        <v>3</v>
      </c>
      <c r="Q169" s="22" t="s">
        <v>3</v>
      </c>
      <c r="R169" s="22" t="s">
        <v>3</v>
      </c>
    </row>
    <row r="170" spans="1:18" ht="31.5" x14ac:dyDescent="0.25">
      <c r="A170" s="330"/>
      <c r="B170" s="22" t="s">
        <v>65</v>
      </c>
      <c r="C170" s="37"/>
      <c r="D170" s="37" t="s">
        <v>67</v>
      </c>
      <c r="E170" s="22" t="s">
        <v>69</v>
      </c>
      <c r="F170" s="37">
        <v>383</v>
      </c>
      <c r="G170" s="40">
        <v>335000</v>
      </c>
      <c r="H170" s="40">
        <v>0</v>
      </c>
      <c r="I170" s="40">
        <v>467212.2</v>
      </c>
      <c r="J170" s="40">
        <v>0</v>
      </c>
      <c r="K170" s="40">
        <v>0</v>
      </c>
      <c r="L170" s="22" t="s">
        <v>3</v>
      </c>
      <c r="M170" s="41">
        <v>45657</v>
      </c>
      <c r="N170" s="38">
        <v>45657</v>
      </c>
      <c r="O170" s="22" t="s">
        <v>3</v>
      </c>
      <c r="P170" s="22" t="s">
        <v>3</v>
      </c>
      <c r="Q170" s="22" t="s">
        <v>3</v>
      </c>
      <c r="R170" s="22" t="s">
        <v>3</v>
      </c>
    </row>
    <row r="171" spans="1:18" ht="31.5" x14ac:dyDescent="0.25">
      <c r="A171" s="331"/>
      <c r="B171" s="22" t="s">
        <v>65</v>
      </c>
      <c r="C171" s="37"/>
      <c r="D171" s="37" t="s">
        <v>67</v>
      </c>
      <c r="E171" s="22" t="s">
        <v>69</v>
      </c>
      <c r="F171" s="37">
        <v>383</v>
      </c>
      <c r="G171" s="40">
        <v>502500</v>
      </c>
      <c r="H171" s="40">
        <v>502500</v>
      </c>
      <c r="I171" s="40">
        <v>467212.2</v>
      </c>
      <c r="J171" s="40">
        <v>0</v>
      </c>
      <c r="K171" s="40">
        <f>G171</f>
        <v>502500</v>
      </c>
      <c r="L171" s="22" t="s">
        <v>3</v>
      </c>
      <c r="M171" s="41">
        <v>45747</v>
      </c>
      <c r="N171" s="38">
        <v>45838</v>
      </c>
      <c r="O171" s="22" t="s">
        <v>3</v>
      </c>
      <c r="P171" s="22" t="s">
        <v>3</v>
      </c>
      <c r="Q171" s="22" t="s">
        <v>3</v>
      </c>
      <c r="R171" s="22" t="s">
        <v>3</v>
      </c>
    </row>
    <row r="172" spans="1:18" ht="15.75" customHeight="1" x14ac:dyDescent="0.25">
      <c r="A172" s="329" t="s">
        <v>100</v>
      </c>
      <c r="B172" s="22" t="s">
        <v>39</v>
      </c>
      <c r="C172" s="37"/>
      <c r="D172" s="22" t="s">
        <v>3</v>
      </c>
      <c r="E172" s="22" t="s">
        <v>66</v>
      </c>
      <c r="F172" s="37"/>
      <c r="G172" s="22">
        <v>1</v>
      </c>
      <c r="H172" s="22">
        <v>1</v>
      </c>
      <c r="I172" s="22">
        <v>0</v>
      </c>
      <c r="J172" s="22">
        <v>0</v>
      </c>
      <c r="K172" s="22">
        <v>0</v>
      </c>
      <c r="L172" s="22" t="s">
        <v>3</v>
      </c>
      <c r="M172" s="24">
        <v>45838</v>
      </c>
      <c r="N172" s="38">
        <v>45838</v>
      </c>
      <c r="O172" s="22">
        <v>0</v>
      </c>
      <c r="P172" s="22" t="s">
        <v>3</v>
      </c>
      <c r="Q172" s="39">
        <v>0</v>
      </c>
      <c r="R172" s="39">
        <v>0</v>
      </c>
    </row>
    <row r="173" spans="1:18" ht="15.75" x14ac:dyDescent="0.25">
      <c r="A173" s="330"/>
      <c r="B173" s="22" t="s">
        <v>40</v>
      </c>
      <c r="C173" s="37"/>
      <c r="D173" s="37"/>
      <c r="E173" s="22"/>
      <c r="F173" s="37"/>
      <c r="G173" s="22" t="s">
        <v>3</v>
      </c>
      <c r="H173" s="37"/>
      <c r="I173" s="22" t="s">
        <v>3</v>
      </c>
      <c r="J173" s="37"/>
      <c r="K173" s="37"/>
      <c r="L173" s="22" t="s">
        <v>3</v>
      </c>
      <c r="M173" s="41"/>
      <c r="N173" s="38"/>
      <c r="O173" s="22" t="s">
        <v>3</v>
      </c>
      <c r="P173" s="22" t="s">
        <v>3</v>
      </c>
      <c r="Q173" s="22" t="s">
        <v>3</v>
      </c>
      <c r="R173" s="22" t="s">
        <v>3</v>
      </c>
    </row>
    <row r="174" spans="1:18" ht="31.5" x14ac:dyDescent="0.25">
      <c r="A174" s="330"/>
      <c r="B174" s="22" t="s">
        <v>65</v>
      </c>
      <c r="C174" s="37"/>
      <c r="D174" s="37" t="s">
        <v>67</v>
      </c>
      <c r="E174" s="22" t="s">
        <v>69</v>
      </c>
      <c r="F174" s="37">
        <v>383</v>
      </c>
      <c r="G174" s="40">
        <v>130000</v>
      </c>
      <c r="H174" s="40">
        <v>0</v>
      </c>
      <c r="I174" s="40">
        <v>184058.71</v>
      </c>
      <c r="J174" s="40">
        <v>0</v>
      </c>
      <c r="K174" s="40">
        <v>0</v>
      </c>
      <c r="L174" s="22" t="s">
        <v>3</v>
      </c>
      <c r="M174" s="41">
        <v>45657</v>
      </c>
      <c r="N174" s="38">
        <v>45657</v>
      </c>
      <c r="O174" s="22" t="s">
        <v>3</v>
      </c>
      <c r="P174" s="22" t="s">
        <v>3</v>
      </c>
      <c r="Q174" s="22" t="s">
        <v>3</v>
      </c>
      <c r="R174" s="22" t="s">
        <v>3</v>
      </c>
    </row>
    <row r="175" spans="1:18" ht="31.5" x14ac:dyDescent="0.25">
      <c r="A175" s="331"/>
      <c r="B175" s="22" t="s">
        <v>65</v>
      </c>
      <c r="C175" s="37"/>
      <c r="D175" s="37" t="s">
        <v>67</v>
      </c>
      <c r="E175" s="22" t="s">
        <v>69</v>
      </c>
      <c r="F175" s="37">
        <v>383</v>
      </c>
      <c r="G175" s="40">
        <v>195000</v>
      </c>
      <c r="H175" s="40">
        <v>195000</v>
      </c>
      <c r="I175" s="40">
        <v>184058.71</v>
      </c>
      <c r="J175" s="40">
        <v>0</v>
      </c>
      <c r="K175" s="40">
        <f>G175</f>
        <v>195000</v>
      </c>
      <c r="L175" s="22" t="s">
        <v>3</v>
      </c>
      <c r="M175" s="41">
        <v>45747</v>
      </c>
      <c r="N175" s="38">
        <v>45838</v>
      </c>
      <c r="O175" s="22" t="s">
        <v>3</v>
      </c>
      <c r="P175" s="22" t="s">
        <v>3</v>
      </c>
      <c r="Q175" s="22" t="s">
        <v>3</v>
      </c>
      <c r="R175" s="22" t="s">
        <v>3</v>
      </c>
    </row>
    <row r="176" spans="1:18" ht="32.25" customHeight="1" x14ac:dyDescent="0.25">
      <c r="A176" s="329" t="s">
        <v>101</v>
      </c>
      <c r="B176" s="22" t="s">
        <v>39</v>
      </c>
      <c r="C176" s="37"/>
      <c r="D176" s="22" t="s">
        <v>3</v>
      </c>
      <c r="E176" s="22" t="s">
        <v>66</v>
      </c>
      <c r="F176" s="37"/>
      <c r="G176" s="22">
        <v>1</v>
      </c>
      <c r="H176" s="22">
        <v>1</v>
      </c>
      <c r="I176" s="22">
        <v>0</v>
      </c>
      <c r="J176" s="22">
        <v>0</v>
      </c>
      <c r="K176" s="22">
        <v>0</v>
      </c>
      <c r="L176" s="22" t="s">
        <v>3</v>
      </c>
      <c r="M176" s="24">
        <v>45838</v>
      </c>
      <c r="N176" s="38">
        <v>45838</v>
      </c>
      <c r="O176" s="22">
        <v>0</v>
      </c>
      <c r="P176" s="22" t="s">
        <v>3</v>
      </c>
      <c r="Q176" s="39">
        <v>0</v>
      </c>
      <c r="R176" s="39">
        <v>0</v>
      </c>
    </row>
    <row r="177" spans="1:20" ht="32.25" customHeight="1" x14ac:dyDescent="0.25">
      <c r="A177" s="330"/>
      <c r="B177" s="22" t="s">
        <v>40</v>
      </c>
      <c r="C177" s="37"/>
      <c r="D177" s="37"/>
      <c r="E177" s="22"/>
      <c r="F177" s="37"/>
      <c r="G177" s="22" t="s">
        <v>3</v>
      </c>
      <c r="H177" s="37"/>
      <c r="I177" s="22" t="s">
        <v>3</v>
      </c>
      <c r="J177" s="37"/>
      <c r="K177" s="37"/>
      <c r="L177" s="22" t="s">
        <v>3</v>
      </c>
      <c r="M177" s="41"/>
      <c r="N177" s="38"/>
      <c r="O177" s="22" t="s">
        <v>3</v>
      </c>
      <c r="P177" s="22" t="s">
        <v>3</v>
      </c>
      <c r="Q177" s="22" t="s">
        <v>3</v>
      </c>
      <c r="R177" s="22" t="s">
        <v>3</v>
      </c>
    </row>
    <row r="178" spans="1:20" ht="32.25" customHeight="1" x14ac:dyDescent="0.25">
      <c r="A178" s="330"/>
      <c r="B178" s="22" t="s">
        <v>65</v>
      </c>
      <c r="C178" s="37"/>
      <c r="D178" s="37" t="s">
        <v>67</v>
      </c>
      <c r="E178" s="22" t="s">
        <v>69</v>
      </c>
      <c r="F178" s="37">
        <v>383</v>
      </c>
      <c r="G178" s="40">
        <v>333500</v>
      </c>
      <c r="H178" s="40">
        <v>0</v>
      </c>
      <c r="I178" s="40">
        <v>500000</v>
      </c>
      <c r="J178" s="40">
        <v>0</v>
      </c>
      <c r="K178" s="40">
        <v>0</v>
      </c>
      <c r="L178" s="22" t="s">
        <v>3</v>
      </c>
      <c r="M178" s="41">
        <v>45657</v>
      </c>
      <c r="N178" s="38">
        <v>45657</v>
      </c>
      <c r="O178" s="22" t="s">
        <v>3</v>
      </c>
      <c r="P178" s="22" t="s">
        <v>3</v>
      </c>
      <c r="Q178" s="22" t="s">
        <v>3</v>
      </c>
      <c r="R178" s="22" t="s">
        <v>3</v>
      </c>
    </row>
    <row r="179" spans="1:20" ht="32.25" customHeight="1" x14ac:dyDescent="0.25">
      <c r="A179" s="331"/>
      <c r="B179" s="22" t="s">
        <v>65</v>
      </c>
      <c r="C179" s="37"/>
      <c r="D179" s="37" t="s">
        <v>67</v>
      </c>
      <c r="E179" s="22" t="s">
        <v>69</v>
      </c>
      <c r="F179" s="37">
        <v>383</v>
      </c>
      <c r="G179" s="40">
        <v>500250</v>
      </c>
      <c r="H179" s="40">
        <v>500250</v>
      </c>
      <c r="I179" s="40">
        <v>500000</v>
      </c>
      <c r="J179" s="40">
        <v>0</v>
      </c>
      <c r="K179" s="40">
        <f>G179</f>
        <v>500250</v>
      </c>
      <c r="L179" s="22" t="s">
        <v>3</v>
      </c>
      <c r="M179" s="41">
        <v>45747</v>
      </c>
      <c r="N179" s="38">
        <v>45838</v>
      </c>
      <c r="O179" s="22" t="s">
        <v>3</v>
      </c>
      <c r="P179" s="22" t="s">
        <v>3</v>
      </c>
      <c r="Q179" s="22" t="s">
        <v>3</v>
      </c>
      <c r="R179" s="22" t="s">
        <v>3</v>
      </c>
    </row>
    <row r="180" spans="1:20" ht="32.25" customHeight="1" x14ac:dyDescent="0.25">
      <c r="A180" s="329" t="s">
        <v>102</v>
      </c>
      <c r="B180" s="22" t="s">
        <v>39</v>
      </c>
      <c r="C180" s="37"/>
      <c r="D180" s="22" t="s">
        <v>3</v>
      </c>
      <c r="E180" s="22" t="s">
        <v>66</v>
      </c>
      <c r="F180" s="37"/>
      <c r="G180" s="22">
        <v>1</v>
      </c>
      <c r="H180" s="22">
        <v>1</v>
      </c>
      <c r="I180" s="22">
        <v>0</v>
      </c>
      <c r="J180" s="22">
        <v>0</v>
      </c>
      <c r="K180" s="22">
        <v>0</v>
      </c>
      <c r="L180" s="22" t="s">
        <v>3</v>
      </c>
      <c r="M180" s="24">
        <v>45838</v>
      </c>
      <c r="N180" s="38">
        <v>45838</v>
      </c>
      <c r="O180" s="22">
        <v>0</v>
      </c>
      <c r="P180" s="22" t="s">
        <v>3</v>
      </c>
      <c r="Q180" s="39">
        <v>0</v>
      </c>
      <c r="R180" s="39">
        <v>0</v>
      </c>
    </row>
    <row r="181" spans="1:20" ht="32.25" customHeight="1" x14ac:dyDescent="0.25">
      <c r="A181" s="330"/>
      <c r="B181" s="22" t="s">
        <v>40</v>
      </c>
      <c r="C181" s="37"/>
      <c r="D181" s="37"/>
      <c r="E181" s="22"/>
      <c r="F181" s="37"/>
      <c r="G181" s="22" t="s">
        <v>3</v>
      </c>
      <c r="H181" s="37"/>
      <c r="I181" s="22" t="s">
        <v>3</v>
      </c>
      <c r="J181" s="37"/>
      <c r="K181" s="37"/>
      <c r="L181" s="22" t="s">
        <v>3</v>
      </c>
      <c r="M181" s="41"/>
      <c r="N181" s="38"/>
      <c r="O181" s="22" t="s">
        <v>3</v>
      </c>
      <c r="P181" s="22" t="s">
        <v>3</v>
      </c>
      <c r="Q181" s="22" t="s">
        <v>3</v>
      </c>
      <c r="R181" s="22" t="s">
        <v>3</v>
      </c>
    </row>
    <row r="182" spans="1:20" ht="32.25" customHeight="1" x14ac:dyDescent="0.25">
      <c r="A182" s="330"/>
      <c r="B182" s="22" t="s">
        <v>65</v>
      </c>
      <c r="C182" s="37"/>
      <c r="D182" s="37" t="s">
        <v>67</v>
      </c>
      <c r="E182" s="22" t="s">
        <v>69</v>
      </c>
      <c r="F182" s="37">
        <v>383</v>
      </c>
      <c r="G182" s="40">
        <v>333470</v>
      </c>
      <c r="H182" s="40">
        <v>0</v>
      </c>
      <c r="I182" s="40">
        <v>120000</v>
      </c>
      <c r="J182" s="40">
        <v>0</v>
      </c>
      <c r="K182" s="40">
        <v>0</v>
      </c>
      <c r="L182" s="22" t="s">
        <v>3</v>
      </c>
      <c r="M182" s="41">
        <v>45657</v>
      </c>
      <c r="N182" s="38">
        <v>45657</v>
      </c>
      <c r="O182" s="22" t="s">
        <v>3</v>
      </c>
      <c r="P182" s="22" t="s">
        <v>3</v>
      </c>
      <c r="Q182" s="22" t="s">
        <v>3</v>
      </c>
      <c r="R182" s="22" t="s">
        <v>3</v>
      </c>
    </row>
    <row r="183" spans="1:20" ht="32.25" customHeight="1" x14ac:dyDescent="0.25">
      <c r="A183" s="331"/>
      <c r="B183" s="22" t="s">
        <v>65</v>
      </c>
      <c r="C183" s="37"/>
      <c r="D183" s="37" t="s">
        <v>67</v>
      </c>
      <c r="E183" s="22" t="s">
        <v>69</v>
      </c>
      <c r="F183" s="37">
        <v>383</v>
      </c>
      <c r="G183" s="40">
        <v>500205</v>
      </c>
      <c r="H183" s="40">
        <v>500205</v>
      </c>
      <c r="I183" s="40">
        <v>120000</v>
      </c>
      <c r="J183" s="40">
        <v>0</v>
      </c>
      <c r="K183" s="40">
        <f>G183</f>
        <v>500205</v>
      </c>
      <c r="L183" s="22" t="s">
        <v>3</v>
      </c>
      <c r="M183" s="41">
        <v>45747</v>
      </c>
      <c r="N183" s="38">
        <v>45838</v>
      </c>
      <c r="O183" s="22" t="s">
        <v>3</v>
      </c>
      <c r="P183" s="22" t="s">
        <v>3</v>
      </c>
      <c r="Q183" s="22" t="s">
        <v>3</v>
      </c>
      <c r="R183" s="22" t="s">
        <v>3</v>
      </c>
    </row>
    <row r="184" spans="1:20" ht="15.75" x14ac:dyDescent="0.25">
      <c r="A184" s="339" t="s">
        <v>219</v>
      </c>
      <c r="B184" s="22" t="s">
        <v>39</v>
      </c>
      <c r="C184" s="22"/>
      <c r="D184" s="22" t="s">
        <v>3</v>
      </c>
      <c r="E184" s="22" t="s">
        <v>66</v>
      </c>
      <c r="F184" s="22"/>
      <c r="G184" s="22">
        <v>1</v>
      </c>
      <c r="H184" s="22">
        <v>1</v>
      </c>
      <c r="I184" s="22">
        <v>0</v>
      </c>
      <c r="J184" s="22">
        <v>0</v>
      </c>
      <c r="K184" s="22">
        <v>0</v>
      </c>
      <c r="L184" s="22" t="s">
        <v>3</v>
      </c>
      <c r="M184" s="24">
        <v>45752</v>
      </c>
      <c r="N184" s="24">
        <v>45752</v>
      </c>
      <c r="O184" s="22">
        <v>0</v>
      </c>
      <c r="P184" s="22" t="s">
        <v>3</v>
      </c>
      <c r="Q184" s="39">
        <v>0</v>
      </c>
      <c r="R184" s="39">
        <v>0</v>
      </c>
    </row>
    <row r="185" spans="1:20" ht="15.75" x14ac:dyDescent="0.25">
      <c r="A185" s="339"/>
      <c r="B185" s="22" t="s">
        <v>40</v>
      </c>
      <c r="C185" s="22"/>
      <c r="D185" s="22"/>
      <c r="E185" s="22"/>
      <c r="F185" s="22"/>
      <c r="G185" s="22" t="s">
        <v>3</v>
      </c>
      <c r="H185" s="22"/>
      <c r="I185" s="22" t="s">
        <v>3</v>
      </c>
      <c r="J185" s="22"/>
      <c r="K185" s="22"/>
      <c r="L185" s="22" t="s">
        <v>3</v>
      </c>
      <c r="M185" s="22"/>
      <c r="N185" s="22"/>
      <c r="O185" s="22" t="s">
        <v>3</v>
      </c>
      <c r="P185" s="22" t="s">
        <v>3</v>
      </c>
      <c r="Q185" s="22" t="s">
        <v>3</v>
      </c>
      <c r="R185" s="22" t="s">
        <v>3</v>
      </c>
    </row>
    <row r="186" spans="1:20" ht="31.5" x14ac:dyDescent="0.25">
      <c r="A186" s="339"/>
      <c r="B186" s="22" t="s">
        <v>65</v>
      </c>
      <c r="C186" s="22"/>
      <c r="D186" s="22" t="s">
        <v>139</v>
      </c>
      <c r="E186" s="22" t="s">
        <v>69</v>
      </c>
      <c r="F186" s="22">
        <v>383</v>
      </c>
      <c r="G186" s="23">
        <v>250000</v>
      </c>
      <c r="H186" s="23">
        <v>250000</v>
      </c>
      <c r="I186" s="23">
        <v>186188</v>
      </c>
      <c r="J186" s="22">
        <v>0</v>
      </c>
      <c r="K186" s="23">
        <v>250000</v>
      </c>
      <c r="L186" s="22" t="s">
        <v>3</v>
      </c>
      <c r="M186" s="24">
        <v>45651</v>
      </c>
      <c r="N186" s="24">
        <v>45651</v>
      </c>
      <c r="O186" s="22" t="s">
        <v>3</v>
      </c>
      <c r="P186" s="22" t="s">
        <v>3</v>
      </c>
      <c r="Q186" s="22" t="s">
        <v>3</v>
      </c>
      <c r="R186" s="22" t="s">
        <v>3</v>
      </c>
    </row>
    <row r="187" spans="1:20" ht="31.5" x14ac:dyDescent="0.25">
      <c r="A187" s="339"/>
      <c r="B187" s="22" t="s">
        <v>65</v>
      </c>
      <c r="C187" s="22"/>
      <c r="D187" s="22" t="s">
        <v>220</v>
      </c>
      <c r="E187" s="22" t="s">
        <v>69</v>
      </c>
      <c r="F187" s="22">
        <v>383</v>
      </c>
      <c r="G187" s="23">
        <v>250000</v>
      </c>
      <c r="H187" s="23">
        <v>250000</v>
      </c>
      <c r="I187" s="23">
        <v>186188</v>
      </c>
      <c r="J187" s="22">
        <v>0</v>
      </c>
      <c r="K187" s="23">
        <v>250000</v>
      </c>
      <c r="L187" s="22" t="s">
        <v>3</v>
      </c>
      <c r="M187" s="24">
        <v>45747</v>
      </c>
      <c r="N187" s="24">
        <v>45747</v>
      </c>
      <c r="O187" s="22" t="s">
        <v>3</v>
      </c>
      <c r="P187" s="22" t="s">
        <v>3</v>
      </c>
      <c r="Q187" s="22" t="s">
        <v>3</v>
      </c>
      <c r="R187" s="22" t="s">
        <v>3</v>
      </c>
    </row>
    <row r="188" spans="1:20" ht="15.75" x14ac:dyDescent="0.25">
      <c r="A188" s="339" t="s">
        <v>221</v>
      </c>
      <c r="B188" s="22" t="s">
        <v>39</v>
      </c>
      <c r="C188" s="22"/>
      <c r="D188" s="22" t="s">
        <v>3</v>
      </c>
      <c r="E188" s="22" t="s">
        <v>66</v>
      </c>
      <c r="F188" s="22"/>
      <c r="G188" s="22">
        <v>1</v>
      </c>
      <c r="H188" s="22">
        <v>1</v>
      </c>
      <c r="I188" s="22">
        <v>0</v>
      </c>
      <c r="J188" s="22">
        <v>0</v>
      </c>
      <c r="K188" s="22">
        <v>0</v>
      </c>
      <c r="L188" s="22" t="s">
        <v>3</v>
      </c>
      <c r="M188" s="24">
        <v>45869</v>
      </c>
      <c r="N188" s="24">
        <v>45869</v>
      </c>
      <c r="O188" s="22">
        <v>0</v>
      </c>
      <c r="P188" s="22" t="s">
        <v>3</v>
      </c>
      <c r="Q188" s="39">
        <v>0</v>
      </c>
      <c r="R188" s="39">
        <v>0</v>
      </c>
    </row>
    <row r="189" spans="1:20" ht="15.75" x14ac:dyDescent="0.25">
      <c r="A189" s="339"/>
      <c r="B189" s="22" t="s">
        <v>40</v>
      </c>
      <c r="C189" s="22"/>
      <c r="D189" s="22"/>
      <c r="E189" s="22"/>
      <c r="F189" s="22"/>
      <c r="G189" s="22" t="s">
        <v>3</v>
      </c>
      <c r="H189" s="22"/>
      <c r="I189" s="22" t="s">
        <v>3</v>
      </c>
      <c r="J189" s="22"/>
      <c r="K189" s="22"/>
      <c r="L189" s="22" t="s">
        <v>3</v>
      </c>
      <c r="M189" s="22"/>
      <c r="N189" s="22"/>
      <c r="O189" s="22" t="s">
        <v>3</v>
      </c>
      <c r="P189" s="22" t="s">
        <v>3</v>
      </c>
      <c r="Q189" s="22" t="s">
        <v>3</v>
      </c>
      <c r="R189" s="22" t="s">
        <v>3</v>
      </c>
    </row>
    <row r="190" spans="1:20" ht="31.5" x14ac:dyDescent="0.25">
      <c r="A190" s="339"/>
      <c r="B190" s="22" t="s">
        <v>65</v>
      </c>
      <c r="C190" s="22"/>
      <c r="D190" s="22" t="s">
        <v>139</v>
      </c>
      <c r="E190" s="22" t="s">
        <v>69</v>
      </c>
      <c r="F190" s="22">
        <v>383</v>
      </c>
      <c r="G190" s="23">
        <v>333700</v>
      </c>
      <c r="H190" s="23">
        <v>333700</v>
      </c>
      <c r="I190" s="22">
        <v>0</v>
      </c>
      <c r="J190" s="22">
        <v>0</v>
      </c>
      <c r="K190" s="23">
        <v>333700</v>
      </c>
      <c r="L190" s="22" t="s">
        <v>3</v>
      </c>
      <c r="M190" s="24">
        <v>45651</v>
      </c>
      <c r="N190" s="24">
        <v>45651</v>
      </c>
      <c r="O190" s="22" t="s">
        <v>3</v>
      </c>
      <c r="P190" s="22" t="s">
        <v>3</v>
      </c>
      <c r="Q190" s="22" t="s">
        <v>3</v>
      </c>
      <c r="R190" s="22" t="s">
        <v>3</v>
      </c>
    </row>
    <row r="191" spans="1:20" ht="31.5" x14ac:dyDescent="0.25">
      <c r="A191" s="339"/>
      <c r="B191" s="22" t="s">
        <v>65</v>
      </c>
      <c r="C191" s="22"/>
      <c r="D191" s="22" t="s">
        <v>139</v>
      </c>
      <c r="E191" s="22" t="s">
        <v>69</v>
      </c>
      <c r="F191" s="22">
        <v>383</v>
      </c>
      <c r="G191" s="23">
        <v>500550</v>
      </c>
      <c r="H191" s="23">
        <v>500550</v>
      </c>
      <c r="I191" s="22">
        <v>0</v>
      </c>
      <c r="J191" s="22">
        <v>0</v>
      </c>
      <c r="K191" s="23">
        <v>500550</v>
      </c>
      <c r="L191" s="22" t="s">
        <v>3</v>
      </c>
      <c r="M191" s="24">
        <v>45747</v>
      </c>
      <c r="N191" s="24">
        <v>45747</v>
      </c>
      <c r="O191" s="22" t="s">
        <v>3</v>
      </c>
      <c r="P191" s="22" t="s">
        <v>3</v>
      </c>
      <c r="Q191" s="22" t="s">
        <v>3</v>
      </c>
      <c r="R191" s="22" t="s">
        <v>3</v>
      </c>
      <c r="T191" s="25" t="s">
        <v>222</v>
      </c>
    </row>
    <row r="192" spans="1:20" ht="16.5" customHeight="1" x14ac:dyDescent="0.25">
      <c r="A192" s="339" t="s">
        <v>223</v>
      </c>
      <c r="B192" s="22" t="s">
        <v>39</v>
      </c>
      <c r="C192" s="22"/>
      <c r="D192" s="22" t="s">
        <v>3</v>
      </c>
      <c r="E192" s="22" t="s">
        <v>66</v>
      </c>
      <c r="F192" s="22"/>
      <c r="G192" s="22">
        <v>1</v>
      </c>
      <c r="H192" s="22">
        <v>1</v>
      </c>
      <c r="I192" s="22">
        <v>0</v>
      </c>
      <c r="J192" s="22">
        <v>0</v>
      </c>
      <c r="K192" s="22">
        <v>0</v>
      </c>
      <c r="L192" s="22" t="s">
        <v>3</v>
      </c>
      <c r="M192" s="24">
        <v>45801</v>
      </c>
      <c r="N192" s="24">
        <v>45801</v>
      </c>
      <c r="O192" s="22">
        <v>0</v>
      </c>
      <c r="P192" s="22" t="s">
        <v>3</v>
      </c>
      <c r="Q192" s="39">
        <v>0</v>
      </c>
      <c r="R192" s="39">
        <v>0</v>
      </c>
    </row>
    <row r="193" spans="1:19" ht="16.5" customHeight="1" x14ac:dyDescent="0.25">
      <c r="A193" s="339"/>
      <c r="B193" s="22" t="s">
        <v>40</v>
      </c>
      <c r="C193" s="22"/>
      <c r="D193" s="22"/>
      <c r="E193" s="22"/>
      <c r="F193" s="22"/>
      <c r="G193" s="22" t="s">
        <v>3</v>
      </c>
      <c r="H193" s="22"/>
      <c r="I193" s="22" t="s">
        <v>3</v>
      </c>
      <c r="J193" s="22"/>
      <c r="K193" s="22"/>
      <c r="L193" s="22" t="s">
        <v>3</v>
      </c>
      <c r="M193" s="24"/>
      <c r="N193" s="24"/>
      <c r="O193" s="22" t="s">
        <v>3</v>
      </c>
      <c r="P193" s="22" t="s">
        <v>3</v>
      </c>
      <c r="Q193" s="22" t="s">
        <v>3</v>
      </c>
      <c r="R193" s="22" t="s">
        <v>3</v>
      </c>
    </row>
    <row r="194" spans="1:19" ht="31.5" x14ac:dyDescent="0.25">
      <c r="A194" s="339"/>
      <c r="B194" s="22" t="s">
        <v>65</v>
      </c>
      <c r="C194" s="22"/>
      <c r="D194" s="22" t="s">
        <v>139</v>
      </c>
      <c r="E194" s="22" t="s">
        <v>69</v>
      </c>
      <c r="F194" s="22">
        <v>383</v>
      </c>
      <c r="G194" s="26" t="s">
        <v>224</v>
      </c>
      <c r="H194" s="26" t="s">
        <v>224</v>
      </c>
      <c r="I194" s="29">
        <v>700000</v>
      </c>
      <c r="J194" s="22">
        <v>0</v>
      </c>
      <c r="K194" s="26" t="s">
        <v>224</v>
      </c>
      <c r="L194" s="22" t="s">
        <v>3</v>
      </c>
      <c r="M194" s="24">
        <v>45651</v>
      </c>
      <c r="N194" s="24">
        <v>45651</v>
      </c>
      <c r="O194" s="22" t="s">
        <v>3</v>
      </c>
      <c r="P194" s="22" t="s">
        <v>3</v>
      </c>
      <c r="Q194" s="22" t="s">
        <v>3</v>
      </c>
      <c r="R194" s="22" t="s">
        <v>3</v>
      </c>
    </row>
    <row r="195" spans="1:19" ht="31.5" x14ac:dyDescent="0.25">
      <c r="A195" s="339"/>
      <c r="B195" s="22" t="s">
        <v>65</v>
      </c>
      <c r="C195" s="22"/>
      <c r="D195" s="22" t="s">
        <v>139</v>
      </c>
      <c r="E195" s="22" t="s">
        <v>69</v>
      </c>
      <c r="F195" s="22">
        <v>383</v>
      </c>
      <c r="G195" s="23">
        <v>760000</v>
      </c>
      <c r="H195" s="23">
        <v>760000</v>
      </c>
      <c r="I195" s="29">
        <v>700000</v>
      </c>
      <c r="J195" s="22">
        <v>0</v>
      </c>
      <c r="K195" s="23">
        <v>760000</v>
      </c>
      <c r="L195" s="22" t="s">
        <v>3</v>
      </c>
      <c r="M195" s="24">
        <v>45747</v>
      </c>
      <c r="N195" s="24">
        <v>45747</v>
      </c>
      <c r="O195" s="22" t="s">
        <v>3</v>
      </c>
      <c r="P195" s="22" t="s">
        <v>3</v>
      </c>
      <c r="Q195" s="22" t="s">
        <v>3</v>
      </c>
      <c r="R195" s="22" t="s">
        <v>3</v>
      </c>
    </row>
    <row r="196" spans="1:19" ht="15.75" x14ac:dyDescent="0.25">
      <c r="A196" s="339" t="s">
        <v>225</v>
      </c>
      <c r="B196" s="22" t="s">
        <v>39</v>
      </c>
      <c r="C196" s="22"/>
      <c r="D196" s="22" t="s">
        <v>3</v>
      </c>
      <c r="E196" s="22" t="s">
        <v>66</v>
      </c>
      <c r="F196" s="22"/>
      <c r="G196" s="22">
        <v>1</v>
      </c>
      <c r="H196" s="22">
        <v>1</v>
      </c>
      <c r="I196" s="22">
        <v>0</v>
      </c>
      <c r="J196" s="22">
        <v>0</v>
      </c>
      <c r="K196" s="22">
        <v>0</v>
      </c>
      <c r="L196" s="22" t="s">
        <v>3</v>
      </c>
      <c r="M196" s="28">
        <v>45861</v>
      </c>
      <c r="N196" s="28">
        <v>45861</v>
      </c>
      <c r="O196" s="22">
        <v>0</v>
      </c>
      <c r="P196" s="22" t="s">
        <v>3</v>
      </c>
      <c r="Q196" s="39">
        <v>0</v>
      </c>
      <c r="R196" s="39">
        <v>0</v>
      </c>
    </row>
    <row r="197" spans="1:19" ht="15.75" x14ac:dyDescent="0.25">
      <c r="A197" s="339"/>
      <c r="B197" s="22" t="s">
        <v>40</v>
      </c>
      <c r="C197" s="22"/>
      <c r="D197" s="22"/>
      <c r="E197" s="22"/>
      <c r="F197" s="22"/>
      <c r="G197" s="22" t="s">
        <v>3</v>
      </c>
      <c r="H197" s="22"/>
      <c r="I197" s="22" t="s">
        <v>3</v>
      </c>
      <c r="J197" s="22"/>
      <c r="K197" s="22"/>
      <c r="L197" s="22" t="s">
        <v>3</v>
      </c>
      <c r="M197" s="22"/>
      <c r="N197" s="22"/>
      <c r="O197" s="22" t="s">
        <v>3</v>
      </c>
      <c r="P197" s="22" t="s">
        <v>3</v>
      </c>
      <c r="Q197" s="22" t="s">
        <v>3</v>
      </c>
      <c r="R197" s="22" t="s">
        <v>3</v>
      </c>
    </row>
    <row r="198" spans="1:19" ht="31.5" x14ac:dyDescent="0.25">
      <c r="A198" s="339"/>
      <c r="B198" s="22" t="s">
        <v>65</v>
      </c>
      <c r="C198" s="22"/>
      <c r="D198" s="22" t="s">
        <v>139</v>
      </c>
      <c r="E198" s="22" t="s">
        <v>69</v>
      </c>
      <c r="F198" s="22">
        <v>383</v>
      </c>
      <c r="G198" s="23">
        <v>675000</v>
      </c>
      <c r="H198" s="23">
        <v>675000</v>
      </c>
      <c r="I198" s="22">
        <v>0</v>
      </c>
      <c r="J198" s="22">
        <v>0</v>
      </c>
      <c r="K198" s="23">
        <v>675000</v>
      </c>
      <c r="L198" s="22" t="s">
        <v>3</v>
      </c>
      <c r="M198" s="24">
        <v>45651</v>
      </c>
      <c r="N198" s="24">
        <v>45651</v>
      </c>
      <c r="O198" s="22" t="s">
        <v>3</v>
      </c>
      <c r="P198" s="22" t="s">
        <v>3</v>
      </c>
      <c r="Q198" s="22" t="s">
        <v>3</v>
      </c>
      <c r="R198" s="22" t="s">
        <v>3</v>
      </c>
      <c r="S198" s="27" t="s">
        <v>222</v>
      </c>
    </row>
    <row r="199" spans="1:19" ht="31.5" x14ac:dyDescent="0.25">
      <c r="A199" s="339"/>
      <c r="B199" s="22" t="s">
        <v>65</v>
      </c>
      <c r="C199" s="22"/>
      <c r="D199" s="22" t="s">
        <v>139</v>
      </c>
      <c r="E199" s="22" t="s">
        <v>69</v>
      </c>
      <c r="F199" s="22">
        <v>383</v>
      </c>
      <c r="G199" s="23">
        <v>675000</v>
      </c>
      <c r="H199" s="23">
        <v>675000</v>
      </c>
      <c r="I199" s="22">
        <v>0</v>
      </c>
      <c r="J199" s="22">
        <v>0</v>
      </c>
      <c r="K199" s="23">
        <v>675000</v>
      </c>
      <c r="L199" s="22" t="s">
        <v>3</v>
      </c>
      <c r="M199" s="28">
        <v>45747</v>
      </c>
      <c r="N199" s="28">
        <v>45747</v>
      </c>
      <c r="O199" s="22" t="s">
        <v>3</v>
      </c>
      <c r="P199" s="22" t="s">
        <v>3</v>
      </c>
      <c r="Q199" s="22" t="s">
        <v>3</v>
      </c>
      <c r="R199" s="22" t="s">
        <v>3</v>
      </c>
    </row>
    <row r="200" spans="1:19" ht="15.75" x14ac:dyDescent="0.25">
      <c r="A200" s="339" t="s">
        <v>226</v>
      </c>
      <c r="B200" s="22" t="s">
        <v>39</v>
      </c>
      <c r="C200" s="22"/>
      <c r="D200" s="22" t="s">
        <v>3</v>
      </c>
      <c r="E200" s="22" t="s">
        <v>66</v>
      </c>
      <c r="F200" s="22"/>
      <c r="G200" s="22">
        <v>1</v>
      </c>
      <c r="H200" s="22">
        <v>1</v>
      </c>
      <c r="I200" s="22">
        <v>0</v>
      </c>
      <c r="J200" s="22">
        <v>0</v>
      </c>
      <c r="K200" s="22">
        <v>0</v>
      </c>
      <c r="L200" s="22" t="s">
        <v>3</v>
      </c>
      <c r="M200" s="28">
        <v>45831</v>
      </c>
      <c r="N200" s="28">
        <v>45831</v>
      </c>
      <c r="O200" s="22">
        <v>0</v>
      </c>
      <c r="P200" s="22" t="s">
        <v>3</v>
      </c>
      <c r="Q200" s="39">
        <v>0</v>
      </c>
      <c r="R200" s="39">
        <v>0</v>
      </c>
    </row>
    <row r="201" spans="1:19" ht="15.75" x14ac:dyDescent="0.25">
      <c r="A201" s="339"/>
      <c r="B201" s="22" t="s">
        <v>40</v>
      </c>
      <c r="C201" s="22"/>
      <c r="D201" s="22"/>
      <c r="E201" s="22"/>
      <c r="F201" s="22"/>
      <c r="G201" s="22" t="s">
        <v>3</v>
      </c>
      <c r="H201" s="22"/>
      <c r="I201" s="22" t="s">
        <v>3</v>
      </c>
      <c r="J201" s="22"/>
      <c r="K201" s="22"/>
      <c r="L201" s="22" t="s">
        <v>3</v>
      </c>
      <c r="M201" s="22"/>
      <c r="N201" s="22"/>
      <c r="O201" s="22" t="s">
        <v>3</v>
      </c>
      <c r="P201" s="22" t="s">
        <v>3</v>
      </c>
      <c r="Q201" s="22" t="s">
        <v>3</v>
      </c>
      <c r="R201" s="22" t="s">
        <v>3</v>
      </c>
    </row>
    <row r="202" spans="1:19" ht="31.5" x14ac:dyDescent="0.25">
      <c r="A202" s="339"/>
      <c r="B202" s="22" t="s">
        <v>65</v>
      </c>
      <c r="C202" s="22"/>
      <c r="D202" s="22" t="s">
        <v>139</v>
      </c>
      <c r="E202" s="22" t="s">
        <v>69</v>
      </c>
      <c r="F202" s="22">
        <v>383</v>
      </c>
      <c r="G202" s="29">
        <v>670000</v>
      </c>
      <c r="H202" s="29">
        <v>670000</v>
      </c>
      <c r="I202" s="23">
        <v>553158</v>
      </c>
      <c r="J202" s="22">
        <v>0</v>
      </c>
      <c r="K202" s="29">
        <v>670000</v>
      </c>
      <c r="L202" s="22" t="s">
        <v>3</v>
      </c>
      <c r="M202" s="24">
        <v>45651</v>
      </c>
      <c r="N202" s="24">
        <v>45651</v>
      </c>
      <c r="O202" s="22" t="s">
        <v>3</v>
      </c>
      <c r="P202" s="22" t="s">
        <v>3</v>
      </c>
      <c r="Q202" s="22" t="s">
        <v>3</v>
      </c>
      <c r="R202" s="22" t="s">
        <v>3</v>
      </c>
    </row>
    <row r="203" spans="1:19" ht="31.5" x14ac:dyDescent="0.25">
      <c r="A203" s="339"/>
      <c r="B203" s="22" t="s">
        <v>65</v>
      </c>
      <c r="C203" s="22"/>
      <c r="D203" s="22" t="s">
        <v>139</v>
      </c>
      <c r="E203" s="22" t="s">
        <v>69</v>
      </c>
      <c r="F203" s="22">
        <v>383</v>
      </c>
      <c r="G203" s="29">
        <v>670000</v>
      </c>
      <c r="H203" s="29">
        <v>670000</v>
      </c>
      <c r="I203" s="23">
        <v>553158</v>
      </c>
      <c r="J203" s="22">
        <v>0</v>
      </c>
      <c r="K203" s="29">
        <v>670000</v>
      </c>
      <c r="L203" s="22" t="s">
        <v>3</v>
      </c>
      <c r="M203" s="24">
        <v>45747</v>
      </c>
      <c r="N203" s="24">
        <v>45747</v>
      </c>
      <c r="O203" s="22" t="s">
        <v>3</v>
      </c>
      <c r="P203" s="22" t="s">
        <v>3</v>
      </c>
      <c r="Q203" s="22" t="s">
        <v>3</v>
      </c>
      <c r="R203" s="22" t="s">
        <v>3</v>
      </c>
    </row>
    <row r="204" spans="1:19" ht="15.75" x14ac:dyDescent="0.25">
      <c r="A204" s="339" t="s">
        <v>227</v>
      </c>
      <c r="B204" s="22" t="s">
        <v>39</v>
      </c>
      <c r="C204" s="22"/>
      <c r="D204" s="22" t="s">
        <v>3</v>
      </c>
      <c r="E204" s="22" t="s">
        <v>66</v>
      </c>
      <c r="F204" s="22"/>
      <c r="G204" s="22">
        <v>1</v>
      </c>
      <c r="H204" s="22">
        <v>1</v>
      </c>
      <c r="I204" s="22">
        <v>1</v>
      </c>
      <c r="J204" s="22">
        <v>1</v>
      </c>
      <c r="K204" s="22">
        <v>1</v>
      </c>
      <c r="L204" s="22" t="s">
        <v>3</v>
      </c>
      <c r="M204" s="24">
        <v>45651</v>
      </c>
      <c r="N204" s="24">
        <v>45651</v>
      </c>
      <c r="O204" s="22">
        <v>0</v>
      </c>
      <c r="P204" s="22" t="s">
        <v>3</v>
      </c>
      <c r="Q204" s="39">
        <v>0</v>
      </c>
      <c r="R204" s="39">
        <v>0</v>
      </c>
    </row>
    <row r="205" spans="1:19" ht="15.75" x14ac:dyDescent="0.25">
      <c r="A205" s="339"/>
      <c r="B205" s="22" t="s">
        <v>40</v>
      </c>
      <c r="C205" s="22"/>
      <c r="D205" s="22"/>
      <c r="E205" s="22"/>
      <c r="F205" s="22"/>
      <c r="G205" s="22" t="s">
        <v>3</v>
      </c>
      <c r="H205" s="22"/>
      <c r="I205" s="22" t="s">
        <v>3</v>
      </c>
      <c r="J205" s="22"/>
      <c r="K205" s="22"/>
      <c r="L205" s="22" t="s">
        <v>3</v>
      </c>
      <c r="M205" s="22"/>
      <c r="N205" s="24"/>
      <c r="O205" s="22" t="s">
        <v>3</v>
      </c>
      <c r="P205" s="22" t="s">
        <v>3</v>
      </c>
      <c r="Q205" s="22" t="s">
        <v>3</v>
      </c>
      <c r="R205" s="22" t="s">
        <v>3</v>
      </c>
    </row>
    <row r="206" spans="1:19" ht="31.5" x14ac:dyDescent="0.25">
      <c r="A206" s="339"/>
      <c r="B206" s="22" t="s">
        <v>65</v>
      </c>
      <c r="C206" s="22"/>
      <c r="D206" s="22" t="s">
        <v>139</v>
      </c>
      <c r="E206" s="22" t="s">
        <v>69</v>
      </c>
      <c r="F206" s="22">
        <v>383</v>
      </c>
      <c r="G206" s="23">
        <v>670000</v>
      </c>
      <c r="H206" s="23">
        <v>670000</v>
      </c>
      <c r="I206" s="23">
        <v>670000</v>
      </c>
      <c r="J206" s="22">
        <v>0</v>
      </c>
      <c r="K206" s="23">
        <v>0</v>
      </c>
      <c r="L206" s="22" t="s">
        <v>3</v>
      </c>
      <c r="M206" s="24">
        <v>45651</v>
      </c>
      <c r="N206" s="24">
        <v>45651</v>
      </c>
      <c r="O206" s="22" t="s">
        <v>3</v>
      </c>
      <c r="P206" s="22" t="s">
        <v>3</v>
      </c>
      <c r="Q206" s="22" t="s">
        <v>3</v>
      </c>
      <c r="R206" s="22" t="s">
        <v>3</v>
      </c>
    </row>
    <row r="207" spans="1:19" ht="15.75" x14ac:dyDescent="0.25">
      <c r="A207" s="339" t="s">
        <v>228</v>
      </c>
      <c r="B207" s="22" t="s">
        <v>39</v>
      </c>
      <c r="C207" s="22"/>
      <c r="D207" s="22" t="s">
        <v>3</v>
      </c>
      <c r="E207" s="22" t="s">
        <v>66</v>
      </c>
      <c r="F207" s="22"/>
      <c r="G207" s="22">
        <v>1</v>
      </c>
      <c r="H207" s="22">
        <v>1</v>
      </c>
      <c r="I207" s="22">
        <v>0</v>
      </c>
      <c r="J207" s="22">
        <v>0</v>
      </c>
      <c r="K207" s="22">
        <v>0</v>
      </c>
      <c r="L207" s="22" t="s">
        <v>3</v>
      </c>
      <c r="M207" s="24">
        <v>45747</v>
      </c>
      <c r="N207" s="24">
        <v>45747</v>
      </c>
      <c r="O207" s="22">
        <v>0</v>
      </c>
      <c r="P207" s="22" t="s">
        <v>3</v>
      </c>
      <c r="Q207" s="39">
        <v>0</v>
      </c>
      <c r="R207" s="39">
        <v>0</v>
      </c>
    </row>
    <row r="208" spans="1:19" ht="15.75" x14ac:dyDescent="0.25">
      <c r="A208" s="339"/>
      <c r="B208" s="22" t="s">
        <v>40</v>
      </c>
      <c r="C208" s="22"/>
      <c r="D208" s="22"/>
      <c r="E208" s="22"/>
      <c r="F208" s="22"/>
      <c r="G208" s="22" t="s">
        <v>3</v>
      </c>
      <c r="H208" s="22"/>
      <c r="I208" s="22" t="s">
        <v>3</v>
      </c>
      <c r="J208" s="22"/>
      <c r="K208" s="22"/>
      <c r="L208" s="22" t="s">
        <v>3</v>
      </c>
      <c r="M208" s="22"/>
      <c r="N208" s="22"/>
      <c r="O208" s="22" t="s">
        <v>3</v>
      </c>
      <c r="P208" s="22" t="s">
        <v>3</v>
      </c>
      <c r="Q208" s="22" t="s">
        <v>3</v>
      </c>
      <c r="R208" s="22" t="s">
        <v>3</v>
      </c>
    </row>
    <row r="209" spans="1:18" ht="31.5" x14ac:dyDescent="0.25">
      <c r="A209" s="339"/>
      <c r="B209" s="22" t="s">
        <v>65</v>
      </c>
      <c r="C209" s="22"/>
      <c r="D209" s="22" t="s">
        <v>139</v>
      </c>
      <c r="E209" s="22" t="s">
        <v>69</v>
      </c>
      <c r="F209" s="22">
        <v>383</v>
      </c>
      <c r="G209" s="23">
        <v>670000</v>
      </c>
      <c r="H209" s="23">
        <v>670000</v>
      </c>
      <c r="I209" s="22">
        <v>0</v>
      </c>
      <c r="J209" s="22">
        <v>0</v>
      </c>
      <c r="K209" s="23">
        <v>670000</v>
      </c>
      <c r="L209" s="22" t="s">
        <v>3</v>
      </c>
      <c r="M209" s="24">
        <v>45651</v>
      </c>
      <c r="N209" s="24">
        <v>45651</v>
      </c>
      <c r="O209" s="22" t="s">
        <v>3</v>
      </c>
      <c r="P209" s="22" t="s">
        <v>3</v>
      </c>
      <c r="Q209" s="22" t="s">
        <v>3</v>
      </c>
      <c r="R209" s="22" t="s">
        <v>3</v>
      </c>
    </row>
    <row r="210" spans="1:18" ht="15.75" x14ac:dyDescent="0.25">
      <c r="A210" s="342" t="s">
        <v>229</v>
      </c>
      <c r="B210" s="22" t="s">
        <v>39</v>
      </c>
      <c r="C210" s="22"/>
      <c r="D210" s="22" t="s">
        <v>3</v>
      </c>
      <c r="E210" s="22" t="s">
        <v>66</v>
      </c>
      <c r="F210" s="22"/>
      <c r="G210" s="22">
        <v>1</v>
      </c>
      <c r="H210" s="22">
        <v>1</v>
      </c>
      <c r="I210" s="22">
        <v>0</v>
      </c>
      <c r="J210" s="22">
        <v>0</v>
      </c>
      <c r="K210" s="22">
        <v>0</v>
      </c>
      <c r="L210" s="22" t="s">
        <v>3</v>
      </c>
      <c r="M210" s="24">
        <v>45747</v>
      </c>
      <c r="N210" s="24">
        <v>45747</v>
      </c>
      <c r="O210" s="22">
        <v>0</v>
      </c>
      <c r="P210" s="22" t="s">
        <v>3</v>
      </c>
      <c r="Q210" s="39">
        <v>0</v>
      </c>
      <c r="R210" s="39">
        <v>0</v>
      </c>
    </row>
    <row r="211" spans="1:18" ht="15.75" x14ac:dyDescent="0.25">
      <c r="A211" s="343"/>
      <c r="B211" s="22" t="s">
        <v>40</v>
      </c>
      <c r="C211" s="22"/>
      <c r="D211" s="22"/>
      <c r="E211" s="22"/>
      <c r="F211" s="22"/>
      <c r="G211" s="22" t="s">
        <v>3</v>
      </c>
      <c r="H211" s="22" t="s">
        <v>222</v>
      </c>
      <c r="I211" s="22" t="s">
        <v>3</v>
      </c>
      <c r="J211" s="22"/>
      <c r="K211" s="22"/>
      <c r="L211" s="22" t="s">
        <v>3</v>
      </c>
      <c r="M211" s="22"/>
      <c r="N211" s="22"/>
      <c r="O211" s="22" t="s">
        <v>3</v>
      </c>
      <c r="P211" s="22" t="s">
        <v>3</v>
      </c>
      <c r="Q211" s="22" t="s">
        <v>3</v>
      </c>
      <c r="R211" s="22" t="s">
        <v>3</v>
      </c>
    </row>
    <row r="212" spans="1:18" ht="31.5" x14ac:dyDescent="0.25">
      <c r="A212" s="343"/>
      <c r="B212" s="22" t="s">
        <v>65</v>
      </c>
      <c r="C212" s="22"/>
      <c r="D212" s="22" t="s">
        <v>139</v>
      </c>
      <c r="E212" s="22" t="s">
        <v>69</v>
      </c>
      <c r="F212" s="22">
        <v>383</v>
      </c>
      <c r="G212" s="26" t="s">
        <v>224</v>
      </c>
      <c r="H212" s="26" t="s">
        <v>224</v>
      </c>
      <c r="I212" s="29">
        <v>601856</v>
      </c>
      <c r="J212" s="22">
        <v>0</v>
      </c>
      <c r="K212" s="26" t="s">
        <v>230</v>
      </c>
      <c r="L212" s="22" t="s">
        <v>3</v>
      </c>
      <c r="M212" s="24">
        <v>45651</v>
      </c>
      <c r="N212" s="24">
        <v>45651</v>
      </c>
      <c r="O212" s="22" t="s">
        <v>3</v>
      </c>
      <c r="P212" s="22" t="s">
        <v>3</v>
      </c>
      <c r="Q212" s="22" t="s">
        <v>3</v>
      </c>
      <c r="R212" s="22" t="s">
        <v>3</v>
      </c>
    </row>
    <row r="213" spans="1:18" ht="31.5" x14ac:dyDescent="0.25">
      <c r="A213" s="344"/>
      <c r="B213" s="22" t="s">
        <v>65</v>
      </c>
      <c r="C213" s="22"/>
      <c r="D213" s="22" t="s">
        <v>139</v>
      </c>
      <c r="E213" s="22" t="s">
        <v>69</v>
      </c>
      <c r="F213" s="22">
        <v>383</v>
      </c>
      <c r="G213" s="29">
        <v>670000</v>
      </c>
      <c r="H213" s="29">
        <v>670000</v>
      </c>
      <c r="I213" s="29">
        <v>601856</v>
      </c>
      <c r="J213" s="22">
        <v>0</v>
      </c>
      <c r="K213" s="29">
        <v>670000</v>
      </c>
      <c r="L213" s="22" t="s">
        <v>3</v>
      </c>
      <c r="M213" s="24">
        <v>45747</v>
      </c>
      <c r="N213" s="24">
        <v>45747</v>
      </c>
      <c r="O213" s="22" t="s">
        <v>3</v>
      </c>
      <c r="P213" s="22" t="s">
        <v>3</v>
      </c>
      <c r="Q213" s="22" t="s">
        <v>3</v>
      </c>
      <c r="R213" s="22" t="s">
        <v>3</v>
      </c>
    </row>
    <row r="214" spans="1:18" ht="15.75" x14ac:dyDescent="0.25">
      <c r="A214" s="339" t="s">
        <v>231</v>
      </c>
      <c r="B214" s="22" t="s">
        <v>39</v>
      </c>
      <c r="C214" s="22"/>
      <c r="D214" s="22" t="s">
        <v>3</v>
      </c>
      <c r="E214" s="22" t="s">
        <v>66</v>
      </c>
      <c r="F214" s="22"/>
      <c r="G214" s="22">
        <v>1</v>
      </c>
      <c r="H214" s="22">
        <v>1</v>
      </c>
      <c r="I214" s="22">
        <v>1</v>
      </c>
      <c r="J214" s="22">
        <v>1</v>
      </c>
      <c r="K214" s="22">
        <v>1</v>
      </c>
      <c r="L214" s="22" t="s">
        <v>3</v>
      </c>
      <c r="M214" s="24">
        <v>45747</v>
      </c>
      <c r="N214" s="24">
        <v>45651</v>
      </c>
      <c r="O214" s="22">
        <v>0</v>
      </c>
      <c r="P214" s="22" t="s">
        <v>3</v>
      </c>
      <c r="Q214" s="39">
        <v>0</v>
      </c>
      <c r="R214" s="39">
        <v>0</v>
      </c>
    </row>
    <row r="215" spans="1:18" ht="15.75" x14ac:dyDescent="0.25">
      <c r="A215" s="339"/>
      <c r="B215" s="22" t="s">
        <v>40</v>
      </c>
      <c r="C215" s="22"/>
      <c r="D215" s="22"/>
      <c r="E215" s="22"/>
      <c r="F215" s="22"/>
      <c r="G215" s="22" t="s">
        <v>3</v>
      </c>
      <c r="H215" s="22"/>
      <c r="I215" s="22" t="s">
        <v>3</v>
      </c>
      <c r="J215" s="22"/>
      <c r="K215" s="22"/>
      <c r="L215" s="22" t="s">
        <v>3</v>
      </c>
      <c r="M215" s="22"/>
      <c r="N215" s="22"/>
      <c r="O215" s="22" t="s">
        <v>3</v>
      </c>
      <c r="P215" s="22" t="s">
        <v>3</v>
      </c>
      <c r="Q215" s="22" t="s">
        <v>3</v>
      </c>
      <c r="R215" s="22" t="s">
        <v>3</v>
      </c>
    </row>
    <row r="216" spans="1:18" ht="31.5" x14ac:dyDescent="0.25">
      <c r="A216" s="339"/>
      <c r="B216" s="22" t="s">
        <v>65</v>
      </c>
      <c r="C216" s="22"/>
      <c r="D216" s="22" t="s">
        <v>139</v>
      </c>
      <c r="E216" s="22" t="s">
        <v>69</v>
      </c>
      <c r="F216" s="22">
        <v>383</v>
      </c>
      <c r="G216" s="23">
        <v>500250</v>
      </c>
      <c r="H216" s="23">
        <v>500250</v>
      </c>
      <c r="I216" s="22" t="s">
        <v>232</v>
      </c>
      <c r="J216" s="22">
        <v>0</v>
      </c>
      <c r="K216" s="22">
        <v>0</v>
      </c>
      <c r="L216" s="22" t="s">
        <v>3</v>
      </c>
      <c r="M216" s="24">
        <v>45651</v>
      </c>
      <c r="N216" s="24">
        <v>45651</v>
      </c>
      <c r="O216" s="22" t="s">
        <v>3</v>
      </c>
      <c r="P216" s="22" t="s">
        <v>3</v>
      </c>
      <c r="Q216" s="22" t="s">
        <v>3</v>
      </c>
      <c r="R216" s="22" t="s">
        <v>3</v>
      </c>
    </row>
    <row r="217" spans="1:18" ht="31.5" x14ac:dyDescent="0.25">
      <c r="A217" s="339"/>
      <c r="B217" s="22" t="s">
        <v>65</v>
      </c>
      <c r="C217" s="22"/>
      <c r="D217" s="22" t="s">
        <v>139</v>
      </c>
      <c r="E217" s="22" t="s">
        <v>69</v>
      </c>
      <c r="F217" s="22">
        <v>383</v>
      </c>
      <c r="G217" s="22" t="s">
        <v>233</v>
      </c>
      <c r="H217" s="22" t="s">
        <v>233</v>
      </c>
      <c r="I217" s="22" t="s">
        <v>232</v>
      </c>
      <c r="J217" s="22">
        <v>0</v>
      </c>
      <c r="K217" s="22">
        <v>0</v>
      </c>
      <c r="L217" s="22" t="s">
        <v>3</v>
      </c>
      <c r="M217" s="24">
        <v>45747</v>
      </c>
      <c r="N217" s="24">
        <v>45747</v>
      </c>
      <c r="O217" s="22" t="s">
        <v>3</v>
      </c>
      <c r="P217" s="22" t="s">
        <v>3</v>
      </c>
      <c r="Q217" s="22" t="s">
        <v>3</v>
      </c>
      <c r="R217" s="22" t="s">
        <v>3</v>
      </c>
    </row>
    <row r="218" spans="1:18" ht="15.75" x14ac:dyDescent="0.25">
      <c r="A218" s="339" t="s">
        <v>234</v>
      </c>
      <c r="B218" s="22" t="s">
        <v>39</v>
      </c>
      <c r="C218" s="22"/>
      <c r="D218" s="22" t="s">
        <v>3</v>
      </c>
      <c r="E218" s="22" t="s">
        <v>66</v>
      </c>
      <c r="F218" s="22"/>
      <c r="G218" s="22">
        <v>1</v>
      </c>
      <c r="H218" s="22">
        <v>1</v>
      </c>
      <c r="I218" s="22">
        <v>1</v>
      </c>
      <c r="J218" s="22">
        <v>1</v>
      </c>
      <c r="K218" s="22">
        <v>1</v>
      </c>
      <c r="L218" s="22" t="s">
        <v>3</v>
      </c>
      <c r="M218" s="24">
        <v>45747</v>
      </c>
      <c r="N218" s="24">
        <v>45651</v>
      </c>
      <c r="O218" s="22">
        <v>0</v>
      </c>
      <c r="P218" s="22" t="s">
        <v>3</v>
      </c>
      <c r="Q218" s="39">
        <v>0</v>
      </c>
      <c r="R218" s="39">
        <v>0</v>
      </c>
    </row>
    <row r="219" spans="1:18" ht="15.75" x14ac:dyDescent="0.25">
      <c r="A219" s="339"/>
      <c r="B219" s="22" t="s">
        <v>40</v>
      </c>
      <c r="C219" s="22"/>
      <c r="D219" s="22"/>
      <c r="E219" s="22"/>
      <c r="F219" s="22"/>
      <c r="G219" s="22" t="s">
        <v>3</v>
      </c>
      <c r="H219" s="22"/>
      <c r="I219" s="22" t="s">
        <v>3</v>
      </c>
      <c r="J219" s="22"/>
      <c r="K219" s="22"/>
      <c r="L219" s="22" t="s">
        <v>3</v>
      </c>
      <c r="M219" s="22"/>
      <c r="N219" s="22"/>
      <c r="O219" s="22" t="s">
        <v>3</v>
      </c>
      <c r="P219" s="22" t="s">
        <v>3</v>
      </c>
      <c r="Q219" s="22" t="s">
        <v>3</v>
      </c>
      <c r="R219" s="22" t="s">
        <v>3</v>
      </c>
    </row>
    <row r="220" spans="1:18" ht="31.5" x14ac:dyDescent="0.25">
      <c r="A220" s="339"/>
      <c r="B220" s="22" t="s">
        <v>65</v>
      </c>
      <c r="C220" s="22"/>
      <c r="D220" s="22" t="s">
        <v>139</v>
      </c>
      <c r="E220" s="22" t="s">
        <v>69</v>
      </c>
      <c r="F220" s="22">
        <v>383</v>
      </c>
      <c r="G220" s="23">
        <v>500250</v>
      </c>
      <c r="H220" s="23">
        <v>500250</v>
      </c>
      <c r="I220" s="23">
        <v>667000</v>
      </c>
      <c r="J220" s="22">
        <v>0</v>
      </c>
      <c r="K220" s="22">
        <v>0</v>
      </c>
      <c r="L220" s="22" t="s">
        <v>3</v>
      </c>
      <c r="M220" s="24">
        <v>45651</v>
      </c>
      <c r="N220" s="24">
        <v>45651</v>
      </c>
      <c r="O220" s="22" t="s">
        <v>3</v>
      </c>
      <c r="P220" s="22" t="s">
        <v>3</v>
      </c>
      <c r="Q220" s="22" t="s">
        <v>3</v>
      </c>
      <c r="R220" s="22" t="s">
        <v>3</v>
      </c>
    </row>
    <row r="221" spans="1:18" ht="31.5" x14ac:dyDescent="0.25">
      <c r="A221" s="339"/>
      <c r="B221" s="22" t="s">
        <v>65</v>
      </c>
      <c r="C221" s="22"/>
      <c r="D221" s="22" t="s">
        <v>139</v>
      </c>
      <c r="E221" s="22" t="s">
        <v>69</v>
      </c>
      <c r="F221" s="22">
        <v>383</v>
      </c>
      <c r="G221" s="23">
        <v>667000</v>
      </c>
      <c r="H221" s="23">
        <v>667000</v>
      </c>
      <c r="I221" s="23">
        <v>667000</v>
      </c>
      <c r="J221" s="22">
        <v>0</v>
      </c>
      <c r="K221" s="22">
        <v>0</v>
      </c>
      <c r="L221" s="22" t="s">
        <v>3</v>
      </c>
      <c r="M221" s="24">
        <v>45747</v>
      </c>
      <c r="N221" s="24">
        <v>45747</v>
      </c>
      <c r="O221" s="22" t="s">
        <v>3</v>
      </c>
      <c r="P221" s="22" t="s">
        <v>3</v>
      </c>
      <c r="Q221" s="22" t="s">
        <v>3</v>
      </c>
      <c r="R221" s="22" t="s">
        <v>3</v>
      </c>
    </row>
    <row r="222" spans="1:18" ht="15.75" x14ac:dyDescent="0.25">
      <c r="A222" s="339" t="s">
        <v>235</v>
      </c>
      <c r="B222" s="22" t="s">
        <v>39</v>
      </c>
      <c r="C222" s="22"/>
      <c r="D222" s="22" t="s">
        <v>3</v>
      </c>
      <c r="E222" s="22" t="s">
        <v>66</v>
      </c>
      <c r="F222" s="22"/>
      <c r="G222" s="22">
        <v>1</v>
      </c>
      <c r="H222" s="22">
        <v>1</v>
      </c>
      <c r="I222" s="22">
        <v>1</v>
      </c>
      <c r="J222" s="22">
        <v>1</v>
      </c>
      <c r="K222" s="22">
        <v>1</v>
      </c>
      <c r="L222" s="22" t="s">
        <v>3</v>
      </c>
      <c r="M222" s="24">
        <v>45747</v>
      </c>
      <c r="N222" s="24">
        <v>45747</v>
      </c>
      <c r="O222" s="22">
        <v>0</v>
      </c>
      <c r="P222" s="22" t="s">
        <v>3</v>
      </c>
      <c r="Q222" s="39">
        <v>0</v>
      </c>
      <c r="R222" s="39">
        <v>0</v>
      </c>
    </row>
    <row r="223" spans="1:18" ht="15.75" x14ac:dyDescent="0.25">
      <c r="A223" s="339"/>
      <c r="B223" s="22" t="s">
        <v>40</v>
      </c>
      <c r="C223" s="22"/>
      <c r="D223" s="22"/>
      <c r="E223" s="22"/>
      <c r="F223" s="22"/>
      <c r="G223" s="22" t="s">
        <v>3</v>
      </c>
      <c r="H223" s="22"/>
      <c r="I223" s="22" t="s">
        <v>3</v>
      </c>
      <c r="J223" s="22"/>
      <c r="K223" s="22"/>
      <c r="L223" s="22" t="s">
        <v>3</v>
      </c>
      <c r="M223" s="22"/>
      <c r="N223" s="22"/>
      <c r="O223" s="22" t="s">
        <v>3</v>
      </c>
      <c r="P223" s="22" t="s">
        <v>3</v>
      </c>
      <c r="Q223" s="22" t="s">
        <v>3</v>
      </c>
      <c r="R223" s="22" t="s">
        <v>3</v>
      </c>
    </row>
    <row r="224" spans="1:18" ht="31.5" x14ac:dyDescent="0.25">
      <c r="A224" s="339"/>
      <c r="B224" s="22" t="s">
        <v>65</v>
      </c>
      <c r="C224" s="22"/>
      <c r="D224" s="22" t="s">
        <v>139</v>
      </c>
      <c r="E224" s="22" t="s">
        <v>69</v>
      </c>
      <c r="F224" s="22">
        <v>383</v>
      </c>
      <c r="G224" s="23">
        <v>500250</v>
      </c>
      <c r="H224" s="23">
        <v>500250</v>
      </c>
      <c r="I224" s="23">
        <v>676189</v>
      </c>
      <c r="J224" s="22">
        <v>0</v>
      </c>
      <c r="K224" s="22">
        <v>0</v>
      </c>
      <c r="L224" s="22" t="s">
        <v>3</v>
      </c>
      <c r="M224" s="24">
        <v>45651</v>
      </c>
      <c r="N224" s="24">
        <v>45651</v>
      </c>
      <c r="O224" s="22" t="s">
        <v>3</v>
      </c>
      <c r="P224" s="22" t="s">
        <v>3</v>
      </c>
      <c r="Q224" s="22" t="s">
        <v>3</v>
      </c>
      <c r="R224" s="22" t="s">
        <v>3</v>
      </c>
    </row>
    <row r="225" spans="1:18" ht="31.5" x14ac:dyDescent="0.25">
      <c r="A225" s="339"/>
      <c r="B225" s="22" t="s">
        <v>65</v>
      </c>
      <c r="C225" s="22"/>
      <c r="D225" s="22" t="s">
        <v>139</v>
      </c>
      <c r="E225" s="22" t="s">
        <v>69</v>
      </c>
      <c r="F225" s="22">
        <v>383</v>
      </c>
      <c r="G225" s="23">
        <v>667000</v>
      </c>
      <c r="H225" s="23">
        <v>667000</v>
      </c>
      <c r="I225" s="23">
        <v>676189</v>
      </c>
      <c r="J225" s="22">
        <v>0</v>
      </c>
      <c r="K225" s="22">
        <v>0</v>
      </c>
      <c r="L225" s="22" t="s">
        <v>3</v>
      </c>
      <c r="M225" s="24">
        <v>45747</v>
      </c>
      <c r="N225" s="24">
        <v>45747</v>
      </c>
      <c r="O225" s="22" t="s">
        <v>3</v>
      </c>
      <c r="P225" s="22" t="s">
        <v>3</v>
      </c>
      <c r="Q225" s="22" t="s">
        <v>3</v>
      </c>
      <c r="R225" s="22" t="s">
        <v>3</v>
      </c>
    </row>
    <row r="226" spans="1:18" ht="15.75" x14ac:dyDescent="0.25">
      <c r="A226" s="339" t="s">
        <v>236</v>
      </c>
      <c r="B226" s="22" t="s">
        <v>39</v>
      </c>
      <c r="C226" s="22"/>
      <c r="D226" s="22" t="s">
        <v>3</v>
      </c>
      <c r="E226" s="22" t="s">
        <v>66</v>
      </c>
      <c r="F226" s="22"/>
      <c r="G226" s="22">
        <v>1</v>
      </c>
      <c r="H226" s="22">
        <v>1</v>
      </c>
      <c r="I226" s="22">
        <v>0</v>
      </c>
      <c r="J226" s="22">
        <v>0</v>
      </c>
      <c r="K226" s="22">
        <v>0</v>
      </c>
      <c r="L226" s="22" t="s">
        <v>3</v>
      </c>
      <c r="M226" s="24">
        <v>45801</v>
      </c>
      <c r="N226" s="24">
        <v>45801</v>
      </c>
      <c r="O226" s="22">
        <v>0</v>
      </c>
      <c r="P226" s="22" t="s">
        <v>3</v>
      </c>
      <c r="Q226" s="39">
        <v>0</v>
      </c>
      <c r="R226" s="39">
        <v>0</v>
      </c>
    </row>
    <row r="227" spans="1:18" ht="15.75" x14ac:dyDescent="0.25">
      <c r="A227" s="339"/>
      <c r="B227" s="22" t="s">
        <v>40</v>
      </c>
      <c r="C227" s="22"/>
      <c r="D227" s="22"/>
      <c r="E227" s="22"/>
      <c r="F227" s="22"/>
      <c r="G227" s="22" t="s">
        <v>3</v>
      </c>
      <c r="H227" s="22"/>
      <c r="I227" s="22" t="s">
        <v>3</v>
      </c>
      <c r="J227" s="22"/>
      <c r="K227" s="22"/>
      <c r="L227" s="22" t="s">
        <v>3</v>
      </c>
      <c r="M227" s="22"/>
      <c r="N227" s="22"/>
      <c r="O227" s="22" t="s">
        <v>3</v>
      </c>
      <c r="P227" s="22" t="s">
        <v>3</v>
      </c>
      <c r="Q227" s="22" t="s">
        <v>3</v>
      </c>
      <c r="R227" s="22" t="s">
        <v>3</v>
      </c>
    </row>
    <row r="228" spans="1:18" ht="31.5" x14ac:dyDescent="0.25">
      <c r="A228" s="339"/>
      <c r="B228" s="22" t="s">
        <v>65</v>
      </c>
      <c r="C228" s="22"/>
      <c r="D228" s="22" t="s">
        <v>139</v>
      </c>
      <c r="E228" s="22" t="s">
        <v>69</v>
      </c>
      <c r="F228" s="22">
        <v>383</v>
      </c>
      <c r="G228" s="23">
        <v>502500</v>
      </c>
      <c r="H228" s="23">
        <v>502500</v>
      </c>
      <c r="I228" s="22">
        <v>0</v>
      </c>
      <c r="J228" s="22">
        <v>0</v>
      </c>
      <c r="K228" s="23">
        <v>502500</v>
      </c>
      <c r="L228" s="22" t="s">
        <v>3</v>
      </c>
      <c r="M228" s="24">
        <v>45651</v>
      </c>
      <c r="N228" s="24">
        <v>45651</v>
      </c>
      <c r="O228" s="22" t="s">
        <v>3</v>
      </c>
      <c r="P228" s="22" t="s">
        <v>3</v>
      </c>
      <c r="Q228" s="22" t="s">
        <v>3</v>
      </c>
      <c r="R228" s="22" t="s">
        <v>3</v>
      </c>
    </row>
    <row r="229" spans="1:18" ht="31.5" x14ac:dyDescent="0.25">
      <c r="A229" s="339"/>
      <c r="B229" s="22" t="s">
        <v>65</v>
      </c>
      <c r="C229" s="22"/>
      <c r="D229" s="22" t="s">
        <v>139</v>
      </c>
      <c r="E229" s="22" t="s">
        <v>69</v>
      </c>
      <c r="F229" s="22">
        <v>383</v>
      </c>
      <c r="G229" s="29">
        <v>670000</v>
      </c>
      <c r="H229" s="29">
        <v>670000</v>
      </c>
      <c r="I229" s="22">
        <v>0</v>
      </c>
      <c r="J229" s="22">
        <v>0</v>
      </c>
      <c r="K229" s="23">
        <v>670000</v>
      </c>
      <c r="L229" s="22" t="s">
        <v>3</v>
      </c>
      <c r="M229" s="24">
        <v>45747</v>
      </c>
      <c r="N229" s="24">
        <v>45747</v>
      </c>
      <c r="O229" s="22" t="s">
        <v>3</v>
      </c>
      <c r="P229" s="22" t="s">
        <v>3</v>
      </c>
      <c r="Q229" s="22" t="s">
        <v>3</v>
      </c>
      <c r="R229" s="22" t="s">
        <v>3</v>
      </c>
    </row>
    <row r="230" spans="1:18" ht="15.75" x14ac:dyDescent="0.25">
      <c r="A230" s="339" t="s">
        <v>237</v>
      </c>
      <c r="B230" s="22" t="s">
        <v>39</v>
      </c>
      <c r="C230" s="22"/>
      <c r="D230" s="22" t="s">
        <v>3</v>
      </c>
      <c r="E230" s="22" t="s">
        <v>66</v>
      </c>
      <c r="F230" s="22"/>
      <c r="G230" s="22">
        <v>1</v>
      </c>
      <c r="H230" s="22">
        <v>1</v>
      </c>
      <c r="I230" s="22">
        <v>0</v>
      </c>
      <c r="J230" s="22">
        <v>0</v>
      </c>
      <c r="K230" s="22">
        <v>0</v>
      </c>
      <c r="L230" s="22" t="s">
        <v>3</v>
      </c>
      <c r="M230" s="24">
        <v>45772</v>
      </c>
      <c r="N230" s="24">
        <v>45772</v>
      </c>
      <c r="O230" s="22">
        <v>0</v>
      </c>
      <c r="P230" s="22" t="s">
        <v>3</v>
      </c>
      <c r="Q230" s="39">
        <v>0</v>
      </c>
      <c r="R230" s="39">
        <v>0</v>
      </c>
    </row>
    <row r="231" spans="1:18" ht="15.75" x14ac:dyDescent="0.25">
      <c r="A231" s="339"/>
      <c r="B231" s="22" t="s">
        <v>40</v>
      </c>
      <c r="C231" s="22"/>
      <c r="D231" s="22"/>
      <c r="E231" s="22"/>
      <c r="F231" s="22"/>
      <c r="G231" s="22" t="s">
        <v>3</v>
      </c>
      <c r="H231" s="22"/>
      <c r="I231" s="22" t="s">
        <v>3</v>
      </c>
      <c r="J231" s="22"/>
      <c r="K231" s="22"/>
      <c r="L231" s="22" t="s">
        <v>3</v>
      </c>
      <c r="M231" s="22"/>
      <c r="N231" s="22"/>
      <c r="O231" s="22" t="s">
        <v>3</v>
      </c>
      <c r="P231" s="22" t="s">
        <v>3</v>
      </c>
      <c r="Q231" s="22" t="s">
        <v>3</v>
      </c>
      <c r="R231" s="22" t="s">
        <v>3</v>
      </c>
    </row>
    <row r="232" spans="1:18" ht="31.5" x14ac:dyDescent="0.25">
      <c r="A232" s="339"/>
      <c r="B232" s="22" t="s">
        <v>65</v>
      </c>
      <c r="C232" s="22"/>
      <c r="D232" s="22" t="s">
        <v>139</v>
      </c>
      <c r="E232" s="22" t="s">
        <v>69</v>
      </c>
      <c r="F232" s="22">
        <v>383</v>
      </c>
      <c r="G232" s="23">
        <v>667000</v>
      </c>
      <c r="H232" s="23">
        <v>667000</v>
      </c>
      <c r="I232" s="23">
        <v>317000</v>
      </c>
      <c r="J232" s="22">
        <v>0</v>
      </c>
      <c r="K232" s="23">
        <v>667000</v>
      </c>
      <c r="L232" s="22" t="s">
        <v>3</v>
      </c>
      <c r="M232" s="24">
        <v>45651</v>
      </c>
      <c r="N232" s="24">
        <v>45651</v>
      </c>
      <c r="O232" s="22" t="s">
        <v>3</v>
      </c>
      <c r="P232" s="22" t="s">
        <v>3</v>
      </c>
      <c r="Q232" s="22" t="s">
        <v>3</v>
      </c>
      <c r="R232" s="22" t="s">
        <v>3</v>
      </c>
    </row>
    <row r="233" spans="1:18" ht="31.5" x14ac:dyDescent="0.25">
      <c r="A233" s="339"/>
      <c r="B233" s="22" t="s">
        <v>65</v>
      </c>
      <c r="C233" s="22"/>
      <c r="D233" s="22" t="s">
        <v>139</v>
      </c>
      <c r="E233" s="22" t="s">
        <v>69</v>
      </c>
      <c r="F233" s="22">
        <v>383</v>
      </c>
      <c r="G233" s="23">
        <v>667000</v>
      </c>
      <c r="H233" s="23">
        <v>667000</v>
      </c>
      <c r="I233" s="23">
        <v>317000</v>
      </c>
      <c r="J233" s="22">
        <v>0</v>
      </c>
      <c r="K233" s="23">
        <v>667000</v>
      </c>
      <c r="L233" s="22" t="s">
        <v>3</v>
      </c>
      <c r="M233" s="24">
        <v>45747</v>
      </c>
      <c r="N233" s="24">
        <v>45747</v>
      </c>
      <c r="O233" s="22" t="s">
        <v>3</v>
      </c>
      <c r="P233" s="22" t="s">
        <v>3</v>
      </c>
      <c r="Q233" s="22" t="s">
        <v>3</v>
      </c>
      <c r="R233" s="22" t="s">
        <v>3</v>
      </c>
    </row>
    <row r="234" spans="1:18" ht="15.75" x14ac:dyDescent="0.25">
      <c r="A234" s="339" t="s">
        <v>238</v>
      </c>
      <c r="B234" s="22" t="s">
        <v>39</v>
      </c>
      <c r="C234" s="22"/>
      <c r="D234" s="22" t="s">
        <v>3</v>
      </c>
      <c r="E234" s="22" t="s">
        <v>66</v>
      </c>
      <c r="F234" s="22"/>
      <c r="G234" s="22">
        <v>1</v>
      </c>
      <c r="H234" s="22">
        <v>1</v>
      </c>
      <c r="I234" s="22">
        <v>1</v>
      </c>
      <c r="J234" s="22">
        <v>1</v>
      </c>
      <c r="K234" s="22">
        <v>1</v>
      </c>
      <c r="L234" s="22" t="s">
        <v>3</v>
      </c>
      <c r="M234" s="24">
        <v>45747</v>
      </c>
      <c r="N234" s="24">
        <v>45651</v>
      </c>
      <c r="O234" s="22">
        <v>0</v>
      </c>
      <c r="P234" s="22" t="s">
        <v>3</v>
      </c>
      <c r="Q234" s="39">
        <v>0</v>
      </c>
      <c r="R234" s="39">
        <v>0</v>
      </c>
    </row>
    <row r="235" spans="1:18" ht="15.75" x14ac:dyDescent="0.25">
      <c r="A235" s="339"/>
      <c r="B235" s="22" t="s">
        <v>40</v>
      </c>
      <c r="C235" s="22"/>
      <c r="D235" s="22"/>
      <c r="E235" s="22"/>
      <c r="F235" s="22"/>
      <c r="G235" s="22" t="s">
        <v>3</v>
      </c>
      <c r="H235" s="22"/>
      <c r="I235" s="22" t="s">
        <v>3</v>
      </c>
      <c r="J235" s="22"/>
      <c r="K235" s="22"/>
      <c r="L235" s="22" t="s">
        <v>3</v>
      </c>
      <c r="M235" s="22"/>
      <c r="N235" s="22"/>
      <c r="O235" s="22" t="s">
        <v>3</v>
      </c>
      <c r="P235" s="22" t="s">
        <v>3</v>
      </c>
      <c r="Q235" s="22" t="s">
        <v>3</v>
      </c>
      <c r="R235" s="22" t="s">
        <v>3</v>
      </c>
    </row>
    <row r="236" spans="1:18" ht="31.5" x14ac:dyDescent="0.25">
      <c r="A236" s="339"/>
      <c r="B236" s="22" t="s">
        <v>65</v>
      </c>
      <c r="C236" s="22"/>
      <c r="D236" s="22" t="s">
        <v>139</v>
      </c>
      <c r="E236" s="22" t="s">
        <v>69</v>
      </c>
      <c r="F236" s="22">
        <v>383</v>
      </c>
      <c r="G236" s="23">
        <v>515250</v>
      </c>
      <c r="H236" s="23">
        <v>515250</v>
      </c>
      <c r="I236" s="23">
        <v>687059</v>
      </c>
      <c r="J236" s="22">
        <v>0</v>
      </c>
      <c r="K236" s="22">
        <v>0</v>
      </c>
      <c r="L236" s="22" t="s">
        <v>3</v>
      </c>
      <c r="M236" s="24">
        <v>45651</v>
      </c>
      <c r="N236" s="24">
        <v>45651</v>
      </c>
      <c r="O236" s="22" t="s">
        <v>3</v>
      </c>
      <c r="P236" s="22" t="s">
        <v>3</v>
      </c>
      <c r="Q236" s="22" t="s">
        <v>3</v>
      </c>
      <c r="R236" s="22" t="s">
        <v>3</v>
      </c>
    </row>
    <row r="237" spans="1:18" ht="31.5" x14ac:dyDescent="0.25">
      <c r="A237" s="339"/>
      <c r="B237" s="22" t="s">
        <v>65</v>
      </c>
      <c r="C237" s="22"/>
      <c r="D237" s="22" t="s">
        <v>139</v>
      </c>
      <c r="E237" s="22" t="s">
        <v>69</v>
      </c>
      <c r="F237" s="22">
        <v>383</v>
      </c>
      <c r="G237" s="23">
        <v>687000</v>
      </c>
      <c r="H237" s="23">
        <v>687000</v>
      </c>
      <c r="I237" s="23">
        <v>687059</v>
      </c>
      <c r="J237" s="22">
        <v>0</v>
      </c>
      <c r="K237" s="22">
        <v>0</v>
      </c>
      <c r="L237" s="22" t="s">
        <v>3</v>
      </c>
      <c r="M237" s="24">
        <v>45747</v>
      </c>
      <c r="N237" s="24">
        <v>45747</v>
      </c>
      <c r="O237" s="22" t="s">
        <v>3</v>
      </c>
      <c r="P237" s="22" t="s">
        <v>3</v>
      </c>
      <c r="Q237" s="22" t="s">
        <v>3</v>
      </c>
      <c r="R237" s="22" t="s">
        <v>3</v>
      </c>
    </row>
    <row r="238" spans="1:18" ht="15.75" x14ac:dyDescent="0.25">
      <c r="A238" s="339" t="s">
        <v>239</v>
      </c>
      <c r="B238" s="22" t="s">
        <v>39</v>
      </c>
      <c r="C238" s="22"/>
      <c r="D238" s="22" t="s">
        <v>3</v>
      </c>
      <c r="E238" s="22" t="s">
        <v>66</v>
      </c>
      <c r="F238" s="22"/>
      <c r="G238" s="22">
        <v>1</v>
      </c>
      <c r="H238" s="22">
        <v>1</v>
      </c>
      <c r="I238" s="22">
        <v>0</v>
      </c>
      <c r="J238" s="22">
        <v>0</v>
      </c>
      <c r="K238" s="22">
        <v>0</v>
      </c>
      <c r="L238" s="22" t="s">
        <v>3</v>
      </c>
      <c r="M238" s="24">
        <v>45835</v>
      </c>
      <c r="N238" s="24">
        <v>45835</v>
      </c>
      <c r="O238" s="22">
        <v>0</v>
      </c>
      <c r="P238" s="22" t="s">
        <v>3</v>
      </c>
      <c r="Q238" s="39">
        <v>0</v>
      </c>
      <c r="R238" s="39">
        <v>0</v>
      </c>
    </row>
    <row r="239" spans="1:18" ht="15.75" x14ac:dyDescent="0.25">
      <c r="A239" s="339"/>
      <c r="B239" s="22" t="s">
        <v>40</v>
      </c>
      <c r="C239" s="22"/>
      <c r="D239" s="22"/>
      <c r="E239" s="22"/>
      <c r="F239" s="22"/>
      <c r="G239" s="22" t="s">
        <v>3</v>
      </c>
      <c r="H239" s="22"/>
      <c r="I239" s="22" t="s">
        <v>3</v>
      </c>
      <c r="J239" s="22"/>
      <c r="K239" s="22"/>
      <c r="L239" s="22" t="s">
        <v>3</v>
      </c>
      <c r="M239" s="22"/>
      <c r="N239" s="22"/>
      <c r="O239" s="22" t="s">
        <v>3</v>
      </c>
      <c r="P239" s="22" t="s">
        <v>3</v>
      </c>
      <c r="Q239" s="22" t="s">
        <v>3</v>
      </c>
      <c r="R239" s="22" t="s">
        <v>3</v>
      </c>
    </row>
    <row r="240" spans="1:18" ht="31.5" x14ac:dyDescent="0.25">
      <c r="A240" s="339"/>
      <c r="B240" s="22" t="s">
        <v>65</v>
      </c>
      <c r="C240" s="22"/>
      <c r="D240" s="22" t="s">
        <v>139</v>
      </c>
      <c r="E240" s="22" t="s">
        <v>69</v>
      </c>
      <c r="F240" s="22">
        <v>383</v>
      </c>
      <c r="G240" s="23">
        <v>500250</v>
      </c>
      <c r="H240" s="23">
        <v>500250</v>
      </c>
      <c r="I240" s="22" t="s">
        <v>240</v>
      </c>
      <c r="J240" s="22">
        <v>0</v>
      </c>
      <c r="K240" s="23">
        <v>500250</v>
      </c>
      <c r="L240" s="22" t="s">
        <v>3</v>
      </c>
      <c r="M240" s="24">
        <v>45651</v>
      </c>
      <c r="N240" s="24">
        <v>45651</v>
      </c>
      <c r="O240" s="22" t="s">
        <v>3</v>
      </c>
      <c r="P240" s="22" t="s">
        <v>3</v>
      </c>
      <c r="Q240" s="22" t="s">
        <v>3</v>
      </c>
      <c r="R240" s="22" t="s">
        <v>3</v>
      </c>
    </row>
    <row r="241" spans="1:18" ht="31.5" x14ac:dyDescent="0.25">
      <c r="A241" s="339"/>
      <c r="B241" s="22" t="s">
        <v>65</v>
      </c>
      <c r="C241" s="22"/>
      <c r="D241" s="22" t="s">
        <v>139</v>
      </c>
      <c r="E241" s="22" t="s">
        <v>69</v>
      </c>
      <c r="F241" s="22">
        <v>383</v>
      </c>
      <c r="G241" s="23">
        <v>667000</v>
      </c>
      <c r="H241" s="23">
        <v>667000</v>
      </c>
      <c r="I241" s="22" t="s">
        <v>240</v>
      </c>
      <c r="J241" s="22">
        <v>0</v>
      </c>
      <c r="K241" s="23">
        <v>667000</v>
      </c>
      <c r="L241" s="22" t="s">
        <v>3</v>
      </c>
      <c r="M241" s="24">
        <v>45747</v>
      </c>
      <c r="N241" s="24">
        <v>45747</v>
      </c>
      <c r="O241" s="22" t="s">
        <v>3</v>
      </c>
      <c r="P241" s="22" t="s">
        <v>3</v>
      </c>
      <c r="Q241" s="22" t="s">
        <v>3</v>
      </c>
      <c r="R241" s="22" t="s">
        <v>3</v>
      </c>
    </row>
    <row r="242" spans="1:18" ht="15.75" x14ac:dyDescent="0.25">
      <c r="A242" s="339" t="s">
        <v>241</v>
      </c>
      <c r="B242" s="22" t="s">
        <v>39</v>
      </c>
      <c r="C242" s="22"/>
      <c r="D242" s="22" t="s">
        <v>3</v>
      </c>
      <c r="E242" s="22" t="s">
        <v>66</v>
      </c>
      <c r="F242" s="22"/>
      <c r="G242" s="22">
        <v>1</v>
      </c>
      <c r="H242" s="22">
        <v>1</v>
      </c>
      <c r="I242" s="22">
        <v>1</v>
      </c>
      <c r="J242" s="22">
        <v>1</v>
      </c>
      <c r="K242" s="22">
        <v>1</v>
      </c>
      <c r="L242" s="22" t="s">
        <v>3</v>
      </c>
      <c r="M242" s="24">
        <v>45747</v>
      </c>
      <c r="N242" s="24">
        <v>45747</v>
      </c>
      <c r="O242" s="22">
        <v>0</v>
      </c>
      <c r="P242" s="22" t="s">
        <v>3</v>
      </c>
      <c r="Q242" s="39">
        <v>0</v>
      </c>
      <c r="R242" s="39">
        <v>0</v>
      </c>
    </row>
    <row r="243" spans="1:18" ht="15.75" x14ac:dyDescent="0.25">
      <c r="A243" s="339"/>
      <c r="B243" s="22" t="s">
        <v>40</v>
      </c>
      <c r="C243" s="22"/>
      <c r="D243" s="22"/>
      <c r="E243" s="22"/>
      <c r="F243" s="22"/>
      <c r="G243" s="22" t="s">
        <v>3</v>
      </c>
      <c r="H243" s="22"/>
      <c r="I243" s="22" t="s">
        <v>3</v>
      </c>
      <c r="J243" s="22"/>
      <c r="K243" s="22"/>
      <c r="L243" s="22" t="s">
        <v>3</v>
      </c>
      <c r="M243" s="22"/>
      <c r="N243" s="22"/>
      <c r="O243" s="22" t="s">
        <v>3</v>
      </c>
      <c r="P243" s="22" t="s">
        <v>3</v>
      </c>
      <c r="Q243" s="22" t="s">
        <v>3</v>
      </c>
      <c r="R243" s="22" t="s">
        <v>3</v>
      </c>
    </row>
    <row r="244" spans="1:18" ht="31.5" x14ac:dyDescent="0.25">
      <c r="A244" s="339"/>
      <c r="B244" s="22" t="s">
        <v>65</v>
      </c>
      <c r="C244" s="22"/>
      <c r="D244" s="22" t="s">
        <v>139</v>
      </c>
      <c r="E244" s="22" t="s">
        <v>69</v>
      </c>
      <c r="F244" s="22">
        <v>383</v>
      </c>
      <c r="G244" s="23">
        <v>588000</v>
      </c>
      <c r="H244" s="23">
        <v>588000</v>
      </c>
      <c r="I244" s="23">
        <v>714000</v>
      </c>
      <c r="J244" s="22">
        <v>0</v>
      </c>
      <c r="K244" s="22">
        <v>0</v>
      </c>
      <c r="L244" s="22" t="s">
        <v>3</v>
      </c>
      <c r="M244" s="24">
        <v>45651</v>
      </c>
      <c r="N244" s="24">
        <v>45651</v>
      </c>
      <c r="O244" s="22" t="s">
        <v>3</v>
      </c>
      <c r="P244" s="22" t="s">
        <v>3</v>
      </c>
      <c r="Q244" s="22" t="s">
        <v>3</v>
      </c>
      <c r="R244" s="22" t="s">
        <v>3</v>
      </c>
    </row>
    <row r="245" spans="1:18" ht="31.5" x14ac:dyDescent="0.25">
      <c r="A245" s="339"/>
      <c r="B245" s="22" t="s">
        <v>65</v>
      </c>
      <c r="C245" s="22"/>
      <c r="D245" s="22" t="s">
        <v>139</v>
      </c>
      <c r="E245" s="22" t="s">
        <v>69</v>
      </c>
      <c r="F245" s="22">
        <v>383</v>
      </c>
      <c r="G245" s="23">
        <v>784000</v>
      </c>
      <c r="H245" s="23">
        <v>784000</v>
      </c>
      <c r="I245" s="23">
        <v>714000</v>
      </c>
      <c r="J245" s="22">
        <v>0</v>
      </c>
      <c r="K245" s="23">
        <v>784000</v>
      </c>
      <c r="L245" s="22" t="s">
        <v>3</v>
      </c>
      <c r="M245" s="24">
        <v>45747</v>
      </c>
      <c r="N245" s="24">
        <v>45747</v>
      </c>
      <c r="O245" s="22" t="s">
        <v>3</v>
      </c>
      <c r="P245" s="22" t="s">
        <v>3</v>
      </c>
      <c r="Q245" s="22" t="s">
        <v>3</v>
      </c>
      <c r="R245" s="22" t="s">
        <v>3</v>
      </c>
    </row>
    <row r="246" spans="1:18" ht="15.75" x14ac:dyDescent="0.25">
      <c r="A246" s="339" t="s">
        <v>242</v>
      </c>
      <c r="B246" s="22" t="s">
        <v>39</v>
      </c>
      <c r="C246" s="22"/>
      <c r="D246" s="22" t="s">
        <v>3</v>
      </c>
      <c r="E246" s="22" t="s">
        <v>66</v>
      </c>
      <c r="F246" s="22"/>
      <c r="G246" s="22">
        <v>1</v>
      </c>
      <c r="H246" s="22">
        <v>1</v>
      </c>
      <c r="I246" s="22">
        <v>0</v>
      </c>
      <c r="J246" s="22">
        <v>0</v>
      </c>
      <c r="K246" s="22">
        <v>0</v>
      </c>
      <c r="L246" s="22" t="s">
        <v>3</v>
      </c>
      <c r="M246" s="24">
        <v>45769</v>
      </c>
      <c r="N246" s="24">
        <v>45769</v>
      </c>
      <c r="O246" s="22">
        <v>0</v>
      </c>
      <c r="P246" s="22" t="s">
        <v>3</v>
      </c>
      <c r="Q246" s="39">
        <v>0</v>
      </c>
      <c r="R246" s="39">
        <v>0</v>
      </c>
    </row>
    <row r="247" spans="1:18" ht="15.75" x14ac:dyDescent="0.25">
      <c r="A247" s="339"/>
      <c r="B247" s="22" t="s">
        <v>40</v>
      </c>
      <c r="C247" s="22"/>
      <c r="D247" s="22"/>
      <c r="E247" s="22"/>
      <c r="F247" s="22"/>
      <c r="G247" s="22" t="s">
        <v>3</v>
      </c>
      <c r="H247" s="22"/>
      <c r="I247" s="22" t="s">
        <v>3</v>
      </c>
      <c r="J247" s="22"/>
      <c r="K247" s="22"/>
      <c r="L247" s="22" t="s">
        <v>3</v>
      </c>
      <c r="M247" s="22"/>
      <c r="N247" s="22"/>
      <c r="O247" s="22" t="s">
        <v>3</v>
      </c>
      <c r="P247" s="22" t="s">
        <v>3</v>
      </c>
      <c r="Q247" s="22" t="s">
        <v>3</v>
      </c>
      <c r="R247" s="22" t="s">
        <v>3</v>
      </c>
    </row>
    <row r="248" spans="1:18" ht="31.5" x14ac:dyDescent="0.25">
      <c r="A248" s="339"/>
      <c r="B248" s="22" t="s">
        <v>65</v>
      </c>
      <c r="C248" s="22"/>
      <c r="D248" s="22" t="s">
        <v>139</v>
      </c>
      <c r="E248" s="22" t="s">
        <v>69</v>
      </c>
      <c r="F248" s="22">
        <v>383</v>
      </c>
      <c r="G248" s="23">
        <v>486000</v>
      </c>
      <c r="H248" s="23">
        <v>486000</v>
      </c>
      <c r="I248" s="23">
        <v>643000</v>
      </c>
      <c r="J248" s="22">
        <v>0</v>
      </c>
      <c r="K248" s="22">
        <v>0</v>
      </c>
      <c r="L248" s="22" t="s">
        <v>3</v>
      </c>
      <c r="M248" s="24">
        <v>45651</v>
      </c>
      <c r="N248" s="24">
        <v>45651</v>
      </c>
      <c r="O248" s="22" t="s">
        <v>3</v>
      </c>
      <c r="P248" s="22" t="s">
        <v>3</v>
      </c>
      <c r="Q248" s="22" t="s">
        <v>3</v>
      </c>
      <c r="R248" s="22" t="s">
        <v>3</v>
      </c>
    </row>
    <row r="249" spans="1:18" ht="31.5" x14ac:dyDescent="0.25">
      <c r="A249" s="339"/>
      <c r="B249" s="22" t="s">
        <v>65</v>
      </c>
      <c r="C249" s="22"/>
      <c r="D249" s="22" t="s">
        <v>139</v>
      </c>
      <c r="E249" s="22" t="s">
        <v>69</v>
      </c>
      <c r="F249" s="22">
        <v>383</v>
      </c>
      <c r="G249" s="23">
        <v>648000</v>
      </c>
      <c r="H249" s="23">
        <v>648000</v>
      </c>
      <c r="I249" s="23">
        <v>643000</v>
      </c>
      <c r="J249" s="22">
        <v>0</v>
      </c>
      <c r="K249" s="23">
        <v>648000</v>
      </c>
      <c r="L249" s="22" t="s">
        <v>3</v>
      </c>
      <c r="M249" s="24">
        <v>45747</v>
      </c>
      <c r="N249" s="24">
        <v>45747</v>
      </c>
      <c r="O249" s="22" t="s">
        <v>3</v>
      </c>
      <c r="P249" s="22" t="s">
        <v>3</v>
      </c>
      <c r="Q249" s="22" t="s">
        <v>3</v>
      </c>
      <c r="R249" s="22" t="s">
        <v>3</v>
      </c>
    </row>
    <row r="250" spans="1:18" ht="15.75" x14ac:dyDescent="0.25">
      <c r="A250" s="339" t="s">
        <v>243</v>
      </c>
      <c r="B250" s="22" t="s">
        <v>39</v>
      </c>
      <c r="C250" s="22"/>
      <c r="D250" s="22" t="s">
        <v>3</v>
      </c>
      <c r="E250" s="22" t="s">
        <v>66</v>
      </c>
      <c r="F250" s="22"/>
      <c r="G250" s="22">
        <v>1</v>
      </c>
      <c r="H250" s="22">
        <v>1</v>
      </c>
      <c r="I250" s="22">
        <v>0</v>
      </c>
      <c r="J250" s="22">
        <v>0</v>
      </c>
      <c r="K250" s="22">
        <v>0</v>
      </c>
      <c r="L250" s="22" t="s">
        <v>3</v>
      </c>
      <c r="M250" s="24">
        <v>45769</v>
      </c>
      <c r="N250" s="24">
        <v>45769</v>
      </c>
      <c r="O250" s="22">
        <v>0</v>
      </c>
      <c r="P250" s="22" t="s">
        <v>3</v>
      </c>
      <c r="Q250" s="39">
        <v>0</v>
      </c>
      <c r="R250" s="39">
        <v>0</v>
      </c>
    </row>
    <row r="251" spans="1:18" ht="15.75" x14ac:dyDescent="0.25">
      <c r="A251" s="339"/>
      <c r="B251" s="22" t="s">
        <v>40</v>
      </c>
      <c r="C251" s="22"/>
      <c r="D251" s="22"/>
      <c r="E251" s="22"/>
      <c r="F251" s="22"/>
      <c r="G251" s="22" t="s">
        <v>3</v>
      </c>
      <c r="H251" s="22"/>
      <c r="I251" s="22" t="s">
        <v>3</v>
      </c>
      <c r="J251" s="22"/>
      <c r="K251" s="22"/>
      <c r="L251" s="22" t="s">
        <v>3</v>
      </c>
      <c r="M251" s="22"/>
      <c r="N251" s="22"/>
      <c r="O251" s="22" t="s">
        <v>3</v>
      </c>
      <c r="P251" s="22" t="s">
        <v>3</v>
      </c>
      <c r="Q251" s="22" t="s">
        <v>3</v>
      </c>
      <c r="R251" s="22" t="s">
        <v>3</v>
      </c>
    </row>
    <row r="252" spans="1:18" ht="31.5" x14ac:dyDescent="0.25">
      <c r="A252" s="339"/>
      <c r="B252" s="22" t="s">
        <v>65</v>
      </c>
      <c r="C252" s="22"/>
      <c r="D252" s="22" t="s">
        <v>139</v>
      </c>
      <c r="E252" s="22" t="s">
        <v>69</v>
      </c>
      <c r="F252" s="22">
        <v>383</v>
      </c>
      <c r="G252" s="22" t="s">
        <v>244</v>
      </c>
      <c r="H252" s="22" t="s">
        <v>244</v>
      </c>
      <c r="I252" s="23">
        <v>515586</v>
      </c>
      <c r="J252" s="22">
        <v>0</v>
      </c>
      <c r="K252" s="22">
        <v>0</v>
      </c>
      <c r="L252" s="22" t="s">
        <v>3</v>
      </c>
      <c r="M252" s="24">
        <v>45651</v>
      </c>
      <c r="N252" s="24">
        <v>45651</v>
      </c>
      <c r="O252" s="22" t="s">
        <v>3</v>
      </c>
      <c r="P252" s="22" t="s">
        <v>3</v>
      </c>
      <c r="Q252" s="22" t="s">
        <v>3</v>
      </c>
      <c r="R252" s="22" t="s">
        <v>3</v>
      </c>
    </row>
    <row r="253" spans="1:18" ht="31.5" x14ac:dyDescent="0.25">
      <c r="A253" s="339"/>
      <c r="B253" s="22" t="s">
        <v>65</v>
      </c>
      <c r="C253" s="22"/>
      <c r="D253" s="22" t="s">
        <v>139</v>
      </c>
      <c r="E253" s="22" t="s">
        <v>69</v>
      </c>
      <c r="F253" s="22">
        <v>383</v>
      </c>
      <c r="G253" s="23">
        <v>680000</v>
      </c>
      <c r="H253" s="23">
        <v>680000</v>
      </c>
      <c r="I253" s="23">
        <v>515586</v>
      </c>
      <c r="J253" s="22">
        <v>0</v>
      </c>
      <c r="K253" s="23">
        <v>680000</v>
      </c>
      <c r="L253" s="22" t="s">
        <v>3</v>
      </c>
      <c r="M253" s="24">
        <v>45747</v>
      </c>
      <c r="N253" s="24">
        <v>45747</v>
      </c>
      <c r="O253" s="22" t="s">
        <v>3</v>
      </c>
      <c r="P253" s="22" t="s">
        <v>3</v>
      </c>
      <c r="Q253" s="22" t="s">
        <v>3</v>
      </c>
      <c r="R253" s="22" t="s">
        <v>3</v>
      </c>
    </row>
    <row r="254" spans="1:18" ht="15.75" x14ac:dyDescent="0.25">
      <c r="A254" s="339" t="s">
        <v>245</v>
      </c>
      <c r="B254" s="22" t="s">
        <v>39</v>
      </c>
      <c r="C254" s="22"/>
      <c r="D254" s="22" t="s">
        <v>3</v>
      </c>
      <c r="E254" s="22" t="s">
        <v>66</v>
      </c>
      <c r="F254" s="22"/>
      <c r="G254" s="22">
        <v>1</v>
      </c>
      <c r="H254" s="22">
        <v>1</v>
      </c>
      <c r="I254" s="22">
        <v>1</v>
      </c>
      <c r="J254" s="22">
        <v>1</v>
      </c>
      <c r="K254" s="22">
        <v>1</v>
      </c>
      <c r="L254" s="22" t="s">
        <v>3</v>
      </c>
      <c r="M254" s="24">
        <v>45747</v>
      </c>
      <c r="N254" s="24">
        <v>45651</v>
      </c>
      <c r="O254" s="22">
        <v>0</v>
      </c>
      <c r="P254" s="22" t="s">
        <v>3</v>
      </c>
      <c r="Q254" s="39">
        <v>0</v>
      </c>
      <c r="R254" s="39">
        <v>0</v>
      </c>
    </row>
    <row r="255" spans="1:18" ht="15.75" x14ac:dyDescent="0.25">
      <c r="A255" s="339"/>
      <c r="B255" s="22" t="s">
        <v>40</v>
      </c>
      <c r="C255" s="22"/>
      <c r="D255" s="22"/>
      <c r="E255" s="22"/>
      <c r="F255" s="22"/>
      <c r="G255" s="22" t="s">
        <v>3</v>
      </c>
      <c r="H255" s="22"/>
      <c r="I255" s="22" t="s">
        <v>3</v>
      </c>
      <c r="J255" s="22" t="s">
        <v>222</v>
      </c>
      <c r="K255" s="22"/>
      <c r="L255" s="22" t="s">
        <v>3</v>
      </c>
      <c r="M255" s="22"/>
      <c r="N255" s="22"/>
      <c r="O255" s="22" t="s">
        <v>3</v>
      </c>
      <c r="P255" s="22" t="s">
        <v>3</v>
      </c>
      <c r="Q255" s="22" t="s">
        <v>3</v>
      </c>
      <c r="R255" s="22" t="s">
        <v>3</v>
      </c>
    </row>
    <row r="256" spans="1:18" ht="31.5" x14ac:dyDescent="0.25">
      <c r="A256" s="339"/>
      <c r="B256" s="22" t="s">
        <v>65</v>
      </c>
      <c r="C256" s="22"/>
      <c r="D256" s="22" t="s">
        <v>139</v>
      </c>
      <c r="E256" s="22" t="s">
        <v>69</v>
      </c>
      <c r="F256" s="22">
        <v>383</v>
      </c>
      <c r="G256" s="22" t="s">
        <v>244</v>
      </c>
      <c r="H256" s="22" t="s">
        <v>244</v>
      </c>
      <c r="I256" s="23">
        <v>680000</v>
      </c>
      <c r="J256" s="22">
        <v>0</v>
      </c>
      <c r="K256" s="22">
        <v>0</v>
      </c>
      <c r="L256" s="22" t="s">
        <v>3</v>
      </c>
      <c r="M256" s="24">
        <v>45651</v>
      </c>
      <c r="N256" s="24">
        <v>45651</v>
      </c>
      <c r="O256" s="22" t="s">
        <v>3</v>
      </c>
      <c r="P256" s="22" t="s">
        <v>3</v>
      </c>
      <c r="Q256" s="22" t="s">
        <v>3</v>
      </c>
      <c r="R256" s="22" t="s">
        <v>3</v>
      </c>
    </row>
    <row r="257" spans="1:18" ht="31.5" x14ac:dyDescent="0.25">
      <c r="A257" s="339"/>
      <c r="B257" s="22" t="s">
        <v>65</v>
      </c>
      <c r="C257" s="22"/>
      <c r="D257" s="22" t="s">
        <v>139</v>
      </c>
      <c r="E257" s="22" t="s">
        <v>69</v>
      </c>
      <c r="F257" s="22">
        <v>383</v>
      </c>
      <c r="G257" s="23">
        <v>680000</v>
      </c>
      <c r="H257" s="23">
        <v>680000</v>
      </c>
      <c r="I257" s="23">
        <v>680000</v>
      </c>
      <c r="J257" s="22">
        <v>0</v>
      </c>
      <c r="K257" s="22">
        <v>0</v>
      </c>
      <c r="L257" s="22" t="s">
        <v>3</v>
      </c>
      <c r="M257" s="24">
        <v>45747</v>
      </c>
      <c r="N257" s="24">
        <v>45747</v>
      </c>
      <c r="O257" s="22" t="s">
        <v>3</v>
      </c>
      <c r="P257" s="22" t="s">
        <v>3</v>
      </c>
      <c r="Q257" s="22" t="s">
        <v>3</v>
      </c>
      <c r="R257" s="22" t="s">
        <v>3</v>
      </c>
    </row>
    <row r="258" spans="1:18" ht="15.75" x14ac:dyDescent="0.25">
      <c r="A258" s="339" t="s">
        <v>246</v>
      </c>
      <c r="B258" s="22" t="s">
        <v>39</v>
      </c>
      <c r="C258" s="22"/>
      <c r="D258" s="22" t="s">
        <v>3</v>
      </c>
      <c r="E258" s="22" t="s">
        <v>66</v>
      </c>
      <c r="F258" s="22"/>
      <c r="G258" s="22">
        <v>1</v>
      </c>
      <c r="H258" s="22">
        <v>1</v>
      </c>
      <c r="I258" s="22">
        <v>1</v>
      </c>
      <c r="J258" s="22">
        <v>1</v>
      </c>
      <c r="K258" s="22">
        <v>1</v>
      </c>
      <c r="L258" s="22" t="s">
        <v>3</v>
      </c>
      <c r="M258" s="24">
        <v>45651</v>
      </c>
      <c r="N258" s="24">
        <v>45651</v>
      </c>
      <c r="O258" s="22">
        <v>0</v>
      </c>
      <c r="P258" s="22" t="s">
        <v>3</v>
      </c>
      <c r="Q258" s="39">
        <v>0</v>
      </c>
      <c r="R258" s="39">
        <v>0</v>
      </c>
    </row>
    <row r="259" spans="1:18" ht="15.75" x14ac:dyDescent="0.25">
      <c r="A259" s="339"/>
      <c r="B259" s="22" t="s">
        <v>40</v>
      </c>
      <c r="C259" s="22"/>
      <c r="D259" s="22"/>
      <c r="E259" s="22"/>
      <c r="F259" s="22"/>
      <c r="G259" s="22" t="s">
        <v>3</v>
      </c>
      <c r="H259" s="22"/>
      <c r="I259" s="22" t="s">
        <v>3</v>
      </c>
      <c r="J259" s="22"/>
      <c r="K259" s="22"/>
      <c r="L259" s="22" t="s">
        <v>3</v>
      </c>
      <c r="M259" s="22"/>
      <c r="N259" s="22"/>
      <c r="O259" s="22" t="s">
        <v>3</v>
      </c>
      <c r="P259" s="22" t="s">
        <v>3</v>
      </c>
      <c r="Q259" s="22" t="s">
        <v>3</v>
      </c>
      <c r="R259" s="22" t="s">
        <v>3</v>
      </c>
    </row>
    <row r="260" spans="1:18" ht="31.5" x14ac:dyDescent="0.25">
      <c r="A260" s="339"/>
      <c r="B260" s="22" t="s">
        <v>65</v>
      </c>
      <c r="C260" s="22"/>
      <c r="D260" s="22" t="s">
        <v>139</v>
      </c>
      <c r="E260" s="22" t="s">
        <v>69</v>
      </c>
      <c r="F260" s="22">
        <v>383</v>
      </c>
      <c r="G260" s="29">
        <v>670000</v>
      </c>
      <c r="H260" s="29">
        <v>670000</v>
      </c>
      <c r="I260" s="23">
        <v>678940</v>
      </c>
      <c r="J260" s="22">
        <v>0</v>
      </c>
      <c r="K260" s="22">
        <v>0</v>
      </c>
      <c r="L260" s="22" t="s">
        <v>3</v>
      </c>
      <c r="M260" s="24">
        <v>45651</v>
      </c>
      <c r="N260" s="24">
        <v>45651</v>
      </c>
      <c r="O260" s="22" t="s">
        <v>3</v>
      </c>
      <c r="P260" s="22" t="s">
        <v>3</v>
      </c>
      <c r="Q260" s="22" t="s">
        <v>3</v>
      </c>
      <c r="R260" s="22" t="s">
        <v>3</v>
      </c>
    </row>
    <row r="261" spans="1:18" ht="15.75" x14ac:dyDescent="0.25">
      <c r="A261" s="339" t="s">
        <v>247</v>
      </c>
      <c r="B261" s="22" t="s">
        <v>39</v>
      </c>
      <c r="C261" s="22"/>
      <c r="D261" s="22" t="s">
        <v>3</v>
      </c>
      <c r="E261" s="22" t="s">
        <v>66</v>
      </c>
      <c r="F261" s="22"/>
      <c r="G261" s="22">
        <v>1</v>
      </c>
      <c r="H261" s="22">
        <v>1</v>
      </c>
      <c r="I261" s="22">
        <v>0</v>
      </c>
      <c r="J261" s="22">
        <v>0</v>
      </c>
      <c r="K261" s="22">
        <v>0</v>
      </c>
      <c r="L261" s="22" t="s">
        <v>3</v>
      </c>
      <c r="M261" s="24">
        <v>45870</v>
      </c>
      <c r="N261" s="24">
        <v>45870</v>
      </c>
      <c r="O261" s="22">
        <v>0</v>
      </c>
      <c r="P261" s="22" t="s">
        <v>3</v>
      </c>
      <c r="Q261" s="39">
        <v>0</v>
      </c>
      <c r="R261" s="39">
        <v>0</v>
      </c>
    </row>
    <row r="262" spans="1:18" ht="15.75" x14ac:dyDescent="0.25">
      <c r="A262" s="339"/>
      <c r="B262" s="22" t="s">
        <v>40</v>
      </c>
      <c r="C262" s="22"/>
      <c r="D262" s="22"/>
      <c r="E262" s="22"/>
      <c r="F262" s="22"/>
      <c r="G262" s="22" t="s">
        <v>3</v>
      </c>
      <c r="H262" s="22"/>
      <c r="I262" s="22" t="s">
        <v>3</v>
      </c>
      <c r="J262" s="22"/>
      <c r="K262" s="22"/>
      <c r="L262" s="22" t="s">
        <v>3</v>
      </c>
      <c r="M262" s="22"/>
      <c r="N262" s="22"/>
      <c r="O262" s="22" t="s">
        <v>3</v>
      </c>
      <c r="P262" s="22" t="s">
        <v>3</v>
      </c>
      <c r="Q262" s="22" t="s">
        <v>3</v>
      </c>
      <c r="R262" s="22" t="s">
        <v>3</v>
      </c>
    </row>
    <row r="263" spans="1:18" ht="31.5" x14ac:dyDescent="0.25">
      <c r="A263" s="339"/>
      <c r="B263" s="22" t="s">
        <v>65</v>
      </c>
      <c r="C263" s="22"/>
      <c r="D263" s="22" t="s">
        <v>139</v>
      </c>
      <c r="E263" s="22" t="s">
        <v>69</v>
      </c>
      <c r="F263" s="22">
        <v>383</v>
      </c>
      <c r="G263" s="23">
        <v>333745</v>
      </c>
      <c r="H263" s="23">
        <v>333745</v>
      </c>
      <c r="I263" s="23">
        <v>11568</v>
      </c>
      <c r="J263" s="22">
        <v>0</v>
      </c>
      <c r="K263" s="23">
        <v>333745</v>
      </c>
      <c r="L263" s="22" t="s">
        <v>3</v>
      </c>
      <c r="M263" s="24">
        <v>45651</v>
      </c>
      <c r="N263" s="24">
        <v>45651</v>
      </c>
      <c r="O263" s="22" t="s">
        <v>3</v>
      </c>
      <c r="P263" s="22" t="s">
        <v>3</v>
      </c>
      <c r="Q263" s="22" t="s">
        <v>3</v>
      </c>
      <c r="R263" s="22" t="s">
        <v>3</v>
      </c>
    </row>
    <row r="264" spans="1:18" ht="31.5" x14ac:dyDescent="0.25">
      <c r="A264" s="339"/>
      <c r="B264" s="22" t="s">
        <v>65</v>
      </c>
      <c r="C264" s="22"/>
      <c r="D264" s="22" t="s">
        <v>139</v>
      </c>
      <c r="E264" s="22" t="s">
        <v>69</v>
      </c>
      <c r="F264" s="22">
        <v>383</v>
      </c>
      <c r="G264" s="23">
        <v>500617</v>
      </c>
      <c r="H264" s="23">
        <v>500617</v>
      </c>
      <c r="I264" s="23">
        <v>11568</v>
      </c>
      <c r="J264" s="22">
        <v>0</v>
      </c>
      <c r="K264" s="23">
        <v>500617</v>
      </c>
      <c r="L264" s="22" t="s">
        <v>3</v>
      </c>
      <c r="M264" s="24">
        <v>45747</v>
      </c>
      <c r="N264" s="24">
        <v>45651</v>
      </c>
      <c r="O264" s="22" t="s">
        <v>3</v>
      </c>
      <c r="P264" s="22" t="s">
        <v>3</v>
      </c>
      <c r="Q264" s="22" t="s">
        <v>3</v>
      </c>
      <c r="R264" s="22" t="s">
        <v>3</v>
      </c>
    </row>
    <row r="265" spans="1:18" ht="15.75" x14ac:dyDescent="0.25">
      <c r="A265" s="339" t="s">
        <v>248</v>
      </c>
      <c r="B265" s="22" t="s">
        <v>39</v>
      </c>
      <c r="C265" s="22"/>
      <c r="D265" s="22" t="s">
        <v>3</v>
      </c>
      <c r="E265" s="22" t="s">
        <v>66</v>
      </c>
      <c r="F265" s="22"/>
      <c r="G265" s="22">
        <v>1</v>
      </c>
      <c r="H265" s="22">
        <v>1</v>
      </c>
      <c r="I265" s="22">
        <v>0</v>
      </c>
      <c r="J265" s="22">
        <v>0</v>
      </c>
      <c r="K265" s="22">
        <v>0</v>
      </c>
      <c r="L265" s="22" t="s">
        <v>3</v>
      </c>
      <c r="M265" s="24">
        <v>45695</v>
      </c>
      <c r="N265" s="24">
        <v>45695</v>
      </c>
      <c r="O265" s="22">
        <v>0</v>
      </c>
      <c r="P265" s="22" t="s">
        <v>3</v>
      </c>
      <c r="Q265" s="39">
        <v>0</v>
      </c>
      <c r="R265" s="39">
        <v>0</v>
      </c>
    </row>
    <row r="266" spans="1:18" ht="15.75" x14ac:dyDescent="0.25">
      <c r="A266" s="339"/>
      <c r="B266" s="22" t="s">
        <v>40</v>
      </c>
      <c r="C266" s="22"/>
      <c r="D266" s="22"/>
      <c r="E266" s="22"/>
      <c r="F266" s="22"/>
      <c r="G266" s="22" t="s">
        <v>3</v>
      </c>
      <c r="H266" s="22"/>
      <c r="I266" s="22" t="s">
        <v>3</v>
      </c>
      <c r="J266" s="22"/>
      <c r="K266" s="22"/>
      <c r="L266" s="22" t="s">
        <v>3</v>
      </c>
      <c r="M266" s="22"/>
      <c r="N266" s="22"/>
      <c r="O266" s="22" t="s">
        <v>3</v>
      </c>
      <c r="P266" s="22" t="s">
        <v>3</v>
      </c>
      <c r="Q266" s="22" t="s">
        <v>3</v>
      </c>
      <c r="R266" s="22" t="s">
        <v>3</v>
      </c>
    </row>
    <row r="267" spans="1:18" ht="31.5" x14ac:dyDescent="0.25">
      <c r="A267" s="339"/>
      <c r="B267" s="22" t="s">
        <v>65</v>
      </c>
      <c r="C267" s="22"/>
      <c r="D267" s="22" t="s">
        <v>139</v>
      </c>
      <c r="E267" s="22" t="s">
        <v>69</v>
      </c>
      <c r="F267" s="22">
        <v>383</v>
      </c>
      <c r="G267" s="23">
        <v>680000</v>
      </c>
      <c r="H267" s="23">
        <v>680000</v>
      </c>
      <c r="I267" s="23">
        <v>667000</v>
      </c>
      <c r="J267" s="22">
        <v>0</v>
      </c>
      <c r="K267" s="23">
        <v>680000</v>
      </c>
      <c r="L267" s="22" t="s">
        <v>3</v>
      </c>
      <c r="M267" s="24">
        <v>45651</v>
      </c>
      <c r="N267" s="24">
        <v>45651</v>
      </c>
      <c r="O267" s="22" t="s">
        <v>3</v>
      </c>
      <c r="P267" s="22" t="s">
        <v>3</v>
      </c>
      <c r="Q267" s="22" t="s">
        <v>3</v>
      </c>
      <c r="R267" s="22" t="s">
        <v>3</v>
      </c>
    </row>
    <row r="268" spans="1:18" ht="15.75" x14ac:dyDescent="0.25">
      <c r="A268" s="339" t="s">
        <v>249</v>
      </c>
      <c r="B268" s="22" t="s">
        <v>39</v>
      </c>
      <c r="C268" s="22"/>
      <c r="D268" s="22" t="s">
        <v>3</v>
      </c>
      <c r="E268" s="22" t="s">
        <v>66</v>
      </c>
      <c r="F268" s="22"/>
      <c r="G268" s="22">
        <v>1</v>
      </c>
      <c r="H268" s="22">
        <v>1</v>
      </c>
      <c r="I268" s="22">
        <v>0</v>
      </c>
      <c r="J268" s="22">
        <v>0</v>
      </c>
      <c r="K268" s="22">
        <v>0</v>
      </c>
      <c r="L268" s="22" t="s">
        <v>3</v>
      </c>
      <c r="M268" s="24">
        <v>45769</v>
      </c>
      <c r="N268" s="24">
        <v>45769</v>
      </c>
      <c r="O268" s="22">
        <v>0</v>
      </c>
      <c r="P268" s="22" t="s">
        <v>3</v>
      </c>
      <c r="Q268" s="39">
        <v>0</v>
      </c>
      <c r="R268" s="39">
        <v>0</v>
      </c>
    </row>
    <row r="269" spans="1:18" ht="15.75" x14ac:dyDescent="0.25">
      <c r="A269" s="339"/>
      <c r="B269" s="22" t="s">
        <v>40</v>
      </c>
      <c r="C269" s="22"/>
      <c r="D269" s="22"/>
      <c r="E269" s="22"/>
      <c r="F269" s="22"/>
      <c r="G269" s="22" t="s">
        <v>3</v>
      </c>
      <c r="H269" s="22"/>
      <c r="I269" s="22" t="s">
        <v>3</v>
      </c>
      <c r="J269" s="22"/>
      <c r="K269" s="22"/>
      <c r="L269" s="22" t="s">
        <v>3</v>
      </c>
      <c r="M269" s="22"/>
      <c r="N269" s="22"/>
      <c r="O269" s="22" t="s">
        <v>3</v>
      </c>
      <c r="P269" s="22" t="s">
        <v>3</v>
      </c>
      <c r="Q269" s="22" t="s">
        <v>3</v>
      </c>
      <c r="R269" s="22" t="s">
        <v>3</v>
      </c>
    </row>
    <row r="270" spans="1:18" ht="31.5" x14ac:dyDescent="0.25">
      <c r="A270" s="339"/>
      <c r="B270" s="22" t="s">
        <v>65</v>
      </c>
      <c r="C270" s="22"/>
      <c r="D270" s="22" t="s">
        <v>139</v>
      </c>
      <c r="E270" s="22" t="s">
        <v>69</v>
      </c>
      <c r="F270" s="22">
        <v>383</v>
      </c>
      <c r="G270" s="23">
        <v>500250</v>
      </c>
      <c r="H270" s="23">
        <v>500250</v>
      </c>
      <c r="I270" s="23">
        <v>410255</v>
      </c>
      <c r="J270" s="22">
        <v>0</v>
      </c>
      <c r="K270" s="23">
        <v>500250</v>
      </c>
      <c r="L270" s="22" t="s">
        <v>3</v>
      </c>
      <c r="M270" s="24">
        <v>45651</v>
      </c>
      <c r="N270" s="24">
        <v>45651</v>
      </c>
      <c r="O270" s="22" t="s">
        <v>3</v>
      </c>
      <c r="P270" s="22" t="s">
        <v>3</v>
      </c>
      <c r="Q270" s="22" t="s">
        <v>3</v>
      </c>
      <c r="R270" s="22" t="s">
        <v>3</v>
      </c>
    </row>
    <row r="271" spans="1:18" ht="31.5" x14ac:dyDescent="0.25">
      <c r="A271" s="339"/>
      <c r="B271" s="22" t="s">
        <v>65</v>
      </c>
      <c r="C271" s="22"/>
      <c r="D271" s="22" t="s">
        <v>139</v>
      </c>
      <c r="E271" s="22" t="s">
        <v>69</v>
      </c>
      <c r="F271" s="22">
        <v>383</v>
      </c>
      <c r="G271" s="23">
        <v>667000</v>
      </c>
      <c r="H271" s="23">
        <v>667000</v>
      </c>
      <c r="I271" s="23">
        <v>410255</v>
      </c>
      <c r="J271" s="22">
        <v>0</v>
      </c>
      <c r="K271" s="23">
        <v>667000</v>
      </c>
      <c r="L271" s="22" t="s">
        <v>3</v>
      </c>
      <c r="M271" s="24">
        <v>45747</v>
      </c>
      <c r="N271" s="24">
        <v>45747</v>
      </c>
      <c r="O271" s="22" t="s">
        <v>3</v>
      </c>
      <c r="P271" s="22" t="s">
        <v>3</v>
      </c>
      <c r="Q271" s="22" t="s">
        <v>3</v>
      </c>
      <c r="R271" s="22" t="s">
        <v>3</v>
      </c>
    </row>
    <row r="272" spans="1:18" ht="15.75" x14ac:dyDescent="0.25">
      <c r="A272" s="339" t="s">
        <v>250</v>
      </c>
      <c r="B272" s="22" t="s">
        <v>39</v>
      </c>
      <c r="C272" s="22"/>
      <c r="D272" s="22" t="s">
        <v>3</v>
      </c>
      <c r="E272" s="22" t="s">
        <v>66</v>
      </c>
      <c r="F272" s="22"/>
      <c r="G272" s="22">
        <v>1</v>
      </c>
      <c r="H272" s="22">
        <v>1</v>
      </c>
      <c r="I272" s="22">
        <v>0</v>
      </c>
      <c r="J272" s="22">
        <v>0</v>
      </c>
      <c r="K272" s="22">
        <v>0</v>
      </c>
      <c r="L272" s="22" t="s">
        <v>3</v>
      </c>
      <c r="M272" s="24">
        <v>45800</v>
      </c>
      <c r="N272" s="24">
        <v>45800</v>
      </c>
      <c r="O272" s="22">
        <v>0</v>
      </c>
      <c r="P272" s="22" t="s">
        <v>3</v>
      </c>
      <c r="Q272" s="39">
        <v>0</v>
      </c>
      <c r="R272" s="39">
        <v>0</v>
      </c>
    </row>
    <row r="273" spans="1:18" ht="15.75" x14ac:dyDescent="0.25">
      <c r="A273" s="339"/>
      <c r="B273" s="22" t="s">
        <v>40</v>
      </c>
      <c r="C273" s="22"/>
      <c r="D273" s="22"/>
      <c r="E273" s="22"/>
      <c r="F273" s="22"/>
      <c r="G273" s="22" t="s">
        <v>3</v>
      </c>
      <c r="H273" s="22"/>
      <c r="I273" s="22" t="s">
        <v>3</v>
      </c>
      <c r="J273" s="22"/>
      <c r="K273" s="22"/>
      <c r="L273" s="22" t="s">
        <v>3</v>
      </c>
      <c r="M273" s="22"/>
      <c r="N273" s="22"/>
      <c r="O273" s="22" t="s">
        <v>3</v>
      </c>
      <c r="P273" s="22" t="s">
        <v>3</v>
      </c>
      <c r="Q273" s="22" t="s">
        <v>3</v>
      </c>
      <c r="R273" s="22" t="s">
        <v>3</v>
      </c>
    </row>
    <row r="274" spans="1:18" ht="31.5" x14ac:dyDescent="0.25">
      <c r="A274" s="339"/>
      <c r="B274" s="22" t="s">
        <v>65</v>
      </c>
      <c r="C274" s="22"/>
      <c r="D274" s="22" t="s">
        <v>139</v>
      </c>
      <c r="E274" s="22" t="s">
        <v>69</v>
      </c>
      <c r="F274" s="22">
        <v>383</v>
      </c>
      <c r="G274" s="29">
        <v>670000</v>
      </c>
      <c r="H274" s="29">
        <v>670000</v>
      </c>
      <c r="I274" s="23">
        <v>257794</v>
      </c>
      <c r="J274" s="22">
        <v>0</v>
      </c>
      <c r="K274" s="29">
        <v>670000</v>
      </c>
      <c r="L274" s="22" t="s">
        <v>3</v>
      </c>
      <c r="M274" s="24">
        <v>45651</v>
      </c>
      <c r="N274" s="24">
        <v>45651</v>
      </c>
      <c r="O274" s="22" t="s">
        <v>3</v>
      </c>
      <c r="P274" s="22" t="s">
        <v>3</v>
      </c>
      <c r="Q274" s="22" t="s">
        <v>3</v>
      </c>
      <c r="R274" s="22" t="s">
        <v>3</v>
      </c>
    </row>
    <row r="275" spans="1:18" ht="31.5" x14ac:dyDescent="0.25">
      <c r="A275" s="339"/>
      <c r="B275" s="22" t="s">
        <v>65</v>
      </c>
      <c r="C275" s="22"/>
      <c r="D275" s="22" t="s">
        <v>139</v>
      </c>
      <c r="E275" s="22" t="s">
        <v>69</v>
      </c>
      <c r="F275" s="22">
        <v>383</v>
      </c>
      <c r="G275" s="29">
        <v>670000</v>
      </c>
      <c r="H275" s="29">
        <v>670000</v>
      </c>
      <c r="I275" s="23">
        <v>257794</v>
      </c>
      <c r="J275" s="22">
        <v>0</v>
      </c>
      <c r="K275" s="29">
        <v>670000</v>
      </c>
      <c r="L275" s="22" t="s">
        <v>3</v>
      </c>
      <c r="M275" s="24">
        <v>45747</v>
      </c>
      <c r="N275" s="24">
        <v>45747</v>
      </c>
      <c r="O275" s="22" t="s">
        <v>3</v>
      </c>
      <c r="P275" s="22" t="s">
        <v>3</v>
      </c>
      <c r="Q275" s="22" t="s">
        <v>3</v>
      </c>
      <c r="R275" s="22" t="s">
        <v>3</v>
      </c>
    </row>
    <row r="276" spans="1:18" ht="15.75" x14ac:dyDescent="0.25">
      <c r="A276" s="339" t="s">
        <v>251</v>
      </c>
      <c r="B276" s="22" t="s">
        <v>39</v>
      </c>
      <c r="C276" s="22"/>
      <c r="D276" s="22" t="s">
        <v>3</v>
      </c>
      <c r="E276" s="22" t="s">
        <v>66</v>
      </c>
      <c r="F276" s="22"/>
      <c r="G276" s="22">
        <v>1</v>
      </c>
      <c r="H276" s="22">
        <v>1</v>
      </c>
      <c r="I276" s="22">
        <v>1</v>
      </c>
      <c r="J276" s="22">
        <v>1</v>
      </c>
      <c r="K276" s="22">
        <v>1</v>
      </c>
      <c r="L276" s="22" t="s">
        <v>3</v>
      </c>
      <c r="M276" s="24">
        <v>45651</v>
      </c>
      <c r="N276" s="24">
        <v>45651</v>
      </c>
      <c r="O276" s="22">
        <v>0</v>
      </c>
      <c r="P276" s="22" t="s">
        <v>3</v>
      </c>
      <c r="Q276" s="39">
        <v>0</v>
      </c>
      <c r="R276" s="39">
        <v>0</v>
      </c>
    </row>
    <row r="277" spans="1:18" ht="15.75" x14ac:dyDescent="0.25">
      <c r="A277" s="339"/>
      <c r="B277" s="22" t="s">
        <v>40</v>
      </c>
      <c r="C277" s="22"/>
      <c r="D277" s="22"/>
      <c r="E277" s="22"/>
      <c r="F277" s="22"/>
      <c r="G277" s="22" t="s">
        <v>3</v>
      </c>
      <c r="H277" s="22"/>
      <c r="I277" s="22" t="s">
        <v>3</v>
      </c>
      <c r="J277" s="22"/>
      <c r="K277" s="22"/>
      <c r="L277" s="22" t="s">
        <v>3</v>
      </c>
      <c r="M277" s="22"/>
      <c r="N277" s="22"/>
      <c r="O277" s="22" t="s">
        <v>3</v>
      </c>
      <c r="P277" s="22" t="s">
        <v>3</v>
      </c>
      <c r="Q277" s="22" t="s">
        <v>3</v>
      </c>
      <c r="R277" s="22" t="s">
        <v>3</v>
      </c>
    </row>
    <row r="278" spans="1:18" ht="31.5" x14ac:dyDescent="0.25">
      <c r="A278" s="339"/>
      <c r="B278" s="22" t="s">
        <v>65</v>
      </c>
      <c r="C278" s="22"/>
      <c r="D278" s="22" t="s">
        <v>139</v>
      </c>
      <c r="E278" s="22" t="s">
        <v>69</v>
      </c>
      <c r="F278" s="22">
        <v>383</v>
      </c>
      <c r="G278" s="23">
        <v>668000</v>
      </c>
      <c r="H278" s="23">
        <v>668000</v>
      </c>
      <c r="I278" s="23">
        <v>668000</v>
      </c>
      <c r="J278" s="22">
        <v>0</v>
      </c>
      <c r="K278" s="22">
        <v>0</v>
      </c>
      <c r="L278" s="22" t="s">
        <v>3</v>
      </c>
      <c r="M278" s="24">
        <v>45651</v>
      </c>
      <c r="N278" s="24">
        <v>45651</v>
      </c>
      <c r="O278" s="22" t="s">
        <v>3</v>
      </c>
      <c r="P278" s="22" t="s">
        <v>3</v>
      </c>
      <c r="Q278" s="22" t="s">
        <v>3</v>
      </c>
      <c r="R278" s="22" t="s">
        <v>3</v>
      </c>
    </row>
    <row r="279" spans="1:18" ht="15.75" x14ac:dyDescent="0.25">
      <c r="A279" s="339" t="s">
        <v>252</v>
      </c>
      <c r="B279" s="22" t="s">
        <v>39</v>
      </c>
      <c r="C279" s="22"/>
      <c r="D279" s="22" t="s">
        <v>3</v>
      </c>
      <c r="E279" s="22" t="s">
        <v>66</v>
      </c>
      <c r="F279" s="22"/>
      <c r="G279" s="22">
        <v>1</v>
      </c>
      <c r="H279" s="22">
        <v>1</v>
      </c>
      <c r="I279" s="22">
        <v>1</v>
      </c>
      <c r="J279" s="22">
        <v>1</v>
      </c>
      <c r="K279" s="22">
        <v>1</v>
      </c>
      <c r="L279" s="22" t="s">
        <v>3</v>
      </c>
      <c r="M279" s="24">
        <v>45651</v>
      </c>
      <c r="N279" s="24">
        <v>45651</v>
      </c>
      <c r="O279" s="22">
        <v>0</v>
      </c>
      <c r="P279" s="22" t="s">
        <v>3</v>
      </c>
      <c r="Q279" s="39">
        <v>0</v>
      </c>
      <c r="R279" s="39">
        <v>0</v>
      </c>
    </row>
    <row r="280" spans="1:18" ht="15.75" x14ac:dyDescent="0.25">
      <c r="A280" s="339"/>
      <c r="B280" s="22" t="s">
        <v>40</v>
      </c>
      <c r="C280" s="22"/>
      <c r="D280" s="22"/>
      <c r="E280" s="22"/>
      <c r="F280" s="22"/>
      <c r="G280" s="22" t="s">
        <v>3</v>
      </c>
      <c r="H280" s="22"/>
      <c r="I280" s="22" t="s">
        <v>3</v>
      </c>
      <c r="J280" s="22"/>
      <c r="K280" s="22"/>
      <c r="L280" s="22" t="s">
        <v>3</v>
      </c>
      <c r="M280" s="22"/>
      <c r="N280" s="22"/>
      <c r="O280" s="22" t="s">
        <v>3</v>
      </c>
      <c r="P280" s="22" t="s">
        <v>3</v>
      </c>
      <c r="Q280" s="22" t="s">
        <v>3</v>
      </c>
      <c r="R280" s="22" t="s">
        <v>3</v>
      </c>
    </row>
    <row r="281" spans="1:18" ht="31.5" x14ac:dyDescent="0.25">
      <c r="A281" s="339"/>
      <c r="B281" s="22" t="s">
        <v>65</v>
      </c>
      <c r="C281" s="22"/>
      <c r="D281" s="22" t="s">
        <v>139</v>
      </c>
      <c r="E281" s="22" t="s">
        <v>69</v>
      </c>
      <c r="F281" s="22">
        <v>383</v>
      </c>
      <c r="G281" s="23">
        <v>675478</v>
      </c>
      <c r="H281" s="23">
        <v>675478</v>
      </c>
      <c r="I281" s="23">
        <v>740100</v>
      </c>
      <c r="J281" s="22">
        <v>0</v>
      </c>
      <c r="K281" s="22">
        <v>0</v>
      </c>
      <c r="L281" s="22" t="s">
        <v>3</v>
      </c>
      <c r="M281" s="24">
        <v>45651</v>
      </c>
      <c r="N281" s="24">
        <v>45651</v>
      </c>
      <c r="O281" s="22" t="s">
        <v>3</v>
      </c>
      <c r="P281" s="22" t="s">
        <v>3</v>
      </c>
      <c r="Q281" s="22" t="s">
        <v>3</v>
      </c>
      <c r="R281" s="22" t="s">
        <v>3</v>
      </c>
    </row>
    <row r="282" spans="1:18" ht="15.75" x14ac:dyDescent="0.25">
      <c r="A282" s="339" t="s">
        <v>253</v>
      </c>
      <c r="B282" s="22" t="s">
        <v>39</v>
      </c>
      <c r="C282" s="22"/>
      <c r="D282" s="22" t="s">
        <v>3</v>
      </c>
      <c r="E282" s="22" t="s">
        <v>66</v>
      </c>
      <c r="F282" s="22"/>
      <c r="G282" s="22">
        <v>1</v>
      </c>
      <c r="H282" s="22">
        <v>1</v>
      </c>
      <c r="I282" s="22">
        <v>0</v>
      </c>
      <c r="J282" s="22">
        <v>0</v>
      </c>
      <c r="K282" s="22">
        <v>0</v>
      </c>
      <c r="L282" s="22" t="s">
        <v>3</v>
      </c>
      <c r="M282" s="24">
        <v>45769</v>
      </c>
      <c r="N282" s="24">
        <v>45769</v>
      </c>
      <c r="O282" s="22">
        <v>0</v>
      </c>
      <c r="P282" s="22" t="s">
        <v>3</v>
      </c>
      <c r="Q282" s="39">
        <v>0</v>
      </c>
      <c r="R282" s="39">
        <v>0</v>
      </c>
    </row>
    <row r="283" spans="1:18" ht="15.75" x14ac:dyDescent="0.25">
      <c r="A283" s="339"/>
      <c r="B283" s="22" t="s">
        <v>40</v>
      </c>
      <c r="C283" s="22"/>
      <c r="D283" s="22"/>
      <c r="E283" s="22"/>
      <c r="F283" s="22"/>
      <c r="G283" s="22" t="s">
        <v>3</v>
      </c>
      <c r="H283" s="22"/>
      <c r="I283" s="22" t="s">
        <v>3</v>
      </c>
      <c r="J283" s="22"/>
      <c r="K283" s="22"/>
      <c r="L283" s="22" t="s">
        <v>3</v>
      </c>
      <c r="M283" s="22"/>
      <c r="N283" s="22"/>
      <c r="O283" s="22" t="s">
        <v>3</v>
      </c>
      <c r="P283" s="22" t="s">
        <v>3</v>
      </c>
      <c r="Q283" s="22" t="s">
        <v>3</v>
      </c>
      <c r="R283" s="22" t="s">
        <v>3</v>
      </c>
    </row>
    <row r="284" spans="1:18" ht="31.5" x14ac:dyDescent="0.25">
      <c r="A284" s="339"/>
      <c r="B284" s="22" t="s">
        <v>65</v>
      </c>
      <c r="C284" s="22"/>
      <c r="D284" s="22" t="s">
        <v>139</v>
      </c>
      <c r="E284" s="22" t="s">
        <v>69</v>
      </c>
      <c r="F284" s="22">
        <v>383</v>
      </c>
      <c r="G284" s="23">
        <v>472500</v>
      </c>
      <c r="H284" s="23">
        <v>472500</v>
      </c>
      <c r="I284" s="23">
        <v>325240</v>
      </c>
      <c r="J284" s="22">
        <v>0</v>
      </c>
      <c r="K284" s="23">
        <v>472500</v>
      </c>
      <c r="L284" s="22" t="s">
        <v>3</v>
      </c>
      <c r="M284" s="24">
        <v>45651</v>
      </c>
      <c r="N284" s="24">
        <v>45651</v>
      </c>
      <c r="O284" s="22" t="s">
        <v>3</v>
      </c>
      <c r="P284" s="22" t="s">
        <v>3</v>
      </c>
      <c r="Q284" s="22" t="s">
        <v>3</v>
      </c>
      <c r="R284" s="22" t="s">
        <v>3</v>
      </c>
    </row>
    <row r="285" spans="1:18" ht="31.5" x14ac:dyDescent="0.25">
      <c r="A285" s="339"/>
      <c r="B285" s="22" t="s">
        <v>65</v>
      </c>
      <c r="C285" s="22"/>
      <c r="D285" s="22" t="s">
        <v>139</v>
      </c>
      <c r="E285" s="22" t="s">
        <v>69</v>
      </c>
      <c r="F285" s="22">
        <v>383</v>
      </c>
      <c r="G285" s="23">
        <v>630000</v>
      </c>
      <c r="H285" s="23">
        <v>630000</v>
      </c>
      <c r="I285" s="23">
        <v>325240</v>
      </c>
      <c r="J285" s="22">
        <v>0</v>
      </c>
      <c r="K285" s="23">
        <v>630000</v>
      </c>
      <c r="L285" s="22" t="s">
        <v>3</v>
      </c>
      <c r="M285" s="24">
        <v>45747</v>
      </c>
      <c r="N285" s="24">
        <v>45747</v>
      </c>
      <c r="O285" s="22" t="s">
        <v>3</v>
      </c>
      <c r="P285" s="22" t="s">
        <v>3</v>
      </c>
      <c r="Q285" s="22" t="s">
        <v>3</v>
      </c>
      <c r="R285" s="22" t="s">
        <v>3</v>
      </c>
    </row>
    <row r="286" spans="1:18" ht="15.75" x14ac:dyDescent="0.25">
      <c r="A286" s="339" t="s">
        <v>254</v>
      </c>
      <c r="B286" s="22" t="s">
        <v>39</v>
      </c>
      <c r="C286" s="22"/>
      <c r="D286" s="22" t="s">
        <v>3</v>
      </c>
      <c r="E286" s="22" t="s">
        <v>66</v>
      </c>
      <c r="F286" s="22"/>
      <c r="G286" s="22">
        <v>1</v>
      </c>
      <c r="H286" s="22">
        <v>1</v>
      </c>
      <c r="I286" s="22">
        <v>0</v>
      </c>
      <c r="J286" s="22">
        <v>0</v>
      </c>
      <c r="K286" s="22">
        <v>0</v>
      </c>
      <c r="L286" s="22" t="s">
        <v>3</v>
      </c>
      <c r="M286" s="24">
        <v>45769</v>
      </c>
      <c r="N286" s="24">
        <v>45769</v>
      </c>
      <c r="O286" s="22">
        <v>0</v>
      </c>
      <c r="P286" s="22" t="s">
        <v>3</v>
      </c>
      <c r="Q286" s="39">
        <v>0</v>
      </c>
      <c r="R286" s="39">
        <v>0</v>
      </c>
    </row>
    <row r="287" spans="1:18" ht="15.75" x14ac:dyDescent="0.25">
      <c r="A287" s="339"/>
      <c r="B287" s="22" t="s">
        <v>40</v>
      </c>
      <c r="C287" s="22"/>
      <c r="D287" s="22"/>
      <c r="E287" s="22"/>
      <c r="F287" s="22"/>
      <c r="G287" s="22" t="s">
        <v>3</v>
      </c>
      <c r="H287" s="22"/>
      <c r="I287" s="22" t="s">
        <v>3</v>
      </c>
      <c r="J287" s="22"/>
      <c r="K287" s="22"/>
      <c r="L287" s="22" t="s">
        <v>3</v>
      </c>
      <c r="M287" s="22"/>
      <c r="N287" s="22"/>
      <c r="O287" s="22" t="s">
        <v>3</v>
      </c>
      <c r="P287" s="22" t="s">
        <v>3</v>
      </c>
      <c r="Q287" s="22" t="s">
        <v>3</v>
      </c>
      <c r="R287" s="22" t="s">
        <v>3</v>
      </c>
    </row>
    <row r="288" spans="1:18" ht="31.5" x14ac:dyDescent="0.25">
      <c r="A288" s="339"/>
      <c r="B288" s="22" t="s">
        <v>65</v>
      </c>
      <c r="C288" s="22"/>
      <c r="D288" s="22" t="s">
        <v>139</v>
      </c>
      <c r="E288" s="22" t="s">
        <v>69</v>
      </c>
      <c r="F288" s="22">
        <v>383</v>
      </c>
      <c r="G288" s="23">
        <v>333500</v>
      </c>
      <c r="H288" s="23">
        <v>333500</v>
      </c>
      <c r="I288" s="23">
        <v>497959</v>
      </c>
      <c r="J288" s="22">
        <v>0</v>
      </c>
      <c r="K288" s="22">
        <v>0</v>
      </c>
      <c r="L288" s="22" t="s">
        <v>3</v>
      </c>
      <c r="M288" s="24">
        <v>45651</v>
      </c>
      <c r="N288" s="24">
        <v>45651</v>
      </c>
      <c r="O288" s="22" t="s">
        <v>3</v>
      </c>
      <c r="P288" s="22" t="s">
        <v>3</v>
      </c>
      <c r="Q288" s="22" t="s">
        <v>3</v>
      </c>
      <c r="R288" s="22" t="s">
        <v>3</v>
      </c>
    </row>
    <row r="289" spans="1:18" ht="31.5" x14ac:dyDescent="0.25">
      <c r="A289" s="339"/>
      <c r="B289" s="22" t="s">
        <v>65</v>
      </c>
      <c r="C289" s="22"/>
      <c r="D289" s="22" t="s">
        <v>139</v>
      </c>
      <c r="E289" s="22" t="s">
        <v>69</v>
      </c>
      <c r="F289" s="22">
        <v>383</v>
      </c>
      <c r="G289" s="23">
        <v>500250</v>
      </c>
      <c r="H289" s="23">
        <v>500250</v>
      </c>
      <c r="I289" s="23">
        <v>500250</v>
      </c>
      <c r="J289" s="22">
        <v>0</v>
      </c>
      <c r="K289" s="23">
        <v>500250</v>
      </c>
      <c r="L289" s="22" t="s">
        <v>3</v>
      </c>
      <c r="M289" s="24">
        <v>45747</v>
      </c>
      <c r="N289" s="24">
        <v>45747</v>
      </c>
      <c r="O289" s="22" t="s">
        <v>3</v>
      </c>
      <c r="P289" s="22" t="s">
        <v>3</v>
      </c>
      <c r="Q289" s="22" t="s">
        <v>3</v>
      </c>
      <c r="R289" s="22" t="s">
        <v>3</v>
      </c>
    </row>
    <row r="290" spans="1:18" ht="15.75" x14ac:dyDescent="0.25">
      <c r="A290" s="339" t="s">
        <v>255</v>
      </c>
      <c r="B290" s="22" t="s">
        <v>39</v>
      </c>
      <c r="C290" s="22"/>
      <c r="D290" s="22" t="s">
        <v>3</v>
      </c>
      <c r="E290" s="22" t="s">
        <v>66</v>
      </c>
      <c r="F290" s="22"/>
      <c r="G290" s="22">
        <v>1</v>
      </c>
      <c r="H290" s="22">
        <v>1</v>
      </c>
      <c r="I290" s="22">
        <v>1</v>
      </c>
      <c r="J290" s="22">
        <v>1</v>
      </c>
      <c r="K290" s="22">
        <v>1</v>
      </c>
      <c r="L290" s="22" t="s">
        <v>3</v>
      </c>
      <c r="M290" s="24">
        <v>45651</v>
      </c>
      <c r="N290" s="24">
        <v>45651</v>
      </c>
      <c r="O290" s="22">
        <v>0</v>
      </c>
      <c r="P290" s="22" t="s">
        <v>3</v>
      </c>
      <c r="Q290" s="39">
        <v>0</v>
      </c>
      <c r="R290" s="39">
        <v>0</v>
      </c>
    </row>
    <row r="291" spans="1:18" ht="15.75" x14ac:dyDescent="0.25">
      <c r="A291" s="339"/>
      <c r="B291" s="22" t="s">
        <v>40</v>
      </c>
      <c r="C291" s="22"/>
      <c r="D291" s="22"/>
      <c r="E291" s="22"/>
      <c r="F291" s="22"/>
      <c r="G291" s="22" t="s">
        <v>3</v>
      </c>
      <c r="H291" s="22"/>
      <c r="I291" s="22" t="s">
        <v>3</v>
      </c>
      <c r="J291" s="22"/>
      <c r="K291" s="22"/>
      <c r="L291" s="22" t="s">
        <v>3</v>
      </c>
      <c r="M291" s="22"/>
      <c r="N291" s="24"/>
      <c r="O291" s="22" t="s">
        <v>3</v>
      </c>
      <c r="P291" s="22" t="s">
        <v>3</v>
      </c>
      <c r="Q291" s="22" t="s">
        <v>3</v>
      </c>
      <c r="R291" s="22" t="s">
        <v>3</v>
      </c>
    </row>
    <row r="292" spans="1:18" ht="31.5" x14ac:dyDescent="0.25">
      <c r="A292" s="339"/>
      <c r="B292" s="22" t="s">
        <v>65</v>
      </c>
      <c r="C292" s="22"/>
      <c r="D292" s="22" t="s">
        <v>139</v>
      </c>
      <c r="E292" s="22" t="s">
        <v>69</v>
      </c>
      <c r="F292" s="22">
        <v>383</v>
      </c>
      <c r="G292" s="23">
        <v>680447</v>
      </c>
      <c r="H292" s="23">
        <v>680447</v>
      </c>
      <c r="I292" s="23">
        <v>680294</v>
      </c>
      <c r="J292" s="22">
        <v>0</v>
      </c>
      <c r="K292" s="22">
        <v>0</v>
      </c>
      <c r="L292" s="22" t="s">
        <v>3</v>
      </c>
      <c r="M292" s="24">
        <v>45651</v>
      </c>
      <c r="N292" s="24">
        <v>45651</v>
      </c>
      <c r="O292" s="22" t="s">
        <v>3</v>
      </c>
      <c r="P292" s="22" t="s">
        <v>3</v>
      </c>
      <c r="Q292" s="22" t="s">
        <v>3</v>
      </c>
      <c r="R292" s="22" t="s">
        <v>3</v>
      </c>
    </row>
    <row r="293" spans="1:18" ht="15.75" x14ac:dyDescent="0.25">
      <c r="A293" s="339" t="s">
        <v>256</v>
      </c>
      <c r="B293" s="22" t="s">
        <v>39</v>
      </c>
      <c r="C293" s="22"/>
      <c r="D293" s="22" t="s">
        <v>3</v>
      </c>
      <c r="E293" s="22" t="s">
        <v>66</v>
      </c>
      <c r="F293" s="22"/>
      <c r="G293" s="22">
        <v>1</v>
      </c>
      <c r="H293" s="22">
        <v>1</v>
      </c>
      <c r="I293" s="22">
        <v>0</v>
      </c>
      <c r="J293" s="22">
        <v>0</v>
      </c>
      <c r="K293" s="22">
        <v>0</v>
      </c>
      <c r="L293" s="22" t="s">
        <v>3</v>
      </c>
      <c r="M293" s="24">
        <v>45769</v>
      </c>
      <c r="N293" s="24">
        <v>45769</v>
      </c>
      <c r="O293" s="22">
        <v>0</v>
      </c>
      <c r="P293" s="22" t="s">
        <v>3</v>
      </c>
      <c r="Q293" s="39">
        <v>0</v>
      </c>
      <c r="R293" s="39">
        <v>0</v>
      </c>
    </row>
    <row r="294" spans="1:18" ht="15.75" x14ac:dyDescent="0.25">
      <c r="A294" s="339"/>
      <c r="B294" s="22" t="s">
        <v>40</v>
      </c>
      <c r="C294" s="22"/>
      <c r="D294" s="22"/>
      <c r="E294" s="22"/>
      <c r="F294" s="22"/>
      <c r="G294" s="22" t="s">
        <v>3</v>
      </c>
      <c r="H294" s="22"/>
      <c r="I294" s="22" t="s">
        <v>3</v>
      </c>
      <c r="J294" s="22"/>
      <c r="K294" s="22"/>
      <c r="L294" s="22" t="s">
        <v>3</v>
      </c>
      <c r="M294" s="22"/>
      <c r="N294" s="24"/>
      <c r="O294" s="22" t="s">
        <v>3</v>
      </c>
      <c r="P294" s="22" t="s">
        <v>3</v>
      </c>
      <c r="Q294" s="22" t="s">
        <v>3</v>
      </c>
      <c r="R294" s="22" t="s">
        <v>3</v>
      </c>
    </row>
    <row r="295" spans="1:18" ht="31.5" x14ac:dyDescent="0.25">
      <c r="A295" s="339"/>
      <c r="B295" s="22" t="s">
        <v>65</v>
      </c>
      <c r="C295" s="22"/>
      <c r="D295" s="22" t="s">
        <v>139</v>
      </c>
      <c r="E295" s="22" t="s">
        <v>69</v>
      </c>
      <c r="F295" s="22">
        <v>383</v>
      </c>
      <c r="G295" s="23">
        <v>500250</v>
      </c>
      <c r="H295" s="23">
        <v>500250</v>
      </c>
      <c r="I295" s="22">
        <v>0</v>
      </c>
      <c r="J295" s="22">
        <v>0</v>
      </c>
      <c r="K295" s="23">
        <v>500250</v>
      </c>
      <c r="L295" s="22" t="s">
        <v>3</v>
      </c>
      <c r="M295" s="24">
        <v>45651</v>
      </c>
      <c r="N295" s="24">
        <v>45651</v>
      </c>
      <c r="O295" s="22" t="s">
        <v>3</v>
      </c>
      <c r="P295" s="22" t="s">
        <v>3</v>
      </c>
      <c r="Q295" s="22" t="s">
        <v>3</v>
      </c>
      <c r="R295" s="22" t="s">
        <v>3</v>
      </c>
    </row>
    <row r="296" spans="1:18" ht="31.5" x14ac:dyDescent="0.25">
      <c r="A296" s="339"/>
      <c r="B296" s="22" t="s">
        <v>65</v>
      </c>
      <c r="C296" s="22"/>
      <c r="D296" s="22" t="s">
        <v>139</v>
      </c>
      <c r="E296" s="22" t="s">
        <v>69</v>
      </c>
      <c r="F296" s="22">
        <v>383</v>
      </c>
      <c r="G296" s="23">
        <v>667000</v>
      </c>
      <c r="H296" s="23">
        <v>667000</v>
      </c>
      <c r="I296" s="22">
        <v>0</v>
      </c>
      <c r="J296" s="22">
        <v>0</v>
      </c>
      <c r="K296" s="23">
        <v>667000</v>
      </c>
      <c r="L296" s="22" t="s">
        <v>3</v>
      </c>
      <c r="M296" s="24">
        <v>45747</v>
      </c>
      <c r="N296" s="24">
        <v>45747</v>
      </c>
      <c r="O296" s="22" t="s">
        <v>3</v>
      </c>
      <c r="P296" s="22" t="s">
        <v>3</v>
      </c>
      <c r="Q296" s="22" t="s">
        <v>3</v>
      </c>
      <c r="R296" s="22" t="s">
        <v>3</v>
      </c>
    </row>
    <row r="297" spans="1:18" ht="15.75" x14ac:dyDescent="0.25">
      <c r="A297" s="339" t="s">
        <v>257</v>
      </c>
      <c r="B297" s="22" t="s">
        <v>39</v>
      </c>
      <c r="C297" s="22"/>
      <c r="D297" s="22" t="s">
        <v>3</v>
      </c>
      <c r="E297" s="22" t="s">
        <v>66</v>
      </c>
      <c r="F297" s="22"/>
      <c r="G297" s="22">
        <v>1</v>
      </c>
      <c r="H297" s="22">
        <v>1</v>
      </c>
      <c r="I297" s="22">
        <v>0</v>
      </c>
      <c r="J297" s="22">
        <v>0</v>
      </c>
      <c r="K297" s="22">
        <v>0</v>
      </c>
      <c r="L297" s="22" t="s">
        <v>3</v>
      </c>
      <c r="M297" s="24">
        <v>45769</v>
      </c>
      <c r="N297" s="24">
        <v>45769</v>
      </c>
      <c r="O297" s="22">
        <v>0</v>
      </c>
      <c r="P297" s="22" t="s">
        <v>3</v>
      </c>
      <c r="Q297" s="39">
        <v>0</v>
      </c>
      <c r="R297" s="39">
        <v>0</v>
      </c>
    </row>
    <row r="298" spans="1:18" ht="15.75" x14ac:dyDescent="0.25">
      <c r="A298" s="339"/>
      <c r="B298" s="22" t="s">
        <v>40</v>
      </c>
      <c r="C298" s="22"/>
      <c r="D298" s="22"/>
      <c r="E298" s="22"/>
      <c r="F298" s="22"/>
      <c r="G298" s="22" t="s">
        <v>3</v>
      </c>
      <c r="H298" s="22"/>
      <c r="I298" s="22" t="s">
        <v>3</v>
      </c>
      <c r="J298" s="22"/>
      <c r="K298" s="22"/>
      <c r="L298" s="22" t="s">
        <v>3</v>
      </c>
      <c r="M298" s="22"/>
      <c r="N298" s="22"/>
      <c r="O298" s="22" t="s">
        <v>3</v>
      </c>
      <c r="P298" s="22" t="s">
        <v>3</v>
      </c>
      <c r="Q298" s="22" t="s">
        <v>3</v>
      </c>
      <c r="R298" s="22" t="s">
        <v>3</v>
      </c>
    </row>
    <row r="299" spans="1:18" ht="31.5" x14ac:dyDescent="0.25">
      <c r="A299" s="339"/>
      <c r="B299" s="22" t="s">
        <v>65</v>
      </c>
      <c r="C299" s="22"/>
      <c r="D299" s="22" t="s">
        <v>139</v>
      </c>
      <c r="E299" s="22" t="s">
        <v>69</v>
      </c>
      <c r="F299" s="22">
        <v>383</v>
      </c>
      <c r="G299" s="23">
        <v>465000</v>
      </c>
      <c r="H299" s="23">
        <v>465000</v>
      </c>
      <c r="I299" s="23">
        <v>450000</v>
      </c>
      <c r="J299" s="22">
        <v>0</v>
      </c>
      <c r="K299" s="23">
        <v>465000</v>
      </c>
      <c r="L299" s="22" t="s">
        <v>3</v>
      </c>
      <c r="M299" s="24">
        <v>45651</v>
      </c>
      <c r="N299" s="24">
        <v>45651</v>
      </c>
      <c r="O299" s="22" t="s">
        <v>3</v>
      </c>
      <c r="P299" s="22" t="s">
        <v>3</v>
      </c>
      <c r="Q299" s="22" t="s">
        <v>3</v>
      </c>
      <c r="R299" s="22" t="s">
        <v>3</v>
      </c>
    </row>
    <row r="300" spans="1:18" ht="31.5" x14ac:dyDescent="0.25">
      <c r="A300" s="339"/>
      <c r="B300" s="22" t="s">
        <v>65</v>
      </c>
      <c r="C300" s="22"/>
      <c r="D300" s="22" t="s">
        <v>139</v>
      </c>
      <c r="E300" s="22" t="s">
        <v>69</v>
      </c>
      <c r="F300" s="22">
        <v>383</v>
      </c>
      <c r="G300" s="23">
        <v>620000</v>
      </c>
      <c r="H300" s="23">
        <v>620000</v>
      </c>
      <c r="I300" s="23">
        <v>450000</v>
      </c>
      <c r="J300" s="22">
        <v>0</v>
      </c>
      <c r="K300" s="23">
        <v>620000</v>
      </c>
      <c r="L300" s="22" t="s">
        <v>3</v>
      </c>
      <c r="M300" s="24">
        <v>45747</v>
      </c>
      <c r="N300" s="24">
        <v>45747</v>
      </c>
      <c r="O300" s="22" t="s">
        <v>3</v>
      </c>
      <c r="P300" s="22" t="s">
        <v>3</v>
      </c>
      <c r="Q300" s="22" t="s">
        <v>3</v>
      </c>
      <c r="R300" s="22" t="s">
        <v>3</v>
      </c>
    </row>
    <row r="301" spans="1:18" ht="15.75" x14ac:dyDescent="0.25">
      <c r="A301" s="339" t="s">
        <v>258</v>
      </c>
      <c r="B301" s="22" t="s">
        <v>39</v>
      </c>
      <c r="C301" s="22"/>
      <c r="D301" s="22" t="s">
        <v>3</v>
      </c>
      <c r="E301" s="22" t="s">
        <v>66</v>
      </c>
      <c r="F301" s="22"/>
      <c r="G301" s="22">
        <v>1</v>
      </c>
      <c r="H301" s="22">
        <v>1</v>
      </c>
      <c r="I301" s="22">
        <v>0</v>
      </c>
      <c r="J301" s="22">
        <v>0</v>
      </c>
      <c r="K301" s="22">
        <v>0</v>
      </c>
      <c r="L301" s="22" t="s">
        <v>3</v>
      </c>
      <c r="M301" s="24">
        <v>45769</v>
      </c>
      <c r="N301" s="24">
        <v>45769</v>
      </c>
      <c r="O301" s="22">
        <v>0</v>
      </c>
      <c r="P301" s="22" t="s">
        <v>3</v>
      </c>
      <c r="Q301" s="39">
        <v>0</v>
      </c>
      <c r="R301" s="39">
        <v>0</v>
      </c>
    </row>
    <row r="302" spans="1:18" ht="15.75" x14ac:dyDescent="0.25">
      <c r="A302" s="339"/>
      <c r="B302" s="22" t="s">
        <v>40</v>
      </c>
      <c r="C302" s="22"/>
      <c r="D302" s="22"/>
      <c r="E302" s="22"/>
      <c r="F302" s="22"/>
      <c r="G302" s="22" t="s">
        <v>3</v>
      </c>
      <c r="H302" s="22"/>
      <c r="I302" s="22" t="s">
        <v>3</v>
      </c>
      <c r="J302" s="22"/>
      <c r="K302" s="22"/>
      <c r="L302" s="22" t="s">
        <v>3</v>
      </c>
      <c r="M302" s="22"/>
      <c r="N302" s="22"/>
      <c r="O302" s="22" t="s">
        <v>3</v>
      </c>
      <c r="P302" s="22" t="s">
        <v>3</v>
      </c>
      <c r="Q302" s="22" t="s">
        <v>3</v>
      </c>
      <c r="R302" s="22" t="s">
        <v>3</v>
      </c>
    </row>
    <row r="303" spans="1:18" ht="31.5" x14ac:dyDescent="0.25">
      <c r="A303" s="339"/>
      <c r="B303" s="22" t="s">
        <v>65</v>
      </c>
      <c r="C303" s="22"/>
      <c r="D303" s="22" t="s">
        <v>139</v>
      </c>
      <c r="E303" s="22" t="s">
        <v>69</v>
      </c>
      <c r="F303" s="22">
        <v>383</v>
      </c>
      <c r="G303" s="23">
        <v>480000</v>
      </c>
      <c r="H303" s="23">
        <v>480000</v>
      </c>
      <c r="I303" s="22">
        <v>0</v>
      </c>
      <c r="J303" s="22">
        <v>0</v>
      </c>
      <c r="K303" s="23">
        <v>480000</v>
      </c>
      <c r="L303" s="22" t="s">
        <v>3</v>
      </c>
      <c r="M303" s="24">
        <v>45651</v>
      </c>
      <c r="N303" s="24">
        <v>45651</v>
      </c>
      <c r="O303" s="22" t="s">
        <v>3</v>
      </c>
      <c r="P303" s="22" t="s">
        <v>3</v>
      </c>
      <c r="Q303" s="22" t="s">
        <v>3</v>
      </c>
      <c r="R303" s="22" t="s">
        <v>3</v>
      </c>
    </row>
    <row r="304" spans="1:18" ht="31.5" x14ac:dyDescent="0.25">
      <c r="A304" s="339"/>
      <c r="B304" s="22" t="s">
        <v>65</v>
      </c>
      <c r="C304" s="22"/>
      <c r="D304" s="22" t="s">
        <v>139</v>
      </c>
      <c r="E304" s="22" t="s">
        <v>69</v>
      </c>
      <c r="F304" s="22">
        <v>383</v>
      </c>
      <c r="G304" s="23">
        <v>640000</v>
      </c>
      <c r="H304" s="23">
        <v>640000</v>
      </c>
      <c r="I304" s="22">
        <v>0</v>
      </c>
      <c r="J304" s="22">
        <v>0</v>
      </c>
      <c r="K304" s="23">
        <v>640000</v>
      </c>
      <c r="L304" s="22" t="s">
        <v>3</v>
      </c>
      <c r="M304" s="24">
        <v>45747</v>
      </c>
      <c r="N304" s="24">
        <v>45747</v>
      </c>
      <c r="O304" s="22" t="s">
        <v>3</v>
      </c>
      <c r="P304" s="22" t="s">
        <v>3</v>
      </c>
      <c r="Q304" s="22" t="s">
        <v>3</v>
      </c>
      <c r="R304" s="22" t="s">
        <v>3</v>
      </c>
    </row>
    <row r="305" spans="1:18" ht="15.75" x14ac:dyDescent="0.25">
      <c r="A305" s="339" t="s">
        <v>259</v>
      </c>
      <c r="B305" s="22" t="s">
        <v>39</v>
      </c>
      <c r="C305" s="22"/>
      <c r="D305" s="22" t="s">
        <v>3</v>
      </c>
      <c r="E305" s="22" t="s">
        <v>66</v>
      </c>
      <c r="F305" s="22"/>
      <c r="G305" s="22">
        <v>1</v>
      </c>
      <c r="H305" s="22">
        <v>1</v>
      </c>
      <c r="I305" s="22">
        <v>1</v>
      </c>
      <c r="J305" s="22">
        <v>1</v>
      </c>
      <c r="K305" s="22">
        <v>1</v>
      </c>
      <c r="L305" s="22" t="s">
        <v>3</v>
      </c>
      <c r="M305" s="24">
        <v>45651</v>
      </c>
      <c r="N305" s="24">
        <v>45651</v>
      </c>
      <c r="O305" s="22">
        <v>0</v>
      </c>
      <c r="P305" s="22" t="s">
        <v>3</v>
      </c>
      <c r="Q305" s="39">
        <v>0</v>
      </c>
      <c r="R305" s="39">
        <v>0</v>
      </c>
    </row>
    <row r="306" spans="1:18" ht="15.75" x14ac:dyDescent="0.25">
      <c r="A306" s="339"/>
      <c r="B306" s="22" t="s">
        <v>40</v>
      </c>
      <c r="C306" s="22"/>
      <c r="D306" s="22"/>
      <c r="E306" s="22"/>
      <c r="F306" s="22"/>
      <c r="G306" s="22" t="s">
        <v>3</v>
      </c>
      <c r="H306" s="22"/>
      <c r="I306" s="22" t="s">
        <v>3</v>
      </c>
      <c r="J306" s="22"/>
      <c r="K306" s="22"/>
      <c r="L306" s="22" t="s">
        <v>3</v>
      </c>
      <c r="M306" s="22"/>
      <c r="N306" s="22"/>
      <c r="O306" s="22" t="s">
        <v>3</v>
      </c>
      <c r="P306" s="22" t="s">
        <v>3</v>
      </c>
      <c r="Q306" s="22" t="s">
        <v>3</v>
      </c>
      <c r="R306" s="22" t="s">
        <v>3</v>
      </c>
    </row>
    <row r="307" spans="1:18" ht="31.5" x14ac:dyDescent="0.25">
      <c r="A307" s="339"/>
      <c r="B307" s="22" t="s">
        <v>65</v>
      </c>
      <c r="C307" s="22"/>
      <c r="D307" s="22" t="s">
        <v>139</v>
      </c>
      <c r="E307" s="22" t="s">
        <v>69</v>
      </c>
      <c r="F307" s="22">
        <v>383</v>
      </c>
      <c r="G307" s="23">
        <v>670000</v>
      </c>
      <c r="H307" s="23">
        <v>670000</v>
      </c>
      <c r="I307" s="23">
        <v>670000</v>
      </c>
      <c r="J307" s="22">
        <v>0</v>
      </c>
      <c r="K307" s="22">
        <v>0</v>
      </c>
      <c r="L307" s="22" t="s">
        <v>3</v>
      </c>
      <c r="M307" s="24">
        <v>45651</v>
      </c>
      <c r="N307" s="24">
        <v>45651</v>
      </c>
      <c r="O307" s="22" t="s">
        <v>3</v>
      </c>
      <c r="P307" s="22" t="s">
        <v>3</v>
      </c>
      <c r="Q307" s="22" t="s">
        <v>3</v>
      </c>
      <c r="R307" s="22" t="s">
        <v>3</v>
      </c>
    </row>
    <row r="308" spans="1:18" ht="15.75" x14ac:dyDescent="0.25">
      <c r="A308" s="339" t="s">
        <v>260</v>
      </c>
      <c r="B308" s="22" t="s">
        <v>39</v>
      </c>
      <c r="C308" s="22"/>
      <c r="D308" s="22" t="s">
        <v>3</v>
      </c>
      <c r="E308" s="22" t="s">
        <v>66</v>
      </c>
      <c r="F308" s="22"/>
      <c r="G308" s="22">
        <v>1</v>
      </c>
      <c r="H308" s="22">
        <v>1</v>
      </c>
      <c r="I308" s="22">
        <v>1</v>
      </c>
      <c r="J308" s="22">
        <v>1</v>
      </c>
      <c r="K308" s="22">
        <v>1</v>
      </c>
      <c r="L308" s="22" t="s">
        <v>3</v>
      </c>
      <c r="M308" s="24">
        <v>45651</v>
      </c>
      <c r="N308" s="24">
        <v>45651</v>
      </c>
      <c r="O308" s="22">
        <v>0</v>
      </c>
      <c r="P308" s="22" t="s">
        <v>3</v>
      </c>
      <c r="Q308" s="39">
        <v>0</v>
      </c>
      <c r="R308" s="39">
        <v>0</v>
      </c>
    </row>
    <row r="309" spans="1:18" ht="15.75" x14ac:dyDescent="0.25">
      <c r="A309" s="339"/>
      <c r="B309" s="22" t="s">
        <v>40</v>
      </c>
      <c r="C309" s="22"/>
      <c r="D309" s="22"/>
      <c r="E309" s="22"/>
      <c r="F309" s="22"/>
      <c r="G309" s="22" t="s">
        <v>3</v>
      </c>
      <c r="H309" s="22"/>
      <c r="I309" s="22" t="s">
        <v>3</v>
      </c>
      <c r="J309" s="22"/>
      <c r="K309" s="22"/>
      <c r="L309" s="22" t="s">
        <v>3</v>
      </c>
      <c r="M309" s="22"/>
      <c r="N309" s="22"/>
      <c r="O309" s="22" t="s">
        <v>3</v>
      </c>
      <c r="P309" s="22" t="s">
        <v>3</v>
      </c>
      <c r="Q309" s="22" t="s">
        <v>3</v>
      </c>
      <c r="R309" s="22" t="s">
        <v>3</v>
      </c>
    </row>
    <row r="310" spans="1:18" ht="31.5" x14ac:dyDescent="0.25">
      <c r="A310" s="339"/>
      <c r="B310" s="22" t="s">
        <v>65</v>
      </c>
      <c r="C310" s="22"/>
      <c r="D310" s="22" t="s">
        <v>139</v>
      </c>
      <c r="E310" s="22" t="s">
        <v>69</v>
      </c>
      <c r="F310" s="22">
        <v>383</v>
      </c>
      <c r="G310" s="23">
        <v>495000</v>
      </c>
      <c r="H310" s="23">
        <v>495000</v>
      </c>
      <c r="I310" s="23">
        <v>490000</v>
      </c>
      <c r="J310" s="22">
        <v>0</v>
      </c>
      <c r="K310" s="23">
        <v>490000</v>
      </c>
      <c r="L310" s="22" t="s">
        <v>3</v>
      </c>
      <c r="M310" s="24">
        <v>45651</v>
      </c>
      <c r="N310" s="24">
        <v>45651</v>
      </c>
      <c r="O310" s="22" t="s">
        <v>3</v>
      </c>
      <c r="P310" s="22" t="s">
        <v>3</v>
      </c>
      <c r="Q310" s="22" t="s">
        <v>3</v>
      </c>
      <c r="R310" s="22" t="s">
        <v>3</v>
      </c>
    </row>
    <row r="311" spans="1:18" ht="15.75" x14ac:dyDescent="0.25">
      <c r="A311" s="339" t="s">
        <v>261</v>
      </c>
      <c r="B311" s="22" t="s">
        <v>39</v>
      </c>
      <c r="C311" s="22"/>
      <c r="D311" s="22" t="s">
        <v>3</v>
      </c>
      <c r="E311" s="22" t="s">
        <v>66</v>
      </c>
      <c r="F311" s="22"/>
      <c r="G311" s="22">
        <v>1</v>
      </c>
      <c r="H311" s="22">
        <v>1</v>
      </c>
      <c r="I311" s="22">
        <v>0</v>
      </c>
      <c r="J311" s="22">
        <v>0</v>
      </c>
      <c r="K311" s="22">
        <v>0</v>
      </c>
      <c r="L311" s="22" t="s">
        <v>3</v>
      </c>
      <c r="M311" s="24">
        <v>45769</v>
      </c>
      <c r="N311" s="24">
        <v>45769</v>
      </c>
      <c r="O311" s="22">
        <v>0</v>
      </c>
      <c r="P311" s="22" t="s">
        <v>3</v>
      </c>
      <c r="Q311" s="39">
        <v>0</v>
      </c>
      <c r="R311" s="39">
        <v>0</v>
      </c>
    </row>
    <row r="312" spans="1:18" ht="15.75" x14ac:dyDescent="0.25">
      <c r="A312" s="339"/>
      <c r="B312" s="22" t="s">
        <v>40</v>
      </c>
      <c r="C312" s="22"/>
      <c r="D312" s="22"/>
      <c r="E312" s="22"/>
      <c r="F312" s="22"/>
      <c r="G312" s="22" t="s">
        <v>3</v>
      </c>
      <c r="H312" s="22"/>
      <c r="I312" s="22" t="s">
        <v>3</v>
      </c>
      <c r="J312" s="22"/>
      <c r="K312" s="22"/>
      <c r="L312" s="22" t="s">
        <v>3</v>
      </c>
      <c r="M312" s="22"/>
      <c r="N312" s="22"/>
      <c r="O312" s="22" t="s">
        <v>3</v>
      </c>
      <c r="P312" s="22" t="s">
        <v>3</v>
      </c>
      <c r="Q312" s="22" t="s">
        <v>3</v>
      </c>
      <c r="R312" s="22" t="s">
        <v>3</v>
      </c>
    </row>
    <row r="313" spans="1:18" ht="31.5" x14ac:dyDescent="0.25">
      <c r="A313" s="339"/>
      <c r="B313" s="22" t="s">
        <v>65</v>
      </c>
      <c r="C313" s="22"/>
      <c r="D313" s="22" t="s">
        <v>139</v>
      </c>
      <c r="E313" s="22" t="s">
        <v>69</v>
      </c>
      <c r="F313" s="22">
        <v>383</v>
      </c>
      <c r="G313" s="23">
        <v>417750</v>
      </c>
      <c r="H313" s="23">
        <v>417750</v>
      </c>
      <c r="I313" s="23">
        <v>417750</v>
      </c>
      <c r="J313" s="22">
        <v>0</v>
      </c>
      <c r="K313" s="22">
        <v>0</v>
      </c>
      <c r="L313" s="22" t="s">
        <v>3</v>
      </c>
      <c r="M313" s="24">
        <v>45651</v>
      </c>
      <c r="N313" s="24">
        <v>45651</v>
      </c>
      <c r="O313" s="22" t="s">
        <v>3</v>
      </c>
      <c r="P313" s="22" t="s">
        <v>3</v>
      </c>
      <c r="Q313" s="22" t="s">
        <v>3</v>
      </c>
      <c r="R313" s="22" t="s">
        <v>3</v>
      </c>
    </row>
    <row r="314" spans="1:18" ht="31.5" x14ac:dyDescent="0.25">
      <c r="A314" s="339"/>
      <c r="B314" s="22" t="s">
        <v>65</v>
      </c>
      <c r="C314" s="22"/>
      <c r="D314" s="22" t="s">
        <v>139</v>
      </c>
      <c r="E314" s="22" t="s">
        <v>69</v>
      </c>
      <c r="F314" s="22">
        <v>383</v>
      </c>
      <c r="G314" s="23">
        <v>557000</v>
      </c>
      <c r="H314" s="23">
        <v>557000</v>
      </c>
      <c r="I314" s="23">
        <v>417750</v>
      </c>
      <c r="J314" s="22">
        <v>0</v>
      </c>
      <c r="K314" s="23">
        <v>557000</v>
      </c>
      <c r="L314" s="22" t="s">
        <v>3</v>
      </c>
      <c r="M314" s="24">
        <v>45747</v>
      </c>
      <c r="N314" s="24">
        <v>45747</v>
      </c>
      <c r="O314" s="22" t="s">
        <v>3</v>
      </c>
      <c r="P314" s="22" t="s">
        <v>3</v>
      </c>
      <c r="Q314" s="22" t="s">
        <v>3</v>
      </c>
      <c r="R314" s="22" t="s">
        <v>3</v>
      </c>
    </row>
    <row r="315" spans="1:18" ht="15.75" x14ac:dyDescent="0.25">
      <c r="A315" s="339" t="s">
        <v>262</v>
      </c>
      <c r="B315" s="22" t="s">
        <v>39</v>
      </c>
      <c r="C315" s="22"/>
      <c r="D315" s="22" t="s">
        <v>3</v>
      </c>
      <c r="E315" s="22" t="s">
        <v>66</v>
      </c>
      <c r="F315" s="22"/>
      <c r="G315" s="22">
        <v>1</v>
      </c>
      <c r="H315" s="22">
        <v>1</v>
      </c>
      <c r="I315" s="22">
        <v>1</v>
      </c>
      <c r="J315" s="22">
        <v>1</v>
      </c>
      <c r="K315" s="22">
        <v>1</v>
      </c>
      <c r="L315" s="22" t="s">
        <v>3</v>
      </c>
      <c r="M315" s="24">
        <v>45651</v>
      </c>
      <c r="N315" s="24">
        <v>45651</v>
      </c>
      <c r="O315" s="22">
        <v>0</v>
      </c>
      <c r="P315" s="22" t="s">
        <v>3</v>
      </c>
      <c r="Q315" s="39">
        <v>0</v>
      </c>
      <c r="R315" s="39">
        <v>0</v>
      </c>
    </row>
    <row r="316" spans="1:18" ht="15.75" x14ac:dyDescent="0.25">
      <c r="A316" s="339"/>
      <c r="B316" s="22" t="s">
        <v>40</v>
      </c>
      <c r="C316" s="22"/>
      <c r="D316" s="22"/>
      <c r="E316" s="22"/>
      <c r="F316" s="22"/>
      <c r="G316" s="22" t="s">
        <v>3</v>
      </c>
      <c r="H316" s="22"/>
      <c r="I316" s="22" t="s">
        <v>3</v>
      </c>
      <c r="J316" s="22"/>
      <c r="K316" s="22"/>
      <c r="L316" s="22" t="s">
        <v>3</v>
      </c>
      <c r="M316" s="22"/>
      <c r="N316" s="22"/>
      <c r="O316" s="22" t="s">
        <v>3</v>
      </c>
      <c r="P316" s="22" t="s">
        <v>3</v>
      </c>
      <c r="Q316" s="22" t="s">
        <v>3</v>
      </c>
      <c r="R316" s="22" t="s">
        <v>3</v>
      </c>
    </row>
    <row r="317" spans="1:18" ht="31.5" x14ac:dyDescent="0.25">
      <c r="A317" s="339"/>
      <c r="B317" s="22" t="s">
        <v>65</v>
      </c>
      <c r="C317" s="22"/>
      <c r="D317" s="22" t="s">
        <v>139</v>
      </c>
      <c r="E317" s="22" t="s">
        <v>69</v>
      </c>
      <c r="F317" s="22">
        <v>383</v>
      </c>
      <c r="G317" s="23">
        <v>652000</v>
      </c>
      <c r="H317" s="23">
        <v>652000</v>
      </c>
      <c r="I317" s="23">
        <v>652000</v>
      </c>
      <c r="J317" s="22">
        <v>0</v>
      </c>
      <c r="K317" s="22">
        <v>0</v>
      </c>
      <c r="L317" s="22" t="s">
        <v>3</v>
      </c>
      <c r="M317" s="24">
        <v>45651</v>
      </c>
      <c r="N317" s="24">
        <v>45651</v>
      </c>
      <c r="O317" s="22" t="s">
        <v>3</v>
      </c>
      <c r="P317" s="22" t="s">
        <v>3</v>
      </c>
      <c r="Q317" s="22" t="s">
        <v>3</v>
      </c>
      <c r="R317" s="22" t="s">
        <v>3</v>
      </c>
    </row>
    <row r="318" spans="1:18" ht="15.75" x14ac:dyDescent="0.25">
      <c r="A318" s="339" t="s">
        <v>263</v>
      </c>
      <c r="B318" s="22" t="s">
        <v>39</v>
      </c>
      <c r="C318" s="22"/>
      <c r="D318" s="22" t="s">
        <v>3</v>
      </c>
      <c r="E318" s="22" t="s">
        <v>66</v>
      </c>
      <c r="F318" s="22"/>
      <c r="G318" s="22">
        <v>1</v>
      </c>
      <c r="H318" s="22">
        <v>1</v>
      </c>
      <c r="I318" s="22">
        <v>0</v>
      </c>
      <c r="J318" s="22">
        <v>0</v>
      </c>
      <c r="K318" s="22">
        <v>0</v>
      </c>
      <c r="L318" s="22" t="s">
        <v>3</v>
      </c>
      <c r="M318" s="24">
        <v>45801</v>
      </c>
      <c r="N318" s="24">
        <v>45801</v>
      </c>
      <c r="O318" s="22">
        <v>0</v>
      </c>
      <c r="P318" s="22" t="s">
        <v>3</v>
      </c>
      <c r="Q318" s="39">
        <v>0</v>
      </c>
      <c r="R318" s="39">
        <v>0</v>
      </c>
    </row>
    <row r="319" spans="1:18" ht="15.75" x14ac:dyDescent="0.25">
      <c r="A319" s="339"/>
      <c r="B319" s="22" t="s">
        <v>40</v>
      </c>
      <c r="C319" s="22"/>
      <c r="D319" s="22"/>
      <c r="E319" s="22"/>
      <c r="F319" s="22"/>
      <c r="G319" s="22" t="s">
        <v>3</v>
      </c>
      <c r="H319" s="22"/>
      <c r="I319" s="22" t="s">
        <v>3</v>
      </c>
      <c r="J319" s="22"/>
      <c r="K319" s="22"/>
      <c r="L319" s="22" t="s">
        <v>3</v>
      </c>
      <c r="M319" s="22"/>
      <c r="N319" s="22"/>
      <c r="O319" s="22" t="s">
        <v>3</v>
      </c>
      <c r="P319" s="22" t="s">
        <v>3</v>
      </c>
      <c r="Q319" s="22" t="s">
        <v>3</v>
      </c>
      <c r="R319" s="22" t="s">
        <v>3</v>
      </c>
    </row>
    <row r="320" spans="1:18" ht="31.5" x14ac:dyDescent="0.25">
      <c r="A320" s="339"/>
      <c r="B320" s="22" t="s">
        <v>65</v>
      </c>
      <c r="C320" s="22"/>
      <c r="D320" s="22" t="s">
        <v>139</v>
      </c>
      <c r="E320" s="22" t="s">
        <v>69</v>
      </c>
      <c r="F320" s="22">
        <v>383</v>
      </c>
      <c r="G320" s="23">
        <v>450000</v>
      </c>
      <c r="H320" s="23">
        <v>450000</v>
      </c>
      <c r="I320" s="23">
        <v>371199</v>
      </c>
      <c r="J320" s="22">
        <v>0</v>
      </c>
      <c r="K320" s="23">
        <v>450000</v>
      </c>
      <c r="L320" s="22" t="s">
        <v>3</v>
      </c>
      <c r="M320" s="24">
        <v>45651</v>
      </c>
      <c r="N320" s="24">
        <v>45651</v>
      </c>
      <c r="O320" s="22" t="s">
        <v>3</v>
      </c>
      <c r="P320" s="22" t="s">
        <v>3</v>
      </c>
      <c r="Q320" s="22" t="s">
        <v>3</v>
      </c>
      <c r="R320" s="22" t="s">
        <v>3</v>
      </c>
    </row>
    <row r="321" spans="1:18" ht="31.5" x14ac:dyDescent="0.25">
      <c r="A321" s="339"/>
      <c r="B321" s="22" t="s">
        <v>65</v>
      </c>
      <c r="C321" s="22"/>
      <c r="D321" s="22" t="s">
        <v>139</v>
      </c>
      <c r="E321" s="22" t="s">
        <v>69</v>
      </c>
      <c r="F321" s="22">
        <v>383</v>
      </c>
      <c r="G321" s="23">
        <v>600000</v>
      </c>
      <c r="H321" s="23">
        <v>600000</v>
      </c>
      <c r="I321" s="23">
        <v>371199</v>
      </c>
      <c r="J321" s="22">
        <v>0</v>
      </c>
      <c r="K321" s="23">
        <v>600000</v>
      </c>
      <c r="L321" s="22" t="s">
        <v>3</v>
      </c>
      <c r="M321" s="24">
        <v>45747</v>
      </c>
      <c r="N321" s="24">
        <v>45747</v>
      </c>
      <c r="O321" s="22" t="s">
        <v>3</v>
      </c>
      <c r="P321" s="22" t="s">
        <v>3</v>
      </c>
      <c r="Q321" s="22" t="s">
        <v>3</v>
      </c>
      <c r="R321" s="22" t="s">
        <v>3</v>
      </c>
    </row>
    <row r="322" spans="1:18" ht="15.75" x14ac:dyDescent="0.25">
      <c r="A322" s="339" t="s">
        <v>264</v>
      </c>
      <c r="B322" s="22" t="s">
        <v>39</v>
      </c>
      <c r="C322" s="22"/>
      <c r="D322" s="22" t="s">
        <v>3</v>
      </c>
      <c r="E322" s="22" t="s">
        <v>66</v>
      </c>
      <c r="F322" s="22"/>
      <c r="G322" s="22">
        <v>1</v>
      </c>
      <c r="H322" s="22">
        <v>1</v>
      </c>
      <c r="I322" s="22">
        <v>0</v>
      </c>
      <c r="J322" s="22">
        <v>0</v>
      </c>
      <c r="K322" s="22">
        <v>0</v>
      </c>
      <c r="L322" s="22" t="s">
        <v>3</v>
      </c>
      <c r="M322" s="24">
        <v>45801</v>
      </c>
      <c r="N322" s="24">
        <v>45801</v>
      </c>
      <c r="O322" s="22">
        <v>0</v>
      </c>
      <c r="P322" s="22" t="s">
        <v>3</v>
      </c>
      <c r="Q322" s="39">
        <v>0</v>
      </c>
      <c r="R322" s="39">
        <v>0</v>
      </c>
    </row>
    <row r="323" spans="1:18" ht="15.75" x14ac:dyDescent="0.25">
      <c r="A323" s="339"/>
      <c r="B323" s="22" t="s">
        <v>40</v>
      </c>
      <c r="C323" s="22"/>
      <c r="D323" s="22"/>
      <c r="E323" s="22"/>
      <c r="F323" s="22"/>
      <c r="G323" s="22" t="s">
        <v>3</v>
      </c>
      <c r="H323" s="22"/>
      <c r="I323" s="22" t="s">
        <v>3</v>
      </c>
      <c r="J323" s="22"/>
      <c r="K323" s="22"/>
      <c r="L323" s="22" t="s">
        <v>3</v>
      </c>
      <c r="M323" s="22"/>
      <c r="N323" s="22"/>
      <c r="O323" s="22" t="s">
        <v>3</v>
      </c>
      <c r="P323" s="22" t="s">
        <v>3</v>
      </c>
      <c r="Q323" s="22" t="s">
        <v>3</v>
      </c>
      <c r="R323" s="22" t="s">
        <v>3</v>
      </c>
    </row>
    <row r="324" spans="1:18" ht="31.5" x14ac:dyDescent="0.25">
      <c r="A324" s="339"/>
      <c r="B324" s="22" t="s">
        <v>65</v>
      </c>
      <c r="C324" s="22"/>
      <c r="D324" s="22" t="s">
        <v>139</v>
      </c>
      <c r="E324" s="22" t="s">
        <v>69</v>
      </c>
      <c r="F324" s="22">
        <v>383</v>
      </c>
      <c r="G324" s="23">
        <v>187500</v>
      </c>
      <c r="H324" s="23">
        <v>187500</v>
      </c>
      <c r="I324" s="23">
        <v>142296</v>
      </c>
      <c r="J324" s="22">
        <v>0</v>
      </c>
      <c r="K324" s="23">
        <v>187500</v>
      </c>
      <c r="L324" s="22" t="s">
        <v>3</v>
      </c>
      <c r="M324" s="24">
        <v>45651</v>
      </c>
      <c r="N324" s="24">
        <v>45651</v>
      </c>
      <c r="O324" s="22" t="s">
        <v>3</v>
      </c>
      <c r="P324" s="22" t="s">
        <v>3</v>
      </c>
      <c r="Q324" s="22" t="s">
        <v>3</v>
      </c>
      <c r="R324" s="22" t="s">
        <v>3</v>
      </c>
    </row>
    <row r="325" spans="1:18" ht="31.5" x14ac:dyDescent="0.25">
      <c r="A325" s="339"/>
      <c r="B325" s="22" t="s">
        <v>65</v>
      </c>
      <c r="C325" s="22"/>
      <c r="D325" s="22" t="s">
        <v>139</v>
      </c>
      <c r="E325" s="22" t="s">
        <v>69</v>
      </c>
      <c r="F325" s="22">
        <v>383</v>
      </c>
      <c r="G325" s="23">
        <v>250000</v>
      </c>
      <c r="H325" s="23">
        <v>250000</v>
      </c>
      <c r="I325" s="23">
        <v>142296</v>
      </c>
      <c r="J325" s="22">
        <v>0</v>
      </c>
      <c r="K325" s="23">
        <v>250000</v>
      </c>
      <c r="L325" s="22" t="s">
        <v>3</v>
      </c>
      <c r="M325" s="24">
        <v>45747</v>
      </c>
      <c r="N325" s="24">
        <v>45747</v>
      </c>
      <c r="O325" s="22" t="s">
        <v>3</v>
      </c>
      <c r="P325" s="22" t="s">
        <v>3</v>
      </c>
      <c r="Q325" s="22" t="s">
        <v>3</v>
      </c>
      <c r="R325" s="22" t="s">
        <v>3</v>
      </c>
    </row>
    <row r="326" spans="1:18" ht="15.75" x14ac:dyDescent="0.25">
      <c r="A326" s="339" t="s">
        <v>265</v>
      </c>
      <c r="B326" s="22" t="s">
        <v>39</v>
      </c>
      <c r="C326" s="22"/>
      <c r="D326" s="22" t="s">
        <v>3</v>
      </c>
      <c r="E326" s="22" t="s">
        <v>66</v>
      </c>
      <c r="F326" s="22"/>
      <c r="G326" s="22">
        <v>1</v>
      </c>
      <c r="H326" s="22">
        <v>1</v>
      </c>
      <c r="I326" s="22">
        <v>0</v>
      </c>
      <c r="J326" s="22">
        <v>0</v>
      </c>
      <c r="K326" s="22">
        <v>0</v>
      </c>
      <c r="L326" s="22" t="s">
        <v>3</v>
      </c>
      <c r="M326" s="24">
        <v>45693</v>
      </c>
      <c r="N326" s="24">
        <v>45693</v>
      </c>
      <c r="O326" s="22">
        <v>0</v>
      </c>
      <c r="P326" s="22" t="s">
        <v>3</v>
      </c>
      <c r="Q326" s="39">
        <v>0</v>
      </c>
      <c r="R326" s="39">
        <v>0</v>
      </c>
    </row>
    <row r="327" spans="1:18" ht="15.75" x14ac:dyDescent="0.25">
      <c r="A327" s="339"/>
      <c r="B327" s="22" t="s">
        <v>40</v>
      </c>
      <c r="C327" s="22"/>
      <c r="D327" s="22"/>
      <c r="E327" s="22"/>
      <c r="F327" s="22"/>
      <c r="G327" s="22" t="s">
        <v>3</v>
      </c>
      <c r="H327" s="22"/>
      <c r="I327" s="22" t="s">
        <v>3</v>
      </c>
      <c r="J327" s="22"/>
      <c r="K327" s="22"/>
      <c r="L327" s="22" t="s">
        <v>3</v>
      </c>
      <c r="M327" s="22"/>
      <c r="N327" s="22"/>
      <c r="O327" s="22" t="s">
        <v>3</v>
      </c>
      <c r="P327" s="22" t="s">
        <v>3</v>
      </c>
      <c r="Q327" s="22" t="s">
        <v>3</v>
      </c>
      <c r="R327" s="22" t="s">
        <v>3</v>
      </c>
    </row>
    <row r="328" spans="1:18" ht="31.5" x14ac:dyDescent="0.25">
      <c r="A328" s="339"/>
      <c r="B328" s="22" t="s">
        <v>65</v>
      </c>
      <c r="C328" s="22"/>
      <c r="D328" s="22" t="s">
        <v>139</v>
      </c>
      <c r="E328" s="22" t="s">
        <v>69</v>
      </c>
      <c r="F328" s="22">
        <v>383</v>
      </c>
      <c r="G328" s="23">
        <v>670000</v>
      </c>
      <c r="H328" s="23">
        <v>670000</v>
      </c>
      <c r="I328" s="23">
        <v>520339</v>
      </c>
      <c r="J328" s="22">
        <v>0</v>
      </c>
      <c r="K328" s="23">
        <v>670000</v>
      </c>
      <c r="L328" s="22" t="s">
        <v>3</v>
      </c>
      <c r="M328" s="24">
        <v>45651</v>
      </c>
      <c r="N328" s="24">
        <v>45651</v>
      </c>
      <c r="O328" s="22" t="s">
        <v>3</v>
      </c>
      <c r="P328" s="22" t="s">
        <v>3</v>
      </c>
      <c r="Q328" s="22" t="s">
        <v>3</v>
      </c>
      <c r="R328" s="22" t="s">
        <v>3</v>
      </c>
    </row>
    <row r="329" spans="1:18" ht="15.75" x14ac:dyDescent="0.25">
      <c r="A329" s="339" t="s">
        <v>266</v>
      </c>
      <c r="B329" s="22" t="s">
        <v>39</v>
      </c>
      <c r="C329" s="22"/>
      <c r="D329" s="22" t="s">
        <v>3</v>
      </c>
      <c r="E329" s="22" t="s">
        <v>66</v>
      </c>
      <c r="F329" s="22"/>
      <c r="G329" s="22">
        <v>1</v>
      </c>
      <c r="H329" s="22">
        <v>1</v>
      </c>
      <c r="I329" s="22">
        <v>1</v>
      </c>
      <c r="J329" s="22">
        <v>1</v>
      </c>
      <c r="K329" s="22">
        <v>1</v>
      </c>
      <c r="L329" s="22" t="s">
        <v>3</v>
      </c>
      <c r="M329" s="24">
        <v>45747</v>
      </c>
      <c r="N329" s="24">
        <v>45651</v>
      </c>
      <c r="O329" s="22">
        <v>0</v>
      </c>
      <c r="P329" s="22" t="s">
        <v>3</v>
      </c>
      <c r="Q329" s="39">
        <v>0</v>
      </c>
      <c r="R329" s="39">
        <v>0</v>
      </c>
    </row>
    <row r="330" spans="1:18" ht="15.75" x14ac:dyDescent="0.25">
      <c r="A330" s="339"/>
      <c r="B330" s="22" t="s">
        <v>40</v>
      </c>
      <c r="C330" s="22"/>
      <c r="D330" s="22"/>
      <c r="E330" s="22"/>
      <c r="F330" s="22"/>
      <c r="G330" s="22" t="s">
        <v>3</v>
      </c>
      <c r="H330" s="22"/>
      <c r="I330" s="22" t="s">
        <v>3</v>
      </c>
      <c r="J330" s="22"/>
      <c r="K330" s="22"/>
      <c r="L330" s="22" t="s">
        <v>3</v>
      </c>
      <c r="M330" s="22"/>
      <c r="N330" s="22"/>
      <c r="O330" s="22" t="s">
        <v>3</v>
      </c>
      <c r="P330" s="22" t="s">
        <v>3</v>
      </c>
      <c r="Q330" s="22" t="s">
        <v>3</v>
      </c>
      <c r="R330" s="22" t="s">
        <v>3</v>
      </c>
    </row>
    <row r="331" spans="1:18" ht="31.5" x14ac:dyDescent="0.25">
      <c r="A331" s="339"/>
      <c r="B331" s="22" t="s">
        <v>65</v>
      </c>
      <c r="C331" s="22"/>
      <c r="D331" s="22" t="s">
        <v>139</v>
      </c>
      <c r="E331" s="22" t="s">
        <v>69</v>
      </c>
      <c r="F331" s="22">
        <v>383</v>
      </c>
      <c r="G331" s="23">
        <v>502500</v>
      </c>
      <c r="H331" s="23">
        <v>502500</v>
      </c>
      <c r="I331" s="23">
        <v>717000</v>
      </c>
      <c r="J331" s="22">
        <v>0</v>
      </c>
      <c r="K331" s="22">
        <v>0</v>
      </c>
      <c r="L331" s="22" t="s">
        <v>3</v>
      </c>
      <c r="M331" s="24">
        <v>45651</v>
      </c>
      <c r="N331" s="24">
        <v>45651</v>
      </c>
      <c r="O331" s="22" t="s">
        <v>3</v>
      </c>
      <c r="P331" s="22" t="s">
        <v>3</v>
      </c>
      <c r="Q331" s="22" t="s">
        <v>3</v>
      </c>
      <c r="R331" s="22" t="s">
        <v>3</v>
      </c>
    </row>
    <row r="332" spans="1:18" ht="31.5" x14ac:dyDescent="0.25">
      <c r="A332" s="339"/>
      <c r="B332" s="22" t="s">
        <v>65</v>
      </c>
      <c r="C332" s="22"/>
      <c r="D332" s="22" t="s">
        <v>139</v>
      </c>
      <c r="E332" s="22" t="s">
        <v>69</v>
      </c>
      <c r="F332" s="22">
        <v>383</v>
      </c>
      <c r="G332" s="23">
        <v>670000</v>
      </c>
      <c r="H332" s="23">
        <v>670000</v>
      </c>
      <c r="I332" s="23">
        <v>717000</v>
      </c>
      <c r="J332" s="22">
        <v>0</v>
      </c>
      <c r="K332" s="22">
        <v>0</v>
      </c>
      <c r="L332" s="22" t="s">
        <v>3</v>
      </c>
      <c r="M332" s="24">
        <v>45747</v>
      </c>
      <c r="N332" s="24">
        <v>45747</v>
      </c>
      <c r="O332" s="22" t="s">
        <v>3</v>
      </c>
      <c r="P332" s="22" t="s">
        <v>3</v>
      </c>
      <c r="Q332" s="22" t="s">
        <v>3</v>
      </c>
      <c r="R332" s="22" t="s">
        <v>3</v>
      </c>
    </row>
    <row r="333" spans="1:18" ht="15.75" x14ac:dyDescent="0.25">
      <c r="A333" s="339" t="s">
        <v>267</v>
      </c>
      <c r="B333" s="22" t="s">
        <v>39</v>
      </c>
      <c r="C333" s="22"/>
      <c r="D333" s="22" t="s">
        <v>3</v>
      </c>
      <c r="E333" s="22" t="s">
        <v>66</v>
      </c>
      <c r="F333" s="22"/>
      <c r="G333" s="22">
        <v>1</v>
      </c>
      <c r="H333" s="22">
        <v>1</v>
      </c>
      <c r="I333" s="22">
        <v>0</v>
      </c>
      <c r="J333" s="22">
        <v>0</v>
      </c>
      <c r="K333" s="22">
        <v>0</v>
      </c>
      <c r="L333" s="22" t="s">
        <v>3</v>
      </c>
      <c r="M333" s="24">
        <v>45770</v>
      </c>
      <c r="N333" s="24">
        <v>45770</v>
      </c>
      <c r="O333" s="22">
        <v>0</v>
      </c>
      <c r="P333" s="22" t="s">
        <v>3</v>
      </c>
      <c r="Q333" s="39">
        <v>0</v>
      </c>
      <c r="R333" s="39">
        <v>0</v>
      </c>
    </row>
    <row r="334" spans="1:18" ht="15.75" x14ac:dyDescent="0.25">
      <c r="A334" s="339"/>
      <c r="B334" s="22" t="s">
        <v>40</v>
      </c>
      <c r="C334" s="22"/>
      <c r="D334" s="22"/>
      <c r="E334" s="22"/>
      <c r="F334" s="22"/>
      <c r="G334" s="22" t="s">
        <v>3</v>
      </c>
      <c r="H334" s="22"/>
      <c r="I334" s="22" t="s">
        <v>3</v>
      </c>
      <c r="J334" s="22"/>
      <c r="K334" s="22"/>
      <c r="L334" s="22" t="s">
        <v>3</v>
      </c>
      <c r="M334" s="22"/>
      <c r="N334" s="22"/>
      <c r="O334" s="22" t="s">
        <v>3</v>
      </c>
      <c r="P334" s="22" t="s">
        <v>3</v>
      </c>
      <c r="Q334" s="22" t="s">
        <v>3</v>
      </c>
      <c r="R334" s="22" t="s">
        <v>3</v>
      </c>
    </row>
    <row r="335" spans="1:18" ht="31.5" x14ac:dyDescent="0.25">
      <c r="A335" s="339"/>
      <c r="B335" s="22" t="s">
        <v>65</v>
      </c>
      <c r="C335" s="22"/>
      <c r="D335" s="22" t="s">
        <v>139</v>
      </c>
      <c r="E335" s="22" t="s">
        <v>69</v>
      </c>
      <c r="F335" s="22">
        <v>383</v>
      </c>
      <c r="G335" s="23">
        <v>600000</v>
      </c>
      <c r="H335" s="23">
        <v>600000</v>
      </c>
      <c r="I335" s="22">
        <v>0</v>
      </c>
      <c r="J335" s="22">
        <v>0</v>
      </c>
      <c r="K335" s="23">
        <v>600000</v>
      </c>
      <c r="L335" s="22" t="s">
        <v>3</v>
      </c>
      <c r="M335" s="24">
        <v>45651</v>
      </c>
      <c r="N335" s="24">
        <v>45651</v>
      </c>
      <c r="O335" s="22" t="s">
        <v>3</v>
      </c>
      <c r="P335" s="22" t="s">
        <v>3</v>
      </c>
      <c r="Q335" s="22" t="s">
        <v>3</v>
      </c>
      <c r="R335" s="22" t="s">
        <v>3</v>
      </c>
    </row>
    <row r="336" spans="1:18" ht="31.5" x14ac:dyDescent="0.25">
      <c r="A336" s="339"/>
      <c r="B336" s="22" t="s">
        <v>65</v>
      </c>
      <c r="C336" s="22"/>
      <c r="D336" s="22" t="s">
        <v>139</v>
      </c>
      <c r="E336" s="22" t="s">
        <v>69</v>
      </c>
      <c r="F336" s="22">
        <v>383</v>
      </c>
      <c r="G336" s="23">
        <v>600000</v>
      </c>
      <c r="H336" s="23">
        <v>600000</v>
      </c>
      <c r="I336" s="22">
        <v>0</v>
      </c>
      <c r="J336" s="22">
        <v>0</v>
      </c>
      <c r="K336" s="23">
        <v>600000</v>
      </c>
      <c r="L336" s="22" t="s">
        <v>3</v>
      </c>
      <c r="M336" s="24">
        <v>45747</v>
      </c>
      <c r="N336" s="24">
        <v>45747</v>
      </c>
      <c r="O336" s="22" t="s">
        <v>3</v>
      </c>
      <c r="P336" s="22" t="s">
        <v>3</v>
      </c>
      <c r="Q336" s="22" t="s">
        <v>3</v>
      </c>
      <c r="R336" s="22" t="s">
        <v>3</v>
      </c>
    </row>
    <row r="337" spans="1:18" ht="15.75" x14ac:dyDescent="0.25">
      <c r="A337" s="339" t="s">
        <v>268</v>
      </c>
      <c r="B337" s="22" t="s">
        <v>39</v>
      </c>
      <c r="C337" s="22"/>
      <c r="D337" s="22" t="s">
        <v>3</v>
      </c>
      <c r="E337" s="22" t="s">
        <v>66</v>
      </c>
      <c r="F337" s="22"/>
      <c r="G337" s="22">
        <v>1</v>
      </c>
      <c r="H337" s="22">
        <v>1</v>
      </c>
      <c r="I337" s="22">
        <v>1</v>
      </c>
      <c r="J337" s="22">
        <v>1</v>
      </c>
      <c r="K337" s="22">
        <v>1</v>
      </c>
      <c r="L337" s="22" t="s">
        <v>3</v>
      </c>
      <c r="M337" s="24">
        <v>45651</v>
      </c>
      <c r="N337" s="24">
        <v>45651</v>
      </c>
      <c r="O337" s="22">
        <v>0</v>
      </c>
      <c r="P337" s="22" t="s">
        <v>3</v>
      </c>
      <c r="Q337" s="39">
        <v>0</v>
      </c>
      <c r="R337" s="39">
        <v>0</v>
      </c>
    </row>
    <row r="338" spans="1:18" ht="15.75" x14ac:dyDescent="0.25">
      <c r="A338" s="339"/>
      <c r="B338" s="22" t="s">
        <v>40</v>
      </c>
      <c r="C338" s="22"/>
      <c r="D338" s="22"/>
      <c r="E338" s="22"/>
      <c r="F338" s="22"/>
      <c r="G338" s="22" t="s">
        <v>3</v>
      </c>
      <c r="H338" s="22"/>
      <c r="I338" s="22" t="s">
        <v>3</v>
      </c>
      <c r="J338" s="22"/>
      <c r="K338" s="22"/>
      <c r="L338" s="22" t="s">
        <v>3</v>
      </c>
      <c r="M338" s="22"/>
      <c r="N338" s="22"/>
      <c r="O338" s="22" t="s">
        <v>3</v>
      </c>
      <c r="P338" s="22" t="s">
        <v>3</v>
      </c>
      <c r="Q338" s="22" t="s">
        <v>3</v>
      </c>
      <c r="R338" s="22" t="s">
        <v>3</v>
      </c>
    </row>
    <row r="339" spans="1:18" ht="31.5" x14ac:dyDescent="0.25">
      <c r="A339" s="339"/>
      <c r="B339" s="22" t="s">
        <v>65</v>
      </c>
      <c r="C339" s="22"/>
      <c r="D339" s="22" t="s">
        <v>139</v>
      </c>
      <c r="E339" s="22" t="s">
        <v>69</v>
      </c>
      <c r="F339" s="22">
        <v>383</v>
      </c>
      <c r="G339" s="23">
        <v>670000</v>
      </c>
      <c r="H339" s="23">
        <v>670000</v>
      </c>
      <c r="I339" s="23">
        <v>670000</v>
      </c>
      <c r="J339" s="22">
        <v>0</v>
      </c>
      <c r="K339" s="22">
        <v>0</v>
      </c>
      <c r="L339" s="22"/>
      <c r="M339" s="24">
        <v>45651</v>
      </c>
      <c r="N339" s="24">
        <v>45651</v>
      </c>
      <c r="O339" s="22" t="s">
        <v>3</v>
      </c>
      <c r="P339" s="22" t="s">
        <v>3</v>
      </c>
      <c r="Q339" s="22" t="s">
        <v>3</v>
      </c>
      <c r="R339" s="22" t="s">
        <v>3</v>
      </c>
    </row>
    <row r="340" spans="1:18" ht="15.75" x14ac:dyDescent="0.25">
      <c r="A340" s="339" t="s">
        <v>269</v>
      </c>
      <c r="B340" s="22" t="s">
        <v>39</v>
      </c>
      <c r="C340" s="22"/>
      <c r="D340" s="22" t="s">
        <v>3</v>
      </c>
      <c r="E340" s="22" t="s">
        <v>66</v>
      </c>
      <c r="F340" s="22"/>
      <c r="G340" s="22">
        <v>1</v>
      </c>
      <c r="H340" s="22">
        <v>1</v>
      </c>
      <c r="I340" s="22">
        <v>0</v>
      </c>
      <c r="J340" s="22">
        <v>0</v>
      </c>
      <c r="K340" s="22">
        <v>0</v>
      </c>
      <c r="L340" s="22" t="s">
        <v>3</v>
      </c>
      <c r="M340" s="24">
        <v>45769</v>
      </c>
      <c r="N340" s="24">
        <v>45769</v>
      </c>
      <c r="O340" s="22">
        <v>0</v>
      </c>
      <c r="P340" s="22" t="s">
        <v>3</v>
      </c>
      <c r="Q340" s="39">
        <v>0</v>
      </c>
      <c r="R340" s="39">
        <v>0</v>
      </c>
    </row>
    <row r="341" spans="1:18" ht="15.75" x14ac:dyDescent="0.25">
      <c r="A341" s="339"/>
      <c r="B341" s="22" t="s">
        <v>40</v>
      </c>
      <c r="C341" s="22"/>
      <c r="D341" s="22"/>
      <c r="E341" s="22"/>
      <c r="F341" s="22"/>
      <c r="G341" s="22" t="s">
        <v>3</v>
      </c>
      <c r="H341" s="22"/>
      <c r="I341" s="22" t="s">
        <v>3</v>
      </c>
      <c r="J341" s="22"/>
      <c r="K341" s="22"/>
      <c r="L341" s="22" t="s">
        <v>3</v>
      </c>
      <c r="M341" s="22"/>
      <c r="N341" s="22"/>
      <c r="O341" s="22" t="s">
        <v>3</v>
      </c>
      <c r="P341" s="22" t="s">
        <v>3</v>
      </c>
      <c r="Q341" s="22" t="s">
        <v>3</v>
      </c>
      <c r="R341" s="22" t="s">
        <v>3</v>
      </c>
    </row>
    <row r="342" spans="1:18" ht="31.5" x14ac:dyDescent="0.25">
      <c r="A342" s="339"/>
      <c r="B342" s="22" t="s">
        <v>65</v>
      </c>
      <c r="C342" s="22"/>
      <c r="D342" s="22" t="s">
        <v>139</v>
      </c>
      <c r="E342" s="22" t="s">
        <v>69</v>
      </c>
      <c r="F342" s="22">
        <v>383</v>
      </c>
      <c r="G342" s="23">
        <v>501750</v>
      </c>
      <c r="H342" s="23">
        <v>501750</v>
      </c>
      <c r="I342" s="23">
        <v>469757</v>
      </c>
      <c r="J342" s="22">
        <v>0</v>
      </c>
      <c r="K342" s="23">
        <v>501750</v>
      </c>
      <c r="L342" s="22" t="s">
        <v>3</v>
      </c>
      <c r="M342" s="24">
        <v>45651</v>
      </c>
      <c r="N342" s="24">
        <v>45651</v>
      </c>
      <c r="O342" s="22" t="s">
        <v>3</v>
      </c>
      <c r="P342" s="22" t="s">
        <v>3</v>
      </c>
      <c r="Q342" s="22" t="s">
        <v>3</v>
      </c>
      <c r="R342" s="22" t="s">
        <v>3</v>
      </c>
    </row>
    <row r="343" spans="1:18" ht="31.5" x14ac:dyDescent="0.25">
      <c r="A343" s="339"/>
      <c r="B343" s="22" t="s">
        <v>65</v>
      </c>
      <c r="C343" s="22"/>
      <c r="D343" s="22" t="s">
        <v>139</v>
      </c>
      <c r="E343" s="22" t="s">
        <v>69</v>
      </c>
      <c r="F343" s="22">
        <v>383</v>
      </c>
      <c r="G343" s="23">
        <v>669000</v>
      </c>
      <c r="H343" s="23">
        <v>669000</v>
      </c>
      <c r="I343" s="23">
        <v>469757</v>
      </c>
      <c r="J343" s="22">
        <v>0</v>
      </c>
      <c r="K343" s="23">
        <v>669000</v>
      </c>
      <c r="L343" s="22" t="s">
        <v>3</v>
      </c>
      <c r="M343" s="24">
        <v>45747</v>
      </c>
      <c r="N343" s="24">
        <v>45747</v>
      </c>
      <c r="O343" s="22" t="s">
        <v>3</v>
      </c>
      <c r="P343" s="22" t="s">
        <v>3</v>
      </c>
      <c r="Q343" s="22" t="s">
        <v>3</v>
      </c>
      <c r="R343" s="22" t="s">
        <v>3</v>
      </c>
    </row>
    <row r="344" spans="1:18" ht="15.75" x14ac:dyDescent="0.25">
      <c r="A344" s="339" t="s">
        <v>270</v>
      </c>
      <c r="B344" s="22" t="s">
        <v>39</v>
      </c>
      <c r="C344" s="22"/>
      <c r="D344" s="22" t="s">
        <v>3</v>
      </c>
      <c r="E344" s="22" t="s">
        <v>66</v>
      </c>
      <c r="F344" s="22"/>
      <c r="G344" s="22">
        <v>1</v>
      </c>
      <c r="H344" s="22">
        <v>1</v>
      </c>
      <c r="I344" s="22">
        <v>1</v>
      </c>
      <c r="J344" s="22">
        <v>1</v>
      </c>
      <c r="K344" s="22">
        <v>1</v>
      </c>
      <c r="L344" s="22" t="s">
        <v>3</v>
      </c>
      <c r="M344" s="24">
        <v>45651</v>
      </c>
      <c r="N344" s="24">
        <v>45651</v>
      </c>
      <c r="O344" s="22">
        <v>0</v>
      </c>
      <c r="P344" s="22" t="s">
        <v>3</v>
      </c>
      <c r="Q344" s="39">
        <v>0</v>
      </c>
      <c r="R344" s="39">
        <v>0</v>
      </c>
    </row>
    <row r="345" spans="1:18" ht="15.75" x14ac:dyDescent="0.25">
      <c r="A345" s="339"/>
      <c r="B345" s="22" t="s">
        <v>40</v>
      </c>
      <c r="C345" s="22"/>
      <c r="D345" s="22"/>
      <c r="E345" s="22"/>
      <c r="F345" s="22"/>
      <c r="G345" s="22" t="s">
        <v>3</v>
      </c>
      <c r="H345" s="22"/>
      <c r="I345" s="22" t="s">
        <v>3</v>
      </c>
      <c r="J345" s="22"/>
      <c r="K345" s="22"/>
      <c r="L345" s="22" t="s">
        <v>3</v>
      </c>
      <c r="M345" s="22"/>
      <c r="N345" s="22"/>
      <c r="O345" s="22" t="s">
        <v>3</v>
      </c>
      <c r="P345" s="22" t="s">
        <v>3</v>
      </c>
      <c r="Q345" s="22" t="s">
        <v>3</v>
      </c>
      <c r="R345" s="22" t="s">
        <v>3</v>
      </c>
    </row>
    <row r="346" spans="1:18" ht="31.5" x14ac:dyDescent="0.25">
      <c r="A346" s="339"/>
      <c r="B346" s="22" t="s">
        <v>65</v>
      </c>
      <c r="C346" s="22"/>
      <c r="D346" s="22" t="s">
        <v>139</v>
      </c>
      <c r="E346" s="22" t="s">
        <v>69</v>
      </c>
      <c r="F346" s="22">
        <v>383</v>
      </c>
      <c r="G346" s="23">
        <v>670000</v>
      </c>
      <c r="H346" s="23">
        <v>670000</v>
      </c>
      <c r="I346" s="23">
        <v>675281</v>
      </c>
      <c r="J346" s="22">
        <v>0</v>
      </c>
      <c r="K346" s="22">
        <v>0</v>
      </c>
      <c r="L346" s="22" t="s">
        <v>3</v>
      </c>
      <c r="M346" s="24">
        <v>45651</v>
      </c>
      <c r="N346" s="24">
        <v>45651</v>
      </c>
      <c r="O346" s="22" t="s">
        <v>3</v>
      </c>
      <c r="P346" s="22" t="s">
        <v>3</v>
      </c>
      <c r="Q346" s="22" t="s">
        <v>3</v>
      </c>
      <c r="R346" s="22" t="s">
        <v>3</v>
      </c>
    </row>
    <row r="347" spans="1:18" ht="15.75" x14ac:dyDescent="0.25">
      <c r="A347" s="339" t="s">
        <v>271</v>
      </c>
      <c r="B347" s="22" t="s">
        <v>39</v>
      </c>
      <c r="C347" s="22"/>
      <c r="D347" s="22" t="s">
        <v>3</v>
      </c>
      <c r="E347" s="22" t="s">
        <v>66</v>
      </c>
      <c r="F347" s="22"/>
      <c r="G347" s="22">
        <v>1</v>
      </c>
      <c r="H347" s="22">
        <v>1</v>
      </c>
      <c r="I347" s="22">
        <v>0</v>
      </c>
      <c r="J347" s="22">
        <v>0</v>
      </c>
      <c r="K347" s="22">
        <v>0</v>
      </c>
      <c r="L347" s="22" t="s">
        <v>3</v>
      </c>
      <c r="M347" s="24">
        <v>45808</v>
      </c>
      <c r="N347" s="24">
        <v>45808</v>
      </c>
      <c r="O347" s="22">
        <v>0</v>
      </c>
      <c r="P347" s="22" t="s">
        <v>3</v>
      </c>
      <c r="Q347" s="39">
        <v>0</v>
      </c>
      <c r="R347" s="39">
        <v>0</v>
      </c>
    </row>
    <row r="348" spans="1:18" ht="15.75" x14ac:dyDescent="0.25">
      <c r="A348" s="339"/>
      <c r="B348" s="22" t="s">
        <v>40</v>
      </c>
      <c r="C348" s="22"/>
      <c r="D348" s="22"/>
      <c r="E348" s="22"/>
      <c r="F348" s="22"/>
      <c r="G348" s="22" t="s">
        <v>3</v>
      </c>
      <c r="H348" s="22"/>
      <c r="I348" s="22" t="s">
        <v>3</v>
      </c>
      <c r="J348" s="22"/>
      <c r="K348" s="22"/>
      <c r="L348" s="22" t="s">
        <v>3</v>
      </c>
      <c r="M348" s="22"/>
      <c r="N348" s="22"/>
      <c r="O348" s="22" t="s">
        <v>3</v>
      </c>
      <c r="P348" s="22" t="s">
        <v>3</v>
      </c>
      <c r="Q348" s="22" t="s">
        <v>3</v>
      </c>
      <c r="R348" s="22" t="s">
        <v>3</v>
      </c>
    </row>
    <row r="349" spans="1:18" ht="31.5" x14ac:dyDescent="0.25">
      <c r="A349" s="339"/>
      <c r="B349" s="22" t="s">
        <v>65</v>
      </c>
      <c r="C349" s="22"/>
      <c r="D349" s="22" t="s">
        <v>139</v>
      </c>
      <c r="E349" s="22" t="s">
        <v>69</v>
      </c>
      <c r="F349" s="22">
        <v>383</v>
      </c>
      <c r="G349" s="23">
        <v>715464</v>
      </c>
      <c r="H349" s="23">
        <v>715464</v>
      </c>
      <c r="I349" s="23">
        <v>333470</v>
      </c>
      <c r="J349" s="22">
        <v>0</v>
      </c>
      <c r="K349" s="23">
        <v>715464</v>
      </c>
      <c r="L349" s="22" t="s">
        <v>3</v>
      </c>
      <c r="M349" s="24">
        <v>45651</v>
      </c>
      <c r="N349" s="24">
        <v>45651</v>
      </c>
      <c r="O349" s="22" t="s">
        <v>3</v>
      </c>
      <c r="P349" s="22" t="s">
        <v>3</v>
      </c>
      <c r="Q349" s="22" t="s">
        <v>3</v>
      </c>
      <c r="R349" s="22" t="s">
        <v>3</v>
      </c>
    </row>
    <row r="350" spans="1:18" ht="31.5" x14ac:dyDescent="0.25">
      <c r="A350" s="339"/>
      <c r="B350" s="22" t="s">
        <v>65</v>
      </c>
      <c r="C350" s="22"/>
      <c r="D350" s="22" t="s">
        <v>139</v>
      </c>
      <c r="E350" s="22" t="s">
        <v>69</v>
      </c>
      <c r="F350" s="22">
        <v>383</v>
      </c>
      <c r="G350" s="23">
        <v>715464</v>
      </c>
      <c r="H350" s="23">
        <v>715464</v>
      </c>
      <c r="I350" s="23">
        <v>333470</v>
      </c>
      <c r="J350" s="22">
        <v>0</v>
      </c>
      <c r="K350" s="23">
        <v>715464</v>
      </c>
      <c r="L350" s="22" t="s">
        <v>3</v>
      </c>
      <c r="M350" s="24">
        <v>45747</v>
      </c>
      <c r="N350" s="24">
        <v>45747</v>
      </c>
      <c r="O350" s="22" t="s">
        <v>3</v>
      </c>
      <c r="P350" s="22" t="s">
        <v>3</v>
      </c>
      <c r="Q350" s="22" t="s">
        <v>3</v>
      </c>
      <c r="R350" s="22" t="s">
        <v>3</v>
      </c>
    </row>
    <row r="351" spans="1:18" ht="15.75" x14ac:dyDescent="0.25">
      <c r="A351" s="339" t="s">
        <v>272</v>
      </c>
      <c r="B351" s="22" t="s">
        <v>39</v>
      </c>
      <c r="C351" s="22"/>
      <c r="D351" s="22" t="s">
        <v>3</v>
      </c>
      <c r="E351" s="22" t="s">
        <v>66</v>
      </c>
      <c r="F351" s="22"/>
      <c r="G351" s="22">
        <v>1</v>
      </c>
      <c r="H351" s="22">
        <v>1</v>
      </c>
      <c r="I351" s="22">
        <v>0</v>
      </c>
      <c r="J351" s="22">
        <v>0</v>
      </c>
      <c r="K351" s="22">
        <v>0</v>
      </c>
      <c r="L351" s="22" t="s">
        <v>3</v>
      </c>
      <c r="M351" s="24">
        <v>45769</v>
      </c>
      <c r="N351" s="24">
        <v>45769</v>
      </c>
      <c r="O351" s="22">
        <v>0</v>
      </c>
      <c r="P351" s="22" t="s">
        <v>3</v>
      </c>
      <c r="Q351" s="39">
        <v>0</v>
      </c>
      <c r="R351" s="39">
        <v>0</v>
      </c>
    </row>
    <row r="352" spans="1:18" ht="15.75" x14ac:dyDescent="0.25">
      <c r="A352" s="339"/>
      <c r="B352" s="22" t="s">
        <v>40</v>
      </c>
      <c r="C352" s="22"/>
      <c r="D352" s="22"/>
      <c r="E352" s="22"/>
      <c r="F352" s="22"/>
      <c r="G352" s="22" t="s">
        <v>3</v>
      </c>
      <c r="H352" s="22"/>
      <c r="I352" s="22" t="s">
        <v>3</v>
      </c>
      <c r="J352" s="22"/>
      <c r="K352" s="22"/>
      <c r="L352" s="22" t="s">
        <v>3</v>
      </c>
      <c r="M352" s="22"/>
      <c r="N352" s="22"/>
      <c r="O352" s="22" t="s">
        <v>3</v>
      </c>
      <c r="P352" s="22" t="s">
        <v>3</v>
      </c>
      <c r="Q352" s="22" t="s">
        <v>3</v>
      </c>
      <c r="R352" s="22" t="s">
        <v>3</v>
      </c>
    </row>
    <row r="353" spans="1:18" ht="31.5" x14ac:dyDescent="0.25">
      <c r="A353" s="339"/>
      <c r="B353" s="22" t="s">
        <v>65</v>
      </c>
      <c r="C353" s="22"/>
      <c r="D353" s="22" t="s">
        <v>139</v>
      </c>
      <c r="E353" s="22" t="s">
        <v>69</v>
      </c>
      <c r="F353" s="22">
        <v>383</v>
      </c>
      <c r="G353" s="23">
        <v>371556</v>
      </c>
      <c r="H353" s="23">
        <v>371556</v>
      </c>
      <c r="I353" s="23">
        <v>395408</v>
      </c>
      <c r="J353" s="22">
        <v>0</v>
      </c>
      <c r="K353" s="22">
        <v>0</v>
      </c>
      <c r="L353" s="22" t="s">
        <v>3</v>
      </c>
      <c r="M353" s="24">
        <v>45651</v>
      </c>
      <c r="N353" s="24">
        <v>45651</v>
      </c>
      <c r="O353" s="22" t="s">
        <v>3</v>
      </c>
      <c r="P353" s="22" t="s">
        <v>3</v>
      </c>
      <c r="Q353" s="22" t="s">
        <v>3</v>
      </c>
      <c r="R353" s="22" t="s">
        <v>3</v>
      </c>
    </row>
    <row r="354" spans="1:18" ht="31.5" x14ac:dyDescent="0.25">
      <c r="A354" s="339"/>
      <c r="B354" s="22" t="s">
        <v>65</v>
      </c>
      <c r="C354" s="22"/>
      <c r="D354" s="22" t="s">
        <v>139</v>
      </c>
      <c r="E354" s="22" t="s">
        <v>69</v>
      </c>
      <c r="F354" s="22">
        <v>383</v>
      </c>
      <c r="G354" s="23">
        <v>495408</v>
      </c>
      <c r="H354" s="23">
        <v>495408</v>
      </c>
      <c r="I354" s="23">
        <v>395408</v>
      </c>
      <c r="J354" s="22">
        <v>0</v>
      </c>
      <c r="K354" s="23">
        <v>495408</v>
      </c>
      <c r="L354" s="22" t="s">
        <v>3</v>
      </c>
      <c r="M354" s="24">
        <v>45747</v>
      </c>
      <c r="N354" s="24">
        <v>45747</v>
      </c>
      <c r="O354" s="22" t="s">
        <v>3</v>
      </c>
      <c r="P354" s="22" t="s">
        <v>3</v>
      </c>
      <c r="Q354" s="22" t="s">
        <v>3</v>
      </c>
      <c r="R354" s="22" t="s">
        <v>3</v>
      </c>
    </row>
    <row r="355" spans="1:18" ht="15.75" x14ac:dyDescent="0.25">
      <c r="A355" s="339" t="s">
        <v>273</v>
      </c>
      <c r="B355" s="22" t="s">
        <v>39</v>
      </c>
      <c r="C355" s="22"/>
      <c r="D355" s="22" t="s">
        <v>3</v>
      </c>
      <c r="E355" s="22" t="s">
        <v>66</v>
      </c>
      <c r="F355" s="22"/>
      <c r="G355" s="22">
        <v>1</v>
      </c>
      <c r="H355" s="22">
        <v>1</v>
      </c>
      <c r="I355" s="22">
        <v>0</v>
      </c>
      <c r="J355" s="22">
        <v>0</v>
      </c>
      <c r="K355" s="22">
        <v>0</v>
      </c>
      <c r="L355" s="22" t="s">
        <v>3</v>
      </c>
      <c r="M355" s="24">
        <v>45789</v>
      </c>
      <c r="N355" s="24">
        <v>45789</v>
      </c>
      <c r="O355" s="22">
        <v>0</v>
      </c>
      <c r="P355" s="22" t="s">
        <v>3</v>
      </c>
      <c r="Q355" s="39">
        <v>0</v>
      </c>
      <c r="R355" s="39">
        <v>0</v>
      </c>
    </row>
    <row r="356" spans="1:18" ht="15.75" x14ac:dyDescent="0.25">
      <c r="A356" s="339"/>
      <c r="B356" s="22" t="s">
        <v>40</v>
      </c>
      <c r="C356" s="22"/>
      <c r="D356" s="22"/>
      <c r="E356" s="22"/>
      <c r="F356" s="22"/>
      <c r="G356" s="22" t="s">
        <v>3</v>
      </c>
      <c r="H356" s="22"/>
      <c r="I356" s="22" t="s">
        <v>3</v>
      </c>
      <c r="J356" s="22"/>
      <c r="K356" s="22"/>
      <c r="L356" s="22" t="s">
        <v>3</v>
      </c>
      <c r="M356" s="22"/>
      <c r="N356" s="22"/>
      <c r="O356" s="22" t="s">
        <v>3</v>
      </c>
      <c r="P356" s="22" t="s">
        <v>3</v>
      </c>
      <c r="Q356" s="22" t="s">
        <v>3</v>
      </c>
      <c r="R356" s="22" t="s">
        <v>3</v>
      </c>
    </row>
    <row r="357" spans="1:18" ht="31.5" x14ac:dyDescent="0.25">
      <c r="A357" s="339"/>
      <c r="B357" s="22" t="s">
        <v>65</v>
      </c>
      <c r="C357" s="22"/>
      <c r="D357" s="22" t="s">
        <v>139</v>
      </c>
      <c r="E357" s="22" t="s">
        <v>69</v>
      </c>
      <c r="F357" s="22">
        <v>383</v>
      </c>
      <c r="G357" s="23">
        <v>670000</v>
      </c>
      <c r="H357" s="23">
        <v>670000</v>
      </c>
      <c r="I357" s="22" t="s">
        <v>274</v>
      </c>
      <c r="J357" s="22">
        <v>0</v>
      </c>
      <c r="K357" s="23">
        <v>670000</v>
      </c>
      <c r="L357" s="22" t="s">
        <v>3</v>
      </c>
      <c r="M357" s="24">
        <v>45651</v>
      </c>
      <c r="N357" s="24">
        <v>45651</v>
      </c>
      <c r="O357" s="22" t="s">
        <v>3</v>
      </c>
      <c r="P357" s="22" t="s">
        <v>3</v>
      </c>
      <c r="Q357" s="22" t="s">
        <v>3</v>
      </c>
      <c r="R357" s="22" t="s">
        <v>3</v>
      </c>
    </row>
    <row r="358" spans="1:18" ht="31.5" x14ac:dyDescent="0.25">
      <c r="A358" s="339"/>
      <c r="B358" s="22" t="s">
        <v>65</v>
      </c>
      <c r="C358" s="22"/>
      <c r="D358" s="22" t="s">
        <v>139</v>
      </c>
      <c r="E358" s="22" t="s">
        <v>69</v>
      </c>
      <c r="F358" s="22">
        <v>383</v>
      </c>
      <c r="G358" s="23">
        <v>670000</v>
      </c>
      <c r="H358" s="23">
        <v>670000</v>
      </c>
      <c r="I358" s="22" t="s">
        <v>274</v>
      </c>
      <c r="J358" s="22">
        <v>0</v>
      </c>
      <c r="K358" s="23">
        <v>670000</v>
      </c>
      <c r="L358" s="22" t="s">
        <v>3</v>
      </c>
      <c r="M358" s="24">
        <v>45747</v>
      </c>
      <c r="N358" s="24">
        <v>45747</v>
      </c>
      <c r="O358" s="22" t="s">
        <v>3</v>
      </c>
      <c r="P358" s="22" t="s">
        <v>3</v>
      </c>
      <c r="Q358" s="22" t="s">
        <v>3</v>
      </c>
      <c r="R358" s="22" t="s">
        <v>3</v>
      </c>
    </row>
    <row r="359" spans="1:18" ht="15.75" x14ac:dyDescent="0.25">
      <c r="A359" s="339" t="s">
        <v>275</v>
      </c>
      <c r="B359" s="22" t="s">
        <v>39</v>
      </c>
      <c r="C359" s="22"/>
      <c r="D359" s="22" t="s">
        <v>3</v>
      </c>
      <c r="E359" s="22" t="s">
        <v>66</v>
      </c>
      <c r="F359" s="22"/>
      <c r="G359" s="22">
        <v>1</v>
      </c>
      <c r="H359" s="22">
        <v>1</v>
      </c>
      <c r="I359" s="22">
        <v>0</v>
      </c>
      <c r="J359" s="22">
        <v>0</v>
      </c>
      <c r="K359" s="22">
        <v>0</v>
      </c>
      <c r="L359" s="22" t="s">
        <v>3</v>
      </c>
      <c r="M359" s="24">
        <v>45778</v>
      </c>
      <c r="N359" s="24">
        <v>45778</v>
      </c>
      <c r="O359" s="22">
        <v>0</v>
      </c>
      <c r="P359" s="22" t="s">
        <v>3</v>
      </c>
      <c r="Q359" s="39">
        <v>0</v>
      </c>
      <c r="R359" s="39">
        <v>0</v>
      </c>
    </row>
    <row r="360" spans="1:18" ht="15.75" x14ac:dyDescent="0.25">
      <c r="A360" s="339"/>
      <c r="B360" s="22" t="s">
        <v>40</v>
      </c>
      <c r="C360" s="22"/>
      <c r="D360" s="22"/>
      <c r="E360" s="22"/>
      <c r="F360" s="22"/>
      <c r="G360" s="22" t="s">
        <v>3</v>
      </c>
      <c r="H360" s="22"/>
      <c r="I360" s="22" t="s">
        <v>3</v>
      </c>
      <c r="J360" s="22"/>
      <c r="K360" s="22"/>
      <c r="L360" s="22" t="s">
        <v>3</v>
      </c>
      <c r="M360" s="22"/>
      <c r="N360" s="22"/>
      <c r="O360" s="22" t="s">
        <v>3</v>
      </c>
      <c r="P360" s="22" t="s">
        <v>3</v>
      </c>
      <c r="Q360" s="22" t="s">
        <v>3</v>
      </c>
      <c r="R360" s="22" t="s">
        <v>3</v>
      </c>
    </row>
    <row r="361" spans="1:18" ht="31.5" x14ac:dyDescent="0.25">
      <c r="A361" s="339"/>
      <c r="B361" s="22" t="s">
        <v>65</v>
      </c>
      <c r="C361" s="22"/>
      <c r="D361" s="22" t="s">
        <v>139</v>
      </c>
      <c r="E361" s="22" t="s">
        <v>69</v>
      </c>
      <c r="F361" s="22">
        <v>383</v>
      </c>
      <c r="G361" s="23">
        <v>670000</v>
      </c>
      <c r="H361" s="23">
        <v>670000</v>
      </c>
      <c r="I361" s="23">
        <v>666999</v>
      </c>
      <c r="J361" s="22">
        <v>0</v>
      </c>
      <c r="K361" s="23">
        <v>670000</v>
      </c>
      <c r="L361" s="22" t="s">
        <v>3</v>
      </c>
      <c r="M361" s="24">
        <v>45651</v>
      </c>
      <c r="N361" s="24">
        <v>45651</v>
      </c>
      <c r="O361" s="22" t="s">
        <v>3</v>
      </c>
      <c r="P361" s="22" t="s">
        <v>3</v>
      </c>
      <c r="Q361" s="22" t="s">
        <v>3</v>
      </c>
      <c r="R361" s="22" t="s">
        <v>3</v>
      </c>
    </row>
    <row r="362" spans="1:18" ht="31.5" x14ac:dyDescent="0.25">
      <c r="A362" s="339"/>
      <c r="B362" s="22" t="s">
        <v>65</v>
      </c>
      <c r="C362" s="22"/>
      <c r="D362" s="22" t="s">
        <v>139</v>
      </c>
      <c r="E362" s="22" t="s">
        <v>69</v>
      </c>
      <c r="F362" s="22">
        <v>383</v>
      </c>
      <c r="G362" s="23">
        <v>670000</v>
      </c>
      <c r="H362" s="23">
        <v>670000</v>
      </c>
      <c r="I362" s="23">
        <v>666999</v>
      </c>
      <c r="J362" s="22">
        <v>0</v>
      </c>
      <c r="K362" s="23">
        <v>670000</v>
      </c>
      <c r="L362" s="22" t="s">
        <v>3</v>
      </c>
      <c r="M362" s="24">
        <v>45747</v>
      </c>
      <c r="N362" s="24">
        <v>45747</v>
      </c>
      <c r="O362" s="22" t="s">
        <v>3</v>
      </c>
      <c r="P362" s="22" t="s">
        <v>3</v>
      </c>
      <c r="Q362" s="22" t="s">
        <v>3</v>
      </c>
      <c r="R362" s="22" t="s">
        <v>3</v>
      </c>
    </row>
    <row r="363" spans="1:18" ht="15.75" x14ac:dyDescent="0.25">
      <c r="A363" s="339" t="s">
        <v>276</v>
      </c>
      <c r="B363" s="22" t="s">
        <v>39</v>
      </c>
      <c r="C363" s="22"/>
      <c r="D363" s="22" t="s">
        <v>3</v>
      </c>
      <c r="E363" s="22" t="s">
        <v>66</v>
      </c>
      <c r="F363" s="22"/>
      <c r="G363" s="22">
        <v>1</v>
      </c>
      <c r="H363" s="22">
        <v>1</v>
      </c>
      <c r="I363" s="22">
        <v>0</v>
      </c>
      <c r="J363" s="22">
        <v>0</v>
      </c>
      <c r="K363" s="22">
        <v>0</v>
      </c>
      <c r="L363" s="22" t="s">
        <v>3</v>
      </c>
      <c r="M363" s="24">
        <v>45862</v>
      </c>
      <c r="N363" s="24">
        <v>45862</v>
      </c>
      <c r="O363" s="22">
        <v>0</v>
      </c>
      <c r="P363" s="22" t="s">
        <v>3</v>
      </c>
      <c r="Q363" s="39">
        <v>0</v>
      </c>
      <c r="R363" s="39">
        <v>0</v>
      </c>
    </row>
    <row r="364" spans="1:18" ht="15.75" x14ac:dyDescent="0.25">
      <c r="A364" s="339"/>
      <c r="B364" s="22" t="s">
        <v>40</v>
      </c>
      <c r="C364" s="22"/>
      <c r="D364" s="22"/>
      <c r="E364" s="22"/>
      <c r="F364" s="22"/>
      <c r="G364" s="22" t="s">
        <v>3</v>
      </c>
      <c r="H364" s="22"/>
      <c r="I364" s="22" t="s">
        <v>3</v>
      </c>
      <c r="J364" s="22"/>
      <c r="K364" s="22"/>
      <c r="L364" s="22" t="s">
        <v>3</v>
      </c>
      <c r="M364" s="22"/>
      <c r="N364" s="22"/>
      <c r="O364" s="22" t="s">
        <v>3</v>
      </c>
      <c r="P364" s="22" t="s">
        <v>3</v>
      </c>
      <c r="Q364" s="22" t="s">
        <v>3</v>
      </c>
      <c r="R364" s="22" t="s">
        <v>3</v>
      </c>
    </row>
    <row r="365" spans="1:18" ht="31.5" x14ac:dyDescent="0.25">
      <c r="A365" s="339"/>
      <c r="B365" s="22" t="s">
        <v>65</v>
      </c>
      <c r="C365" s="22"/>
      <c r="D365" s="22" t="s">
        <v>139</v>
      </c>
      <c r="E365" s="22" t="s">
        <v>69</v>
      </c>
      <c r="F365" s="22">
        <v>383</v>
      </c>
      <c r="G365" s="23">
        <v>667000</v>
      </c>
      <c r="H365" s="23">
        <v>667000</v>
      </c>
      <c r="I365" s="22">
        <v>0</v>
      </c>
      <c r="J365" s="22">
        <v>0</v>
      </c>
      <c r="K365" s="23">
        <v>667000</v>
      </c>
      <c r="L365" s="22" t="s">
        <v>3</v>
      </c>
      <c r="M365" s="24">
        <v>45651</v>
      </c>
      <c r="N365" s="24">
        <v>45651</v>
      </c>
      <c r="O365" s="22" t="s">
        <v>3</v>
      </c>
      <c r="P365" s="22" t="s">
        <v>3</v>
      </c>
      <c r="Q365" s="22" t="s">
        <v>3</v>
      </c>
      <c r="R365" s="22" t="s">
        <v>3</v>
      </c>
    </row>
    <row r="366" spans="1:18" ht="31.5" x14ac:dyDescent="0.25">
      <c r="A366" s="339"/>
      <c r="B366" s="22" t="s">
        <v>65</v>
      </c>
      <c r="C366" s="22"/>
      <c r="D366" s="22" t="s">
        <v>139</v>
      </c>
      <c r="E366" s="22" t="s">
        <v>69</v>
      </c>
      <c r="F366" s="22">
        <v>383</v>
      </c>
      <c r="G366" s="23">
        <v>667000</v>
      </c>
      <c r="H366" s="23">
        <v>667000</v>
      </c>
      <c r="I366" s="22">
        <v>0</v>
      </c>
      <c r="J366" s="22">
        <v>0</v>
      </c>
      <c r="K366" s="23">
        <v>667000</v>
      </c>
      <c r="L366" s="22" t="s">
        <v>3</v>
      </c>
      <c r="M366" s="24">
        <v>45747</v>
      </c>
      <c r="N366" s="24">
        <v>45747</v>
      </c>
      <c r="O366" s="22" t="s">
        <v>3</v>
      </c>
      <c r="P366" s="22" t="s">
        <v>3</v>
      </c>
      <c r="Q366" s="22" t="s">
        <v>3</v>
      </c>
      <c r="R366" s="22" t="s">
        <v>3</v>
      </c>
    </row>
    <row r="367" spans="1:18" ht="15.75" x14ac:dyDescent="0.25">
      <c r="A367" s="339" t="s">
        <v>277</v>
      </c>
      <c r="B367" s="22" t="s">
        <v>39</v>
      </c>
      <c r="C367" s="22"/>
      <c r="D367" s="22" t="s">
        <v>3</v>
      </c>
      <c r="E367" s="22" t="s">
        <v>66</v>
      </c>
      <c r="F367" s="22"/>
      <c r="G367" s="22">
        <v>1</v>
      </c>
      <c r="H367" s="22">
        <v>1</v>
      </c>
      <c r="I367" s="22">
        <v>0</v>
      </c>
      <c r="J367" s="22">
        <v>0</v>
      </c>
      <c r="K367" s="22">
        <v>0</v>
      </c>
      <c r="L367" s="22" t="s">
        <v>3</v>
      </c>
      <c r="M367" s="24">
        <v>45800</v>
      </c>
      <c r="N367" s="24">
        <v>45800</v>
      </c>
      <c r="O367" s="22">
        <v>0</v>
      </c>
      <c r="P367" s="22" t="s">
        <v>3</v>
      </c>
      <c r="Q367" s="39">
        <v>0</v>
      </c>
      <c r="R367" s="39">
        <v>0</v>
      </c>
    </row>
    <row r="368" spans="1:18" ht="15.75" x14ac:dyDescent="0.25">
      <c r="A368" s="339"/>
      <c r="B368" s="22" t="s">
        <v>40</v>
      </c>
      <c r="C368" s="22"/>
      <c r="D368" s="22"/>
      <c r="E368" s="22"/>
      <c r="F368" s="22"/>
      <c r="G368" s="22" t="s">
        <v>3</v>
      </c>
      <c r="H368" s="22"/>
      <c r="I368" s="22" t="s">
        <v>3</v>
      </c>
      <c r="J368" s="22"/>
      <c r="K368" s="22"/>
      <c r="L368" s="22" t="s">
        <v>3</v>
      </c>
      <c r="M368" s="22"/>
      <c r="N368" s="22"/>
      <c r="O368" s="22" t="s">
        <v>3</v>
      </c>
      <c r="P368" s="22" t="s">
        <v>3</v>
      </c>
      <c r="Q368" s="22" t="s">
        <v>3</v>
      </c>
      <c r="R368" s="22" t="s">
        <v>3</v>
      </c>
    </row>
    <row r="369" spans="1:18" ht="31.5" x14ac:dyDescent="0.25">
      <c r="A369" s="339"/>
      <c r="B369" s="22" t="s">
        <v>65</v>
      </c>
      <c r="C369" s="22"/>
      <c r="D369" s="22" t="s">
        <v>139</v>
      </c>
      <c r="E369" s="22" t="s">
        <v>69</v>
      </c>
      <c r="F369" s="22">
        <v>383</v>
      </c>
      <c r="G369" s="23">
        <v>670000</v>
      </c>
      <c r="H369" s="23">
        <v>670000</v>
      </c>
      <c r="I369" s="23">
        <v>456074</v>
      </c>
      <c r="J369" s="22">
        <v>0</v>
      </c>
      <c r="K369" s="23">
        <v>670000</v>
      </c>
      <c r="L369" s="22" t="s">
        <v>3</v>
      </c>
      <c r="M369" s="24">
        <v>45657</v>
      </c>
      <c r="N369" s="24">
        <v>45657</v>
      </c>
      <c r="O369" s="22" t="s">
        <v>3</v>
      </c>
      <c r="P369" s="22" t="s">
        <v>3</v>
      </c>
      <c r="Q369" s="22" t="s">
        <v>3</v>
      </c>
      <c r="R369" s="22" t="s">
        <v>3</v>
      </c>
    </row>
    <row r="370" spans="1:18" ht="31.5" x14ac:dyDescent="0.25">
      <c r="A370" s="339"/>
      <c r="B370" s="22" t="s">
        <v>65</v>
      </c>
      <c r="C370" s="22"/>
      <c r="D370" s="22" t="s">
        <v>139</v>
      </c>
      <c r="E370" s="22" t="s">
        <v>69</v>
      </c>
      <c r="F370" s="22">
        <v>383</v>
      </c>
      <c r="G370" s="23">
        <v>670000</v>
      </c>
      <c r="H370" s="23">
        <v>670000</v>
      </c>
      <c r="I370" s="23">
        <v>456074</v>
      </c>
      <c r="J370" s="22">
        <v>0</v>
      </c>
      <c r="K370" s="23">
        <v>670000</v>
      </c>
      <c r="L370" s="22" t="s">
        <v>3</v>
      </c>
      <c r="M370" s="24">
        <v>45747</v>
      </c>
      <c r="N370" s="24">
        <v>45747</v>
      </c>
      <c r="O370" s="22" t="s">
        <v>3</v>
      </c>
      <c r="P370" s="22" t="s">
        <v>3</v>
      </c>
      <c r="Q370" s="22" t="s">
        <v>3</v>
      </c>
      <c r="R370" s="22" t="s">
        <v>3</v>
      </c>
    </row>
    <row r="371" spans="1:18" ht="15.75" x14ac:dyDescent="0.25">
      <c r="A371" s="339" t="s">
        <v>278</v>
      </c>
      <c r="B371" s="22" t="s">
        <v>39</v>
      </c>
      <c r="C371" s="22"/>
      <c r="D371" s="22" t="s">
        <v>3</v>
      </c>
      <c r="E371" s="22" t="s">
        <v>66</v>
      </c>
      <c r="F371" s="22"/>
      <c r="G371" s="22">
        <v>1</v>
      </c>
      <c r="H371" s="22">
        <v>1</v>
      </c>
      <c r="I371" s="22">
        <v>0</v>
      </c>
      <c r="J371" s="22">
        <v>0</v>
      </c>
      <c r="K371" s="22">
        <v>0</v>
      </c>
      <c r="L371" s="22" t="s">
        <v>3</v>
      </c>
      <c r="M371" s="24">
        <v>45834</v>
      </c>
      <c r="N371" s="24">
        <v>45834</v>
      </c>
      <c r="O371" s="22">
        <v>0</v>
      </c>
      <c r="P371" s="22" t="s">
        <v>3</v>
      </c>
      <c r="Q371" s="39">
        <v>0</v>
      </c>
      <c r="R371" s="39">
        <v>0</v>
      </c>
    </row>
    <row r="372" spans="1:18" ht="15.75" x14ac:dyDescent="0.25">
      <c r="A372" s="339"/>
      <c r="B372" s="22" t="s">
        <v>40</v>
      </c>
      <c r="C372" s="22"/>
      <c r="D372" s="22"/>
      <c r="E372" s="22"/>
      <c r="F372" s="22"/>
      <c r="G372" s="22" t="s">
        <v>3</v>
      </c>
      <c r="H372" s="22"/>
      <c r="I372" s="22" t="s">
        <v>3</v>
      </c>
      <c r="J372" s="22"/>
      <c r="K372" s="22"/>
      <c r="L372" s="22" t="s">
        <v>3</v>
      </c>
      <c r="M372" s="22"/>
      <c r="N372" s="22"/>
      <c r="O372" s="22" t="s">
        <v>3</v>
      </c>
      <c r="P372" s="22" t="s">
        <v>3</v>
      </c>
      <c r="Q372" s="22" t="s">
        <v>3</v>
      </c>
      <c r="R372" s="22" t="s">
        <v>3</v>
      </c>
    </row>
    <row r="373" spans="1:18" ht="31.5" x14ac:dyDescent="0.25">
      <c r="A373" s="339"/>
      <c r="B373" s="22" t="s">
        <v>65</v>
      </c>
      <c r="C373" s="22"/>
      <c r="D373" s="22" t="s">
        <v>139</v>
      </c>
      <c r="E373" s="22" t="s">
        <v>69</v>
      </c>
      <c r="F373" s="22">
        <v>383</v>
      </c>
      <c r="G373" s="23">
        <v>426989</v>
      </c>
      <c r="H373" s="23">
        <v>426989</v>
      </c>
      <c r="I373" s="23">
        <v>426989</v>
      </c>
      <c r="J373" s="22">
        <v>0</v>
      </c>
      <c r="K373" s="22">
        <v>0</v>
      </c>
      <c r="L373" s="22" t="s">
        <v>3</v>
      </c>
      <c r="M373" s="24">
        <v>45651</v>
      </c>
      <c r="N373" s="24">
        <v>45651</v>
      </c>
      <c r="O373" s="22" t="s">
        <v>3</v>
      </c>
      <c r="P373" s="22" t="s">
        <v>3</v>
      </c>
      <c r="Q373" s="22" t="s">
        <v>3</v>
      </c>
      <c r="R373" s="22" t="s">
        <v>3</v>
      </c>
    </row>
    <row r="374" spans="1:18" ht="31.5" x14ac:dyDescent="0.25">
      <c r="A374" s="339"/>
      <c r="B374" s="22" t="s">
        <v>65</v>
      </c>
      <c r="C374" s="22"/>
      <c r="D374" s="22" t="s">
        <v>139</v>
      </c>
      <c r="E374" s="22" t="s">
        <v>69</v>
      </c>
      <c r="F374" s="22">
        <v>383</v>
      </c>
      <c r="G374" s="23">
        <v>492000</v>
      </c>
      <c r="H374" s="23">
        <v>492000</v>
      </c>
      <c r="I374" s="23">
        <v>426989</v>
      </c>
      <c r="J374" s="22">
        <v>0</v>
      </c>
      <c r="K374" s="23">
        <v>492000</v>
      </c>
      <c r="L374" s="22" t="s">
        <v>3</v>
      </c>
      <c r="M374" s="24">
        <v>45747</v>
      </c>
      <c r="N374" s="24">
        <v>45747</v>
      </c>
      <c r="O374" s="22" t="s">
        <v>3</v>
      </c>
      <c r="P374" s="22" t="s">
        <v>3</v>
      </c>
      <c r="Q374" s="22" t="s">
        <v>3</v>
      </c>
      <c r="R374" s="22" t="s">
        <v>3</v>
      </c>
    </row>
    <row r="375" spans="1:18" ht="15.75" x14ac:dyDescent="0.25">
      <c r="A375" s="339" t="s">
        <v>279</v>
      </c>
      <c r="B375" s="22" t="s">
        <v>39</v>
      </c>
      <c r="C375" s="22"/>
      <c r="D375" s="22" t="s">
        <v>3</v>
      </c>
      <c r="E375" s="22" t="s">
        <v>66</v>
      </c>
      <c r="F375" s="22"/>
      <c r="G375" s="22">
        <v>1</v>
      </c>
      <c r="H375" s="22">
        <v>1</v>
      </c>
      <c r="I375" s="22">
        <v>0</v>
      </c>
      <c r="J375" s="22">
        <v>0</v>
      </c>
      <c r="K375" s="22">
        <v>0</v>
      </c>
      <c r="L375" s="22" t="s">
        <v>3</v>
      </c>
      <c r="M375" s="24">
        <v>45782</v>
      </c>
      <c r="N375" s="24">
        <v>45782</v>
      </c>
      <c r="O375" s="22">
        <v>0</v>
      </c>
      <c r="P375" s="22" t="s">
        <v>3</v>
      </c>
      <c r="Q375" s="39">
        <v>0</v>
      </c>
      <c r="R375" s="39">
        <v>0</v>
      </c>
    </row>
    <row r="376" spans="1:18" ht="15.75" x14ac:dyDescent="0.25">
      <c r="A376" s="339"/>
      <c r="B376" s="22" t="s">
        <v>40</v>
      </c>
      <c r="C376" s="22"/>
      <c r="D376" s="22"/>
      <c r="E376" s="22"/>
      <c r="F376" s="22"/>
      <c r="G376" s="22" t="s">
        <v>3</v>
      </c>
      <c r="H376" s="22"/>
      <c r="I376" s="22" t="s">
        <v>3</v>
      </c>
      <c r="J376" s="22"/>
      <c r="K376" s="22"/>
      <c r="L376" s="22" t="s">
        <v>3</v>
      </c>
      <c r="M376" s="22"/>
      <c r="N376" s="22"/>
      <c r="O376" s="22" t="s">
        <v>3</v>
      </c>
      <c r="P376" s="22" t="s">
        <v>3</v>
      </c>
      <c r="Q376" s="22" t="s">
        <v>3</v>
      </c>
      <c r="R376" s="22" t="s">
        <v>3</v>
      </c>
    </row>
    <row r="377" spans="1:18" ht="31.5" x14ac:dyDescent="0.25">
      <c r="A377" s="339"/>
      <c r="B377" s="22" t="s">
        <v>65</v>
      </c>
      <c r="C377" s="22"/>
      <c r="D377" s="22" t="s">
        <v>139</v>
      </c>
      <c r="E377" s="22" t="s">
        <v>69</v>
      </c>
      <c r="F377" s="22">
        <v>383</v>
      </c>
      <c r="G377" s="23">
        <v>670000</v>
      </c>
      <c r="H377" s="23">
        <v>670000</v>
      </c>
      <c r="I377" s="23">
        <v>435320</v>
      </c>
      <c r="J377" s="22">
        <v>0</v>
      </c>
      <c r="K377" s="23">
        <v>670000</v>
      </c>
      <c r="L377" s="22" t="s">
        <v>3</v>
      </c>
      <c r="M377" s="24">
        <v>45651</v>
      </c>
      <c r="N377" s="24">
        <v>45651</v>
      </c>
      <c r="O377" s="22" t="s">
        <v>3</v>
      </c>
      <c r="P377" s="22" t="s">
        <v>3</v>
      </c>
      <c r="Q377" s="22" t="s">
        <v>3</v>
      </c>
      <c r="R377" s="22" t="s">
        <v>3</v>
      </c>
    </row>
    <row r="378" spans="1:18" ht="31.5" x14ac:dyDescent="0.25">
      <c r="A378" s="339"/>
      <c r="B378" s="22" t="s">
        <v>65</v>
      </c>
      <c r="C378" s="22"/>
      <c r="D378" s="22" t="s">
        <v>139</v>
      </c>
      <c r="E378" s="22" t="s">
        <v>69</v>
      </c>
      <c r="F378" s="22">
        <v>383</v>
      </c>
      <c r="G378" s="23">
        <v>670000</v>
      </c>
      <c r="H378" s="23">
        <v>670000</v>
      </c>
      <c r="I378" s="23">
        <v>435320</v>
      </c>
      <c r="J378" s="22">
        <v>0</v>
      </c>
      <c r="K378" s="23">
        <v>670000</v>
      </c>
      <c r="L378" s="22" t="s">
        <v>3</v>
      </c>
      <c r="M378" s="24">
        <v>45747</v>
      </c>
      <c r="N378" s="24">
        <v>45747</v>
      </c>
      <c r="O378" s="22" t="s">
        <v>3</v>
      </c>
      <c r="P378" s="22" t="s">
        <v>3</v>
      </c>
      <c r="Q378" s="22" t="s">
        <v>3</v>
      </c>
      <c r="R378" s="22" t="s">
        <v>3</v>
      </c>
    </row>
    <row r="379" spans="1:18" ht="15.75" x14ac:dyDescent="0.25">
      <c r="A379" s="339" t="s">
        <v>280</v>
      </c>
      <c r="B379" s="22" t="s">
        <v>39</v>
      </c>
      <c r="C379" s="22"/>
      <c r="D379" s="22" t="s">
        <v>3</v>
      </c>
      <c r="E379" s="22" t="s">
        <v>66</v>
      </c>
      <c r="F379" s="22"/>
      <c r="G379" s="22">
        <v>1</v>
      </c>
      <c r="H379" s="22">
        <v>1</v>
      </c>
      <c r="I379" s="22">
        <v>0</v>
      </c>
      <c r="J379" s="22">
        <v>0</v>
      </c>
      <c r="K379" s="22">
        <v>0</v>
      </c>
      <c r="L379" s="22" t="s">
        <v>3</v>
      </c>
      <c r="M379" s="24">
        <v>45769</v>
      </c>
      <c r="N379" s="24">
        <v>45769</v>
      </c>
      <c r="O379" s="22">
        <v>0</v>
      </c>
      <c r="P379" s="22" t="s">
        <v>3</v>
      </c>
      <c r="Q379" s="39">
        <v>0</v>
      </c>
      <c r="R379" s="39">
        <v>0</v>
      </c>
    </row>
    <row r="380" spans="1:18" ht="15.75" x14ac:dyDescent="0.25">
      <c r="A380" s="339"/>
      <c r="B380" s="22" t="s">
        <v>40</v>
      </c>
      <c r="C380" s="22"/>
      <c r="D380" s="22"/>
      <c r="E380" s="22"/>
      <c r="F380" s="22"/>
      <c r="G380" s="22" t="s">
        <v>3</v>
      </c>
      <c r="H380" s="22"/>
      <c r="I380" s="22" t="s">
        <v>3</v>
      </c>
      <c r="J380" s="22"/>
      <c r="K380" s="22"/>
      <c r="L380" s="22" t="s">
        <v>3</v>
      </c>
      <c r="M380" s="22"/>
      <c r="N380" s="22"/>
      <c r="O380" s="22" t="s">
        <v>3</v>
      </c>
      <c r="P380" s="22" t="s">
        <v>3</v>
      </c>
      <c r="Q380" s="22" t="s">
        <v>3</v>
      </c>
      <c r="R380" s="22" t="s">
        <v>3</v>
      </c>
    </row>
    <row r="381" spans="1:18" ht="31.5" x14ac:dyDescent="0.25">
      <c r="A381" s="339"/>
      <c r="B381" s="22" t="s">
        <v>65</v>
      </c>
      <c r="C381" s="22"/>
      <c r="D381" s="22" t="s">
        <v>139</v>
      </c>
      <c r="E381" s="22" t="s">
        <v>69</v>
      </c>
      <c r="F381" s="22">
        <v>383</v>
      </c>
      <c r="G381" s="23">
        <v>502500</v>
      </c>
      <c r="H381" s="23">
        <v>502500</v>
      </c>
      <c r="I381" s="23">
        <v>501760</v>
      </c>
      <c r="J381" s="22">
        <v>0</v>
      </c>
      <c r="K381" s="23">
        <v>502500</v>
      </c>
      <c r="L381" s="22" t="s">
        <v>3</v>
      </c>
      <c r="M381" s="24">
        <v>45651</v>
      </c>
      <c r="N381" s="24">
        <v>45651</v>
      </c>
      <c r="O381" s="22" t="s">
        <v>3</v>
      </c>
      <c r="P381" s="22" t="s">
        <v>3</v>
      </c>
      <c r="Q381" s="22" t="s">
        <v>3</v>
      </c>
      <c r="R381" s="22" t="s">
        <v>3</v>
      </c>
    </row>
    <row r="382" spans="1:18" ht="31.5" x14ac:dyDescent="0.25">
      <c r="A382" s="339"/>
      <c r="B382" s="22" t="s">
        <v>65</v>
      </c>
      <c r="C382" s="22"/>
      <c r="D382" s="22" t="s">
        <v>139</v>
      </c>
      <c r="E382" s="22" t="s">
        <v>69</v>
      </c>
      <c r="F382" s="22">
        <v>383</v>
      </c>
      <c r="G382" s="23">
        <v>670000</v>
      </c>
      <c r="H382" s="23">
        <v>670000</v>
      </c>
      <c r="I382" s="23">
        <v>501760</v>
      </c>
      <c r="J382" s="22">
        <v>0</v>
      </c>
      <c r="K382" s="23">
        <v>670000</v>
      </c>
      <c r="L382" s="22" t="s">
        <v>3</v>
      </c>
      <c r="M382" s="24">
        <v>45747</v>
      </c>
      <c r="N382" s="24">
        <v>45747</v>
      </c>
      <c r="O382" s="22" t="s">
        <v>3</v>
      </c>
      <c r="P382" s="22" t="s">
        <v>3</v>
      </c>
      <c r="Q382" s="22" t="s">
        <v>3</v>
      </c>
      <c r="R382" s="22" t="s">
        <v>3</v>
      </c>
    </row>
    <row r="383" spans="1:18" ht="15.75" x14ac:dyDescent="0.25">
      <c r="A383" s="339" t="s">
        <v>281</v>
      </c>
      <c r="B383" s="22" t="s">
        <v>39</v>
      </c>
      <c r="C383" s="22"/>
      <c r="D383" s="22" t="s">
        <v>3</v>
      </c>
      <c r="E383" s="22" t="s">
        <v>66</v>
      </c>
      <c r="F383" s="22"/>
      <c r="G383" s="22">
        <v>1</v>
      </c>
      <c r="H383" s="22">
        <v>1</v>
      </c>
      <c r="I383" s="22">
        <v>0</v>
      </c>
      <c r="J383" s="22">
        <v>0</v>
      </c>
      <c r="K383" s="22">
        <v>0</v>
      </c>
      <c r="L383" s="22" t="s">
        <v>3</v>
      </c>
      <c r="M383" s="24">
        <v>45681</v>
      </c>
      <c r="N383" s="24">
        <v>45681</v>
      </c>
      <c r="O383" s="22">
        <v>0</v>
      </c>
      <c r="P383" s="22" t="s">
        <v>3</v>
      </c>
      <c r="Q383" s="39">
        <v>0</v>
      </c>
      <c r="R383" s="39">
        <v>0</v>
      </c>
    </row>
    <row r="384" spans="1:18" ht="15.75" x14ac:dyDescent="0.25">
      <c r="A384" s="339"/>
      <c r="B384" s="22" t="s">
        <v>40</v>
      </c>
      <c r="C384" s="22"/>
      <c r="D384" s="22"/>
      <c r="E384" s="22"/>
      <c r="F384" s="22"/>
      <c r="G384" s="22" t="s">
        <v>3</v>
      </c>
      <c r="H384" s="22"/>
      <c r="I384" s="22" t="s">
        <v>3</v>
      </c>
      <c r="J384" s="22"/>
      <c r="K384" s="22"/>
      <c r="L384" s="22" t="s">
        <v>3</v>
      </c>
      <c r="M384" s="22"/>
      <c r="N384" s="22"/>
      <c r="O384" s="22" t="s">
        <v>3</v>
      </c>
      <c r="P384" s="22" t="s">
        <v>3</v>
      </c>
      <c r="Q384" s="22" t="s">
        <v>3</v>
      </c>
      <c r="R384" s="22" t="s">
        <v>3</v>
      </c>
    </row>
    <row r="385" spans="1:18" ht="31.5" x14ac:dyDescent="0.25">
      <c r="A385" s="339"/>
      <c r="B385" s="22" t="s">
        <v>65</v>
      </c>
      <c r="C385" s="22"/>
      <c r="D385" s="22" t="s">
        <v>139</v>
      </c>
      <c r="E385" s="22" t="s">
        <v>69</v>
      </c>
      <c r="F385" s="22">
        <v>383</v>
      </c>
      <c r="G385" s="23">
        <v>672500</v>
      </c>
      <c r="H385" s="23">
        <v>672500</v>
      </c>
      <c r="I385" s="22">
        <v>0</v>
      </c>
      <c r="J385" s="22">
        <v>0</v>
      </c>
      <c r="K385" s="23">
        <v>672500</v>
      </c>
      <c r="L385" s="22" t="s">
        <v>3</v>
      </c>
      <c r="M385" s="24">
        <v>45651</v>
      </c>
      <c r="N385" s="24">
        <v>45651</v>
      </c>
      <c r="O385" s="22" t="s">
        <v>3</v>
      </c>
      <c r="P385" s="22" t="s">
        <v>3</v>
      </c>
      <c r="Q385" s="22" t="s">
        <v>3</v>
      </c>
      <c r="R385" s="22" t="s">
        <v>3</v>
      </c>
    </row>
    <row r="386" spans="1:18" ht="15.75" x14ac:dyDescent="0.25">
      <c r="A386" s="339" t="s">
        <v>282</v>
      </c>
      <c r="B386" s="22" t="s">
        <v>39</v>
      </c>
      <c r="C386" s="22"/>
      <c r="D386" s="22" t="s">
        <v>3</v>
      </c>
      <c r="E386" s="22" t="s">
        <v>66</v>
      </c>
      <c r="F386" s="22"/>
      <c r="G386" s="22">
        <v>1</v>
      </c>
      <c r="H386" s="22">
        <v>1</v>
      </c>
      <c r="I386" s="22">
        <v>0</v>
      </c>
      <c r="J386" s="22">
        <v>0</v>
      </c>
      <c r="K386" s="22">
        <v>0</v>
      </c>
      <c r="L386" s="22" t="s">
        <v>3</v>
      </c>
      <c r="M386" s="24">
        <v>45769</v>
      </c>
      <c r="N386" s="24">
        <v>45769</v>
      </c>
      <c r="O386" s="22">
        <v>0</v>
      </c>
      <c r="P386" s="22" t="s">
        <v>3</v>
      </c>
      <c r="Q386" s="39">
        <v>0</v>
      </c>
      <c r="R386" s="39">
        <v>0</v>
      </c>
    </row>
    <row r="387" spans="1:18" ht="15.75" x14ac:dyDescent="0.25">
      <c r="A387" s="339"/>
      <c r="B387" s="22" t="s">
        <v>40</v>
      </c>
      <c r="C387" s="22"/>
      <c r="D387" s="22"/>
      <c r="E387" s="22"/>
      <c r="F387" s="22"/>
      <c r="G387" s="22" t="s">
        <v>3</v>
      </c>
      <c r="H387" s="22"/>
      <c r="I387" s="22" t="s">
        <v>3</v>
      </c>
      <c r="J387" s="22"/>
      <c r="K387" s="22"/>
      <c r="L387" s="22" t="s">
        <v>3</v>
      </c>
      <c r="M387" s="22"/>
      <c r="N387" s="22"/>
      <c r="O387" s="22" t="s">
        <v>3</v>
      </c>
      <c r="P387" s="22" t="s">
        <v>3</v>
      </c>
      <c r="Q387" s="22" t="s">
        <v>3</v>
      </c>
      <c r="R387" s="22" t="s">
        <v>3</v>
      </c>
    </row>
    <row r="388" spans="1:18" ht="31.5" x14ac:dyDescent="0.25">
      <c r="A388" s="339"/>
      <c r="B388" s="22" t="s">
        <v>65</v>
      </c>
      <c r="C388" s="22"/>
      <c r="D388" s="22" t="s">
        <v>139</v>
      </c>
      <c r="E388" s="22" t="s">
        <v>69</v>
      </c>
      <c r="F388" s="22">
        <v>383</v>
      </c>
      <c r="G388" s="23">
        <v>500250</v>
      </c>
      <c r="H388" s="23">
        <v>500250</v>
      </c>
      <c r="I388" s="22">
        <v>0</v>
      </c>
      <c r="J388" s="22">
        <v>0</v>
      </c>
      <c r="K388" s="23">
        <v>500250</v>
      </c>
      <c r="L388" s="22" t="s">
        <v>3</v>
      </c>
      <c r="M388" s="24">
        <v>45651</v>
      </c>
      <c r="N388" s="24">
        <v>45651</v>
      </c>
      <c r="O388" s="22" t="s">
        <v>3</v>
      </c>
      <c r="P388" s="22" t="s">
        <v>3</v>
      </c>
      <c r="Q388" s="22" t="s">
        <v>3</v>
      </c>
      <c r="R388" s="22" t="s">
        <v>3</v>
      </c>
    </row>
    <row r="389" spans="1:18" ht="31.5" x14ac:dyDescent="0.25">
      <c r="A389" s="339"/>
      <c r="B389" s="22" t="s">
        <v>65</v>
      </c>
      <c r="C389" s="22"/>
      <c r="D389" s="22" t="s">
        <v>139</v>
      </c>
      <c r="E389" s="22" t="s">
        <v>69</v>
      </c>
      <c r="F389" s="22">
        <v>383</v>
      </c>
      <c r="G389" s="23">
        <v>667000</v>
      </c>
      <c r="H389" s="23">
        <v>667000</v>
      </c>
      <c r="I389" s="22">
        <v>0</v>
      </c>
      <c r="J389" s="22">
        <v>0</v>
      </c>
      <c r="K389" s="23">
        <v>667000</v>
      </c>
      <c r="L389" s="22" t="s">
        <v>3</v>
      </c>
      <c r="M389" s="24">
        <v>45747</v>
      </c>
      <c r="N389" s="24">
        <v>45747</v>
      </c>
      <c r="O389" s="22" t="s">
        <v>3</v>
      </c>
      <c r="P389" s="22" t="s">
        <v>3</v>
      </c>
      <c r="Q389" s="22" t="s">
        <v>3</v>
      </c>
      <c r="R389" s="22" t="s">
        <v>3</v>
      </c>
    </row>
    <row r="390" spans="1:18" ht="15.75" x14ac:dyDescent="0.25">
      <c r="A390" s="339" t="s">
        <v>283</v>
      </c>
      <c r="B390" s="22" t="s">
        <v>39</v>
      </c>
      <c r="C390" s="22"/>
      <c r="D390" s="22" t="s">
        <v>3</v>
      </c>
      <c r="E390" s="22" t="s">
        <v>66</v>
      </c>
      <c r="F390" s="22"/>
      <c r="G390" s="22">
        <v>1</v>
      </c>
      <c r="H390" s="22">
        <v>1</v>
      </c>
      <c r="I390" s="22">
        <v>1</v>
      </c>
      <c r="J390" s="22">
        <v>1</v>
      </c>
      <c r="K390" s="22">
        <v>1</v>
      </c>
      <c r="L390" s="22" t="s">
        <v>3</v>
      </c>
      <c r="M390" s="24">
        <v>45651</v>
      </c>
      <c r="N390" s="24">
        <v>45651</v>
      </c>
      <c r="O390" s="22">
        <v>0</v>
      </c>
      <c r="P390" s="22" t="s">
        <v>3</v>
      </c>
      <c r="Q390" s="39">
        <v>0</v>
      </c>
      <c r="R390" s="39">
        <v>0</v>
      </c>
    </row>
    <row r="391" spans="1:18" ht="15.75" x14ac:dyDescent="0.25">
      <c r="A391" s="339"/>
      <c r="B391" s="22" t="s">
        <v>40</v>
      </c>
      <c r="C391" s="22"/>
      <c r="D391" s="22"/>
      <c r="E391" s="22"/>
      <c r="F391" s="22"/>
      <c r="G391" s="22" t="s">
        <v>3</v>
      </c>
      <c r="H391" s="22"/>
      <c r="I391" s="22" t="s">
        <v>3</v>
      </c>
      <c r="J391" s="22"/>
      <c r="K391" s="22"/>
      <c r="L391" s="22" t="s">
        <v>3</v>
      </c>
      <c r="M391" s="22"/>
      <c r="N391" s="22"/>
      <c r="O391" s="22" t="s">
        <v>3</v>
      </c>
      <c r="P391" s="22" t="s">
        <v>3</v>
      </c>
      <c r="Q391" s="22" t="s">
        <v>3</v>
      </c>
      <c r="R391" s="22" t="s">
        <v>3</v>
      </c>
    </row>
    <row r="392" spans="1:18" ht="31.5" x14ac:dyDescent="0.25">
      <c r="A392" s="339"/>
      <c r="B392" s="22" t="s">
        <v>65</v>
      </c>
      <c r="C392" s="22"/>
      <c r="D392" s="22" t="s">
        <v>139</v>
      </c>
      <c r="E392" s="22" t="s">
        <v>69</v>
      </c>
      <c r="F392" s="22">
        <v>383</v>
      </c>
      <c r="G392" s="23">
        <v>438993</v>
      </c>
      <c r="H392" s="23">
        <v>438993</v>
      </c>
      <c r="I392" s="23">
        <v>438993</v>
      </c>
      <c r="J392" s="22">
        <v>0</v>
      </c>
      <c r="K392" s="22">
        <v>0</v>
      </c>
      <c r="L392" s="22" t="s">
        <v>3</v>
      </c>
      <c r="M392" s="24">
        <v>45651</v>
      </c>
      <c r="N392" s="24">
        <v>45651</v>
      </c>
      <c r="O392" s="22" t="s">
        <v>3</v>
      </c>
      <c r="P392" s="22" t="s">
        <v>3</v>
      </c>
      <c r="Q392" s="22" t="s">
        <v>3</v>
      </c>
      <c r="R392" s="22" t="s">
        <v>3</v>
      </c>
    </row>
    <row r="393" spans="1:18" ht="15.75" x14ac:dyDescent="0.25">
      <c r="A393" s="339" t="s">
        <v>284</v>
      </c>
      <c r="B393" s="22" t="s">
        <v>39</v>
      </c>
      <c r="C393" s="22"/>
      <c r="D393" s="22" t="s">
        <v>3</v>
      </c>
      <c r="E393" s="22" t="s">
        <v>66</v>
      </c>
      <c r="F393" s="22"/>
      <c r="G393" s="22">
        <v>1</v>
      </c>
      <c r="H393" s="22">
        <v>1</v>
      </c>
      <c r="I393" s="22">
        <v>0</v>
      </c>
      <c r="J393" s="22">
        <v>0</v>
      </c>
      <c r="K393" s="22">
        <v>0</v>
      </c>
      <c r="L393" s="22" t="s">
        <v>3</v>
      </c>
      <c r="M393" s="24">
        <v>45769</v>
      </c>
      <c r="N393" s="24">
        <v>45769</v>
      </c>
      <c r="O393" s="22">
        <v>0</v>
      </c>
      <c r="P393" s="22" t="s">
        <v>3</v>
      </c>
      <c r="Q393" s="39">
        <v>0</v>
      </c>
      <c r="R393" s="39">
        <v>0</v>
      </c>
    </row>
    <row r="394" spans="1:18" ht="15.75" x14ac:dyDescent="0.25">
      <c r="A394" s="339"/>
      <c r="B394" s="22" t="s">
        <v>40</v>
      </c>
      <c r="C394" s="22"/>
      <c r="D394" s="22"/>
      <c r="E394" s="22"/>
      <c r="F394" s="22"/>
      <c r="G394" s="22" t="s">
        <v>3</v>
      </c>
      <c r="H394" s="22"/>
      <c r="I394" s="22" t="s">
        <v>3</v>
      </c>
      <c r="J394" s="22"/>
      <c r="K394" s="22"/>
      <c r="L394" s="22" t="s">
        <v>3</v>
      </c>
      <c r="M394" s="22"/>
      <c r="N394" s="22"/>
      <c r="O394" s="22" t="s">
        <v>3</v>
      </c>
      <c r="P394" s="22" t="s">
        <v>3</v>
      </c>
      <c r="Q394" s="22" t="s">
        <v>3</v>
      </c>
      <c r="R394" s="22" t="s">
        <v>3</v>
      </c>
    </row>
    <row r="395" spans="1:18" ht="31.5" x14ac:dyDescent="0.25">
      <c r="A395" s="339"/>
      <c r="B395" s="22" t="s">
        <v>65</v>
      </c>
      <c r="C395" s="22"/>
      <c r="D395" s="22" t="s">
        <v>139</v>
      </c>
      <c r="E395" s="22" t="s">
        <v>69</v>
      </c>
      <c r="F395" s="22">
        <v>383</v>
      </c>
      <c r="G395" s="23">
        <v>472500</v>
      </c>
      <c r="H395" s="23">
        <v>472500</v>
      </c>
      <c r="I395" s="23">
        <v>612727</v>
      </c>
      <c r="J395" s="22">
        <v>0</v>
      </c>
      <c r="K395" s="22">
        <v>0</v>
      </c>
      <c r="L395" s="22" t="s">
        <v>3</v>
      </c>
      <c r="M395" s="24">
        <v>45651</v>
      </c>
      <c r="N395" s="24">
        <v>45651</v>
      </c>
      <c r="O395" s="22" t="s">
        <v>3</v>
      </c>
      <c r="P395" s="22" t="s">
        <v>3</v>
      </c>
      <c r="Q395" s="22" t="s">
        <v>3</v>
      </c>
      <c r="R395" s="22" t="s">
        <v>3</v>
      </c>
    </row>
    <row r="396" spans="1:18" ht="31.5" x14ac:dyDescent="0.25">
      <c r="A396" s="339"/>
      <c r="B396" s="22" t="s">
        <v>65</v>
      </c>
      <c r="C396" s="22"/>
      <c r="D396" s="22" t="s">
        <v>139</v>
      </c>
      <c r="E396" s="22" t="s">
        <v>69</v>
      </c>
      <c r="F396" s="22">
        <v>383</v>
      </c>
      <c r="G396" s="23">
        <v>630000</v>
      </c>
      <c r="H396" s="23">
        <v>630000</v>
      </c>
      <c r="I396" s="23">
        <v>612727</v>
      </c>
      <c r="J396" s="22">
        <v>0</v>
      </c>
      <c r="K396" s="23">
        <v>630000</v>
      </c>
      <c r="L396" s="22" t="s">
        <v>3</v>
      </c>
      <c r="M396" s="24">
        <v>45747</v>
      </c>
      <c r="N396" s="24">
        <v>45747</v>
      </c>
      <c r="O396" s="22" t="s">
        <v>3</v>
      </c>
      <c r="P396" s="22" t="s">
        <v>3</v>
      </c>
      <c r="Q396" s="22" t="s">
        <v>3</v>
      </c>
      <c r="R396" s="22" t="s">
        <v>3</v>
      </c>
    </row>
    <row r="397" spans="1:18" ht="15.75" x14ac:dyDescent="0.25">
      <c r="A397" s="339" t="s">
        <v>285</v>
      </c>
      <c r="B397" s="22" t="s">
        <v>39</v>
      </c>
      <c r="C397" s="22"/>
      <c r="D397" s="22" t="s">
        <v>3</v>
      </c>
      <c r="E397" s="22" t="s">
        <v>66</v>
      </c>
      <c r="F397" s="22"/>
      <c r="G397" s="22">
        <v>1</v>
      </c>
      <c r="H397" s="22">
        <v>1</v>
      </c>
      <c r="I397" s="22">
        <v>1</v>
      </c>
      <c r="J397" s="22">
        <v>1</v>
      </c>
      <c r="K397" s="22">
        <v>1</v>
      </c>
      <c r="L397" s="22" t="s">
        <v>3</v>
      </c>
      <c r="M397" s="24">
        <v>45651</v>
      </c>
      <c r="N397" s="24">
        <v>45651</v>
      </c>
      <c r="O397" s="22">
        <v>0</v>
      </c>
      <c r="P397" s="22" t="s">
        <v>3</v>
      </c>
      <c r="Q397" s="39">
        <v>0</v>
      </c>
      <c r="R397" s="39">
        <v>0</v>
      </c>
    </row>
    <row r="398" spans="1:18" ht="15.75" x14ac:dyDescent="0.25">
      <c r="A398" s="339"/>
      <c r="B398" s="22" t="s">
        <v>40</v>
      </c>
      <c r="C398" s="22"/>
      <c r="D398" s="22"/>
      <c r="E398" s="22"/>
      <c r="F398" s="22"/>
      <c r="G398" s="22" t="s">
        <v>3</v>
      </c>
      <c r="H398" s="22"/>
      <c r="I398" s="22" t="s">
        <v>3</v>
      </c>
      <c r="J398" s="22"/>
      <c r="K398" s="22"/>
      <c r="L398" s="22" t="s">
        <v>3</v>
      </c>
      <c r="M398" s="22"/>
      <c r="N398" s="22"/>
      <c r="O398" s="22" t="s">
        <v>3</v>
      </c>
      <c r="P398" s="22" t="s">
        <v>3</v>
      </c>
      <c r="Q398" s="22" t="s">
        <v>3</v>
      </c>
      <c r="R398" s="22" t="s">
        <v>3</v>
      </c>
    </row>
    <row r="399" spans="1:18" ht="31.5" x14ac:dyDescent="0.25">
      <c r="A399" s="339"/>
      <c r="B399" s="22" t="s">
        <v>65</v>
      </c>
      <c r="C399" s="22"/>
      <c r="D399" s="22" t="s">
        <v>139</v>
      </c>
      <c r="E399" s="22" t="s">
        <v>69</v>
      </c>
      <c r="F399" s="22">
        <v>383</v>
      </c>
      <c r="G399" s="23">
        <v>500250</v>
      </c>
      <c r="H399" s="23">
        <v>500250</v>
      </c>
      <c r="I399" s="23">
        <v>667000</v>
      </c>
      <c r="J399" s="22">
        <v>0</v>
      </c>
      <c r="K399" s="22">
        <v>0</v>
      </c>
      <c r="L399" s="22" t="s">
        <v>3</v>
      </c>
      <c r="M399" s="24">
        <v>45651</v>
      </c>
      <c r="N399" s="24">
        <v>45651</v>
      </c>
      <c r="O399" s="22" t="s">
        <v>3</v>
      </c>
      <c r="P399" s="22" t="s">
        <v>3</v>
      </c>
      <c r="Q399" s="22" t="s">
        <v>3</v>
      </c>
      <c r="R399" s="22" t="s">
        <v>3</v>
      </c>
    </row>
    <row r="400" spans="1:18" ht="31.5" x14ac:dyDescent="0.25">
      <c r="A400" s="339"/>
      <c r="B400" s="22" t="s">
        <v>65</v>
      </c>
      <c r="C400" s="22"/>
      <c r="D400" s="22" t="s">
        <v>139</v>
      </c>
      <c r="E400" s="22" t="s">
        <v>69</v>
      </c>
      <c r="F400" s="22">
        <v>383</v>
      </c>
      <c r="G400" s="23">
        <v>667000</v>
      </c>
      <c r="H400" s="23">
        <v>667000</v>
      </c>
      <c r="I400" s="23">
        <v>667000</v>
      </c>
      <c r="J400" s="22">
        <v>0</v>
      </c>
      <c r="K400" s="22">
        <v>0</v>
      </c>
      <c r="L400" s="22" t="s">
        <v>3</v>
      </c>
      <c r="M400" s="24">
        <v>45747</v>
      </c>
      <c r="N400" s="24">
        <v>45747</v>
      </c>
      <c r="O400" s="22" t="s">
        <v>3</v>
      </c>
      <c r="P400" s="22" t="s">
        <v>3</v>
      </c>
      <c r="Q400" s="22" t="s">
        <v>3</v>
      </c>
      <c r="R400" s="22" t="s">
        <v>3</v>
      </c>
    </row>
    <row r="401" spans="1:18" ht="15.75" x14ac:dyDescent="0.25">
      <c r="A401" s="339" t="s">
        <v>286</v>
      </c>
      <c r="B401" s="22" t="s">
        <v>39</v>
      </c>
      <c r="C401" s="22"/>
      <c r="D401" s="22" t="s">
        <v>3</v>
      </c>
      <c r="E401" s="22" t="s">
        <v>66</v>
      </c>
      <c r="F401" s="22"/>
      <c r="G401" s="22">
        <v>1</v>
      </c>
      <c r="H401" s="22">
        <v>1</v>
      </c>
      <c r="I401" s="22">
        <v>0</v>
      </c>
      <c r="J401" s="22">
        <v>0</v>
      </c>
      <c r="K401" s="22">
        <v>0</v>
      </c>
      <c r="L401" s="22" t="s">
        <v>3</v>
      </c>
      <c r="M401" s="24">
        <v>45869</v>
      </c>
      <c r="N401" s="24">
        <v>45869</v>
      </c>
      <c r="O401" s="22">
        <v>0</v>
      </c>
      <c r="P401" s="22" t="s">
        <v>3</v>
      </c>
      <c r="Q401" s="39">
        <v>0</v>
      </c>
      <c r="R401" s="39">
        <v>0</v>
      </c>
    </row>
    <row r="402" spans="1:18" ht="15.75" x14ac:dyDescent="0.25">
      <c r="A402" s="339"/>
      <c r="B402" s="22" t="s">
        <v>40</v>
      </c>
      <c r="C402" s="22"/>
      <c r="D402" s="22"/>
      <c r="E402" s="22"/>
      <c r="F402" s="22"/>
      <c r="G402" s="22" t="s">
        <v>3</v>
      </c>
      <c r="H402" s="22"/>
      <c r="I402" s="22" t="s">
        <v>3</v>
      </c>
      <c r="J402" s="22"/>
      <c r="K402" s="22"/>
      <c r="L402" s="22" t="s">
        <v>3</v>
      </c>
      <c r="M402" s="22"/>
      <c r="N402" s="22"/>
      <c r="O402" s="22" t="s">
        <v>3</v>
      </c>
      <c r="P402" s="22" t="s">
        <v>3</v>
      </c>
      <c r="Q402" s="22" t="s">
        <v>3</v>
      </c>
      <c r="R402" s="22" t="s">
        <v>3</v>
      </c>
    </row>
    <row r="403" spans="1:18" ht="31.5" x14ac:dyDescent="0.25">
      <c r="A403" s="339"/>
      <c r="B403" s="22" t="s">
        <v>65</v>
      </c>
      <c r="C403" s="22"/>
      <c r="D403" s="22" t="s">
        <v>139</v>
      </c>
      <c r="E403" s="22" t="s">
        <v>69</v>
      </c>
      <c r="F403" s="22">
        <v>383</v>
      </c>
      <c r="G403" s="23">
        <v>334000</v>
      </c>
      <c r="H403" s="23">
        <v>334000</v>
      </c>
      <c r="I403" s="23">
        <v>38000</v>
      </c>
      <c r="J403" s="22">
        <v>0</v>
      </c>
      <c r="K403" s="23">
        <v>334000</v>
      </c>
      <c r="L403" s="22" t="s">
        <v>3</v>
      </c>
      <c r="M403" s="24">
        <v>45651</v>
      </c>
      <c r="N403" s="24">
        <v>45651</v>
      </c>
      <c r="O403" s="22" t="s">
        <v>3</v>
      </c>
      <c r="P403" s="22" t="s">
        <v>3</v>
      </c>
      <c r="Q403" s="22" t="s">
        <v>3</v>
      </c>
      <c r="R403" s="22" t="s">
        <v>3</v>
      </c>
    </row>
    <row r="404" spans="1:18" ht="31.5" x14ac:dyDescent="0.25">
      <c r="A404" s="339"/>
      <c r="B404" s="22" t="s">
        <v>65</v>
      </c>
      <c r="C404" s="22"/>
      <c r="D404" s="22" t="s">
        <v>139</v>
      </c>
      <c r="E404" s="22" t="s">
        <v>69</v>
      </c>
      <c r="F404" s="22">
        <v>383</v>
      </c>
      <c r="G404" s="23">
        <v>501000</v>
      </c>
      <c r="H404" s="23">
        <v>501000</v>
      </c>
      <c r="I404" s="23">
        <v>38000</v>
      </c>
      <c r="J404" s="22">
        <v>0</v>
      </c>
      <c r="K404" s="23">
        <v>501000</v>
      </c>
      <c r="L404" s="22" t="s">
        <v>3</v>
      </c>
      <c r="M404" s="24">
        <v>45747</v>
      </c>
      <c r="N404" s="24">
        <v>45747</v>
      </c>
      <c r="O404" s="22" t="s">
        <v>3</v>
      </c>
      <c r="P404" s="22" t="s">
        <v>3</v>
      </c>
      <c r="Q404" s="22" t="s">
        <v>3</v>
      </c>
      <c r="R404" s="22" t="s">
        <v>3</v>
      </c>
    </row>
    <row r="405" spans="1:18" ht="15.75" x14ac:dyDescent="0.25">
      <c r="A405" s="339" t="s">
        <v>287</v>
      </c>
      <c r="B405" s="22" t="s">
        <v>39</v>
      </c>
      <c r="C405" s="22"/>
      <c r="D405" s="22" t="s">
        <v>3</v>
      </c>
      <c r="E405" s="22" t="s">
        <v>66</v>
      </c>
      <c r="F405" s="22"/>
      <c r="G405" s="22">
        <v>1</v>
      </c>
      <c r="H405" s="22">
        <v>1</v>
      </c>
      <c r="I405" s="22">
        <v>0</v>
      </c>
      <c r="J405" s="22">
        <v>0</v>
      </c>
      <c r="K405" s="22">
        <v>0</v>
      </c>
      <c r="L405" s="22" t="s">
        <v>3</v>
      </c>
      <c r="M405" s="24">
        <v>45713</v>
      </c>
      <c r="N405" s="24">
        <v>45713</v>
      </c>
      <c r="O405" s="22">
        <v>0</v>
      </c>
      <c r="P405" s="22" t="s">
        <v>3</v>
      </c>
      <c r="Q405" s="39">
        <v>0</v>
      </c>
      <c r="R405" s="39">
        <v>0</v>
      </c>
    </row>
    <row r="406" spans="1:18" ht="15.75" x14ac:dyDescent="0.25">
      <c r="A406" s="339"/>
      <c r="B406" s="22" t="s">
        <v>40</v>
      </c>
      <c r="C406" s="22"/>
      <c r="D406" s="22"/>
      <c r="E406" s="22"/>
      <c r="F406" s="22"/>
      <c r="G406" s="22" t="s">
        <v>3</v>
      </c>
      <c r="H406" s="22"/>
      <c r="I406" s="22" t="s">
        <v>3</v>
      </c>
      <c r="J406" s="22"/>
      <c r="K406" s="22"/>
      <c r="L406" s="22" t="s">
        <v>3</v>
      </c>
      <c r="M406" s="24"/>
      <c r="N406" s="22"/>
      <c r="O406" s="22" t="s">
        <v>3</v>
      </c>
      <c r="P406" s="22" t="s">
        <v>3</v>
      </c>
      <c r="Q406" s="22" t="s">
        <v>3</v>
      </c>
      <c r="R406" s="22" t="s">
        <v>3</v>
      </c>
    </row>
    <row r="407" spans="1:18" ht="31.5" x14ac:dyDescent="0.25">
      <c r="A407" s="339"/>
      <c r="B407" s="22" t="s">
        <v>65</v>
      </c>
      <c r="C407" s="22"/>
      <c r="D407" s="22" t="s">
        <v>139</v>
      </c>
      <c r="E407" s="22" t="s">
        <v>69</v>
      </c>
      <c r="F407" s="22">
        <v>383</v>
      </c>
      <c r="G407" s="23">
        <v>670000</v>
      </c>
      <c r="H407" s="23">
        <v>670000</v>
      </c>
      <c r="I407" s="23">
        <v>639656</v>
      </c>
      <c r="J407" s="22">
        <v>0</v>
      </c>
      <c r="K407" s="23">
        <v>670000</v>
      </c>
      <c r="L407" s="22" t="s">
        <v>3</v>
      </c>
      <c r="M407" s="24">
        <v>45651</v>
      </c>
      <c r="N407" s="24">
        <v>45651</v>
      </c>
      <c r="O407" s="22" t="s">
        <v>3</v>
      </c>
      <c r="P407" s="22" t="s">
        <v>3</v>
      </c>
      <c r="Q407" s="22" t="s">
        <v>3</v>
      </c>
      <c r="R407" s="22" t="s">
        <v>3</v>
      </c>
    </row>
    <row r="408" spans="1:18" ht="15.75" x14ac:dyDescent="0.25">
      <c r="A408" s="339" t="s">
        <v>288</v>
      </c>
      <c r="B408" s="22" t="s">
        <v>39</v>
      </c>
      <c r="C408" s="22"/>
      <c r="D408" s="22" t="s">
        <v>3</v>
      </c>
      <c r="E408" s="22" t="s">
        <v>66</v>
      </c>
      <c r="F408" s="22"/>
      <c r="G408" s="22">
        <v>1</v>
      </c>
      <c r="H408" s="22">
        <v>1</v>
      </c>
      <c r="I408" s="22">
        <v>0</v>
      </c>
      <c r="J408" s="22">
        <v>0</v>
      </c>
      <c r="K408" s="22">
        <v>0</v>
      </c>
      <c r="L408" s="22" t="s">
        <v>3</v>
      </c>
      <c r="M408" s="24">
        <v>45769</v>
      </c>
      <c r="N408" s="24">
        <v>45769</v>
      </c>
      <c r="O408" s="22">
        <v>0</v>
      </c>
      <c r="P408" s="22" t="s">
        <v>3</v>
      </c>
      <c r="Q408" s="39">
        <v>0</v>
      </c>
      <c r="R408" s="39">
        <v>0</v>
      </c>
    </row>
    <row r="409" spans="1:18" ht="15.75" x14ac:dyDescent="0.25">
      <c r="A409" s="339"/>
      <c r="B409" s="22" t="s">
        <v>40</v>
      </c>
      <c r="C409" s="22"/>
      <c r="D409" s="22"/>
      <c r="E409" s="22"/>
      <c r="F409" s="22"/>
      <c r="G409" s="22" t="s">
        <v>3</v>
      </c>
      <c r="H409" s="22"/>
      <c r="I409" s="22" t="s">
        <v>3</v>
      </c>
      <c r="J409" s="22"/>
      <c r="K409" s="22"/>
      <c r="L409" s="22" t="s">
        <v>3</v>
      </c>
      <c r="M409" s="22"/>
      <c r="N409" s="22"/>
      <c r="O409" s="22" t="s">
        <v>3</v>
      </c>
      <c r="P409" s="22" t="s">
        <v>3</v>
      </c>
      <c r="Q409" s="22" t="s">
        <v>3</v>
      </c>
      <c r="R409" s="22" t="s">
        <v>3</v>
      </c>
    </row>
    <row r="410" spans="1:18" ht="31.5" x14ac:dyDescent="0.25">
      <c r="A410" s="339"/>
      <c r="B410" s="22" t="s">
        <v>65</v>
      </c>
      <c r="C410" s="22"/>
      <c r="D410" s="22" t="s">
        <v>139</v>
      </c>
      <c r="E410" s="22" t="s">
        <v>69</v>
      </c>
      <c r="F410" s="22">
        <v>383</v>
      </c>
      <c r="G410" s="23">
        <v>502500</v>
      </c>
      <c r="H410" s="23">
        <v>502500</v>
      </c>
      <c r="I410" s="23">
        <v>570000</v>
      </c>
      <c r="J410" s="22">
        <v>0</v>
      </c>
      <c r="K410" s="22">
        <v>0</v>
      </c>
      <c r="L410" s="22" t="s">
        <v>3</v>
      </c>
      <c r="M410" s="24">
        <v>45651</v>
      </c>
      <c r="N410" s="24">
        <v>45651</v>
      </c>
      <c r="O410" s="22" t="s">
        <v>3</v>
      </c>
      <c r="P410" s="22" t="s">
        <v>3</v>
      </c>
      <c r="Q410" s="22" t="s">
        <v>3</v>
      </c>
      <c r="R410" s="22" t="s">
        <v>3</v>
      </c>
    </row>
    <row r="411" spans="1:18" ht="31.5" x14ac:dyDescent="0.25">
      <c r="A411" s="339"/>
      <c r="B411" s="22" t="s">
        <v>65</v>
      </c>
      <c r="C411" s="22"/>
      <c r="D411" s="22" t="s">
        <v>139</v>
      </c>
      <c r="E411" s="22" t="s">
        <v>69</v>
      </c>
      <c r="F411" s="22">
        <v>383</v>
      </c>
      <c r="G411" s="23">
        <v>670000</v>
      </c>
      <c r="H411" s="23">
        <v>670000</v>
      </c>
      <c r="I411" s="23">
        <v>570000</v>
      </c>
      <c r="J411" s="22">
        <v>0</v>
      </c>
      <c r="K411" s="23">
        <v>670000</v>
      </c>
      <c r="L411" s="22" t="s">
        <v>3</v>
      </c>
      <c r="M411" s="24">
        <v>45747</v>
      </c>
      <c r="N411" s="24">
        <v>45747</v>
      </c>
      <c r="O411" s="22" t="s">
        <v>3</v>
      </c>
      <c r="P411" s="22" t="s">
        <v>3</v>
      </c>
      <c r="Q411" s="22" t="s">
        <v>3</v>
      </c>
      <c r="R411" s="22" t="s">
        <v>3</v>
      </c>
    </row>
    <row r="412" spans="1:18" ht="15.75" x14ac:dyDescent="0.25">
      <c r="A412" s="339" t="s">
        <v>289</v>
      </c>
      <c r="B412" s="22" t="s">
        <v>39</v>
      </c>
      <c r="C412" s="22"/>
      <c r="D412" s="22" t="s">
        <v>3</v>
      </c>
      <c r="E412" s="22" t="s">
        <v>66</v>
      </c>
      <c r="F412" s="22"/>
      <c r="G412" s="22">
        <v>1</v>
      </c>
      <c r="H412" s="22">
        <v>1</v>
      </c>
      <c r="I412" s="22">
        <v>0</v>
      </c>
      <c r="J412" s="22">
        <v>0</v>
      </c>
      <c r="K412" s="22">
        <v>0</v>
      </c>
      <c r="L412" s="22" t="s">
        <v>3</v>
      </c>
      <c r="M412" s="24">
        <v>45769</v>
      </c>
      <c r="N412" s="24">
        <v>45769</v>
      </c>
      <c r="O412" s="22">
        <v>0</v>
      </c>
      <c r="P412" s="22" t="s">
        <v>3</v>
      </c>
      <c r="Q412" s="39">
        <v>0</v>
      </c>
      <c r="R412" s="39">
        <v>0</v>
      </c>
    </row>
    <row r="413" spans="1:18" ht="15.75" x14ac:dyDescent="0.25">
      <c r="A413" s="339"/>
      <c r="B413" s="22" t="s">
        <v>40</v>
      </c>
      <c r="C413" s="22"/>
      <c r="D413" s="22"/>
      <c r="E413" s="22"/>
      <c r="F413" s="22"/>
      <c r="G413" s="22" t="s">
        <v>3</v>
      </c>
      <c r="H413" s="22"/>
      <c r="I413" s="22" t="s">
        <v>3</v>
      </c>
      <c r="J413" s="22"/>
      <c r="K413" s="22"/>
      <c r="L413" s="22" t="s">
        <v>3</v>
      </c>
      <c r="M413" s="22"/>
      <c r="N413" s="22"/>
      <c r="O413" s="22" t="s">
        <v>3</v>
      </c>
      <c r="P413" s="22" t="s">
        <v>3</v>
      </c>
      <c r="Q413" s="22" t="s">
        <v>3</v>
      </c>
      <c r="R413" s="22" t="s">
        <v>3</v>
      </c>
    </row>
    <row r="414" spans="1:18" ht="31.5" x14ac:dyDescent="0.25">
      <c r="A414" s="339"/>
      <c r="B414" s="22" t="s">
        <v>65</v>
      </c>
      <c r="C414" s="22"/>
      <c r="D414" s="22" t="s">
        <v>139</v>
      </c>
      <c r="E414" s="22" t="s">
        <v>69</v>
      </c>
      <c r="F414" s="22">
        <v>383</v>
      </c>
      <c r="G414" s="23">
        <v>500250</v>
      </c>
      <c r="H414" s="23">
        <v>500250</v>
      </c>
      <c r="I414" s="23">
        <v>500000</v>
      </c>
      <c r="J414" s="22">
        <v>0</v>
      </c>
      <c r="K414" s="23">
        <v>500250</v>
      </c>
      <c r="L414" s="22" t="s">
        <v>3</v>
      </c>
      <c r="M414" s="24">
        <v>45651</v>
      </c>
      <c r="N414" s="24">
        <v>45651</v>
      </c>
      <c r="O414" s="22" t="s">
        <v>3</v>
      </c>
      <c r="P414" s="22" t="s">
        <v>3</v>
      </c>
      <c r="Q414" s="22" t="s">
        <v>3</v>
      </c>
      <c r="R414" s="22" t="s">
        <v>3</v>
      </c>
    </row>
    <row r="415" spans="1:18" ht="31.5" x14ac:dyDescent="0.25">
      <c r="A415" s="339"/>
      <c r="B415" s="22" t="s">
        <v>65</v>
      </c>
      <c r="C415" s="22"/>
      <c r="D415" s="22" t="s">
        <v>139</v>
      </c>
      <c r="E415" s="22" t="s">
        <v>69</v>
      </c>
      <c r="F415" s="22">
        <v>383</v>
      </c>
      <c r="G415" s="23">
        <v>670000</v>
      </c>
      <c r="H415" s="23">
        <v>670000</v>
      </c>
      <c r="I415" s="23">
        <v>500000</v>
      </c>
      <c r="J415" s="22">
        <v>0</v>
      </c>
      <c r="K415" s="23">
        <v>670000</v>
      </c>
      <c r="L415" s="22" t="s">
        <v>3</v>
      </c>
      <c r="M415" s="24">
        <v>45747</v>
      </c>
      <c r="N415" s="24">
        <v>45747</v>
      </c>
      <c r="O415" s="22" t="s">
        <v>3</v>
      </c>
      <c r="P415" s="22" t="s">
        <v>3</v>
      </c>
      <c r="Q415" s="22" t="s">
        <v>3</v>
      </c>
      <c r="R415" s="22" t="s">
        <v>3</v>
      </c>
    </row>
    <row r="416" spans="1:18" ht="15.75" x14ac:dyDescent="0.25">
      <c r="A416" s="339" t="s">
        <v>290</v>
      </c>
      <c r="B416" s="22" t="s">
        <v>39</v>
      </c>
      <c r="C416" s="22"/>
      <c r="D416" s="22" t="s">
        <v>3</v>
      </c>
      <c r="E416" s="22" t="s">
        <v>66</v>
      </c>
      <c r="F416" s="22"/>
      <c r="G416" s="22">
        <v>1</v>
      </c>
      <c r="H416" s="22">
        <v>1</v>
      </c>
      <c r="I416" s="22">
        <v>0</v>
      </c>
      <c r="J416" s="22">
        <v>0</v>
      </c>
      <c r="K416" s="22">
        <v>0</v>
      </c>
      <c r="L416" s="22" t="s">
        <v>3</v>
      </c>
      <c r="M416" s="24">
        <v>45834</v>
      </c>
      <c r="N416" s="24">
        <v>45834</v>
      </c>
      <c r="O416" s="22">
        <v>0</v>
      </c>
      <c r="P416" s="22" t="s">
        <v>3</v>
      </c>
      <c r="Q416" s="39">
        <v>0</v>
      </c>
      <c r="R416" s="39">
        <v>0</v>
      </c>
    </row>
    <row r="417" spans="1:18" ht="15.75" x14ac:dyDescent="0.25">
      <c r="A417" s="339"/>
      <c r="B417" s="22" t="s">
        <v>40</v>
      </c>
      <c r="C417" s="22"/>
      <c r="D417" s="22"/>
      <c r="E417" s="22"/>
      <c r="F417" s="22"/>
      <c r="G417" s="22" t="s">
        <v>3</v>
      </c>
      <c r="H417" s="22"/>
      <c r="I417" s="22" t="s">
        <v>3</v>
      </c>
      <c r="J417" s="22"/>
      <c r="K417" s="22"/>
      <c r="L417" s="22" t="s">
        <v>3</v>
      </c>
      <c r="M417" s="22"/>
      <c r="N417" s="22"/>
      <c r="O417" s="22" t="s">
        <v>3</v>
      </c>
      <c r="P417" s="22" t="s">
        <v>3</v>
      </c>
      <c r="Q417" s="22" t="s">
        <v>3</v>
      </c>
      <c r="R417" s="22" t="s">
        <v>3</v>
      </c>
    </row>
    <row r="418" spans="1:18" ht="31.5" x14ac:dyDescent="0.25">
      <c r="A418" s="339"/>
      <c r="B418" s="22" t="s">
        <v>65</v>
      </c>
      <c r="C418" s="22"/>
      <c r="D418" s="22" t="s">
        <v>139</v>
      </c>
      <c r="E418" s="22" t="s">
        <v>69</v>
      </c>
      <c r="F418" s="22">
        <v>383</v>
      </c>
      <c r="G418" s="23">
        <v>500250</v>
      </c>
      <c r="H418" s="23">
        <v>500250</v>
      </c>
      <c r="I418" s="22">
        <v>0</v>
      </c>
      <c r="J418" s="22">
        <v>0</v>
      </c>
      <c r="K418" s="23">
        <v>500250</v>
      </c>
      <c r="L418" s="22" t="s">
        <v>3</v>
      </c>
      <c r="M418" s="24">
        <v>45651</v>
      </c>
      <c r="N418" s="24">
        <v>45651</v>
      </c>
      <c r="O418" s="22" t="s">
        <v>3</v>
      </c>
      <c r="P418" s="22" t="s">
        <v>3</v>
      </c>
      <c r="Q418" s="22" t="s">
        <v>3</v>
      </c>
      <c r="R418" s="22" t="s">
        <v>3</v>
      </c>
    </row>
    <row r="419" spans="1:18" ht="31.5" x14ac:dyDescent="0.25">
      <c r="A419" s="339"/>
      <c r="B419" s="22" t="s">
        <v>65</v>
      </c>
      <c r="C419" s="22"/>
      <c r="D419" s="22" t="s">
        <v>139</v>
      </c>
      <c r="E419" s="22" t="s">
        <v>69</v>
      </c>
      <c r="F419" s="22">
        <v>383</v>
      </c>
      <c r="G419" s="23">
        <v>670000</v>
      </c>
      <c r="H419" s="23">
        <v>670000</v>
      </c>
      <c r="I419" s="22">
        <v>0</v>
      </c>
      <c r="J419" s="22">
        <v>0</v>
      </c>
      <c r="K419" s="23">
        <v>670000</v>
      </c>
      <c r="L419" s="22" t="s">
        <v>3</v>
      </c>
      <c r="M419" s="24">
        <v>45747</v>
      </c>
      <c r="N419" s="24">
        <v>45747</v>
      </c>
      <c r="O419" s="22" t="s">
        <v>3</v>
      </c>
      <c r="P419" s="22" t="s">
        <v>3</v>
      </c>
      <c r="Q419" s="22" t="s">
        <v>3</v>
      </c>
      <c r="R419" s="22" t="s">
        <v>3</v>
      </c>
    </row>
    <row r="420" spans="1:18" ht="15.75" x14ac:dyDescent="0.25">
      <c r="A420" s="339" t="s">
        <v>291</v>
      </c>
      <c r="B420" s="22" t="s">
        <v>39</v>
      </c>
      <c r="C420" s="22"/>
      <c r="D420" s="22" t="s">
        <v>3</v>
      </c>
      <c r="E420" s="22" t="s">
        <v>66</v>
      </c>
      <c r="F420" s="22"/>
      <c r="G420" s="22">
        <v>1</v>
      </c>
      <c r="H420" s="22">
        <v>1</v>
      </c>
      <c r="I420" s="22">
        <v>0</v>
      </c>
      <c r="J420" s="22">
        <v>0</v>
      </c>
      <c r="K420" s="22">
        <v>0</v>
      </c>
      <c r="L420" s="22" t="s">
        <v>3</v>
      </c>
      <c r="M420" s="24">
        <v>45804</v>
      </c>
      <c r="N420" s="24">
        <v>45804</v>
      </c>
      <c r="O420" s="22">
        <v>0</v>
      </c>
      <c r="P420" s="22" t="s">
        <v>3</v>
      </c>
      <c r="Q420" s="39">
        <v>0</v>
      </c>
      <c r="R420" s="39">
        <v>0</v>
      </c>
    </row>
    <row r="421" spans="1:18" ht="15.75" x14ac:dyDescent="0.25">
      <c r="A421" s="339"/>
      <c r="B421" s="22" t="s">
        <v>40</v>
      </c>
      <c r="C421" s="22"/>
      <c r="D421" s="22"/>
      <c r="E421" s="22"/>
      <c r="F421" s="22"/>
      <c r="G421" s="22" t="s">
        <v>3</v>
      </c>
      <c r="H421" s="22"/>
      <c r="I421" s="22" t="s">
        <v>3</v>
      </c>
      <c r="J421" s="22"/>
      <c r="K421" s="22"/>
      <c r="L421" s="22" t="s">
        <v>3</v>
      </c>
      <c r="M421" s="22"/>
      <c r="N421" s="22"/>
      <c r="O421" s="22" t="s">
        <v>3</v>
      </c>
      <c r="P421" s="22" t="s">
        <v>3</v>
      </c>
      <c r="Q421" s="22" t="s">
        <v>3</v>
      </c>
      <c r="R421" s="22" t="s">
        <v>3</v>
      </c>
    </row>
    <row r="422" spans="1:18" ht="31.5" x14ac:dyDescent="0.25">
      <c r="A422" s="339"/>
      <c r="B422" s="22" t="s">
        <v>65</v>
      </c>
      <c r="C422" s="22"/>
      <c r="D422" s="22" t="s">
        <v>139</v>
      </c>
      <c r="E422" s="22" t="s">
        <v>69</v>
      </c>
      <c r="F422" s="22">
        <v>383</v>
      </c>
      <c r="G422" s="23">
        <v>500250</v>
      </c>
      <c r="H422" s="23">
        <v>500250</v>
      </c>
      <c r="I422" s="23">
        <v>667000</v>
      </c>
      <c r="J422" s="22">
        <v>0</v>
      </c>
      <c r="K422" s="22">
        <v>0</v>
      </c>
      <c r="L422" s="22" t="s">
        <v>3</v>
      </c>
      <c r="M422" s="24">
        <v>45651</v>
      </c>
      <c r="N422" s="24">
        <v>45651</v>
      </c>
      <c r="O422" s="22" t="s">
        <v>3</v>
      </c>
      <c r="P422" s="22" t="s">
        <v>3</v>
      </c>
      <c r="Q422" s="22" t="s">
        <v>3</v>
      </c>
      <c r="R422" s="22" t="s">
        <v>3</v>
      </c>
    </row>
    <row r="423" spans="1:18" ht="31.5" x14ac:dyDescent="0.25">
      <c r="A423" s="339"/>
      <c r="B423" s="22" t="s">
        <v>65</v>
      </c>
      <c r="C423" s="22"/>
      <c r="D423" s="22" t="s">
        <v>139</v>
      </c>
      <c r="E423" s="22" t="s">
        <v>69</v>
      </c>
      <c r="F423" s="22">
        <v>383</v>
      </c>
      <c r="G423" s="23">
        <v>670000</v>
      </c>
      <c r="H423" s="23">
        <v>670000</v>
      </c>
      <c r="I423" s="23">
        <v>667000</v>
      </c>
      <c r="J423" s="22">
        <v>0</v>
      </c>
      <c r="K423" s="23">
        <v>670000</v>
      </c>
      <c r="L423" s="22" t="s">
        <v>3</v>
      </c>
      <c r="M423" s="24">
        <v>45747</v>
      </c>
      <c r="N423" s="24">
        <v>45747</v>
      </c>
      <c r="O423" s="22" t="s">
        <v>3</v>
      </c>
      <c r="P423" s="22" t="s">
        <v>3</v>
      </c>
      <c r="Q423" s="22" t="s">
        <v>3</v>
      </c>
      <c r="R423" s="22" t="s">
        <v>3</v>
      </c>
    </row>
    <row r="424" spans="1:18" ht="15.75" x14ac:dyDescent="0.25">
      <c r="A424" s="339" t="s">
        <v>292</v>
      </c>
      <c r="B424" s="22" t="s">
        <v>39</v>
      </c>
      <c r="C424" s="22"/>
      <c r="D424" s="22" t="s">
        <v>3</v>
      </c>
      <c r="E424" s="22" t="s">
        <v>66</v>
      </c>
      <c r="F424" s="22"/>
      <c r="G424" s="22">
        <v>1</v>
      </c>
      <c r="H424" s="22">
        <v>1</v>
      </c>
      <c r="I424" s="22">
        <v>1</v>
      </c>
      <c r="J424" s="22">
        <v>1</v>
      </c>
      <c r="K424" s="22">
        <v>1</v>
      </c>
      <c r="L424" s="22" t="s">
        <v>3</v>
      </c>
      <c r="M424" s="24">
        <v>45651</v>
      </c>
      <c r="N424" s="24">
        <v>45651</v>
      </c>
      <c r="O424" s="22">
        <v>0</v>
      </c>
      <c r="P424" s="22" t="s">
        <v>3</v>
      </c>
      <c r="Q424" s="39">
        <v>0</v>
      </c>
      <c r="R424" s="39">
        <v>0</v>
      </c>
    </row>
    <row r="425" spans="1:18" ht="15.75" x14ac:dyDescent="0.25">
      <c r="A425" s="339"/>
      <c r="B425" s="22" t="s">
        <v>40</v>
      </c>
      <c r="C425" s="22"/>
      <c r="D425" s="22"/>
      <c r="E425" s="22"/>
      <c r="F425" s="22"/>
      <c r="G425" s="22" t="s">
        <v>3</v>
      </c>
      <c r="H425" s="22"/>
      <c r="I425" s="22" t="s">
        <v>3</v>
      </c>
      <c r="J425" s="22"/>
      <c r="K425" s="22"/>
      <c r="L425" s="22" t="s">
        <v>3</v>
      </c>
      <c r="M425" s="22"/>
      <c r="N425" s="22"/>
      <c r="O425" s="22" t="s">
        <v>3</v>
      </c>
      <c r="P425" s="22" t="s">
        <v>3</v>
      </c>
      <c r="Q425" s="22" t="s">
        <v>3</v>
      </c>
      <c r="R425" s="22" t="s">
        <v>3</v>
      </c>
    </row>
    <row r="426" spans="1:18" ht="31.5" x14ac:dyDescent="0.25">
      <c r="A426" s="339"/>
      <c r="B426" s="22" t="s">
        <v>65</v>
      </c>
      <c r="C426" s="22"/>
      <c r="D426" s="22" t="s">
        <v>139</v>
      </c>
      <c r="E426" s="22" t="s">
        <v>69</v>
      </c>
      <c r="F426" s="22">
        <v>383</v>
      </c>
      <c r="G426" s="23">
        <v>670000</v>
      </c>
      <c r="H426" s="23">
        <v>670000</v>
      </c>
      <c r="I426" s="23">
        <v>667653</v>
      </c>
      <c r="J426" s="22">
        <v>0</v>
      </c>
      <c r="K426" s="23">
        <v>670000</v>
      </c>
      <c r="L426" s="22" t="s">
        <v>3</v>
      </c>
      <c r="M426" s="24">
        <v>45651</v>
      </c>
      <c r="N426" s="24">
        <v>45651</v>
      </c>
      <c r="O426" s="22" t="s">
        <v>3</v>
      </c>
      <c r="P426" s="22" t="s">
        <v>3</v>
      </c>
      <c r="Q426" s="22" t="s">
        <v>3</v>
      </c>
      <c r="R426" s="22" t="s">
        <v>3</v>
      </c>
    </row>
    <row r="427" spans="1:18" ht="15.75" x14ac:dyDescent="0.25">
      <c r="A427" s="339" t="s">
        <v>293</v>
      </c>
      <c r="B427" s="22" t="s">
        <v>39</v>
      </c>
      <c r="C427" s="22"/>
      <c r="D427" s="22" t="s">
        <v>3</v>
      </c>
      <c r="E427" s="22" t="s">
        <v>66</v>
      </c>
      <c r="F427" s="22"/>
      <c r="G427" s="22">
        <v>1</v>
      </c>
      <c r="H427" s="22">
        <v>1</v>
      </c>
      <c r="I427" s="22">
        <v>0</v>
      </c>
      <c r="J427" s="22">
        <v>0</v>
      </c>
      <c r="K427" s="22">
        <v>0</v>
      </c>
      <c r="L427" s="22" t="s">
        <v>3</v>
      </c>
      <c r="M427" s="24">
        <v>45861</v>
      </c>
      <c r="N427" s="24">
        <v>45861</v>
      </c>
      <c r="O427" s="22">
        <v>0</v>
      </c>
      <c r="P427" s="22" t="s">
        <v>3</v>
      </c>
      <c r="Q427" s="39">
        <v>0</v>
      </c>
      <c r="R427" s="39">
        <v>0</v>
      </c>
    </row>
    <row r="428" spans="1:18" ht="15.75" x14ac:dyDescent="0.25">
      <c r="A428" s="339"/>
      <c r="B428" s="22" t="s">
        <v>40</v>
      </c>
      <c r="C428" s="22"/>
      <c r="D428" s="22"/>
      <c r="E428" s="22"/>
      <c r="F428" s="22"/>
      <c r="G428" s="22" t="s">
        <v>3</v>
      </c>
      <c r="H428" s="22"/>
      <c r="I428" s="22" t="s">
        <v>3</v>
      </c>
      <c r="J428" s="22"/>
      <c r="K428" s="22"/>
      <c r="L428" s="22" t="s">
        <v>3</v>
      </c>
      <c r="M428" s="22"/>
      <c r="N428" s="22"/>
      <c r="O428" s="22" t="s">
        <v>3</v>
      </c>
      <c r="P428" s="22" t="s">
        <v>3</v>
      </c>
      <c r="Q428" s="22" t="s">
        <v>3</v>
      </c>
      <c r="R428" s="22" t="s">
        <v>3</v>
      </c>
    </row>
    <row r="429" spans="1:18" ht="31.5" x14ac:dyDescent="0.25">
      <c r="A429" s="339"/>
      <c r="B429" s="22" t="s">
        <v>65</v>
      </c>
      <c r="C429" s="22"/>
      <c r="D429" s="22" t="s">
        <v>139</v>
      </c>
      <c r="E429" s="22" t="s">
        <v>69</v>
      </c>
      <c r="F429" s="22">
        <v>383</v>
      </c>
      <c r="G429" s="23">
        <v>712996</v>
      </c>
      <c r="H429" s="23">
        <v>712996</v>
      </c>
      <c r="I429" s="23">
        <v>165925</v>
      </c>
      <c r="J429" s="22">
        <v>0</v>
      </c>
      <c r="K429" s="23">
        <v>712996</v>
      </c>
      <c r="L429" s="22" t="s">
        <v>3</v>
      </c>
      <c r="M429" s="24">
        <v>45651</v>
      </c>
      <c r="N429" s="24">
        <v>45651</v>
      </c>
      <c r="O429" s="22" t="s">
        <v>3</v>
      </c>
      <c r="P429" s="22" t="s">
        <v>3</v>
      </c>
      <c r="Q429" s="22" t="s">
        <v>3</v>
      </c>
      <c r="R429" s="22" t="s">
        <v>3</v>
      </c>
    </row>
    <row r="430" spans="1:18" ht="31.5" x14ac:dyDescent="0.25">
      <c r="A430" s="339"/>
      <c r="B430" s="22" t="s">
        <v>65</v>
      </c>
      <c r="C430" s="22"/>
      <c r="D430" s="22" t="s">
        <v>139</v>
      </c>
      <c r="E430" s="22" t="s">
        <v>69</v>
      </c>
      <c r="F430" s="22">
        <v>383</v>
      </c>
      <c r="G430" s="23">
        <v>712996</v>
      </c>
      <c r="H430" s="23">
        <v>712996</v>
      </c>
      <c r="I430" s="23">
        <v>165925</v>
      </c>
      <c r="J430" s="22">
        <v>0</v>
      </c>
      <c r="K430" s="23">
        <v>712996</v>
      </c>
      <c r="L430" s="22" t="s">
        <v>3</v>
      </c>
      <c r="M430" s="24">
        <v>45747</v>
      </c>
      <c r="N430" s="24">
        <v>45747</v>
      </c>
      <c r="O430" s="22" t="s">
        <v>3</v>
      </c>
      <c r="P430" s="22" t="s">
        <v>3</v>
      </c>
      <c r="Q430" s="22" t="s">
        <v>3</v>
      </c>
      <c r="R430" s="22" t="s">
        <v>3</v>
      </c>
    </row>
    <row r="431" spans="1:18" ht="15.75" x14ac:dyDescent="0.25">
      <c r="A431" s="339" t="s">
        <v>294</v>
      </c>
      <c r="B431" s="22" t="s">
        <v>39</v>
      </c>
      <c r="C431" s="22"/>
      <c r="D431" s="22" t="s">
        <v>3</v>
      </c>
      <c r="E431" s="22" t="s">
        <v>66</v>
      </c>
      <c r="F431" s="22"/>
      <c r="G431" s="22">
        <v>1</v>
      </c>
      <c r="H431" s="22">
        <v>1</v>
      </c>
      <c r="I431" s="22">
        <v>1</v>
      </c>
      <c r="J431" s="22">
        <v>1</v>
      </c>
      <c r="K431" s="22">
        <v>1</v>
      </c>
      <c r="L431" s="22" t="s">
        <v>3</v>
      </c>
      <c r="M431" s="24">
        <v>45651</v>
      </c>
      <c r="N431" s="24">
        <v>45651</v>
      </c>
      <c r="O431" s="22">
        <v>0</v>
      </c>
      <c r="P431" s="22" t="s">
        <v>3</v>
      </c>
      <c r="Q431" s="39">
        <v>0</v>
      </c>
      <c r="R431" s="39">
        <v>0</v>
      </c>
    </row>
    <row r="432" spans="1:18" ht="15.75" x14ac:dyDescent="0.25">
      <c r="A432" s="339"/>
      <c r="B432" s="22" t="s">
        <v>40</v>
      </c>
      <c r="C432" s="22"/>
      <c r="D432" s="22"/>
      <c r="E432" s="22"/>
      <c r="F432" s="22"/>
      <c r="G432" s="22" t="s">
        <v>3</v>
      </c>
      <c r="H432" s="22"/>
      <c r="I432" s="22" t="s">
        <v>3</v>
      </c>
      <c r="J432" s="22"/>
      <c r="K432" s="22"/>
      <c r="L432" s="22" t="s">
        <v>3</v>
      </c>
      <c r="M432" s="22"/>
      <c r="N432" s="22"/>
      <c r="O432" s="22" t="s">
        <v>3</v>
      </c>
      <c r="P432" s="22" t="s">
        <v>3</v>
      </c>
      <c r="Q432" s="22" t="s">
        <v>3</v>
      </c>
      <c r="R432" s="22" t="s">
        <v>3</v>
      </c>
    </row>
    <row r="433" spans="1:18" ht="31.5" x14ac:dyDescent="0.25">
      <c r="A433" s="339"/>
      <c r="B433" s="22" t="s">
        <v>65</v>
      </c>
      <c r="C433" s="22"/>
      <c r="D433" s="22" t="s">
        <v>139</v>
      </c>
      <c r="E433" s="22" t="s">
        <v>69</v>
      </c>
      <c r="F433" s="22">
        <v>383</v>
      </c>
      <c r="G433" s="23">
        <v>593531</v>
      </c>
      <c r="H433" s="23">
        <v>593531</v>
      </c>
      <c r="I433" s="23">
        <v>595660</v>
      </c>
      <c r="J433" s="22">
        <v>0</v>
      </c>
      <c r="K433" s="22">
        <v>0</v>
      </c>
      <c r="L433" s="22" t="s">
        <v>3</v>
      </c>
      <c r="M433" s="24">
        <v>45651</v>
      </c>
      <c r="N433" s="24">
        <v>45651</v>
      </c>
      <c r="O433" s="22" t="s">
        <v>3</v>
      </c>
      <c r="P433" s="22" t="s">
        <v>3</v>
      </c>
      <c r="Q433" s="22" t="s">
        <v>3</v>
      </c>
      <c r="R433" s="22" t="s">
        <v>3</v>
      </c>
    </row>
    <row r="434" spans="1:18" ht="15.75" x14ac:dyDescent="0.25">
      <c r="A434" s="339" t="s">
        <v>295</v>
      </c>
      <c r="B434" s="22" t="s">
        <v>39</v>
      </c>
      <c r="C434" s="22"/>
      <c r="D434" s="22" t="s">
        <v>3</v>
      </c>
      <c r="E434" s="22" t="s">
        <v>66</v>
      </c>
      <c r="F434" s="22"/>
      <c r="G434" s="22">
        <v>1</v>
      </c>
      <c r="H434" s="22">
        <v>1</v>
      </c>
      <c r="I434" s="22">
        <v>0</v>
      </c>
      <c r="J434" s="22">
        <v>0</v>
      </c>
      <c r="K434" s="22">
        <v>0</v>
      </c>
      <c r="L434" s="22" t="s">
        <v>3</v>
      </c>
      <c r="M434" s="24">
        <v>45681</v>
      </c>
      <c r="N434" s="24">
        <v>45681</v>
      </c>
      <c r="O434" s="22">
        <v>0</v>
      </c>
      <c r="P434" s="22" t="s">
        <v>3</v>
      </c>
      <c r="Q434" s="39">
        <v>0</v>
      </c>
      <c r="R434" s="39">
        <v>0</v>
      </c>
    </row>
    <row r="435" spans="1:18" ht="15.75" x14ac:dyDescent="0.25">
      <c r="A435" s="339"/>
      <c r="B435" s="22" t="s">
        <v>40</v>
      </c>
      <c r="C435" s="22"/>
      <c r="D435" s="22"/>
      <c r="E435" s="22"/>
      <c r="F435" s="22"/>
      <c r="G435" s="22" t="s">
        <v>3</v>
      </c>
      <c r="H435" s="22"/>
      <c r="I435" s="22" t="s">
        <v>3</v>
      </c>
      <c r="J435" s="22"/>
      <c r="K435" s="22"/>
      <c r="L435" s="22" t="s">
        <v>3</v>
      </c>
      <c r="M435" s="22"/>
      <c r="N435" s="22"/>
      <c r="O435" s="22" t="s">
        <v>3</v>
      </c>
      <c r="P435" s="22" t="s">
        <v>3</v>
      </c>
      <c r="Q435" s="22" t="s">
        <v>3</v>
      </c>
      <c r="R435" s="22" t="s">
        <v>3</v>
      </c>
    </row>
    <row r="436" spans="1:18" ht="31.5" x14ac:dyDescent="0.25">
      <c r="A436" s="339"/>
      <c r="B436" s="22" t="s">
        <v>65</v>
      </c>
      <c r="C436" s="22"/>
      <c r="D436" s="22" t="s">
        <v>139</v>
      </c>
      <c r="E436" s="22" t="s">
        <v>69</v>
      </c>
      <c r="F436" s="22">
        <v>383</v>
      </c>
      <c r="G436" s="23">
        <v>670000</v>
      </c>
      <c r="H436" s="23">
        <v>670000</v>
      </c>
      <c r="I436" s="22">
        <v>0</v>
      </c>
      <c r="J436" s="22">
        <v>0</v>
      </c>
      <c r="K436" s="23">
        <v>670000</v>
      </c>
      <c r="L436" s="22" t="s">
        <v>3</v>
      </c>
      <c r="M436" s="24">
        <v>45651</v>
      </c>
      <c r="N436" s="24">
        <v>45651</v>
      </c>
      <c r="O436" s="22" t="s">
        <v>3</v>
      </c>
      <c r="P436" s="22" t="s">
        <v>3</v>
      </c>
      <c r="Q436" s="22" t="s">
        <v>3</v>
      </c>
      <c r="R436" s="22" t="s">
        <v>3</v>
      </c>
    </row>
    <row r="437" spans="1:18" ht="15.75" x14ac:dyDescent="0.25">
      <c r="A437" s="339" t="s">
        <v>296</v>
      </c>
      <c r="B437" s="22" t="s">
        <v>39</v>
      </c>
      <c r="C437" s="22"/>
      <c r="D437" s="22" t="s">
        <v>3</v>
      </c>
      <c r="E437" s="22" t="s">
        <v>66</v>
      </c>
      <c r="F437" s="22"/>
      <c r="G437" s="22">
        <v>1</v>
      </c>
      <c r="H437" s="22">
        <v>1</v>
      </c>
      <c r="I437" s="22">
        <v>0</v>
      </c>
      <c r="J437" s="22">
        <v>0</v>
      </c>
      <c r="K437" s="22">
        <v>0</v>
      </c>
      <c r="L437" s="22" t="s">
        <v>3</v>
      </c>
      <c r="M437" s="24">
        <v>45801</v>
      </c>
      <c r="N437" s="24">
        <v>45801</v>
      </c>
      <c r="O437" s="22">
        <v>0</v>
      </c>
      <c r="P437" s="22" t="s">
        <v>3</v>
      </c>
      <c r="Q437" s="39">
        <v>0</v>
      </c>
      <c r="R437" s="39">
        <v>0</v>
      </c>
    </row>
    <row r="438" spans="1:18" ht="15.75" x14ac:dyDescent="0.25">
      <c r="A438" s="339"/>
      <c r="B438" s="22" t="s">
        <v>40</v>
      </c>
      <c r="C438" s="22"/>
      <c r="D438" s="22"/>
      <c r="E438" s="22"/>
      <c r="F438" s="22"/>
      <c r="G438" s="22" t="s">
        <v>3</v>
      </c>
      <c r="H438" s="22"/>
      <c r="I438" s="22" t="s">
        <v>3</v>
      </c>
      <c r="J438" s="22"/>
      <c r="K438" s="22"/>
      <c r="L438" s="22" t="s">
        <v>3</v>
      </c>
      <c r="M438" s="22"/>
      <c r="N438" s="22"/>
      <c r="O438" s="22" t="s">
        <v>3</v>
      </c>
      <c r="P438" s="22" t="s">
        <v>3</v>
      </c>
      <c r="Q438" s="22" t="s">
        <v>3</v>
      </c>
      <c r="R438" s="22" t="s">
        <v>3</v>
      </c>
    </row>
    <row r="439" spans="1:18" ht="31.5" x14ac:dyDescent="0.25">
      <c r="A439" s="339"/>
      <c r="B439" s="22" t="s">
        <v>65</v>
      </c>
      <c r="C439" s="22"/>
      <c r="D439" s="22" t="s">
        <v>139</v>
      </c>
      <c r="E439" s="22" t="s">
        <v>69</v>
      </c>
      <c r="F439" s="22">
        <v>383</v>
      </c>
      <c r="G439" s="23">
        <v>500250</v>
      </c>
      <c r="H439" s="23">
        <v>500250</v>
      </c>
      <c r="I439" s="23">
        <v>609198</v>
      </c>
      <c r="J439" s="22">
        <v>0</v>
      </c>
      <c r="K439" s="22">
        <v>0</v>
      </c>
      <c r="L439" s="22" t="s">
        <v>3</v>
      </c>
      <c r="M439" s="24">
        <v>45651</v>
      </c>
      <c r="N439" s="24">
        <v>45651</v>
      </c>
      <c r="O439" s="22" t="s">
        <v>3</v>
      </c>
      <c r="P439" s="22" t="s">
        <v>3</v>
      </c>
      <c r="Q439" s="22" t="s">
        <v>3</v>
      </c>
      <c r="R439" s="22" t="s">
        <v>3</v>
      </c>
    </row>
    <row r="440" spans="1:18" ht="31.5" x14ac:dyDescent="0.25">
      <c r="A440" s="339"/>
      <c r="B440" s="22" t="s">
        <v>65</v>
      </c>
      <c r="C440" s="22"/>
      <c r="D440" s="22" t="s">
        <v>139</v>
      </c>
      <c r="E440" s="22" t="s">
        <v>69</v>
      </c>
      <c r="F440" s="22">
        <v>383</v>
      </c>
      <c r="G440" s="23">
        <v>667000</v>
      </c>
      <c r="H440" s="23">
        <v>667000</v>
      </c>
      <c r="I440" s="23">
        <v>609198</v>
      </c>
      <c r="J440" s="22">
        <v>0</v>
      </c>
      <c r="K440" s="23">
        <v>667000</v>
      </c>
      <c r="L440" s="22" t="s">
        <v>3</v>
      </c>
      <c r="M440" s="24">
        <v>45747</v>
      </c>
      <c r="N440" s="24">
        <v>45747</v>
      </c>
      <c r="O440" s="22" t="s">
        <v>3</v>
      </c>
      <c r="P440" s="22" t="s">
        <v>3</v>
      </c>
      <c r="Q440" s="22" t="s">
        <v>3</v>
      </c>
      <c r="R440" s="22" t="s">
        <v>3</v>
      </c>
    </row>
    <row r="441" spans="1:18" ht="15.75" x14ac:dyDescent="0.25">
      <c r="A441" s="339" t="s">
        <v>297</v>
      </c>
      <c r="B441" s="22" t="s">
        <v>39</v>
      </c>
      <c r="C441" s="22"/>
      <c r="D441" s="22" t="s">
        <v>3</v>
      </c>
      <c r="E441" s="22" t="s">
        <v>66</v>
      </c>
      <c r="F441" s="22"/>
      <c r="G441" s="22">
        <v>1</v>
      </c>
      <c r="H441" s="22">
        <v>1</v>
      </c>
      <c r="I441" s="22">
        <v>0</v>
      </c>
      <c r="J441" s="22">
        <v>0</v>
      </c>
      <c r="K441" s="22">
        <v>0</v>
      </c>
      <c r="L441" s="22" t="s">
        <v>3</v>
      </c>
      <c r="M441" s="24">
        <v>45747</v>
      </c>
      <c r="N441" s="24">
        <v>45801</v>
      </c>
      <c r="O441" s="22">
        <v>0</v>
      </c>
      <c r="P441" s="22" t="s">
        <v>3</v>
      </c>
      <c r="Q441" s="39">
        <v>0</v>
      </c>
      <c r="R441" s="39">
        <v>0</v>
      </c>
    </row>
    <row r="442" spans="1:18" ht="15.75" x14ac:dyDescent="0.25">
      <c r="A442" s="339"/>
      <c r="B442" s="22" t="s">
        <v>40</v>
      </c>
      <c r="C442" s="22"/>
      <c r="D442" s="22"/>
      <c r="E442" s="22"/>
      <c r="F442" s="22"/>
      <c r="G442" s="22" t="s">
        <v>3</v>
      </c>
      <c r="H442" s="22"/>
      <c r="I442" s="22" t="s">
        <v>3</v>
      </c>
      <c r="J442" s="22"/>
      <c r="K442" s="22"/>
      <c r="L442" s="22" t="s">
        <v>3</v>
      </c>
      <c r="M442" s="22"/>
      <c r="N442" s="22"/>
      <c r="O442" s="22" t="s">
        <v>3</v>
      </c>
      <c r="P442" s="22" t="s">
        <v>3</v>
      </c>
      <c r="Q442" s="22" t="s">
        <v>3</v>
      </c>
      <c r="R442" s="22" t="s">
        <v>3</v>
      </c>
    </row>
    <row r="443" spans="1:18" ht="31.5" x14ac:dyDescent="0.25">
      <c r="A443" s="339"/>
      <c r="B443" s="22" t="s">
        <v>65</v>
      </c>
      <c r="C443" s="22"/>
      <c r="D443" s="22" t="s">
        <v>139</v>
      </c>
      <c r="E443" s="22" t="s">
        <v>69</v>
      </c>
      <c r="F443" s="22">
        <v>383</v>
      </c>
      <c r="G443" s="23">
        <v>500250</v>
      </c>
      <c r="H443" s="23">
        <v>500250</v>
      </c>
      <c r="I443" s="22">
        <v>0</v>
      </c>
      <c r="J443" s="22">
        <v>0</v>
      </c>
      <c r="K443" s="23">
        <v>500250</v>
      </c>
      <c r="L443" s="22" t="s">
        <v>3</v>
      </c>
      <c r="M443" s="24">
        <v>45651</v>
      </c>
      <c r="N443" s="24">
        <v>45651</v>
      </c>
      <c r="O443" s="22" t="s">
        <v>3</v>
      </c>
      <c r="P443" s="22" t="s">
        <v>3</v>
      </c>
      <c r="Q443" s="22" t="s">
        <v>3</v>
      </c>
      <c r="R443" s="22" t="s">
        <v>3</v>
      </c>
    </row>
    <row r="444" spans="1:18" ht="31.5" x14ac:dyDescent="0.25">
      <c r="A444" s="339"/>
      <c r="B444" s="22" t="s">
        <v>65</v>
      </c>
      <c r="C444" s="22"/>
      <c r="D444" s="22" t="s">
        <v>139</v>
      </c>
      <c r="E444" s="22" t="s">
        <v>69</v>
      </c>
      <c r="F444" s="22">
        <v>383</v>
      </c>
      <c r="G444" s="23">
        <v>667000</v>
      </c>
      <c r="H444" s="23">
        <v>667000</v>
      </c>
      <c r="I444" s="22">
        <v>0</v>
      </c>
      <c r="J444" s="22">
        <v>0</v>
      </c>
      <c r="K444" s="23">
        <v>667000</v>
      </c>
      <c r="L444" s="22" t="s">
        <v>3</v>
      </c>
      <c r="M444" s="24">
        <v>45747</v>
      </c>
      <c r="N444" s="24">
        <v>45747</v>
      </c>
      <c r="O444" s="22" t="s">
        <v>3</v>
      </c>
      <c r="P444" s="22" t="s">
        <v>3</v>
      </c>
      <c r="Q444" s="22" t="s">
        <v>3</v>
      </c>
      <c r="R444" s="22" t="s">
        <v>3</v>
      </c>
    </row>
    <row r="445" spans="1:18" ht="15.75" x14ac:dyDescent="0.25">
      <c r="A445" s="339" t="s">
        <v>298</v>
      </c>
      <c r="B445" s="22" t="s">
        <v>39</v>
      </c>
      <c r="C445" s="22"/>
      <c r="D445" s="22" t="s">
        <v>3</v>
      </c>
      <c r="E445" s="22" t="s">
        <v>66</v>
      </c>
      <c r="F445" s="22"/>
      <c r="G445" s="22">
        <v>1</v>
      </c>
      <c r="H445" s="22">
        <v>1</v>
      </c>
      <c r="I445" s="22">
        <v>1</v>
      </c>
      <c r="J445" s="22">
        <v>1</v>
      </c>
      <c r="K445" s="22">
        <v>1</v>
      </c>
      <c r="L445" s="22" t="s">
        <v>3</v>
      </c>
      <c r="M445" s="24">
        <v>45651</v>
      </c>
      <c r="N445" s="24">
        <v>45651</v>
      </c>
      <c r="O445" s="22">
        <v>0</v>
      </c>
      <c r="P445" s="22" t="s">
        <v>3</v>
      </c>
      <c r="Q445" s="39">
        <v>0</v>
      </c>
      <c r="R445" s="39">
        <v>0</v>
      </c>
    </row>
    <row r="446" spans="1:18" ht="15.75" x14ac:dyDescent="0.25">
      <c r="A446" s="339"/>
      <c r="B446" s="22" t="s">
        <v>40</v>
      </c>
      <c r="C446" s="22"/>
      <c r="D446" s="22"/>
      <c r="E446" s="22"/>
      <c r="F446" s="22"/>
      <c r="G446" s="22" t="s">
        <v>3</v>
      </c>
      <c r="H446" s="22"/>
      <c r="I446" s="22" t="s">
        <v>3</v>
      </c>
      <c r="J446" s="22"/>
      <c r="K446" s="22"/>
      <c r="L446" s="22" t="s">
        <v>3</v>
      </c>
      <c r="M446" s="22"/>
      <c r="N446" s="22"/>
      <c r="O446" s="22" t="s">
        <v>3</v>
      </c>
      <c r="P446" s="22" t="s">
        <v>3</v>
      </c>
      <c r="Q446" s="22" t="s">
        <v>3</v>
      </c>
      <c r="R446" s="22" t="s">
        <v>3</v>
      </c>
    </row>
    <row r="447" spans="1:18" ht="31.5" x14ac:dyDescent="0.25">
      <c r="A447" s="339"/>
      <c r="B447" s="22" t="s">
        <v>65</v>
      </c>
      <c r="C447" s="22"/>
      <c r="D447" s="22" t="s">
        <v>139</v>
      </c>
      <c r="E447" s="22" t="s">
        <v>69</v>
      </c>
      <c r="F447" s="22">
        <v>383</v>
      </c>
      <c r="G447" s="23">
        <v>500250</v>
      </c>
      <c r="H447" s="23">
        <v>500250</v>
      </c>
      <c r="I447" s="23">
        <v>667000</v>
      </c>
      <c r="J447" s="22">
        <v>0</v>
      </c>
      <c r="K447" s="22">
        <v>0</v>
      </c>
      <c r="L447" s="22" t="s">
        <v>3</v>
      </c>
      <c r="M447" s="24">
        <v>45651</v>
      </c>
      <c r="N447" s="24">
        <v>45651</v>
      </c>
      <c r="O447" s="22" t="s">
        <v>3</v>
      </c>
      <c r="P447" s="22" t="s">
        <v>3</v>
      </c>
      <c r="Q447" s="22" t="s">
        <v>3</v>
      </c>
      <c r="R447" s="22" t="s">
        <v>3</v>
      </c>
    </row>
    <row r="448" spans="1:18" ht="31.5" x14ac:dyDescent="0.25">
      <c r="A448" s="339"/>
      <c r="B448" s="22" t="s">
        <v>65</v>
      </c>
      <c r="C448" s="22"/>
      <c r="D448" s="22" t="s">
        <v>139</v>
      </c>
      <c r="E448" s="22" t="s">
        <v>69</v>
      </c>
      <c r="F448" s="22">
        <v>383</v>
      </c>
      <c r="G448" s="23">
        <v>667000</v>
      </c>
      <c r="H448" s="23">
        <v>667000</v>
      </c>
      <c r="I448" s="23">
        <v>667000</v>
      </c>
      <c r="J448" s="22">
        <v>0</v>
      </c>
      <c r="K448" s="22">
        <v>0</v>
      </c>
      <c r="L448" s="22" t="s">
        <v>3</v>
      </c>
      <c r="M448" s="24">
        <v>45747</v>
      </c>
      <c r="N448" s="24">
        <v>45747</v>
      </c>
      <c r="O448" s="22" t="s">
        <v>3</v>
      </c>
      <c r="P448" s="22" t="s">
        <v>3</v>
      </c>
      <c r="Q448" s="22" t="s">
        <v>3</v>
      </c>
      <c r="R448" s="22" t="s">
        <v>3</v>
      </c>
    </row>
    <row r="449" spans="1:20" ht="15.75" x14ac:dyDescent="0.25">
      <c r="A449" s="339" t="s">
        <v>299</v>
      </c>
      <c r="B449" s="22" t="s">
        <v>39</v>
      </c>
      <c r="C449" s="22"/>
      <c r="D449" s="22" t="s">
        <v>3</v>
      </c>
      <c r="E449" s="22" t="s">
        <v>66</v>
      </c>
      <c r="F449" s="22"/>
      <c r="G449" s="22">
        <v>1</v>
      </c>
      <c r="H449" s="22">
        <v>1</v>
      </c>
      <c r="I449" s="22">
        <v>1</v>
      </c>
      <c r="J449" s="22">
        <v>1</v>
      </c>
      <c r="K449" s="22">
        <v>1</v>
      </c>
      <c r="L449" s="22" t="s">
        <v>3</v>
      </c>
      <c r="M449" s="24">
        <v>45651</v>
      </c>
      <c r="N449" s="24">
        <v>45651</v>
      </c>
      <c r="O449" s="22">
        <v>0</v>
      </c>
      <c r="P449" s="22" t="s">
        <v>3</v>
      </c>
      <c r="Q449" s="39">
        <v>0</v>
      </c>
      <c r="R449" s="39">
        <v>0</v>
      </c>
    </row>
    <row r="450" spans="1:20" ht="15.75" x14ac:dyDescent="0.25">
      <c r="A450" s="339"/>
      <c r="B450" s="22" t="s">
        <v>40</v>
      </c>
      <c r="C450" s="22"/>
      <c r="D450" s="22"/>
      <c r="E450" s="22"/>
      <c r="F450" s="22"/>
      <c r="G450" s="22" t="s">
        <v>3</v>
      </c>
      <c r="H450" s="22"/>
      <c r="I450" s="22" t="s">
        <v>3</v>
      </c>
      <c r="J450" s="22"/>
      <c r="K450" s="22"/>
      <c r="L450" s="22" t="s">
        <v>3</v>
      </c>
      <c r="M450" s="22"/>
      <c r="N450" s="22"/>
      <c r="O450" s="22" t="s">
        <v>3</v>
      </c>
      <c r="P450" s="22" t="s">
        <v>3</v>
      </c>
      <c r="Q450" s="22" t="s">
        <v>3</v>
      </c>
      <c r="R450" s="22" t="s">
        <v>3</v>
      </c>
    </row>
    <row r="451" spans="1:20" ht="31.5" x14ac:dyDescent="0.25">
      <c r="A451" s="339"/>
      <c r="B451" s="22" t="s">
        <v>65</v>
      </c>
      <c r="C451" s="22"/>
      <c r="D451" s="22" t="s">
        <v>139</v>
      </c>
      <c r="E451" s="22" t="s">
        <v>69</v>
      </c>
      <c r="F451" s="22">
        <v>383</v>
      </c>
      <c r="G451" s="23">
        <v>650000</v>
      </c>
      <c r="H451" s="23">
        <v>650000</v>
      </c>
      <c r="I451" s="23">
        <v>650030</v>
      </c>
      <c r="J451" s="22">
        <v>0</v>
      </c>
      <c r="K451" s="22">
        <v>0</v>
      </c>
      <c r="L451" s="22" t="s">
        <v>3</v>
      </c>
      <c r="M451" s="24">
        <v>45651</v>
      </c>
      <c r="N451" s="24">
        <v>45651</v>
      </c>
      <c r="O451" s="22" t="s">
        <v>3</v>
      </c>
      <c r="P451" s="22" t="s">
        <v>3</v>
      </c>
      <c r="Q451" s="22" t="s">
        <v>3</v>
      </c>
      <c r="R451" s="22" t="s">
        <v>3</v>
      </c>
    </row>
    <row r="452" spans="1:20" ht="15.75" x14ac:dyDescent="0.25">
      <c r="A452" s="339" t="s">
        <v>300</v>
      </c>
      <c r="B452" s="22" t="s">
        <v>39</v>
      </c>
      <c r="C452" s="22"/>
      <c r="D452" s="22" t="s">
        <v>3</v>
      </c>
      <c r="E452" s="22" t="s">
        <v>66</v>
      </c>
      <c r="F452" s="22"/>
      <c r="G452" s="22">
        <v>1</v>
      </c>
      <c r="H452" s="22">
        <v>1</v>
      </c>
      <c r="I452" s="22">
        <v>0</v>
      </c>
      <c r="J452" s="22">
        <v>0</v>
      </c>
      <c r="K452" s="22">
        <v>0</v>
      </c>
      <c r="L452" s="22" t="s">
        <v>3</v>
      </c>
      <c r="M452" s="24">
        <v>45771</v>
      </c>
      <c r="N452" s="24">
        <v>45771</v>
      </c>
      <c r="O452" s="22">
        <v>0</v>
      </c>
      <c r="P452" s="22" t="s">
        <v>3</v>
      </c>
      <c r="Q452" s="39">
        <v>0</v>
      </c>
      <c r="R452" s="39">
        <v>0</v>
      </c>
    </row>
    <row r="453" spans="1:20" ht="15.75" x14ac:dyDescent="0.25">
      <c r="A453" s="339"/>
      <c r="B453" s="22" t="s">
        <v>40</v>
      </c>
      <c r="C453" s="22"/>
      <c r="D453" s="22"/>
      <c r="E453" s="22"/>
      <c r="F453" s="22"/>
      <c r="G453" s="22" t="s">
        <v>3</v>
      </c>
      <c r="H453" s="22"/>
      <c r="I453" s="22" t="s">
        <v>3</v>
      </c>
      <c r="J453" s="22"/>
      <c r="K453" s="22"/>
      <c r="L453" s="22" t="s">
        <v>3</v>
      </c>
      <c r="M453" s="22"/>
      <c r="N453" s="22"/>
      <c r="O453" s="22" t="s">
        <v>3</v>
      </c>
      <c r="P453" s="22" t="s">
        <v>3</v>
      </c>
      <c r="Q453" s="22" t="s">
        <v>3</v>
      </c>
      <c r="R453" s="22" t="s">
        <v>3</v>
      </c>
    </row>
    <row r="454" spans="1:20" ht="31.5" x14ac:dyDescent="0.25">
      <c r="A454" s="339"/>
      <c r="B454" s="22" t="s">
        <v>65</v>
      </c>
      <c r="C454" s="22"/>
      <c r="D454" s="22" t="s">
        <v>139</v>
      </c>
      <c r="E454" s="22" t="s">
        <v>69</v>
      </c>
      <c r="F454" s="22">
        <v>383</v>
      </c>
      <c r="G454" s="23">
        <v>375000</v>
      </c>
      <c r="H454" s="23">
        <v>375000</v>
      </c>
      <c r="I454" s="22">
        <v>0</v>
      </c>
      <c r="J454" s="22">
        <v>0</v>
      </c>
      <c r="K454" s="23">
        <v>375000</v>
      </c>
      <c r="L454" s="22" t="s">
        <v>3</v>
      </c>
      <c r="M454" s="24">
        <v>45651</v>
      </c>
      <c r="N454" s="24">
        <v>45651</v>
      </c>
      <c r="O454" s="22" t="s">
        <v>3</v>
      </c>
      <c r="P454" s="22" t="s">
        <v>3</v>
      </c>
      <c r="Q454" s="22" t="s">
        <v>3</v>
      </c>
      <c r="R454" s="22" t="s">
        <v>3</v>
      </c>
    </row>
    <row r="455" spans="1:20" ht="31.5" x14ac:dyDescent="0.25">
      <c r="A455" s="339"/>
      <c r="B455" s="22" t="s">
        <v>65</v>
      </c>
      <c r="C455" s="22"/>
      <c r="D455" s="22" t="s">
        <v>139</v>
      </c>
      <c r="E455" s="22" t="s">
        <v>69</v>
      </c>
      <c r="F455" s="22">
        <v>383</v>
      </c>
      <c r="G455" s="23">
        <v>667000</v>
      </c>
      <c r="H455" s="23">
        <v>667000</v>
      </c>
      <c r="I455" s="22">
        <v>0</v>
      </c>
      <c r="J455" s="22">
        <v>0</v>
      </c>
      <c r="K455" s="23">
        <v>667000</v>
      </c>
      <c r="L455" s="22" t="s">
        <v>3</v>
      </c>
      <c r="M455" s="24">
        <v>45747</v>
      </c>
      <c r="N455" s="24">
        <v>45747</v>
      </c>
      <c r="O455" s="22" t="s">
        <v>3</v>
      </c>
      <c r="P455" s="22" t="s">
        <v>3</v>
      </c>
      <c r="Q455" s="22" t="s">
        <v>3</v>
      </c>
      <c r="R455" s="22" t="s">
        <v>3</v>
      </c>
      <c r="T455" s="31" t="s">
        <v>222</v>
      </c>
    </row>
    <row r="456" spans="1:20" ht="15.75" x14ac:dyDescent="0.25">
      <c r="A456" s="339" t="s">
        <v>301</v>
      </c>
      <c r="B456" s="22" t="s">
        <v>39</v>
      </c>
      <c r="C456" s="22"/>
      <c r="D456" s="22" t="s">
        <v>3</v>
      </c>
      <c r="E456" s="22" t="s">
        <v>66</v>
      </c>
      <c r="F456" s="22"/>
      <c r="G456" s="22">
        <v>1</v>
      </c>
      <c r="H456" s="22">
        <v>1</v>
      </c>
      <c r="I456" s="22">
        <v>1</v>
      </c>
      <c r="J456" s="22">
        <v>1</v>
      </c>
      <c r="K456" s="22">
        <v>1</v>
      </c>
      <c r="L456" s="22" t="s">
        <v>3</v>
      </c>
      <c r="M456" s="24">
        <v>45651</v>
      </c>
      <c r="N456" s="24">
        <v>45651</v>
      </c>
      <c r="O456" s="22">
        <v>0</v>
      </c>
      <c r="P456" s="22" t="s">
        <v>3</v>
      </c>
      <c r="Q456" s="39">
        <v>0</v>
      </c>
      <c r="R456" s="39">
        <v>0</v>
      </c>
    </row>
    <row r="457" spans="1:20" ht="15.75" x14ac:dyDescent="0.25">
      <c r="A457" s="339"/>
      <c r="B457" s="22" t="s">
        <v>40</v>
      </c>
      <c r="C457" s="22"/>
      <c r="D457" s="22"/>
      <c r="E457" s="22"/>
      <c r="F457" s="22"/>
      <c r="G457" s="22" t="s">
        <v>3</v>
      </c>
      <c r="H457" s="22"/>
      <c r="I457" s="22" t="s">
        <v>3</v>
      </c>
      <c r="J457" s="22"/>
      <c r="K457" s="22"/>
      <c r="L457" s="22" t="s">
        <v>3</v>
      </c>
      <c r="M457" s="22"/>
      <c r="N457" s="22"/>
      <c r="O457" s="22" t="s">
        <v>3</v>
      </c>
      <c r="P457" s="22" t="s">
        <v>3</v>
      </c>
      <c r="Q457" s="22" t="s">
        <v>3</v>
      </c>
      <c r="R457" s="22" t="s">
        <v>3</v>
      </c>
    </row>
    <row r="458" spans="1:20" ht="31.5" x14ac:dyDescent="0.25">
      <c r="A458" s="339"/>
      <c r="B458" s="22" t="s">
        <v>65</v>
      </c>
      <c r="C458" s="22"/>
      <c r="D458" s="22" t="s">
        <v>139</v>
      </c>
      <c r="E458" s="22" t="s">
        <v>69</v>
      </c>
      <c r="F458" s="22">
        <v>383</v>
      </c>
      <c r="G458" s="23">
        <v>670000</v>
      </c>
      <c r="H458" s="23">
        <v>670000</v>
      </c>
      <c r="I458" s="23">
        <v>699309</v>
      </c>
      <c r="J458" s="22">
        <v>0</v>
      </c>
      <c r="K458" s="23">
        <v>670000</v>
      </c>
      <c r="L458" s="22" t="s">
        <v>3</v>
      </c>
      <c r="M458" s="24">
        <v>45651</v>
      </c>
      <c r="N458" s="24">
        <v>45651</v>
      </c>
      <c r="O458" s="22" t="s">
        <v>3</v>
      </c>
      <c r="P458" s="22" t="s">
        <v>3</v>
      </c>
      <c r="Q458" s="22" t="s">
        <v>3</v>
      </c>
      <c r="R458" s="22" t="s">
        <v>3</v>
      </c>
    </row>
    <row r="459" spans="1:20" ht="15.75" x14ac:dyDescent="0.25">
      <c r="A459" s="339" t="s">
        <v>302</v>
      </c>
      <c r="B459" s="22" t="s">
        <v>39</v>
      </c>
      <c r="C459" s="22"/>
      <c r="D459" s="22" t="s">
        <v>3</v>
      </c>
      <c r="E459" s="22" t="s">
        <v>66</v>
      </c>
      <c r="F459" s="22"/>
      <c r="G459" s="22">
        <v>1</v>
      </c>
      <c r="H459" s="22">
        <v>1</v>
      </c>
      <c r="I459" s="22">
        <v>1</v>
      </c>
      <c r="J459" s="22">
        <v>1</v>
      </c>
      <c r="K459" s="22">
        <v>1</v>
      </c>
      <c r="L459" s="22" t="s">
        <v>3</v>
      </c>
      <c r="M459" s="24">
        <v>45651</v>
      </c>
      <c r="N459" s="24">
        <v>45651</v>
      </c>
      <c r="O459" s="22">
        <v>0</v>
      </c>
      <c r="P459" s="22" t="s">
        <v>3</v>
      </c>
      <c r="Q459" s="39">
        <v>0</v>
      </c>
      <c r="R459" s="39">
        <v>0</v>
      </c>
    </row>
    <row r="460" spans="1:20" ht="15.75" x14ac:dyDescent="0.25">
      <c r="A460" s="339"/>
      <c r="B460" s="22" t="s">
        <v>40</v>
      </c>
      <c r="C460" s="22"/>
      <c r="D460" s="22"/>
      <c r="E460" s="22"/>
      <c r="F460" s="22"/>
      <c r="G460" s="22" t="s">
        <v>3</v>
      </c>
      <c r="H460" s="22"/>
      <c r="I460" s="22" t="s">
        <v>3</v>
      </c>
      <c r="J460" s="22"/>
      <c r="K460" s="22"/>
      <c r="L460" s="22" t="s">
        <v>3</v>
      </c>
      <c r="M460" s="22"/>
      <c r="N460" s="22"/>
      <c r="O460" s="22" t="s">
        <v>3</v>
      </c>
      <c r="P460" s="22" t="s">
        <v>3</v>
      </c>
      <c r="Q460" s="22" t="s">
        <v>3</v>
      </c>
      <c r="R460" s="22" t="s">
        <v>3</v>
      </c>
    </row>
    <row r="461" spans="1:20" ht="31.5" x14ac:dyDescent="0.25">
      <c r="A461" s="339"/>
      <c r="B461" s="22" t="s">
        <v>65</v>
      </c>
      <c r="C461" s="22"/>
      <c r="D461" s="22" t="s">
        <v>139</v>
      </c>
      <c r="E461" s="22" t="s">
        <v>69</v>
      </c>
      <c r="F461" s="22">
        <v>383</v>
      </c>
      <c r="G461" s="23">
        <v>670000</v>
      </c>
      <c r="H461" s="23">
        <v>670000</v>
      </c>
      <c r="I461" s="23">
        <v>670000</v>
      </c>
      <c r="J461" s="22">
        <v>0</v>
      </c>
      <c r="K461" s="22">
        <v>0</v>
      </c>
      <c r="L461" s="22" t="s">
        <v>3</v>
      </c>
      <c r="M461" s="24">
        <v>45651</v>
      </c>
      <c r="N461" s="24">
        <v>45651</v>
      </c>
      <c r="O461" s="22" t="s">
        <v>3</v>
      </c>
      <c r="P461" s="22" t="s">
        <v>3</v>
      </c>
      <c r="Q461" s="22" t="s">
        <v>3</v>
      </c>
      <c r="R461" s="22" t="s">
        <v>3</v>
      </c>
    </row>
    <row r="462" spans="1:20" ht="15.75" x14ac:dyDescent="0.25">
      <c r="A462" s="339" t="s">
        <v>303</v>
      </c>
      <c r="B462" s="22" t="s">
        <v>39</v>
      </c>
      <c r="C462" s="22"/>
      <c r="D462" s="22" t="s">
        <v>3</v>
      </c>
      <c r="E462" s="22" t="s">
        <v>66</v>
      </c>
      <c r="F462" s="22"/>
      <c r="G462" s="22">
        <v>1</v>
      </c>
      <c r="H462" s="22">
        <v>1</v>
      </c>
      <c r="I462" s="22">
        <v>1</v>
      </c>
      <c r="J462" s="22">
        <v>1</v>
      </c>
      <c r="K462" s="22">
        <v>1</v>
      </c>
      <c r="L462" s="22" t="s">
        <v>3</v>
      </c>
      <c r="M462" s="24">
        <v>45651</v>
      </c>
      <c r="N462" s="24">
        <v>45651</v>
      </c>
      <c r="O462" s="22">
        <v>0</v>
      </c>
      <c r="P462" s="22" t="s">
        <v>3</v>
      </c>
      <c r="Q462" s="39">
        <v>0</v>
      </c>
      <c r="R462" s="39">
        <v>0</v>
      </c>
    </row>
    <row r="463" spans="1:20" ht="15.75" x14ac:dyDescent="0.25">
      <c r="A463" s="339"/>
      <c r="B463" s="22" t="s">
        <v>40</v>
      </c>
      <c r="C463" s="22"/>
      <c r="D463" s="22"/>
      <c r="E463" s="22"/>
      <c r="F463" s="22"/>
      <c r="G463" s="22" t="s">
        <v>3</v>
      </c>
      <c r="H463" s="22"/>
      <c r="I463" s="22" t="s">
        <v>3</v>
      </c>
      <c r="J463" s="22"/>
      <c r="K463" s="22"/>
      <c r="L463" s="22" t="s">
        <v>3</v>
      </c>
      <c r="M463" s="22"/>
      <c r="N463" s="22"/>
      <c r="O463" s="22" t="s">
        <v>3</v>
      </c>
      <c r="P463" s="22" t="s">
        <v>3</v>
      </c>
      <c r="Q463" s="22" t="s">
        <v>3</v>
      </c>
      <c r="R463" s="22" t="s">
        <v>3</v>
      </c>
    </row>
    <row r="464" spans="1:20" ht="31.5" x14ac:dyDescent="0.25">
      <c r="A464" s="339"/>
      <c r="B464" s="22" t="s">
        <v>65</v>
      </c>
      <c r="C464" s="22"/>
      <c r="D464" s="22" t="s">
        <v>139</v>
      </c>
      <c r="E464" s="22" t="s">
        <v>69</v>
      </c>
      <c r="F464" s="22">
        <v>383</v>
      </c>
      <c r="G464" s="23">
        <v>667000</v>
      </c>
      <c r="H464" s="23">
        <v>667000</v>
      </c>
      <c r="I464" s="23">
        <v>667000</v>
      </c>
      <c r="J464" s="22">
        <v>0</v>
      </c>
      <c r="K464" s="22">
        <v>0</v>
      </c>
      <c r="L464" s="22" t="s">
        <v>3</v>
      </c>
      <c r="M464" s="24">
        <v>45651</v>
      </c>
      <c r="N464" s="24">
        <v>45651</v>
      </c>
      <c r="O464" s="22" t="s">
        <v>3</v>
      </c>
      <c r="P464" s="22" t="s">
        <v>3</v>
      </c>
      <c r="Q464" s="22" t="s">
        <v>3</v>
      </c>
      <c r="R464" s="22" t="s">
        <v>3</v>
      </c>
    </row>
    <row r="465" spans="1:18" ht="15.75" x14ac:dyDescent="0.25">
      <c r="A465" s="339" t="s">
        <v>304</v>
      </c>
      <c r="B465" s="22" t="s">
        <v>39</v>
      </c>
      <c r="C465" s="22"/>
      <c r="D465" s="22" t="s">
        <v>3</v>
      </c>
      <c r="E465" s="22" t="s">
        <v>66</v>
      </c>
      <c r="F465" s="22"/>
      <c r="G465" s="22">
        <v>1</v>
      </c>
      <c r="H465" s="22">
        <v>1</v>
      </c>
      <c r="I465" s="22">
        <v>0</v>
      </c>
      <c r="J465" s="22">
        <v>0</v>
      </c>
      <c r="K465" s="22">
        <v>0</v>
      </c>
      <c r="L465" s="22" t="s">
        <v>3</v>
      </c>
      <c r="M465" s="24">
        <v>45769</v>
      </c>
      <c r="N465" s="24">
        <v>45769</v>
      </c>
      <c r="O465" s="22">
        <v>0</v>
      </c>
      <c r="P465" s="22" t="s">
        <v>3</v>
      </c>
      <c r="Q465" s="39">
        <v>0</v>
      </c>
      <c r="R465" s="39">
        <v>0</v>
      </c>
    </row>
    <row r="466" spans="1:18" ht="15.75" x14ac:dyDescent="0.25">
      <c r="A466" s="339"/>
      <c r="B466" s="22" t="s">
        <v>40</v>
      </c>
      <c r="C466" s="22"/>
      <c r="D466" s="22"/>
      <c r="E466" s="22"/>
      <c r="F466" s="22"/>
      <c r="G466" s="22" t="s">
        <v>3</v>
      </c>
      <c r="H466" s="22"/>
      <c r="I466" s="22" t="s">
        <v>3</v>
      </c>
      <c r="J466" s="22"/>
      <c r="K466" s="22"/>
      <c r="L466" s="22" t="s">
        <v>3</v>
      </c>
      <c r="M466" s="22"/>
      <c r="N466" s="22"/>
      <c r="O466" s="22" t="s">
        <v>3</v>
      </c>
      <c r="P466" s="22" t="s">
        <v>3</v>
      </c>
      <c r="Q466" s="22" t="s">
        <v>3</v>
      </c>
      <c r="R466" s="22" t="s">
        <v>3</v>
      </c>
    </row>
    <row r="467" spans="1:18" ht="31.5" x14ac:dyDescent="0.25">
      <c r="A467" s="339"/>
      <c r="B467" s="22" t="s">
        <v>65</v>
      </c>
      <c r="C467" s="22"/>
      <c r="D467" s="22" t="s">
        <v>139</v>
      </c>
      <c r="E467" s="22" t="s">
        <v>69</v>
      </c>
      <c r="F467" s="22">
        <v>383</v>
      </c>
      <c r="G467" s="23">
        <v>500250</v>
      </c>
      <c r="H467" s="23">
        <v>500250</v>
      </c>
      <c r="I467" s="23">
        <v>519000</v>
      </c>
      <c r="J467" s="22">
        <v>0</v>
      </c>
      <c r="K467" s="22">
        <v>0</v>
      </c>
      <c r="L467" s="22" t="s">
        <v>3</v>
      </c>
      <c r="M467" s="24">
        <v>45651</v>
      </c>
      <c r="N467" s="24">
        <v>45651</v>
      </c>
      <c r="O467" s="22" t="s">
        <v>3</v>
      </c>
      <c r="P467" s="22" t="s">
        <v>3</v>
      </c>
      <c r="Q467" s="22" t="s">
        <v>3</v>
      </c>
      <c r="R467" s="22" t="s">
        <v>3</v>
      </c>
    </row>
    <row r="468" spans="1:18" ht="31.5" x14ac:dyDescent="0.25">
      <c r="A468" s="339"/>
      <c r="B468" s="22" t="s">
        <v>65</v>
      </c>
      <c r="C468" s="22"/>
      <c r="D468" s="22" t="s">
        <v>139</v>
      </c>
      <c r="E468" s="22" t="s">
        <v>69</v>
      </c>
      <c r="F468" s="22">
        <v>383</v>
      </c>
      <c r="G468" s="23">
        <v>667000</v>
      </c>
      <c r="H468" s="23">
        <v>667000</v>
      </c>
      <c r="I468" s="23">
        <v>519000</v>
      </c>
      <c r="J468" s="22">
        <v>0</v>
      </c>
      <c r="K468" s="23">
        <v>667000</v>
      </c>
      <c r="L468" s="22" t="s">
        <v>3</v>
      </c>
      <c r="M468" s="24">
        <v>45747</v>
      </c>
      <c r="N468" s="24">
        <v>45747</v>
      </c>
      <c r="O468" s="22" t="s">
        <v>3</v>
      </c>
      <c r="P468" s="22" t="s">
        <v>3</v>
      </c>
      <c r="Q468" s="22" t="s">
        <v>3</v>
      </c>
      <c r="R468" s="22" t="s">
        <v>3</v>
      </c>
    </row>
    <row r="469" spans="1:18" ht="15.75" x14ac:dyDescent="0.25">
      <c r="A469" s="339" t="s">
        <v>305</v>
      </c>
      <c r="B469" s="22" t="s">
        <v>39</v>
      </c>
      <c r="C469" s="22"/>
      <c r="D469" s="22" t="s">
        <v>3</v>
      </c>
      <c r="E469" s="22" t="s">
        <v>66</v>
      </c>
      <c r="F469" s="22"/>
      <c r="G469" s="22">
        <v>1</v>
      </c>
      <c r="H469" s="22">
        <v>1</v>
      </c>
      <c r="I469" s="22">
        <v>0</v>
      </c>
      <c r="J469" s="22">
        <v>0</v>
      </c>
      <c r="K469" s="22">
        <v>0</v>
      </c>
      <c r="L469" s="22" t="s">
        <v>3</v>
      </c>
      <c r="M469" s="24">
        <v>45694</v>
      </c>
      <c r="N469" s="24">
        <v>45694</v>
      </c>
      <c r="O469" s="22">
        <v>0</v>
      </c>
      <c r="P469" s="22" t="s">
        <v>3</v>
      </c>
      <c r="Q469" s="39">
        <v>0</v>
      </c>
      <c r="R469" s="39">
        <v>0</v>
      </c>
    </row>
    <row r="470" spans="1:18" ht="15.75" x14ac:dyDescent="0.25">
      <c r="A470" s="339"/>
      <c r="B470" s="22" t="s">
        <v>40</v>
      </c>
      <c r="C470" s="22"/>
      <c r="D470" s="22"/>
      <c r="E470" s="22"/>
      <c r="F470" s="22"/>
      <c r="G470" s="22" t="s">
        <v>3</v>
      </c>
      <c r="H470" s="22"/>
      <c r="I470" s="22" t="s">
        <v>3</v>
      </c>
      <c r="J470" s="22"/>
      <c r="K470" s="22"/>
      <c r="L470" s="22" t="s">
        <v>3</v>
      </c>
      <c r="M470" s="22"/>
      <c r="N470" s="22"/>
      <c r="O470" s="22" t="s">
        <v>3</v>
      </c>
      <c r="P470" s="22" t="s">
        <v>3</v>
      </c>
      <c r="Q470" s="22" t="s">
        <v>3</v>
      </c>
      <c r="R470" s="22" t="s">
        <v>3</v>
      </c>
    </row>
    <row r="471" spans="1:18" ht="31.5" x14ac:dyDescent="0.25">
      <c r="A471" s="339"/>
      <c r="B471" s="22" t="s">
        <v>65</v>
      </c>
      <c r="C471" s="22"/>
      <c r="D471" s="22" t="s">
        <v>139</v>
      </c>
      <c r="E471" s="22" t="s">
        <v>69</v>
      </c>
      <c r="F471" s="22">
        <v>383</v>
      </c>
      <c r="G471" s="23">
        <v>667000</v>
      </c>
      <c r="H471" s="23">
        <v>667000</v>
      </c>
      <c r="I471" s="23">
        <v>500000</v>
      </c>
      <c r="J471" s="22">
        <v>0</v>
      </c>
      <c r="K471" s="23">
        <v>667000</v>
      </c>
      <c r="L471" s="22" t="s">
        <v>3</v>
      </c>
      <c r="M471" s="24">
        <v>45651</v>
      </c>
      <c r="N471" s="24">
        <v>45651</v>
      </c>
      <c r="O471" s="22" t="s">
        <v>3</v>
      </c>
      <c r="P471" s="22" t="s">
        <v>3</v>
      </c>
      <c r="Q471" s="22" t="s">
        <v>3</v>
      </c>
      <c r="R471" s="22" t="s">
        <v>3</v>
      </c>
    </row>
    <row r="472" spans="1:18" ht="15.75" customHeight="1" x14ac:dyDescent="0.25">
      <c r="A472" s="339" t="s">
        <v>306</v>
      </c>
      <c r="B472" s="22" t="s">
        <v>39</v>
      </c>
      <c r="C472" s="22"/>
      <c r="D472" s="22" t="s">
        <v>3</v>
      </c>
      <c r="E472" s="22" t="s">
        <v>66</v>
      </c>
      <c r="F472" s="22"/>
      <c r="G472" s="22">
        <v>1</v>
      </c>
      <c r="H472" s="22">
        <v>1</v>
      </c>
      <c r="I472" s="22">
        <v>1</v>
      </c>
      <c r="J472" s="22">
        <v>1</v>
      </c>
      <c r="K472" s="22">
        <v>1</v>
      </c>
      <c r="L472" s="22" t="s">
        <v>3</v>
      </c>
      <c r="M472" s="24">
        <v>45651</v>
      </c>
      <c r="N472" s="24">
        <v>45651</v>
      </c>
      <c r="O472" s="22">
        <v>0</v>
      </c>
      <c r="P472" s="22" t="s">
        <v>3</v>
      </c>
      <c r="Q472" s="39">
        <v>0</v>
      </c>
      <c r="R472" s="39">
        <v>0</v>
      </c>
    </row>
    <row r="473" spans="1:18" ht="15.75" x14ac:dyDescent="0.25">
      <c r="A473" s="339"/>
      <c r="B473" s="22" t="s">
        <v>40</v>
      </c>
      <c r="C473" s="22"/>
      <c r="D473" s="22"/>
      <c r="E473" s="22"/>
      <c r="F473" s="22"/>
      <c r="G473" s="22" t="s">
        <v>3</v>
      </c>
      <c r="H473" s="22"/>
      <c r="I473" s="22" t="s">
        <v>3</v>
      </c>
      <c r="J473" s="22"/>
      <c r="K473" s="22"/>
      <c r="L473" s="22" t="s">
        <v>3</v>
      </c>
      <c r="M473" s="22"/>
      <c r="N473" s="22"/>
      <c r="O473" s="22" t="s">
        <v>3</v>
      </c>
      <c r="P473" s="22" t="s">
        <v>3</v>
      </c>
      <c r="Q473" s="22" t="s">
        <v>3</v>
      </c>
      <c r="R473" s="22" t="s">
        <v>3</v>
      </c>
    </row>
    <row r="474" spans="1:18" ht="31.5" x14ac:dyDescent="0.25">
      <c r="A474" s="339"/>
      <c r="B474" s="22" t="s">
        <v>65</v>
      </c>
      <c r="C474" s="22"/>
      <c r="D474" s="22" t="s">
        <v>139</v>
      </c>
      <c r="E474" s="22" t="s">
        <v>69</v>
      </c>
      <c r="F474" s="22">
        <v>383</v>
      </c>
      <c r="G474" s="23">
        <v>670000</v>
      </c>
      <c r="H474" s="23">
        <v>670000</v>
      </c>
      <c r="I474" s="23">
        <v>678940</v>
      </c>
      <c r="J474" s="22">
        <v>0</v>
      </c>
      <c r="K474" s="22">
        <v>0</v>
      </c>
      <c r="L474" s="22" t="s">
        <v>3</v>
      </c>
      <c r="M474" s="24">
        <v>45651</v>
      </c>
      <c r="N474" s="24">
        <v>45651</v>
      </c>
      <c r="O474" s="22" t="s">
        <v>3</v>
      </c>
      <c r="P474" s="22" t="s">
        <v>3</v>
      </c>
      <c r="Q474" s="22" t="s">
        <v>3</v>
      </c>
      <c r="R474" s="22" t="s">
        <v>3</v>
      </c>
    </row>
    <row r="475" spans="1:18" ht="15.75" x14ac:dyDescent="0.25">
      <c r="A475" s="339" t="s">
        <v>307</v>
      </c>
      <c r="B475" s="22" t="s">
        <v>39</v>
      </c>
      <c r="C475" s="22"/>
      <c r="D475" s="22" t="s">
        <v>3</v>
      </c>
      <c r="E475" s="22" t="s">
        <v>66</v>
      </c>
      <c r="F475" s="22"/>
      <c r="G475" s="22">
        <v>1</v>
      </c>
      <c r="H475" s="22">
        <v>1</v>
      </c>
      <c r="I475" s="22">
        <v>0</v>
      </c>
      <c r="J475" s="22">
        <v>0</v>
      </c>
      <c r="K475" s="22">
        <v>0</v>
      </c>
      <c r="L475" s="22" t="s">
        <v>3</v>
      </c>
      <c r="M475" s="24">
        <v>45680</v>
      </c>
      <c r="N475" s="24">
        <v>45680</v>
      </c>
      <c r="O475" s="22">
        <v>0</v>
      </c>
      <c r="P475" s="22" t="s">
        <v>3</v>
      </c>
      <c r="Q475" s="39">
        <v>0</v>
      </c>
      <c r="R475" s="39">
        <v>0</v>
      </c>
    </row>
    <row r="476" spans="1:18" ht="15.75" x14ac:dyDescent="0.25">
      <c r="A476" s="339"/>
      <c r="B476" s="22" t="s">
        <v>40</v>
      </c>
      <c r="C476" s="22"/>
      <c r="D476" s="22"/>
      <c r="E476" s="22"/>
      <c r="F476" s="22"/>
      <c r="G476" s="22" t="s">
        <v>3</v>
      </c>
      <c r="H476" s="22"/>
      <c r="I476" s="22" t="s">
        <v>3</v>
      </c>
      <c r="J476" s="22"/>
      <c r="K476" s="22"/>
      <c r="L476" s="22" t="s">
        <v>3</v>
      </c>
      <c r="M476" s="22"/>
      <c r="N476" s="22"/>
      <c r="O476" s="22" t="s">
        <v>3</v>
      </c>
      <c r="P476" s="22" t="s">
        <v>3</v>
      </c>
      <c r="Q476" s="22" t="s">
        <v>3</v>
      </c>
      <c r="R476" s="22" t="s">
        <v>3</v>
      </c>
    </row>
    <row r="477" spans="1:18" ht="31.5" x14ac:dyDescent="0.25">
      <c r="A477" s="339"/>
      <c r="B477" s="22" t="s">
        <v>65</v>
      </c>
      <c r="C477" s="22"/>
      <c r="D477" s="22" t="s">
        <v>139</v>
      </c>
      <c r="E477" s="22" t="s">
        <v>69</v>
      </c>
      <c r="F477" s="22">
        <v>383</v>
      </c>
      <c r="G477" s="23">
        <v>670000</v>
      </c>
      <c r="H477" s="23">
        <v>670000</v>
      </c>
      <c r="I477" s="23">
        <v>475000</v>
      </c>
      <c r="J477" s="22">
        <v>0</v>
      </c>
      <c r="K477" s="23">
        <v>670000</v>
      </c>
      <c r="L477" s="22" t="s">
        <v>3</v>
      </c>
      <c r="M477" s="24">
        <v>45651</v>
      </c>
      <c r="N477" s="24">
        <v>45651</v>
      </c>
      <c r="O477" s="22" t="s">
        <v>3</v>
      </c>
      <c r="P477" s="22" t="s">
        <v>3</v>
      </c>
      <c r="Q477" s="22" t="s">
        <v>3</v>
      </c>
      <c r="R477" s="22" t="s">
        <v>3</v>
      </c>
    </row>
    <row r="478" spans="1:18" ht="203.25" customHeight="1" x14ac:dyDescent="0.25">
      <c r="A478" s="337" t="s">
        <v>340</v>
      </c>
      <c r="B478" s="338"/>
      <c r="C478" s="45"/>
      <c r="D478" s="45" t="s">
        <v>353</v>
      </c>
      <c r="E478" s="45" t="s">
        <v>66</v>
      </c>
      <c r="F478" s="45">
        <v>642</v>
      </c>
      <c r="G478" s="46">
        <f>G479+G484+G489+G494+G499+G504+G509</f>
        <v>7</v>
      </c>
      <c r="H478" s="46">
        <f t="shared" ref="H478:K478" si="1">H479+H484+H489+H494+H499+H504+H509</f>
        <v>7</v>
      </c>
      <c r="I478" s="46">
        <f t="shared" si="1"/>
        <v>0</v>
      </c>
      <c r="J478" s="46">
        <f t="shared" si="1"/>
        <v>0</v>
      </c>
      <c r="K478" s="46">
        <f t="shared" si="1"/>
        <v>0</v>
      </c>
      <c r="L478" s="46">
        <v>0</v>
      </c>
      <c r="M478" s="46" t="s">
        <v>3</v>
      </c>
      <c r="N478" s="46" t="s">
        <v>3</v>
      </c>
      <c r="O478" s="48">
        <f>O479+O484+O489+O494+O499+O504+O509</f>
        <v>10000000</v>
      </c>
      <c r="P478" s="51">
        <v>0</v>
      </c>
      <c r="Q478" s="51">
        <v>0</v>
      </c>
      <c r="R478" s="51">
        <v>0</v>
      </c>
    </row>
    <row r="479" spans="1:18" ht="31.5" customHeight="1" x14ac:dyDescent="0.25">
      <c r="A479" s="329" t="s">
        <v>115</v>
      </c>
      <c r="B479" s="22" t="s">
        <v>39</v>
      </c>
      <c r="C479" s="37" t="s">
        <v>121</v>
      </c>
      <c r="D479" s="22" t="s">
        <v>119</v>
      </c>
      <c r="E479" s="22" t="s">
        <v>66</v>
      </c>
      <c r="F479" s="37">
        <v>642</v>
      </c>
      <c r="G479" s="22">
        <v>1</v>
      </c>
      <c r="H479" s="22">
        <v>1</v>
      </c>
      <c r="I479" s="22">
        <v>0</v>
      </c>
      <c r="J479" s="22">
        <v>0</v>
      </c>
      <c r="K479" s="22">
        <v>0</v>
      </c>
      <c r="L479" s="22" t="s">
        <v>3</v>
      </c>
      <c r="M479" s="24">
        <v>46022</v>
      </c>
      <c r="N479" s="24">
        <v>46022</v>
      </c>
      <c r="O479" s="50">
        <v>2000000</v>
      </c>
      <c r="P479" s="50" t="s">
        <v>3</v>
      </c>
      <c r="Q479" s="50">
        <v>0</v>
      </c>
      <c r="R479" s="50">
        <v>0</v>
      </c>
    </row>
    <row r="480" spans="1:18" ht="15.75" x14ac:dyDescent="0.25">
      <c r="A480" s="330"/>
      <c r="B480" s="22" t="s">
        <v>40</v>
      </c>
      <c r="C480" s="37"/>
      <c r="D480" s="37"/>
      <c r="E480" s="22"/>
      <c r="F480" s="37"/>
      <c r="G480" s="22" t="s">
        <v>3</v>
      </c>
      <c r="H480" s="37"/>
      <c r="I480" s="22" t="s">
        <v>3</v>
      </c>
      <c r="J480" s="37"/>
      <c r="K480" s="37"/>
      <c r="L480" s="22" t="s">
        <v>3</v>
      </c>
      <c r="M480" s="41"/>
      <c r="N480" s="38"/>
      <c r="O480" s="22" t="s">
        <v>3</v>
      </c>
      <c r="P480" s="22" t="s">
        <v>3</v>
      </c>
      <c r="Q480" s="22" t="s">
        <v>3</v>
      </c>
      <c r="R480" s="22" t="s">
        <v>3</v>
      </c>
    </row>
    <row r="481" spans="1:18" ht="47.25" x14ac:dyDescent="0.25">
      <c r="A481" s="330"/>
      <c r="B481" s="22" t="s">
        <v>116</v>
      </c>
      <c r="C481" s="37"/>
      <c r="D481" s="37"/>
      <c r="E481" s="22" t="s">
        <v>66</v>
      </c>
      <c r="F481" s="37">
        <v>642</v>
      </c>
      <c r="G481" s="23">
        <v>1</v>
      </c>
      <c r="H481" s="23">
        <v>1</v>
      </c>
      <c r="I481" s="23">
        <v>0</v>
      </c>
      <c r="J481" s="23">
        <v>0</v>
      </c>
      <c r="K481" s="23">
        <v>1</v>
      </c>
      <c r="L481" s="22" t="s">
        <v>3</v>
      </c>
      <c r="M481" s="41">
        <v>45838</v>
      </c>
      <c r="N481" s="41">
        <v>45838</v>
      </c>
      <c r="O481" s="22" t="s">
        <v>3</v>
      </c>
      <c r="P481" s="22" t="s">
        <v>3</v>
      </c>
      <c r="Q481" s="22" t="s">
        <v>3</v>
      </c>
      <c r="R481" s="22" t="s">
        <v>3</v>
      </c>
    </row>
    <row r="482" spans="1:18" ht="31.5" x14ac:dyDescent="0.25">
      <c r="A482" s="330"/>
      <c r="B482" s="22" t="s">
        <v>117</v>
      </c>
      <c r="C482" s="37"/>
      <c r="D482" s="37"/>
      <c r="E482" s="22" t="s">
        <v>120</v>
      </c>
      <c r="F482" s="37">
        <v>642</v>
      </c>
      <c r="G482" s="40">
        <v>2000000</v>
      </c>
      <c r="H482" s="40">
        <v>2000000</v>
      </c>
      <c r="I482" s="40">
        <v>0</v>
      </c>
      <c r="J482" s="40">
        <v>0</v>
      </c>
      <c r="K482" s="40">
        <v>1</v>
      </c>
      <c r="L482" s="22" t="s">
        <v>3</v>
      </c>
      <c r="M482" s="41">
        <v>45900</v>
      </c>
      <c r="N482" s="38">
        <v>45900</v>
      </c>
      <c r="O482" s="22">
        <v>0</v>
      </c>
      <c r="P482" s="22" t="s">
        <v>3</v>
      </c>
      <c r="Q482" s="39">
        <v>0</v>
      </c>
      <c r="R482" s="39">
        <v>0</v>
      </c>
    </row>
    <row r="483" spans="1:18" ht="31.5" x14ac:dyDescent="0.25">
      <c r="A483" s="331"/>
      <c r="B483" s="22" t="s">
        <v>118</v>
      </c>
      <c r="C483" s="37"/>
      <c r="D483" s="37"/>
      <c r="E483" s="22" t="s">
        <v>120</v>
      </c>
      <c r="F483" s="37">
        <v>642</v>
      </c>
      <c r="G483" s="40">
        <v>1</v>
      </c>
      <c r="H483" s="40">
        <v>1</v>
      </c>
      <c r="I483" s="40">
        <v>0</v>
      </c>
      <c r="J483" s="40">
        <v>0</v>
      </c>
      <c r="K483" s="40">
        <v>1</v>
      </c>
      <c r="L483" s="22" t="s">
        <v>3</v>
      </c>
      <c r="M483" s="41">
        <v>46022</v>
      </c>
      <c r="N483" s="38">
        <v>46022</v>
      </c>
      <c r="O483" s="22" t="s">
        <v>3</v>
      </c>
      <c r="P483" s="22" t="s">
        <v>3</v>
      </c>
      <c r="Q483" s="22" t="s">
        <v>3</v>
      </c>
      <c r="R483" s="22" t="s">
        <v>3</v>
      </c>
    </row>
    <row r="484" spans="1:18" ht="31.5" x14ac:dyDescent="0.25">
      <c r="A484" s="329" t="s">
        <v>122</v>
      </c>
      <c r="B484" s="22" t="s">
        <v>39</v>
      </c>
      <c r="C484" s="37" t="s">
        <v>121</v>
      </c>
      <c r="D484" s="22" t="s">
        <v>119</v>
      </c>
      <c r="E484" s="22" t="s">
        <v>66</v>
      </c>
      <c r="F484" s="37">
        <v>642</v>
      </c>
      <c r="G484" s="22">
        <v>1</v>
      </c>
      <c r="H484" s="22">
        <v>1</v>
      </c>
      <c r="I484" s="22">
        <v>0</v>
      </c>
      <c r="J484" s="22">
        <v>0</v>
      </c>
      <c r="K484" s="22">
        <v>0</v>
      </c>
      <c r="L484" s="22" t="s">
        <v>3</v>
      </c>
      <c r="M484" s="24">
        <v>46022</v>
      </c>
      <c r="N484" s="24">
        <v>46022</v>
      </c>
      <c r="O484" s="50">
        <v>1540000</v>
      </c>
      <c r="P484" s="22" t="s">
        <v>3</v>
      </c>
      <c r="Q484" s="39">
        <v>0</v>
      </c>
      <c r="R484" s="39">
        <v>0</v>
      </c>
    </row>
    <row r="485" spans="1:18" ht="15.75" x14ac:dyDescent="0.25">
      <c r="A485" s="330"/>
      <c r="B485" s="22" t="s">
        <v>40</v>
      </c>
      <c r="C485" s="37"/>
      <c r="D485" s="37"/>
      <c r="E485" s="22"/>
      <c r="F485" s="37"/>
      <c r="G485" s="22" t="s">
        <v>3</v>
      </c>
      <c r="H485" s="37"/>
      <c r="I485" s="22" t="s">
        <v>3</v>
      </c>
      <c r="J485" s="37"/>
      <c r="K485" s="37"/>
      <c r="L485" s="22" t="s">
        <v>3</v>
      </c>
      <c r="M485" s="41"/>
      <c r="N485" s="38"/>
      <c r="O485" s="22" t="s">
        <v>3</v>
      </c>
      <c r="P485" s="22" t="s">
        <v>3</v>
      </c>
      <c r="Q485" s="22" t="s">
        <v>3</v>
      </c>
      <c r="R485" s="22" t="s">
        <v>3</v>
      </c>
    </row>
    <row r="486" spans="1:18" ht="47.25" x14ac:dyDescent="0.25">
      <c r="A486" s="330"/>
      <c r="B486" s="22" t="s">
        <v>116</v>
      </c>
      <c r="C486" s="37"/>
      <c r="D486" s="37"/>
      <c r="E486" s="22" t="s">
        <v>66</v>
      </c>
      <c r="F486" s="37">
        <v>642</v>
      </c>
      <c r="G486" s="23">
        <v>1</v>
      </c>
      <c r="H486" s="23">
        <v>1</v>
      </c>
      <c r="I486" s="23">
        <v>0</v>
      </c>
      <c r="J486" s="23">
        <v>0</v>
      </c>
      <c r="K486" s="23">
        <v>1</v>
      </c>
      <c r="L486" s="22" t="s">
        <v>3</v>
      </c>
      <c r="M486" s="41">
        <v>45838</v>
      </c>
      <c r="N486" s="41">
        <v>45838</v>
      </c>
      <c r="O486" s="22" t="s">
        <v>3</v>
      </c>
      <c r="P486" s="22" t="s">
        <v>3</v>
      </c>
      <c r="Q486" s="22" t="s">
        <v>3</v>
      </c>
      <c r="R486" s="22" t="s">
        <v>3</v>
      </c>
    </row>
    <row r="487" spans="1:18" ht="31.5" x14ac:dyDescent="0.25">
      <c r="A487" s="330"/>
      <c r="B487" s="22" t="s">
        <v>117</v>
      </c>
      <c r="C487" s="37"/>
      <c r="D487" s="37"/>
      <c r="E487" s="22" t="s">
        <v>120</v>
      </c>
      <c r="F487" s="37">
        <v>642</v>
      </c>
      <c r="G487" s="40">
        <v>1540000</v>
      </c>
      <c r="H487" s="40">
        <v>1540000</v>
      </c>
      <c r="I487" s="40">
        <v>0</v>
      </c>
      <c r="J487" s="40">
        <v>0</v>
      </c>
      <c r="K487" s="40">
        <v>1</v>
      </c>
      <c r="L487" s="22" t="s">
        <v>3</v>
      </c>
      <c r="M487" s="41">
        <v>45900</v>
      </c>
      <c r="N487" s="38">
        <v>45900</v>
      </c>
      <c r="O487" s="22"/>
      <c r="P487" s="22"/>
      <c r="Q487" s="22"/>
      <c r="R487" s="22"/>
    </row>
    <row r="488" spans="1:18" ht="31.5" x14ac:dyDescent="0.25">
      <c r="A488" s="331"/>
      <c r="B488" s="22" t="s">
        <v>118</v>
      </c>
      <c r="C488" s="37"/>
      <c r="D488" s="37"/>
      <c r="E488" s="22" t="s">
        <v>120</v>
      </c>
      <c r="F488" s="37">
        <v>642</v>
      </c>
      <c r="G488" s="40">
        <v>1</v>
      </c>
      <c r="H488" s="40">
        <v>1</v>
      </c>
      <c r="I488" s="40">
        <v>0</v>
      </c>
      <c r="J488" s="40">
        <v>0</v>
      </c>
      <c r="K488" s="40">
        <v>1</v>
      </c>
      <c r="L488" s="22" t="s">
        <v>3</v>
      </c>
      <c r="M488" s="41">
        <v>46022</v>
      </c>
      <c r="N488" s="38">
        <v>46022</v>
      </c>
      <c r="O488" s="22" t="s">
        <v>3</v>
      </c>
      <c r="P488" s="22" t="s">
        <v>3</v>
      </c>
      <c r="Q488" s="22" t="s">
        <v>3</v>
      </c>
      <c r="R488" s="22" t="s">
        <v>3</v>
      </c>
    </row>
    <row r="489" spans="1:18" ht="31.5" x14ac:dyDescent="0.25">
      <c r="A489" s="329" t="s">
        <v>123</v>
      </c>
      <c r="B489" s="22" t="s">
        <v>39</v>
      </c>
      <c r="C489" s="37" t="s">
        <v>121</v>
      </c>
      <c r="D489" s="22" t="s">
        <v>119</v>
      </c>
      <c r="E489" s="22" t="s">
        <v>66</v>
      </c>
      <c r="F489" s="37">
        <v>642</v>
      </c>
      <c r="G489" s="22">
        <v>1</v>
      </c>
      <c r="H489" s="22">
        <v>1</v>
      </c>
      <c r="I489" s="22">
        <v>0</v>
      </c>
      <c r="J489" s="22">
        <v>0</v>
      </c>
      <c r="K489" s="22">
        <v>0</v>
      </c>
      <c r="L489" s="22" t="s">
        <v>3</v>
      </c>
      <c r="M489" s="24">
        <v>46022</v>
      </c>
      <c r="N489" s="24">
        <v>46022</v>
      </c>
      <c r="O489" s="50">
        <v>1995000</v>
      </c>
      <c r="P489" s="22" t="s">
        <v>3</v>
      </c>
      <c r="Q489" s="39">
        <v>0</v>
      </c>
      <c r="R489" s="39">
        <v>0</v>
      </c>
    </row>
    <row r="490" spans="1:18" ht="15.75" x14ac:dyDescent="0.25">
      <c r="A490" s="330"/>
      <c r="B490" s="22" t="s">
        <v>40</v>
      </c>
      <c r="C490" s="37"/>
      <c r="D490" s="37"/>
      <c r="E490" s="22"/>
      <c r="F490" s="37"/>
      <c r="G490" s="22" t="s">
        <v>3</v>
      </c>
      <c r="H490" s="37"/>
      <c r="I490" s="22" t="s">
        <v>3</v>
      </c>
      <c r="J490" s="37"/>
      <c r="K490" s="37"/>
      <c r="L490" s="22" t="s">
        <v>3</v>
      </c>
      <c r="M490" s="41"/>
      <c r="N490" s="38"/>
      <c r="O490" s="22" t="s">
        <v>3</v>
      </c>
      <c r="P490" s="22" t="s">
        <v>3</v>
      </c>
      <c r="Q490" s="22" t="s">
        <v>3</v>
      </c>
      <c r="R490" s="22" t="s">
        <v>3</v>
      </c>
    </row>
    <row r="491" spans="1:18" ht="47.25" x14ac:dyDescent="0.25">
      <c r="A491" s="330"/>
      <c r="B491" s="22" t="s">
        <v>116</v>
      </c>
      <c r="C491" s="37"/>
      <c r="D491" s="37"/>
      <c r="E491" s="22" t="s">
        <v>66</v>
      </c>
      <c r="F491" s="37">
        <v>642</v>
      </c>
      <c r="G491" s="23">
        <v>1</v>
      </c>
      <c r="H491" s="23">
        <v>1</v>
      </c>
      <c r="I491" s="23">
        <v>0</v>
      </c>
      <c r="J491" s="23">
        <v>0</v>
      </c>
      <c r="K491" s="23">
        <v>1</v>
      </c>
      <c r="L491" s="22" t="s">
        <v>3</v>
      </c>
      <c r="M491" s="41">
        <v>45838</v>
      </c>
      <c r="N491" s="41">
        <v>45838</v>
      </c>
      <c r="O491" s="22" t="s">
        <v>3</v>
      </c>
      <c r="P491" s="22" t="s">
        <v>3</v>
      </c>
      <c r="Q491" s="22" t="s">
        <v>3</v>
      </c>
      <c r="R491" s="22" t="s">
        <v>3</v>
      </c>
    </row>
    <row r="492" spans="1:18" ht="31.5" x14ac:dyDescent="0.25">
      <c r="A492" s="330"/>
      <c r="B492" s="22" t="s">
        <v>117</v>
      </c>
      <c r="C492" s="37"/>
      <c r="D492" s="37"/>
      <c r="E492" s="22" t="s">
        <v>120</v>
      </c>
      <c r="F492" s="37">
        <v>642</v>
      </c>
      <c r="G492" s="40">
        <v>1995000</v>
      </c>
      <c r="H492" s="40">
        <v>1995000</v>
      </c>
      <c r="I492" s="40">
        <v>0</v>
      </c>
      <c r="J492" s="40">
        <v>0</v>
      </c>
      <c r="K492" s="40">
        <v>1</v>
      </c>
      <c r="L492" s="22" t="s">
        <v>3</v>
      </c>
      <c r="M492" s="41">
        <v>45900</v>
      </c>
      <c r="N492" s="38">
        <v>45900</v>
      </c>
      <c r="O492" s="22"/>
      <c r="P492" s="22"/>
      <c r="Q492" s="22"/>
      <c r="R492" s="22"/>
    </row>
    <row r="493" spans="1:18" ht="31.5" x14ac:dyDescent="0.25">
      <c r="A493" s="331"/>
      <c r="B493" s="22" t="s">
        <v>118</v>
      </c>
      <c r="C493" s="37"/>
      <c r="D493" s="37"/>
      <c r="E493" s="22" t="s">
        <v>120</v>
      </c>
      <c r="F493" s="37">
        <v>642</v>
      </c>
      <c r="G493" s="40">
        <v>1</v>
      </c>
      <c r="H493" s="40">
        <v>1</v>
      </c>
      <c r="I493" s="40">
        <v>0</v>
      </c>
      <c r="J493" s="40">
        <v>0</v>
      </c>
      <c r="K493" s="40">
        <v>1</v>
      </c>
      <c r="L493" s="22" t="s">
        <v>3</v>
      </c>
      <c r="M493" s="41">
        <v>46022</v>
      </c>
      <c r="N493" s="38">
        <v>46022</v>
      </c>
      <c r="O493" s="22" t="s">
        <v>3</v>
      </c>
      <c r="P493" s="22" t="s">
        <v>3</v>
      </c>
      <c r="Q493" s="22" t="s">
        <v>3</v>
      </c>
      <c r="R493" s="22" t="s">
        <v>3</v>
      </c>
    </row>
    <row r="494" spans="1:18" ht="31.5" x14ac:dyDescent="0.25">
      <c r="A494" s="329" t="s">
        <v>124</v>
      </c>
      <c r="B494" s="22" t="s">
        <v>39</v>
      </c>
      <c r="C494" s="37" t="s">
        <v>121</v>
      </c>
      <c r="D494" s="22" t="s">
        <v>119</v>
      </c>
      <c r="E494" s="22" t="s">
        <v>66</v>
      </c>
      <c r="F494" s="37">
        <v>642</v>
      </c>
      <c r="G494" s="22">
        <v>1</v>
      </c>
      <c r="H494" s="22">
        <v>1</v>
      </c>
      <c r="I494" s="22">
        <v>0</v>
      </c>
      <c r="J494" s="22">
        <v>0</v>
      </c>
      <c r="K494" s="22">
        <v>0</v>
      </c>
      <c r="L494" s="22" t="s">
        <v>3</v>
      </c>
      <c r="M494" s="24">
        <v>46022</v>
      </c>
      <c r="N494" s="24">
        <v>46022</v>
      </c>
      <c r="O494" s="50">
        <v>1820000</v>
      </c>
      <c r="P494" s="22" t="s">
        <v>3</v>
      </c>
      <c r="Q494" s="39">
        <v>0</v>
      </c>
      <c r="R494" s="39">
        <v>0</v>
      </c>
    </row>
    <row r="495" spans="1:18" ht="15.75" x14ac:dyDescent="0.25">
      <c r="A495" s="330"/>
      <c r="B495" s="22" t="s">
        <v>40</v>
      </c>
      <c r="C495" s="37"/>
      <c r="D495" s="37"/>
      <c r="E495" s="22"/>
      <c r="F495" s="37"/>
      <c r="G495" s="22" t="s">
        <v>3</v>
      </c>
      <c r="H495" s="37"/>
      <c r="I495" s="22" t="s">
        <v>3</v>
      </c>
      <c r="J495" s="37"/>
      <c r="K495" s="37"/>
      <c r="L495" s="22" t="s">
        <v>3</v>
      </c>
      <c r="M495" s="41"/>
      <c r="N495" s="38"/>
      <c r="O495" s="22" t="s">
        <v>3</v>
      </c>
      <c r="P495" s="22" t="s">
        <v>3</v>
      </c>
      <c r="Q495" s="22" t="s">
        <v>3</v>
      </c>
      <c r="R495" s="22" t="s">
        <v>3</v>
      </c>
    </row>
    <row r="496" spans="1:18" ht="47.25" x14ac:dyDescent="0.25">
      <c r="A496" s="330"/>
      <c r="B496" s="22" t="s">
        <v>116</v>
      </c>
      <c r="C496" s="37"/>
      <c r="D496" s="37"/>
      <c r="E496" s="22" t="s">
        <v>66</v>
      </c>
      <c r="F496" s="37">
        <v>642</v>
      </c>
      <c r="G496" s="23">
        <v>1</v>
      </c>
      <c r="H496" s="23">
        <v>1</v>
      </c>
      <c r="I496" s="23">
        <v>0</v>
      </c>
      <c r="J496" s="23">
        <v>0</v>
      </c>
      <c r="K496" s="23">
        <v>1</v>
      </c>
      <c r="L496" s="22" t="s">
        <v>3</v>
      </c>
      <c r="M496" s="41">
        <v>45838</v>
      </c>
      <c r="N496" s="41">
        <v>45838</v>
      </c>
      <c r="O496" s="22" t="s">
        <v>3</v>
      </c>
      <c r="P496" s="22" t="s">
        <v>3</v>
      </c>
      <c r="Q496" s="22" t="s">
        <v>3</v>
      </c>
      <c r="R496" s="22" t="s">
        <v>3</v>
      </c>
    </row>
    <row r="497" spans="1:18" ht="31.5" x14ac:dyDescent="0.25">
      <c r="A497" s="330"/>
      <c r="B497" s="22" t="s">
        <v>117</v>
      </c>
      <c r="C497" s="37"/>
      <c r="D497" s="37"/>
      <c r="E497" s="22" t="s">
        <v>120</v>
      </c>
      <c r="F497" s="37">
        <v>642</v>
      </c>
      <c r="G497" s="40">
        <v>1820000</v>
      </c>
      <c r="H497" s="40">
        <v>1820000</v>
      </c>
      <c r="I497" s="40">
        <v>0</v>
      </c>
      <c r="J497" s="40">
        <v>0</v>
      </c>
      <c r="K497" s="40">
        <v>1</v>
      </c>
      <c r="L497" s="22" t="s">
        <v>3</v>
      </c>
      <c r="M497" s="41">
        <v>45900</v>
      </c>
      <c r="N497" s="38">
        <v>45900</v>
      </c>
      <c r="O497" s="22"/>
      <c r="P497" s="22"/>
      <c r="Q497" s="22"/>
      <c r="R497" s="22"/>
    </row>
    <row r="498" spans="1:18" ht="31.5" x14ac:dyDescent="0.25">
      <c r="A498" s="331"/>
      <c r="B498" s="22" t="s">
        <v>118</v>
      </c>
      <c r="C498" s="37"/>
      <c r="D498" s="37"/>
      <c r="E498" s="22" t="s">
        <v>120</v>
      </c>
      <c r="F498" s="37">
        <v>642</v>
      </c>
      <c r="G498" s="40">
        <v>1</v>
      </c>
      <c r="H498" s="40">
        <v>1</v>
      </c>
      <c r="I498" s="40">
        <v>0</v>
      </c>
      <c r="J498" s="40">
        <v>0</v>
      </c>
      <c r="K498" s="40">
        <v>1</v>
      </c>
      <c r="L498" s="22" t="s">
        <v>3</v>
      </c>
      <c r="M498" s="41">
        <v>46022</v>
      </c>
      <c r="N498" s="38">
        <v>46022</v>
      </c>
      <c r="O498" s="22" t="s">
        <v>3</v>
      </c>
      <c r="P498" s="22" t="s">
        <v>3</v>
      </c>
      <c r="Q498" s="22" t="s">
        <v>3</v>
      </c>
      <c r="R498" s="22" t="s">
        <v>3</v>
      </c>
    </row>
    <row r="499" spans="1:18" ht="31.5" x14ac:dyDescent="0.25">
      <c r="A499" s="329" t="s">
        <v>125</v>
      </c>
      <c r="B499" s="22" t="s">
        <v>39</v>
      </c>
      <c r="C499" s="37" t="s">
        <v>121</v>
      </c>
      <c r="D499" s="22" t="s">
        <v>119</v>
      </c>
      <c r="E499" s="22" t="s">
        <v>66</v>
      </c>
      <c r="F499" s="37">
        <v>642</v>
      </c>
      <c r="G499" s="22">
        <v>1</v>
      </c>
      <c r="H499" s="22">
        <v>1</v>
      </c>
      <c r="I499" s="22">
        <v>0</v>
      </c>
      <c r="J499" s="22">
        <v>0</v>
      </c>
      <c r="K499" s="22">
        <v>0</v>
      </c>
      <c r="L499" s="22" t="s">
        <v>3</v>
      </c>
      <c r="M499" s="24">
        <v>46022</v>
      </c>
      <c r="N499" s="24">
        <v>46022</v>
      </c>
      <c r="O499" s="50">
        <v>1540000</v>
      </c>
      <c r="P499" s="22" t="s">
        <v>3</v>
      </c>
      <c r="Q499" s="39">
        <v>0</v>
      </c>
      <c r="R499" s="39">
        <v>0</v>
      </c>
    </row>
    <row r="500" spans="1:18" ht="15.75" x14ac:dyDescent="0.25">
      <c r="A500" s="330"/>
      <c r="B500" s="22" t="s">
        <v>40</v>
      </c>
      <c r="C500" s="37"/>
      <c r="D500" s="37"/>
      <c r="E500" s="22"/>
      <c r="F500" s="37"/>
      <c r="G500" s="22" t="s">
        <v>3</v>
      </c>
      <c r="H500" s="37"/>
      <c r="I500" s="22" t="s">
        <v>3</v>
      </c>
      <c r="J500" s="37"/>
      <c r="K500" s="37"/>
      <c r="L500" s="22" t="s">
        <v>3</v>
      </c>
      <c r="M500" s="41"/>
      <c r="N500" s="38"/>
      <c r="O500" s="22" t="s">
        <v>3</v>
      </c>
      <c r="P500" s="22" t="s">
        <v>3</v>
      </c>
      <c r="Q500" s="22" t="s">
        <v>3</v>
      </c>
      <c r="R500" s="22" t="s">
        <v>3</v>
      </c>
    </row>
    <row r="501" spans="1:18" ht="47.25" x14ac:dyDescent="0.25">
      <c r="A501" s="330"/>
      <c r="B501" s="22" t="s">
        <v>116</v>
      </c>
      <c r="C501" s="37"/>
      <c r="D501" s="37"/>
      <c r="E501" s="22" t="s">
        <v>66</v>
      </c>
      <c r="F501" s="37">
        <v>642</v>
      </c>
      <c r="G501" s="49">
        <v>1</v>
      </c>
      <c r="H501" s="49">
        <v>1</v>
      </c>
      <c r="I501" s="49">
        <v>0</v>
      </c>
      <c r="J501" s="49">
        <v>0</v>
      </c>
      <c r="K501" s="49">
        <v>1</v>
      </c>
      <c r="L501" s="22" t="s">
        <v>3</v>
      </c>
      <c r="M501" s="41">
        <v>45838</v>
      </c>
      <c r="N501" s="41">
        <v>45838</v>
      </c>
      <c r="O501" s="22" t="s">
        <v>3</v>
      </c>
      <c r="P501" s="22" t="s">
        <v>3</v>
      </c>
      <c r="Q501" s="22" t="s">
        <v>3</v>
      </c>
      <c r="R501" s="22" t="s">
        <v>3</v>
      </c>
    </row>
    <row r="502" spans="1:18" ht="31.5" x14ac:dyDescent="0.25">
      <c r="A502" s="330"/>
      <c r="B502" s="22" t="s">
        <v>117</v>
      </c>
      <c r="C502" s="37"/>
      <c r="D502" s="37"/>
      <c r="E502" s="22" t="s">
        <v>120</v>
      </c>
      <c r="F502" s="37">
        <v>642</v>
      </c>
      <c r="G502" s="40">
        <v>1540000</v>
      </c>
      <c r="H502" s="40">
        <v>1540000</v>
      </c>
      <c r="I502" s="40">
        <v>0</v>
      </c>
      <c r="J502" s="40">
        <v>0</v>
      </c>
      <c r="K502" s="40">
        <v>1</v>
      </c>
      <c r="L502" s="22" t="s">
        <v>3</v>
      </c>
      <c r="M502" s="41">
        <v>45900</v>
      </c>
      <c r="N502" s="38">
        <v>45900</v>
      </c>
      <c r="O502" s="22"/>
      <c r="P502" s="22"/>
      <c r="Q502" s="22"/>
      <c r="R502" s="22"/>
    </row>
    <row r="503" spans="1:18" ht="31.5" x14ac:dyDescent="0.25">
      <c r="A503" s="331"/>
      <c r="B503" s="22" t="s">
        <v>118</v>
      </c>
      <c r="C503" s="37"/>
      <c r="D503" s="37"/>
      <c r="E503" s="22" t="s">
        <v>120</v>
      </c>
      <c r="F503" s="37">
        <v>642</v>
      </c>
      <c r="G503" s="40">
        <v>1</v>
      </c>
      <c r="H503" s="40">
        <v>1</v>
      </c>
      <c r="I503" s="40">
        <v>0</v>
      </c>
      <c r="J503" s="40">
        <v>0</v>
      </c>
      <c r="K503" s="40">
        <v>1</v>
      </c>
      <c r="L503" s="22" t="s">
        <v>3</v>
      </c>
      <c r="M503" s="41">
        <v>46022</v>
      </c>
      <c r="N503" s="38">
        <v>46022</v>
      </c>
      <c r="O503" s="22" t="s">
        <v>3</v>
      </c>
      <c r="P503" s="22" t="s">
        <v>3</v>
      </c>
      <c r="Q503" s="22" t="s">
        <v>3</v>
      </c>
      <c r="R503" s="22" t="s">
        <v>3</v>
      </c>
    </row>
    <row r="504" spans="1:18" ht="31.5" x14ac:dyDescent="0.25">
      <c r="A504" s="329" t="s">
        <v>126</v>
      </c>
      <c r="B504" s="22" t="s">
        <v>39</v>
      </c>
      <c r="C504" s="37" t="s">
        <v>121</v>
      </c>
      <c r="D504" s="22" t="s">
        <v>119</v>
      </c>
      <c r="E504" s="22" t="s">
        <v>66</v>
      </c>
      <c r="F504" s="37">
        <v>642</v>
      </c>
      <c r="G504" s="22">
        <v>1</v>
      </c>
      <c r="H504" s="22">
        <v>1</v>
      </c>
      <c r="I504" s="22">
        <v>0</v>
      </c>
      <c r="J504" s="22">
        <v>0</v>
      </c>
      <c r="K504" s="22">
        <v>0</v>
      </c>
      <c r="L504" s="22" t="s">
        <v>3</v>
      </c>
      <c r="M504" s="24">
        <v>46022</v>
      </c>
      <c r="N504" s="24">
        <v>46022</v>
      </c>
      <c r="O504" s="50">
        <v>1000000</v>
      </c>
      <c r="P504" s="22" t="s">
        <v>3</v>
      </c>
      <c r="Q504" s="39">
        <v>0</v>
      </c>
      <c r="R504" s="39">
        <v>0</v>
      </c>
    </row>
    <row r="505" spans="1:18" ht="15.75" x14ac:dyDescent="0.25">
      <c r="A505" s="330"/>
      <c r="B505" s="22" t="s">
        <v>40</v>
      </c>
      <c r="C505" s="37"/>
      <c r="D505" s="37"/>
      <c r="E505" s="22"/>
      <c r="F505" s="37"/>
      <c r="G505" s="22" t="s">
        <v>3</v>
      </c>
      <c r="H505" s="37"/>
      <c r="I505" s="22" t="s">
        <v>3</v>
      </c>
      <c r="J505" s="37"/>
      <c r="K505" s="37"/>
      <c r="L505" s="22" t="s">
        <v>3</v>
      </c>
      <c r="M505" s="41"/>
      <c r="N505" s="38"/>
      <c r="O505" s="22" t="s">
        <v>3</v>
      </c>
      <c r="P505" s="22" t="s">
        <v>3</v>
      </c>
      <c r="Q505" s="22" t="s">
        <v>3</v>
      </c>
      <c r="R505" s="22" t="s">
        <v>3</v>
      </c>
    </row>
    <row r="506" spans="1:18" ht="47.25" x14ac:dyDescent="0.25">
      <c r="A506" s="330"/>
      <c r="B506" s="22" t="s">
        <v>116</v>
      </c>
      <c r="C506" s="37"/>
      <c r="D506" s="37"/>
      <c r="E506" s="22" t="s">
        <v>66</v>
      </c>
      <c r="F506" s="37">
        <v>642</v>
      </c>
      <c r="G506" s="23">
        <v>1</v>
      </c>
      <c r="H506" s="23">
        <v>1</v>
      </c>
      <c r="I506" s="23">
        <v>0</v>
      </c>
      <c r="J506" s="23">
        <v>0</v>
      </c>
      <c r="K506" s="23">
        <v>1</v>
      </c>
      <c r="L506" s="22" t="s">
        <v>3</v>
      </c>
      <c r="M506" s="41">
        <v>45838</v>
      </c>
      <c r="N506" s="41">
        <v>45838</v>
      </c>
      <c r="O506" s="22" t="s">
        <v>3</v>
      </c>
      <c r="P506" s="22" t="s">
        <v>3</v>
      </c>
      <c r="Q506" s="22" t="s">
        <v>3</v>
      </c>
      <c r="R506" s="22" t="s">
        <v>3</v>
      </c>
    </row>
    <row r="507" spans="1:18" ht="31.5" x14ac:dyDescent="0.25">
      <c r="A507" s="330"/>
      <c r="B507" s="22" t="s">
        <v>117</v>
      </c>
      <c r="C507" s="37"/>
      <c r="D507" s="37"/>
      <c r="E507" s="22" t="s">
        <v>120</v>
      </c>
      <c r="F507" s="37">
        <v>642</v>
      </c>
      <c r="G507" s="40">
        <v>1000000</v>
      </c>
      <c r="H507" s="40">
        <v>1000000</v>
      </c>
      <c r="I507" s="40">
        <v>0</v>
      </c>
      <c r="J507" s="40">
        <v>0</v>
      </c>
      <c r="K507" s="40">
        <v>1</v>
      </c>
      <c r="L507" s="22" t="s">
        <v>3</v>
      </c>
      <c r="M507" s="41">
        <v>45900</v>
      </c>
      <c r="N507" s="38">
        <v>45900</v>
      </c>
      <c r="O507" s="22"/>
      <c r="P507" s="22"/>
      <c r="Q507" s="22"/>
      <c r="R507" s="22"/>
    </row>
    <row r="508" spans="1:18" ht="31.5" x14ac:dyDescent="0.25">
      <c r="A508" s="331"/>
      <c r="B508" s="22" t="s">
        <v>118</v>
      </c>
      <c r="C508" s="37"/>
      <c r="D508" s="37"/>
      <c r="E508" s="22" t="s">
        <v>120</v>
      </c>
      <c r="F508" s="37">
        <v>642</v>
      </c>
      <c r="G508" s="40">
        <v>1</v>
      </c>
      <c r="H508" s="40">
        <v>1</v>
      </c>
      <c r="I508" s="40">
        <v>0</v>
      </c>
      <c r="J508" s="40">
        <v>0</v>
      </c>
      <c r="K508" s="40">
        <v>1</v>
      </c>
      <c r="L508" s="22" t="s">
        <v>3</v>
      </c>
      <c r="M508" s="41">
        <v>46022</v>
      </c>
      <c r="N508" s="38">
        <v>46022</v>
      </c>
      <c r="O508" s="22" t="s">
        <v>3</v>
      </c>
      <c r="P508" s="22" t="s">
        <v>3</v>
      </c>
      <c r="Q508" s="22" t="s">
        <v>3</v>
      </c>
      <c r="R508" s="22" t="s">
        <v>3</v>
      </c>
    </row>
    <row r="509" spans="1:18" ht="31.5" x14ac:dyDescent="0.25">
      <c r="A509" s="329" t="s">
        <v>127</v>
      </c>
      <c r="B509" s="22" t="s">
        <v>39</v>
      </c>
      <c r="C509" s="37" t="s">
        <v>121</v>
      </c>
      <c r="D509" s="22" t="s">
        <v>119</v>
      </c>
      <c r="E509" s="22" t="s">
        <v>66</v>
      </c>
      <c r="F509" s="37">
        <v>642</v>
      </c>
      <c r="G509" s="22">
        <v>1</v>
      </c>
      <c r="H509" s="22">
        <v>1</v>
      </c>
      <c r="I509" s="22">
        <v>0</v>
      </c>
      <c r="J509" s="22">
        <v>0</v>
      </c>
      <c r="K509" s="22">
        <v>0</v>
      </c>
      <c r="L509" s="22" t="s">
        <v>3</v>
      </c>
      <c r="M509" s="24">
        <v>46022</v>
      </c>
      <c r="N509" s="24">
        <v>46022</v>
      </c>
      <c r="O509" s="50">
        <v>105000</v>
      </c>
      <c r="P509" s="22" t="s">
        <v>3</v>
      </c>
      <c r="Q509" s="39">
        <v>0</v>
      </c>
      <c r="R509" s="39">
        <v>0</v>
      </c>
    </row>
    <row r="510" spans="1:18" ht="15.75" x14ac:dyDescent="0.25">
      <c r="A510" s="330"/>
      <c r="B510" s="22" t="s">
        <v>40</v>
      </c>
      <c r="C510" s="37"/>
      <c r="D510" s="37"/>
      <c r="E510" s="22"/>
      <c r="F510" s="37"/>
      <c r="G510" s="22" t="s">
        <v>3</v>
      </c>
      <c r="H510" s="37"/>
      <c r="I510" s="22" t="s">
        <v>3</v>
      </c>
      <c r="J510" s="37"/>
      <c r="K510" s="37"/>
      <c r="L510" s="22" t="s">
        <v>3</v>
      </c>
      <c r="M510" s="41"/>
      <c r="N510" s="38"/>
      <c r="O510" s="22" t="s">
        <v>3</v>
      </c>
      <c r="P510" s="22" t="s">
        <v>3</v>
      </c>
      <c r="Q510" s="22" t="s">
        <v>3</v>
      </c>
      <c r="R510" s="22" t="s">
        <v>3</v>
      </c>
    </row>
    <row r="511" spans="1:18" ht="47.25" x14ac:dyDescent="0.25">
      <c r="A511" s="330"/>
      <c r="B511" s="22" t="s">
        <v>116</v>
      </c>
      <c r="C511" s="37"/>
      <c r="D511" s="37"/>
      <c r="E511" s="22" t="s">
        <v>66</v>
      </c>
      <c r="F511" s="37">
        <v>642</v>
      </c>
      <c r="G511" s="23">
        <v>1</v>
      </c>
      <c r="H511" s="23">
        <v>1</v>
      </c>
      <c r="I511" s="23">
        <v>0</v>
      </c>
      <c r="J511" s="23">
        <v>0</v>
      </c>
      <c r="K511" s="23">
        <v>1</v>
      </c>
      <c r="L511" s="22" t="s">
        <v>3</v>
      </c>
      <c r="M511" s="41">
        <v>45838</v>
      </c>
      <c r="N511" s="41">
        <v>45838</v>
      </c>
      <c r="O511" s="22" t="s">
        <v>3</v>
      </c>
      <c r="P511" s="22" t="s">
        <v>3</v>
      </c>
      <c r="Q511" s="22" t="s">
        <v>3</v>
      </c>
      <c r="R511" s="22" t="s">
        <v>3</v>
      </c>
    </row>
    <row r="512" spans="1:18" ht="31.5" x14ac:dyDescent="0.25">
      <c r="A512" s="330"/>
      <c r="B512" s="22" t="s">
        <v>117</v>
      </c>
      <c r="C512" s="37"/>
      <c r="D512" s="37"/>
      <c r="E512" s="22" t="s">
        <v>120</v>
      </c>
      <c r="F512" s="37">
        <v>642</v>
      </c>
      <c r="G512" s="40">
        <v>105000</v>
      </c>
      <c r="H512" s="40">
        <v>105000</v>
      </c>
      <c r="I512" s="40">
        <v>0</v>
      </c>
      <c r="J512" s="40">
        <v>0</v>
      </c>
      <c r="K512" s="40">
        <v>1</v>
      </c>
      <c r="L512" s="22" t="s">
        <v>3</v>
      </c>
      <c r="M512" s="41">
        <v>45900</v>
      </c>
      <c r="N512" s="38">
        <v>45900</v>
      </c>
      <c r="O512" s="22"/>
      <c r="P512" s="22"/>
      <c r="Q512" s="22"/>
      <c r="R512" s="22"/>
    </row>
    <row r="513" spans="1:18" ht="31.5" x14ac:dyDescent="0.25">
      <c r="A513" s="331"/>
      <c r="B513" s="22" t="s">
        <v>118</v>
      </c>
      <c r="C513" s="37"/>
      <c r="D513" s="37"/>
      <c r="E513" s="22" t="s">
        <v>120</v>
      </c>
      <c r="F513" s="37">
        <v>642</v>
      </c>
      <c r="G513" s="40">
        <v>1</v>
      </c>
      <c r="H513" s="40">
        <v>1</v>
      </c>
      <c r="I513" s="40">
        <v>0</v>
      </c>
      <c r="J513" s="40">
        <v>0</v>
      </c>
      <c r="K513" s="40">
        <v>1</v>
      </c>
      <c r="L513" s="22" t="s">
        <v>3</v>
      </c>
      <c r="M513" s="41">
        <v>46022</v>
      </c>
      <c r="N513" s="38">
        <v>46022</v>
      </c>
      <c r="O513" s="22" t="s">
        <v>3</v>
      </c>
      <c r="P513" s="22" t="s">
        <v>3</v>
      </c>
      <c r="Q513" s="22" t="s">
        <v>3</v>
      </c>
      <c r="R513" s="22" t="s">
        <v>3</v>
      </c>
    </row>
    <row r="514" spans="1:18" ht="217.5" customHeight="1" x14ac:dyDescent="0.25">
      <c r="A514" s="337" t="s">
        <v>341</v>
      </c>
      <c r="B514" s="338"/>
      <c r="C514" s="45"/>
      <c r="D514" s="45" t="s">
        <v>354</v>
      </c>
      <c r="E514" s="46" t="s">
        <v>66</v>
      </c>
      <c r="F514" s="45">
        <v>642</v>
      </c>
      <c r="G514" s="46">
        <f>G515+G520+G526+G532</f>
        <v>20</v>
      </c>
      <c r="H514" s="46">
        <f t="shared" ref="H514:K514" si="2">H515+H520+H526+H532</f>
        <v>20</v>
      </c>
      <c r="I514" s="46">
        <f t="shared" si="2"/>
        <v>0</v>
      </c>
      <c r="J514" s="46">
        <f t="shared" si="2"/>
        <v>0</v>
      </c>
      <c r="K514" s="46">
        <f t="shared" si="2"/>
        <v>0</v>
      </c>
      <c r="L514" s="46">
        <v>0</v>
      </c>
      <c r="M514" s="46" t="s">
        <v>3</v>
      </c>
      <c r="N514" s="47" t="s">
        <v>3</v>
      </c>
      <c r="O514" s="48">
        <f>O515+O520+O526+O532</f>
        <v>4000000</v>
      </c>
      <c r="P514" s="51">
        <v>0</v>
      </c>
      <c r="Q514" s="51">
        <v>0</v>
      </c>
      <c r="R514" s="51">
        <v>0</v>
      </c>
    </row>
    <row r="515" spans="1:18" ht="47.25" x14ac:dyDescent="0.25">
      <c r="A515" s="329" t="s">
        <v>128</v>
      </c>
      <c r="B515" s="22" t="s">
        <v>39</v>
      </c>
      <c r="C515" s="37" t="s">
        <v>130</v>
      </c>
      <c r="D515" s="22" t="s">
        <v>129</v>
      </c>
      <c r="E515" s="22" t="s">
        <v>66</v>
      </c>
      <c r="F515" s="37">
        <v>642</v>
      </c>
      <c r="G515" s="22">
        <v>3</v>
      </c>
      <c r="H515" s="22">
        <v>3</v>
      </c>
      <c r="I515" s="22">
        <v>0</v>
      </c>
      <c r="J515" s="22">
        <v>0</v>
      </c>
      <c r="K515" s="22">
        <v>0</v>
      </c>
      <c r="L515" s="22" t="s">
        <v>3</v>
      </c>
      <c r="M515" s="24">
        <v>45930</v>
      </c>
      <c r="N515" s="24">
        <v>45930</v>
      </c>
      <c r="O515" s="50">
        <v>1022350</v>
      </c>
      <c r="P515" s="22" t="s">
        <v>3</v>
      </c>
      <c r="Q515" s="39">
        <v>0</v>
      </c>
      <c r="R515" s="39">
        <v>0</v>
      </c>
    </row>
    <row r="516" spans="1:18" ht="15.75" x14ac:dyDescent="0.25">
      <c r="A516" s="330"/>
      <c r="B516" s="22" t="s">
        <v>40</v>
      </c>
      <c r="C516" s="37"/>
      <c r="D516" s="37"/>
      <c r="E516" s="22"/>
      <c r="F516" s="37"/>
      <c r="G516" s="22" t="s">
        <v>3</v>
      </c>
      <c r="H516" s="37"/>
      <c r="I516" s="22" t="s">
        <v>3</v>
      </c>
      <c r="J516" s="37"/>
      <c r="K516" s="37"/>
      <c r="L516" s="22" t="s">
        <v>3</v>
      </c>
      <c r="M516" s="41"/>
      <c r="N516" s="38"/>
      <c r="O516" s="22" t="s">
        <v>3</v>
      </c>
      <c r="P516" s="22" t="s">
        <v>3</v>
      </c>
      <c r="Q516" s="22" t="s">
        <v>3</v>
      </c>
      <c r="R516" s="22" t="s">
        <v>3</v>
      </c>
    </row>
    <row r="517" spans="1:18" ht="31.5" x14ac:dyDescent="0.25">
      <c r="A517" s="330"/>
      <c r="B517" s="22" t="s">
        <v>131</v>
      </c>
      <c r="C517" s="37"/>
      <c r="D517" s="37"/>
      <c r="E517" s="22" t="s">
        <v>66</v>
      </c>
      <c r="F517" s="37">
        <v>642</v>
      </c>
      <c r="G517" s="40">
        <v>1</v>
      </c>
      <c r="H517" s="40">
        <v>1</v>
      </c>
      <c r="I517" s="40">
        <v>1</v>
      </c>
      <c r="J517" s="40">
        <v>1</v>
      </c>
      <c r="K517" s="40">
        <v>1</v>
      </c>
      <c r="L517" s="22" t="s">
        <v>3</v>
      </c>
      <c r="M517" s="41">
        <v>45747</v>
      </c>
      <c r="N517" s="41">
        <v>45747</v>
      </c>
      <c r="O517" s="22" t="s">
        <v>3</v>
      </c>
      <c r="P517" s="22" t="s">
        <v>3</v>
      </c>
      <c r="Q517" s="22" t="s">
        <v>3</v>
      </c>
      <c r="R517" s="22" t="s">
        <v>3</v>
      </c>
    </row>
    <row r="518" spans="1:18" ht="78.75" x14ac:dyDescent="0.25">
      <c r="A518" s="330"/>
      <c r="B518" s="22" t="s">
        <v>132</v>
      </c>
      <c r="C518" s="37"/>
      <c r="D518" s="37"/>
      <c r="E518" s="22" t="s">
        <v>120</v>
      </c>
      <c r="F518" s="37">
        <v>642</v>
      </c>
      <c r="G518" s="40">
        <v>1</v>
      </c>
      <c r="H518" s="40">
        <v>1</v>
      </c>
      <c r="I518" s="40">
        <v>0</v>
      </c>
      <c r="J518" s="40">
        <v>0</v>
      </c>
      <c r="K518" s="40">
        <v>1</v>
      </c>
      <c r="L518" s="22" t="s">
        <v>3</v>
      </c>
      <c r="M518" s="41">
        <v>45838</v>
      </c>
      <c r="N518" s="41">
        <v>45838</v>
      </c>
      <c r="O518" s="22"/>
      <c r="P518" s="22"/>
      <c r="Q518" s="22"/>
      <c r="R518" s="22"/>
    </row>
    <row r="519" spans="1:18" ht="78.75" x14ac:dyDescent="0.25">
      <c r="A519" s="331"/>
      <c r="B519" s="22" t="s">
        <v>133</v>
      </c>
      <c r="C519" s="37"/>
      <c r="D519" s="37"/>
      <c r="E519" s="22" t="s">
        <v>120</v>
      </c>
      <c r="F519" s="37">
        <v>642</v>
      </c>
      <c r="G519" s="40">
        <v>2</v>
      </c>
      <c r="H519" s="40">
        <v>2</v>
      </c>
      <c r="I519" s="40">
        <v>0</v>
      </c>
      <c r="J519" s="40">
        <v>0</v>
      </c>
      <c r="K519" s="40">
        <v>1</v>
      </c>
      <c r="L519" s="22" t="s">
        <v>3</v>
      </c>
      <c r="M519" s="41">
        <v>45930</v>
      </c>
      <c r="N519" s="38">
        <v>45930</v>
      </c>
      <c r="O519" s="22" t="s">
        <v>3</v>
      </c>
      <c r="P519" s="22" t="s">
        <v>3</v>
      </c>
      <c r="Q519" s="22" t="s">
        <v>3</v>
      </c>
      <c r="R519" s="22" t="s">
        <v>3</v>
      </c>
    </row>
    <row r="520" spans="1:18" ht="47.25" x14ac:dyDescent="0.25">
      <c r="A520" s="329" t="s">
        <v>134</v>
      </c>
      <c r="B520" s="22" t="s">
        <v>39</v>
      </c>
      <c r="C520" s="37" t="s">
        <v>130</v>
      </c>
      <c r="D520" s="22" t="s">
        <v>129</v>
      </c>
      <c r="E520" s="22" t="s">
        <v>66</v>
      </c>
      <c r="F520" s="37">
        <v>642</v>
      </c>
      <c r="G520" s="22">
        <v>3</v>
      </c>
      <c r="H520" s="22">
        <v>3</v>
      </c>
      <c r="I520" s="22">
        <v>0</v>
      </c>
      <c r="J520" s="22">
        <v>0</v>
      </c>
      <c r="K520" s="22">
        <v>0</v>
      </c>
      <c r="L520" s="22" t="s">
        <v>3</v>
      </c>
      <c r="M520" s="24">
        <v>46021</v>
      </c>
      <c r="N520" s="24">
        <v>46021</v>
      </c>
      <c r="O520" s="50">
        <v>299150</v>
      </c>
      <c r="P520" s="22" t="s">
        <v>3</v>
      </c>
      <c r="Q520" s="39">
        <v>0</v>
      </c>
      <c r="R520" s="39">
        <v>0</v>
      </c>
    </row>
    <row r="521" spans="1:18" ht="15.75" x14ac:dyDescent="0.25">
      <c r="A521" s="330"/>
      <c r="B521" s="22" t="s">
        <v>40</v>
      </c>
      <c r="C521" s="37"/>
      <c r="D521" s="37"/>
      <c r="E521" s="22"/>
      <c r="F521" s="37"/>
      <c r="G521" s="22" t="s">
        <v>3</v>
      </c>
      <c r="H521" s="37"/>
      <c r="I521" s="22" t="s">
        <v>3</v>
      </c>
      <c r="J521" s="37"/>
      <c r="K521" s="37"/>
      <c r="L521" s="22" t="s">
        <v>3</v>
      </c>
      <c r="M521" s="41"/>
      <c r="N521" s="38"/>
      <c r="O521" s="22" t="s">
        <v>3</v>
      </c>
      <c r="P521" s="22" t="s">
        <v>3</v>
      </c>
      <c r="Q521" s="22" t="s">
        <v>3</v>
      </c>
      <c r="R521" s="22" t="s">
        <v>3</v>
      </c>
    </row>
    <row r="522" spans="1:18" ht="31.5" x14ac:dyDescent="0.25">
      <c r="A522" s="330"/>
      <c r="B522" s="22" t="s">
        <v>131</v>
      </c>
      <c r="C522" s="37"/>
      <c r="D522" s="37"/>
      <c r="E522" s="22" t="s">
        <v>66</v>
      </c>
      <c r="F522" s="37">
        <v>642</v>
      </c>
      <c r="G522" s="40">
        <v>1</v>
      </c>
      <c r="H522" s="40">
        <v>1</v>
      </c>
      <c r="I522" s="40">
        <v>1</v>
      </c>
      <c r="J522" s="40">
        <v>1</v>
      </c>
      <c r="K522" s="40">
        <v>1</v>
      </c>
      <c r="L522" s="22" t="s">
        <v>3</v>
      </c>
      <c r="M522" s="41">
        <v>45747</v>
      </c>
      <c r="N522" s="41">
        <v>45747</v>
      </c>
      <c r="O522" s="22" t="s">
        <v>3</v>
      </c>
      <c r="P522" s="22" t="s">
        <v>3</v>
      </c>
      <c r="Q522" s="22" t="s">
        <v>3</v>
      </c>
      <c r="R522" s="22" t="s">
        <v>3</v>
      </c>
    </row>
    <row r="523" spans="1:18" ht="78.75" x14ac:dyDescent="0.25">
      <c r="A523" s="330"/>
      <c r="B523" s="22" t="s">
        <v>132</v>
      </c>
      <c r="C523" s="37"/>
      <c r="D523" s="37"/>
      <c r="E523" s="22" t="s">
        <v>120</v>
      </c>
      <c r="F523" s="37">
        <v>642</v>
      </c>
      <c r="G523" s="40">
        <v>1</v>
      </c>
      <c r="H523" s="40">
        <v>1</v>
      </c>
      <c r="I523" s="40">
        <v>0</v>
      </c>
      <c r="J523" s="40">
        <v>0</v>
      </c>
      <c r="K523" s="40">
        <v>1</v>
      </c>
      <c r="L523" s="22" t="s">
        <v>3</v>
      </c>
      <c r="M523" s="41">
        <v>45838</v>
      </c>
      <c r="N523" s="41">
        <v>45838</v>
      </c>
      <c r="O523" s="22"/>
      <c r="P523" s="22"/>
      <c r="Q523" s="22"/>
      <c r="R523" s="22"/>
    </row>
    <row r="524" spans="1:18" ht="78.75" x14ac:dyDescent="0.25">
      <c r="A524" s="330"/>
      <c r="B524" s="22" t="s">
        <v>133</v>
      </c>
      <c r="C524" s="37"/>
      <c r="D524" s="37"/>
      <c r="E524" s="22" t="s">
        <v>120</v>
      </c>
      <c r="F524" s="37">
        <v>642</v>
      </c>
      <c r="G524" s="40">
        <v>1</v>
      </c>
      <c r="H524" s="40">
        <v>1</v>
      </c>
      <c r="I524" s="40">
        <v>0</v>
      </c>
      <c r="J524" s="40">
        <v>0</v>
      </c>
      <c r="K524" s="40">
        <v>1</v>
      </c>
      <c r="L524" s="22" t="s">
        <v>3</v>
      </c>
      <c r="M524" s="41">
        <v>45930</v>
      </c>
      <c r="N524" s="38">
        <v>45930</v>
      </c>
      <c r="O524" s="22" t="s">
        <v>3</v>
      </c>
      <c r="P524" s="22" t="s">
        <v>3</v>
      </c>
      <c r="Q524" s="22" t="s">
        <v>3</v>
      </c>
      <c r="R524" s="22" t="s">
        <v>3</v>
      </c>
    </row>
    <row r="525" spans="1:18" ht="78.75" x14ac:dyDescent="0.25">
      <c r="A525" s="331"/>
      <c r="B525" s="22" t="s">
        <v>135</v>
      </c>
      <c r="C525" s="37"/>
      <c r="D525" s="37"/>
      <c r="E525" s="22" t="s">
        <v>120</v>
      </c>
      <c r="F525" s="37">
        <v>642</v>
      </c>
      <c r="G525" s="40">
        <v>1</v>
      </c>
      <c r="H525" s="40">
        <v>1</v>
      </c>
      <c r="I525" s="40">
        <v>0</v>
      </c>
      <c r="J525" s="40">
        <v>0</v>
      </c>
      <c r="K525" s="40">
        <v>1</v>
      </c>
      <c r="L525" s="22" t="s">
        <v>3</v>
      </c>
      <c r="M525" s="41">
        <v>45930</v>
      </c>
      <c r="N525" s="38">
        <v>45930</v>
      </c>
      <c r="O525" s="22" t="s">
        <v>3</v>
      </c>
      <c r="P525" s="22" t="s">
        <v>3</v>
      </c>
      <c r="Q525" s="22" t="s">
        <v>3</v>
      </c>
      <c r="R525" s="22" t="s">
        <v>3</v>
      </c>
    </row>
    <row r="526" spans="1:18" ht="47.25" x14ac:dyDescent="0.25">
      <c r="A526" s="329" t="s">
        <v>136</v>
      </c>
      <c r="B526" s="22" t="s">
        <v>39</v>
      </c>
      <c r="C526" s="37" t="s">
        <v>130</v>
      </c>
      <c r="D526" s="22" t="s">
        <v>129</v>
      </c>
      <c r="E526" s="22" t="s">
        <v>66</v>
      </c>
      <c r="F526" s="37">
        <v>642</v>
      </c>
      <c r="G526" s="22">
        <v>7</v>
      </c>
      <c r="H526" s="22">
        <v>7</v>
      </c>
      <c r="I526" s="22">
        <v>0</v>
      </c>
      <c r="J526" s="22">
        <v>0</v>
      </c>
      <c r="K526" s="22">
        <v>0</v>
      </c>
      <c r="L526" s="22" t="s">
        <v>3</v>
      </c>
      <c r="M526" s="24">
        <v>46021</v>
      </c>
      <c r="N526" s="24">
        <v>46021</v>
      </c>
      <c r="O526" s="50">
        <v>1023055</v>
      </c>
      <c r="P526" s="22" t="s">
        <v>3</v>
      </c>
      <c r="Q526" s="39">
        <v>0</v>
      </c>
      <c r="R526" s="39">
        <v>0</v>
      </c>
    </row>
    <row r="527" spans="1:18" ht="15.75" x14ac:dyDescent="0.25">
      <c r="A527" s="330"/>
      <c r="B527" s="22" t="s">
        <v>40</v>
      </c>
      <c r="C527" s="37"/>
      <c r="D527" s="37"/>
      <c r="E527" s="22"/>
      <c r="F527" s="37"/>
      <c r="G527" s="22" t="s">
        <v>3</v>
      </c>
      <c r="H527" s="37"/>
      <c r="I527" s="22" t="s">
        <v>3</v>
      </c>
      <c r="J527" s="37"/>
      <c r="K527" s="37"/>
      <c r="L527" s="22" t="s">
        <v>3</v>
      </c>
      <c r="M527" s="41"/>
      <c r="N527" s="38"/>
      <c r="O527" s="22" t="s">
        <v>3</v>
      </c>
      <c r="P527" s="22" t="s">
        <v>3</v>
      </c>
      <c r="Q527" s="22" t="s">
        <v>3</v>
      </c>
      <c r="R527" s="22" t="s">
        <v>3</v>
      </c>
    </row>
    <row r="528" spans="1:18" ht="31.5" x14ac:dyDescent="0.25">
      <c r="A528" s="330"/>
      <c r="B528" s="22" t="s">
        <v>131</v>
      </c>
      <c r="C528" s="37"/>
      <c r="D528" s="37"/>
      <c r="E528" s="22" t="s">
        <v>66</v>
      </c>
      <c r="F528" s="37">
        <v>642</v>
      </c>
      <c r="G528" s="40">
        <v>1</v>
      </c>
      <c r="H528" s="40">
        <v>1</v>
      </c>
      <c r="I528" s="40">
        <v>1</v>
      </c>
      <c r="J528" s="40">
        <v>1</v>
      </c>
      <c r="K528" s="40">
        <v>1</v>
      </c>
      <c r="L528" s="22" t="s">
        <v>3</v>
      </c>
      <c r="M528" s="41">
        <v>45747</v>
      </c>
      <c r="N528" s="41">
        <v>45747</v>
      </c>
      <c r="O528" s="22" t="s">
        <v>3</v>
      </c>
      <c r="P528" s="22" t="s">
        <v>3</v>
      </c>
      <c r="Q528" s="22" t="s">
        <v>3</v>
      </c>
      <c r="R528" s="22" t="s">
        <v>3</v>
      </c>
    </row>
    <row r="529" spans="1:18" ht="78.75" x14ac:dyDescent="0.25">
      <c r="A529" s="330"/>
      <c r="B529" s="22" t="s">
        <v>132</v>
      </c>
      <c r="C529" s="37"/>
      <c r="D529" s="37"/>
      <c r="E529" s="22" t="s">
        <v>120</v>
      </c>
      <c r="F529" s="37">
        <v>642</v>
      </c>
      <c r="G529" s="40">
        <v>2</v>
      </c>
      <c r="H529" s="40">
        <v>1</v>
      </c>
      <c r="I529" s="40">
        <v>0</v>
      </c>
      <c r="J529" s="40">
        <v>0</v>
      </c>
      <c r="K529" s="40">
        <v>1</v>
      </c>
      <c r="L529" s="22" t="s">
        <v>3</v>
      </c>
      <c r="M529" s="41">
        <v>45838</v>
      </c>
      <c r="N529" s="41">
        <v>45838</v>
      </c>
      <c r="O529" s="22"/>
      <c r="P529" s="22"/>
      <c r="Q529" s="22"/>
      <c r="R529" s="22"/>
    </row>
    <row r="530" spans="1:18" ht="78.75" x14ac:dyDescent="0.25">
      <c r="A530" s="330"/>
      <c r="B530" s="22" t="s">
        <v>133</v>
      </c>
      <c r="C530" s="37"/>
      <c r="D530" s="37"/>
      <c r="E530" s="22" t="s">
        <v>120</v>
      </c>
      <c r="F530" s="37">
        <v>642</v>
      </c>
      <c r="G530" s="40">
        <v>3</v>
      </c>
      <c r="H530" s="40">
        <v>1</v>
      </c>
      <c r="I530" s="40">
        <v>0</v>
      </c>
      <c r="J530" s="40">
        <v>0</v>
      </c>
      <c r="K530" s="40">
        <v>1</v>
      </c>
      <c r="L530" s="22" t="s">
        <v>3</v>
      </c>
      <c r="M530" s="41">
        <v>45930</v>
      </c>
      <c r="N530" s="38">
        <v>45930</v>
      </c>
      <c r="O530" s="22" t="s">
        <v>3</v>
      </c>
      <c r="P530" s="22" t="s">
        <v>3</v>
      </c>
      <c r="Q530" s="22" t="s">
        <v>3</v>
      </c>
      <c r="R530" s="22" t="s">
        <v>3</v>
      </c>
    </row>
    <row r="531" spans="1:18" ht="78.75" x14ac:dyDescent="0.25">
      <c r="A531" s="331"/>
      <c r="B531" s="22" t="s">
        <v>135</v>
      </c>
      <c r="C531" s="37"/>
      <c r="D531" s="37"/>
      <c r="E531" s="22" t="s">
        <v>120</v>
      </c>
      <c r="F531" s="37">
        <v>642</v>
      </c>
      <c r="G531" s="40">
        <v>2</v>
      </c>
      <c r="H531" s="40">
        <v>1</v>
      </c>
      <c r="I531" s="40">
        <v>0</v>
      </c>
      <c r="J531" s="40">
        <v>0</v>
      </c>
      <c r="K531" s="40">
        <v>1</v>
      </c>
      <c r="L531" s="22" t="s">
        <v>3</v>
      </c>
      <c r="M531" s="41">
        <v>45930</v>
      </c>
      <c r="N531" s="38">
        <v>45930</v>
      </c>
      <c r="O531" s="22" t="s">
        <v>3</v>
      </c>
      <c r="P531" s="22" t="s">
        <v>3</v>
      </c>
      <c r="Q531" s="22" t="s">
        <v>3</v>
      </c>
      <c r="R531" s="22" t="s">
        <v>3</v>
      </c>
    </row>
    <row r="532" spans="1:18" ht="47.25" x14ac:dyDescent="0.25">
      <c r="A532" s="329" t="s">
        <v>137</v>
      </c>
      <c r="B532" s="22" t="s">
        <v>39</v>
      </c>
      <c r="C532" s="37" t="s">
        <v>130</v>
      </c>
      <c r="D532" s="22" t="s">
        <v>129</v>
      </c>
      <c r="E532" s="22" t="s">
        <v>66</v>
      </c>
      <c r="F532" s="37">
        <v>642</v>
      </c>
      <c r="G532" s="22">
        <v>7</v>
      </c>
      <c r="H532" s="22">
        <v>7</v>
      </c>
      <c r="I532" s="22">
        <v>0</v>
      </c>
      <c r="J532" s="22">
        <v>0</v>
      </c>
      <c r="K532" s="22">
        <v>0</v>
      </c>
      <c r="L532" s="22" t="s">
        <v>3</v>
      </c>
      <c r="M532" s="24">
        <v>46021</v>
      </c>
      <c r="N532" s="24">
        <v>46021</v>
      </c>
      <c r="O532" s="50">
        <v>1655445</v>
      </c>
      <c r="P532" s="22" t="s">
        <v>3</v>
      </c>
      <c r="Q532" s="39">
        <v>0</v>
      </c>
      <c r="R532" s="39">
        <v>0</v>
      </c>
    </row>
    <row r="533" spans="1:18" ht="15.75" x14ac:dyDescent="0.25">
      <c r="A533" s="330"/>
      <c r="B533" s="22" t="s">
        <v>40</v>
      </c>
      <c r="C533" s="37"/>
      <c r="D533" s="37"/>
      <c r="E533" s="22"/>
      <c r="F533" s="37"/>
      <c r="G533" s="22" t="s">
        <v>3</v>
      </c>
      <c r="H533" s="37"/>
      <c r="I533" s="22" t="s">
        <v>3</v>
      </c>
      <c r="J533" s="37"/>
      <c r="K533" s="37"/>
      <c r="L533" s="22" t="s">
        <v>3</v>
      </c>
      <c r="M533" s="41"/>
      <c r="N533" s="38"/>
      <c r="O533" s="22" t="s">
        <v>3</v>
      </c>
      <c r="P533" s="22" t="s">
        <v>3</v>
      </c>
      <c r="Q533" s="22" t="s">
        <v>3</v>
      </c>
      <c r="R533" s="22" t="s">
        <v>3</v>
      </c>
    </row>
    <row r="534" spans="1:18" ht="31.5" x14ac:dyDescent="0.25">
      <c r="A534" s="330"/>
      <c r="B534" s="22" t="s">
        <v>131</v>
      </c>
      <c r="C534" s="37"/>
      <c r="D534" s="37"/>
      <c r="E534" s="22" t="s">
        <v>66</v>
      </c>
      <c r="F534" s="37">
        <v>642</v>
      </c>
      <c r="G534" s="40">
        <v>1</v>
      </c>
      <c r="H534" s="40">
        <v>1</v>
      </c>
      <c r="I534" s="40">
        <v>1</v>
      </c>
      <c r="J534" s="40">
        <v>1</v>
      </c>
      <c r="K534" s="40">
        <v>1</v>
      </c>
      <c r="L534" s="22" t="s">
        <v>3</v>
      </c>
      <c r="M534" s="41">
        <v>45747</v>
      </c>
      <c r="N534" s="41">
        <v>45747</v>
      </c>
      <c r="O534" s="22" t="s">
        <v>3</v>
      </c>
      <c r="P534" s="22" t="s">
        <v>3</v>
      </c>
      <c r="Q534" s="22" t="s">
        <v>3</v>
      </c>
      <c r="R534" s="22" t="s">
        <v>3</v>
      </c>
    </row>
    <row r="535" spans="1:18" ht="78.75" x14ac:dyDescent="0.25">
      <c r="A535" s="330"/>
      <c r="B535" s="22" t="s">
        <v>132</v>
      </c>
      <c r="C535" s="37"/>
      <c r="D535" s="37"/>
      <c r="E535" s="22" t="s">
        <v>120</v>
      </c>
      <c r="F535" s="37">
        <v>642</v>
      </c>
      <c r="G535" s="40">
        <v>4</v>
      </c>
      <c r="H535" s="40">
        <v>4</v>
      </c>
      <c r="I535" s="40">
        <v>0</v>
      </c>
      <c r="J535" s="40">
        <v>0</v>
      </c>
      <c r="K535" s="40">
        <v>1</v>
      </c>
      <c r="L535" s="22" t="s">
        <v>3</v>
      </c>
      <c r="M535" s="41">
        <v>45838</v>
      </c>
      <c r="N535" s="41">
        <v>45838</v>
      </c>
      <c r="O535" s="22"/>
      <c r="P535" s="22"/>
      <c r="Q535" s="22"/>
      <c r="R535" s="22"/>
    </row>
    <row r="536" spans="1:18" ht="78.75" x14ac:dyDescent="0.25">
      <c r="A536" s="330"/>
      <c r="B536" s="22" t="s">
        <v>133</v>
      </c>
      <c r="C536" s="37"/>
      <c r="D536" s="37"/>
      <c r="E536" s="22" t="s">
        <v>120</v>
      </c>
      <c r="F536" s="37">
        <v>642</v>
      </c>
      <c r="G536" s="40">
        <v>2</v>
      </c>
      <c r="H536" s="40">
        <v>2</v>
      </c>
      <c r="I536" s="40">
        <v>0</v>
      </c>
      <c r="J536" s="40">
        <v>0</v>
      </c>
      <c r="K536" s="40">
        <v>1</v>
      </c>
      <c r="L536" s="22" t="s">
        <v>3</v>
      </c>
      <c r="M536" s="41">
        <v>45930</v>
      </c>
      <c r="N536" s="38">
        <v>45930</v>
      </c>
      <c r="O536" s="22" t="s">
        <v>3</v>
      </c>
      <c r="P536" s="22" t="s">
        <v>3</v>
      </c>
      <c r="Q536" s="22" t="s">
        <v>3</v>
      </c>
      <c r="R536" s="22" t="s">
        <v>3</v>
      </c>
    </row>
    <row r="537" spans="1:18" ht="78.75" x14ac:dyDescent="0.25">
      <c r="A537" s="331"/>
      <c r="B537" s="22" t="s">
        <v>135</v>
      </c>
      <c r="C537" s="37"/>
      <c r="D537" s="37"/>
      <c r="E537" s="22" t="s">
        <v>120</v>
      </c>
      <c r="F537" s="37">
        <v>642</v>
      </c>
      <c r="G537" s="40">
        <v>1</v>
      </c>
      <c r="H537" s="40">
        <v>1</v>
      </c>
      <c r="I537" s="40">
        <v>0</v>
      </c>
      <c r="J537" s="40">
        <v>0</v>
      </c>
      <c r="K537" s="40">
        <v>1</v>
      </c>
      <c r="L537" s="22" t="s">
        <v>3</v>
      </c>
      <c r="M537" s="41">
        <v>45930</v>
      </c>
      <c r="N537" s="38">
        <v>45930</v>
      </c>
      <c r="O537" s="22" t="s">
        <v>3</v>
      </c>
      <c r="P537" s="22" t="s">
        <v>3</v>
      </c>
      <c r="Q537" s="22" t="s">
        <v>3</v>
      </c>
      <c r="R537" s="22" t="s">
        <v>3</v>
      </c>
    </row>
    <row r="538" spans="1:18" ht="81" customHeight="1" x14ac:dyDescent="0.25">
      <c r="A538" s="337" t="s">
        <v>342</v>
      </c>
      <c r="B538" s="338"/>
      <c r="C538" s="45"/>
      <c r="D538" s="45" t="s">
        <v>309</v>
      </c>
      <c r="E538" s="45" t="s">
        <v>120</v>
      </c>
      <c r="F538" s="45">
        <v>642</v>
      </c>
      <c r="G538" s="55">
        <f>G540</f>
        <v>1730</v>
      </c>
      <c r="H538" s="55">
        <f t="shared" ref="H538:K538" si="3">H540</f>
        <v>1730</v>
      </c>
      <c r="I538" s="55">
        <f t="shared" si="3"/>
        <v>45</v>
      </c>
      <c r="J538" s="55">
        <f t="shared" si="3"/>
        <v>45</v>
      </c>
      <c r="K538" s="55">
        <f t="shared" si="3"/>
        <v>1730</v>
      </c>
      <c r="L538" s="46">
        <v>0</v>
      </c>
      <c r="M538" s="46" t="s">
        <v>3</v>
      </c>
      <c r="N538" s="47" t="s">
        <v>3</v>
      </c>
      <c r="O538" s="48">
        <v>50264000</v>
      </c>
      <c r="P538" s="48">
        <v>0</v>
      </c>
      <c r="Q538" s="48">
        <v>3336000</v>
      </c>
      <c r="R538" s="48">
        <v>0</v>
      </c>
    </row>
    <row r="539" spans="1:18" ht="15.75" customHeight="1" x14ac:dyDescent="0.25">
      <c r="A539" s="339" t="s">
        <v>308</v>
      </c>
      <c r="B539" s="22" t="s">
        <v>39</v>
      </c>
      <c r="C539" s="37"/>
      <c r="D539" s="22" t="s">
        <v>3</v>
      </c>
      <c r="E539" s="37"/>
      <c r="F539" s="37"/>
      <c r="G539" s="37"/>
      <c r="H539" s="37"/>
      <c r="I539" s="37"/>
      <c r="J539" s="37"/>
      <c r="K539" s="37"/>
      <c r="L539" s="22" t="s">
        <v>3</v>
      </c>
      <c r="M539" s="37"/>
      <c r="N539" s="37"/>
      <c r="O539" s="37"/>
      <c r="P539" s="22" t="s">
        <v>3</v>
      </c>
      <c r="Q539" s="22"/>
      <c r="R539" s="22"/>
    </row>
    <row r="540" spans="1:18" ht="31.5" x14ac:dyDescent="0.25">
      <c r="A540" s="339"/>
      <c r="B540" s="22" t="s">
        <v>309</v>
      </c>
      <c r="C540" s="37"/>
      <c r="D540" s="22" t="s">
        <v>3</v>
      </c>
      <c r="E540" s="22" t="s">
        <v>120</v>
      </c>
      <c r="F540" s="22">
        <v>642</v>
      </c>
      <c r="G540" s="23">
        <v>1730</v>
      </c>
      <c r="H540" s="23">
        <v>1730</v>
      </c>
      <c r="I540" s="22">
        <v>45</v>
      </c>
      <c r="J540" s="22">
        <v>45</v>
      </c>
      <c r="K540" s="23">
        <v>1730</v>
      </c>
      <c r="L540" s="22" t="s">
        <v>3</v>
      </c>
      <c r="M540" s="24">
        <v>46022</v>
      </c>
      <c r="N540" s="24">
        <v>46022</v>
      </c>
      <c r="O540" s="22" t="s">
        <v>3</v>
      </c>
      <c r="P540" s="22" t="s">
        <v>3</v>
      </c>
      <c r="Q540" s="22" t="s">
        <v>3</v>
      </c>
      <c r="R540" s="22" t="s">
        <v>3</v>
      </c>
    </row>
    <row r="541" spans="1:18" ht="15.75" x14ac:dyDescent="0.25">
      <c r="A541" s="339"/>
      <c r="B541" s="22" t="s">
        <v>40</v>
      </c>
      <c r="C541" s="37"/>
      <c r="D541" s="37"/>
      <c r="E541" s="37"/>
      <c r="F541" s="37"/>
      <c r="G541" s="22" t="s">
        <v>3</v>
      </c>
      <c r="H541" s="37"/>
      <c r="I541" s="22" t="s">
        <v>3</v>
      </c>
      <c r="J541" s="37"/>
      <c r="K541" s="37"/>
      <c r="L541" s="22" t="s">
        <v>3</v>
      </c>
      <c r="M541" s="37"/>
      <c r="N541" s="37"/>
      <c r="O541" s="22" t="s">
        <v>3</v>
      </c>
      <c r="P541" s="22" t="s">
        <v>3</v>
      </c>
      <c r="Q541" s="22" t="s">
        <v>3</v>
      </c>
      <c r="R541" s="22" t="s">
        <v>3</v>
      </c>
    </row>
    <row r="542" spans="1:18" ht="39.75" customHeight="1" x14ac:dyDescent="0.25">
      <c r="A542" s="339"/>
      <c r="B542" s="346" t="s">
        <v>309</v>
      </c>
      <c r="C542" s="37"/>
      <c r="D542" s="22" t="s">
        <v>310</v>
      </c>
      <c r="E542" s="22" t="s">
        <v>66</v>
      </c>
      <c r="F542" s="22">
        <v>642</v>
      </c>
      <c r="G542" s="22" t="s">
        <v>3</v>
      </c>
      <c r="H542" s="22">
        <v>110</v>
      </c>
      <c r="I542" s="22" t="s">
        <v>3</v>
      </c>
      <c r="J542" s="22">
        <v>45</v>
      </c>
      <c r="K542" s="22" t="str">
        <f>G542</f>
        <v>X</v>
      </c>
      <c r="L542" s="22" t="s">
        <v>3</v>
      </c>
      <c r="M542" s="24">
        <v>45746</v>
      </c>
      <c r="N542" s="24">
        <v>45838</v>
      </c>
      <c r="O542" s="39" t="s">
        <v>3</v>
      </c>
      <c r="P542" s="22" t="s">
        <v>3</v>
      </c>
      <c r="Q542" s="39" t="s">
        <v>3</v>
      </c>
      <c r="R542" s="22" t="s">
        <v>3</v>
      </c>
    </row>
    <row r="543" spans="1:18" ht="31.5" x14ac:dyDescent="0.25">
      <c r="A543" s="339"/>
      <c r="B543" s="348"/>
      <c r="C543" s="37"/>
      <c r="D543" s="22" t="s">
        <v>310</v>
      </c>
      <c r="E543" s="22" t="s">
        <v>66</v>
      </c>
      <c r="F543" s="22">
        <v>642</v>
      </c>
      <c r="G543" s="22" t="s">
        <v>3</v>
      </c>
      <c r="H543" s="22">
        <v>480</v>
      </c>
      <c r="I543" s="22" t="s">
        <v>3</v>
      </c>
      <c r="J543" s="22">
        <v>45</v>
      </c>
      <c r="K543" s="22">
        <v>480</v>
      </c>
      <c r="L543" s="22" t="s">
        <v>3</v>
      </c>
      <c r="M543" s="24">
        <v>45838</v>
      </c>
      <c r="N543" s="24">
        <v>45838</v>
      </c>
      <c r="O543" s="39" t="s">
        <v>3</v>
      </c>
      <c r="P543" s="22" t="s">
        <v>3</v>
      </c>
      <c r="Q543" s="39" t="s">
        <v>3</v>
      </c>
      <c r="R543" s="22" t="s">
        <v>3</v>
      </c>
    </row>
    <row r="544" spans="1:18" ht="66.75" customHeight="1" x14ac:dyDescent="0.25">
      <c r="A544" s="337" t="s">
        <v>345</v>
      </c>
      <c r="B544" s="338"/>
      <c r="C544" s="45"/>
      <c r="D544" s="45" t="s">
        <v>346</v>
      </c>
      <c r="E544" s="46" t="s">
        <v>66</v>
      </c>
      <c r="F544" s="46">
        <v>642</v>
      </c>
      <c r="G544" s="46">
        <f>G546</f>
        <v>2</v>
      </c>
      <c r="H544" s="46">
        <f t="shared" ref="H544:K544" si="4">H546</f>
        <v>2</v>
      </c>
      <c r="I544" s="46">
        <f t="shared" si="4"/>
        <v>2</v>
      </c>
      <c r="J544" s="46">
        <f t="shared" si="4"/>
        <v>2</v>
      </c>
      <c r="K544" s="46">
        <f t="shared" si="4"/>
        <v>2</v>
      </c>
      <c r="L544" s="46">
        <v>0</v>
      </c>
      <c r="M544" s="46" t="s">
        <v>3</v>
      </c>
      <c r="N544" s="47" t="s">
        <v>3</v>
      </c>
      <c r="O544" s="48">
        <v>4778800</v>
      </c>
      <c r="P544" s="46">
        <v>0</v>
      </c>
      <c r="Q544" s="48">
        <v>4778800</v>
      </c>
      <c r="R544" s="48">
        <v>4778800</v>
      </c>
    </row>
    <row r="545" spans="1:18" ht="15.75" customHeight="1" x14ac:dyDescent="0.25">
      <c r="A545" s="342" t="s">
        <v>348</v>
      </c>
      <c r="B545" s="22" t="s">
        <v>39</v>
      </c>
      <c r="C545" s="37"/>
      <c r="D545" s="22" t="s">
        <v>3</v>
      </c>
      <c r="E545" s="37"/>
      <c r="F545" s="37"/>
      <c r="G545" s="22" t="s">
        <v>3</v>
      </c>
      <c r="H545" s="37"/>
      <c r="I545" s="37"/>
      <c r="J545" s="37"/>
      <c r="K545" s="37"/>
      <c r="L545" s="22" t="s">
        <v>3</v>
      </c>
      <c r="M545" s="37"/>
      <c r="N545" s="37"/>
      <c r="O545" s="37"/>
      <c r="P545" s="22" t="s">
        <v>3</v>
      </c>
      <c r="Q545" s="22"/>
      <c r="R545" s="22"/>
    </row>
    <row r="546" spans="1:18" ht="47.25" x14ac:dyDescent="0.25">
      <c r="A546" s="343"/>
      <c r="B546" s="22" t="s">
        <v>346</v>
      </c>
      <c r="C546" s="37"/>
      <c r="D546" s="22" t="s">
        <v>3</v>
      </c>
      <c r="E546" s="22" t="s">
        <v>66</v>
      </c>
      <c r="F546" s="22">
        <v>642</v>
      </c>
      <c r="G546" s="22">
        <v>2</v>
      </c>
      <c r="H546" s="23">
        <v>2</v>
      </c>
      <c r="I546" s="23">
        <v>2</v>
      </c>
      <c r="J546" s="23">
        <v>2</v>
      </c>
      <c r="K546" s="23">
        <v>2</v>
      </c>
      <c r="L546" s="22" t="s">
        <v>3</v>
      </c>
      <c r="M546" s="24">
        <v>46022</v>
      </c>
      <c r="N546" s="24">
        <v>46022</v>
      </c>
      <c r="O546" s="22" t="s">
        <v>3</v>
      </c>
      <c r="P546" s="22" t="s">
        <v>3</v>
      </c>
      <c r="Q546" s="22" t="s">
        <v>3</v>
      </c>
      <c r="R546" s="22" t="s">
        <v>3</v>
      </c>
    </row>
    <row r="547" spans="1:18" ht="15.75" x14ac:dyDescent="0.25">
      <c r="A547" s="343"/>
      <c r="B547" s="22" t="s">
        <v>40</v>
      </c>
      <c r="C547" s="37"/>
      <c r="D547" s="37"/>
      <c r="E547" s="22"/>
      <c r="F547" s="37"/>
      <c r="G547" s="22"/>
      <c r="H547" s="23"/>
      <c r="I547" s="23"/>
      <c r="J547" s="23"/>
      <c r="K547" s="23"/>
      <c r="L547" s="22" t="s">
        <v>3</v>
      </c>
      <c r="M547" s="41"/>
      <c r="N547" s="41"/>
      <c r="O547" s="22" t="s">
        <v>3</v>
      </c>
      <c r="P547" s="22" t="s">
        <v>3</v>
      </c>
      <c r="Q547" s="22" t="s">
        <v>3</v>
      </c>
      <c r="R547" s="22" t="s">
        <v>3</v>
      </c>
    </row>
    <row r="548" spans="1:18" ht="35.1" customHeight="1" x14ac:dyDescent="0.25">
      <c r="A548" s="343"/>
      <c r="B548" s="346" t="s">
        <v>347</v>
      </c>
      <c r="C548" s="37"/>
      <c r="D548" s="22" t="s">
        <v>310</v>
      </c>
      <c r="E548" s="22" t="s">
        <v>66</v>
      </c>
      <c r="F548" s="22">
        <v>642</v>
      </c>
      <c r="G548" s="22">
        <v>0</v>
      </c>
      <c r="H548" s="23">
        <v>0</v>
      </c>
      <c r="I548" s="23">
        <v>2</v>
      </c>
      <c r="J548" s="23">
        <v>2</v>
      </c>
      <c r="K548" s="23">
        <v>0</v>
      </c>
      <c r="L548" s="22" t="s">
        <v>3</v>
      </c>
      <c r="M548" s="41">
        <v>45747</v>
      </c>
      <c r="N548" s="41">
        <v>45747</v>
      </c>
      <c r="O548" s="22" t="s">
        <v>3</v>
      </c>
      <c r="P548" s="22" t="s">
        <v>3</v>
      </c>
      <c r="Q548" s="22" t="s">
        <v>3</v>
      </c>
      <c r="R548" s="22" t="s">
        <v>3</v>
      </c>
    </row>
    <row r="549" spans="1:18" ht="35.1" customHeight="1" x14ac:dyDescent="0.25">
      <c r="A549" s="343"/>
      <c r="B549" s="347"/>
      <c r="C549" s="37"/>
      <c r="D549" s="22" t="s">
        <v>310</v>
      </c>
      <c r="E549" s="22" t="s">
        <v>66</v>
      </c>
      <c r="F549" s="22">
        <v>642</v>
      </c>
      <c r="G549" s="22">
        <v>2</v>
      </c>
      <c r="H549" s="23">
        <v>2</v>
      </c>
      <c r="I549" s="22">
        <v>2</v>
      </c>
      <c r="J549" s="23">
        <v>2</v>
      </c>
      <c r="K549" s="23">
        <v>2</v>
      </c>
      <c r="L549" s="22" t="s">
        <v>3</v>
      </c>
      <c r="M549" s="24">
        <v>45838</v>
      </c>
      <c r="N549" s="24">
        <v>45838</v>
      </c>
      <c r="O549" s="22" t="s">
        <v>3</v>
      </c>
      <c r="P549" s="22" t="s">
        <v>3</v>
      </c>
      <c r="Q549" s="22" t="s">
        <v>3</v>
      </c>
      <c r="R549" s="22" t="s">
        <v>3</v>
      </c>
    </row>
    <row r="550" spans="1:18" ht="35.1" customHeight="1" x14ac:dyDescent="0.25">
      <c r="A550" s="343"/>
      <c r="B550" s="347"/>
      <c r="C550" s="37"/>
      <c r="D550" s="22" t="s">
        <v>310</v>
      </c>
      <c r="E550" s="22" t="s">
        <v>66</v>
      </c>
      <c r="F550" s="22">
        <v>642</v>
      </c>
      <c r="G550" s="22">
        <v>2</v>
      </c>
      <c r="H550" s="23">
        <v>2</v>
      </c>
      <c r="I550" s="22">
        <v>2</v>
      </c>
      <c r="J550" s="23">
        <v>2</v>
      </c>
      <c r="K550" s="23">
        <v>2</v>
      </c>
      <c r="L550" s="22" t="s">
        <v>3</v>
      </c>
      <c r="M550" s="24">
        <v>45930</v>
      </c>
      <c r="N550" s="24">
        <v>45930</v>
      </c>
      <c r="O550" s="22" t="s">
        <v>3</v>
      </c>
      <c r="P550" s="22" t="s">
        <v>3</v>
      </c>
      <c r="Q550" s="22" t="s">
        <v>3</v>
      </c>
      <c r="R550" s="22" t="s">
        <v>3</v>
      </c>
    </row>
    <row r="551" spans="1:18" ht="35.1" customHeight="1" x14ac:dyDescent="0.25">
      <c r="A551" s="344"/>
      <c r="B551" s="348"/>
      <c r="C551" s="37"/>
      <c r="D551" s="22" t="s">
        <v>310</v>
      </c>
      <c r="E551" s="22" t="s">
        <v>120</v>
      </c>
      <c r="F551" s="22">
        <v>642</v>
      </c>
      <c r="G551" s="22">
        <v>2</v>
      </c>
      <c r="H551" s="23">
        <v>2</v>
      </c>
      <c r="I551" s="22">
        <v>2</v>
      </c>
      <c r="J551" s="23">
        <v>2</v>
      </c>
      <c r="K551" s="23">
        <v>2</v>
      </c>
      <c r="L551" s="22" t="s">
        <v>3</v>
      </c>
      <c r="M551" s="24">
        <v>46022</v>
      </c>
      <c r="N551" s="24">
        <v>46022</v>
      </c>
      <c r="O551" s="39" t="s">
        <v>3</v>
      </c>
      <c r="P551" s="22" t="s">
        <v>3</v>
      </c>
      <c r="Q551" s="22" t="s">
        <v>3</v>
      </c>
      <c r="R551" s="22" t="s">
        <v>3</v>
      </c>
    </row>
    <row r="552" spans="1:18" ht="156.75" customHeight="1" x14ac:dyDescent="0.25">
      <c r="A552" s="337" t="s">
        <v>343</v>
      </c>
      <c r="B552" s="338"/>
      <c r="C552" s="45"/>
      <c r="D552" s="45" t="s">
        <v>311</v>
      </c>
      <c r="E552" s="46" t="s">
        <v>66</v>
      </c>
      <c r="F552" s="46">
        <v>642</v>
      </c>
      <c r="G552" s="54">
        <f>G554</f>
        <v>6100</v>
      </c>
      <c r="H552" s="54">
        <f t="shared" ref="H552:K552" si="5">H554</f>
        <v>6100</v>
      </c>
      <c r="I552" s="54">
        <f t="shared" si="5"/>
        <v>1563</v>
      </c>
      <c r="J552" s="54">
        <f t="shared" si="5"/>
        <v>1563</v>
      </c>
      <c r="K552" s="54">
        <f t="shared" si="5"/>
        <v>6100</v>
      </c>
      <c r="L552" s="45">
        <v>0</v>
      </c>
      <c r="M552" s="46" t="s">
        <v>3</v>
      </c>
      <c r="N552" s="47" t="s">
        <v>3</v>
      </c>
      <c r="O552" s="48">
        <v>61894647.909999996</v>
      </c>
      <c r="P552" s="46" t="s">
        <v>3</v>
      </c>
      <c r="Q552" s="48">
        <v>49764486.789999999</v>
      </c>
      <c r="R552" s="48">
        <v>7020536.79</v>
      </c>
    </row>
    <row r="553" spans="1:18" ht="15.75" customHeight="1" x14ac:dyDescent="0.25">
      <c r="A553" s="342" t="s">
        <v>308</v>
      </c>
      <c r="B553" s="22" t="s">
        <v>39</v>
      </c>
      <c r="C553" s="37"/>
      <c r="D553" s="22" t="s">
        <v>3</v>
      </c>
      <c r="E553" s="37"/>
      <c r="F553" s="37"/>
      <c r="G553" s="37"/>
      <c r="H553" s="37"/>
      <c r="I553" s="37"/>
      <c r="J553" s="37"/>
      <c r="K553" s="37"/>
      <c r="L553" s="22" t="s">
        <v>3</v>
      </c>
      <c r="M553" s="37"/>
      <c r="N553" s="37"/>
      <c r="O553" s="37"/>
      <c r="P553" s="22" t="s">
        <v>3</v>
      </c>
      <c r="Q553" s="22"/>
      <c r="R553" s="22"/>
    </row>
    <row r="554" spans="1:18" ht="78.75" x14ac:dyDescent="0.25">
      <c r="A554" s="343"/>
      <c r="B554" s="22" t="s">
        <v>311</v>
      </c>
      <c r="C554" s="37"/>
      <c r="D554" s="22" t="s">
        <v>3</v>
      </c>
      <c r="E554" s="22" t="s">
        <v>66</v>
      </c>
      <c r="F554" s="22">
        <v>642</v>
      </c>
      <c r="G554" s="23">
        <v>6100</v>
      </c>
      <c r="H554" s="23">
        <v>6100</v>
      </c>
      <c r="I554" s="23">
        <v>1563</v>
      </c>
      <c r="J554" s="23">
        <v>1563</v>
      </c>
      <c r="K554" s="23">
        <v>6100</v>
      </c>
      <c r="L554" s="22" t="s">
        <v>3</v>
      </c>
      <c r="M554" s="24">
        <v>46022</v>
      </c>
      <c r="N554" s="24">
        <v>46022</v>
      </c>
      <c r="O554" s="22" t="s">
        <v>3</v>
      </c>
      <c r="P554" s="22" t="s">
        <v>3</v>
      </c>
      <c r="Q554" s="22" t="s">
        <v>3</v>
      </c>
      <c r="R554" s="22" t="s">
        <v>3</v>
      </c>
    </row>
    <row r="555" spans="1:18" ht="15.75" x14ac:dyDescent="0.25">
      <c r="A555" s="343"/>
      <c r="B555" s="22" t="s">
        <v>40</v>
      </c>
      <c r="C555" s="37"/>
      <c r="D555" s="37"/>
      <c r="E555" s="37"/>
      <c r="F555" s="37"/>
      <c r="G555" s="22" t="s">
        <v>3</v>
      </c>
      <c r="H555" s="37"/>
      <c r="I555" s="22" t="s">
        <v>3</v>
      </c>
      <c r="J555" s="37"/>
      <c r="K555" s="37"/>
      <c r="L555" s="22" t="s">
        <v>3</v>
      </c>
      <c r="M555" s="37"/>
      <c r="N555" s="37"/>
      <c r="O555" s="22" t="s">
        <v>3</v>
      </c>
      <c r="P555" s="22" t="s">
        <v>3</v>
      </c>
      <c r="Q555" s="22" t="s">
        <v>3</v>
      </c>
      <c r="R555" s="22" t="s">
        <v>3</v>
      </c>
    </row>
    <row r="556" spans="1:18" ht="31.5" x14ac:dyDescent="0.25">
      <c r="A556" s="343"/>
      <c r="B556" s="346" t="s">
        <v>312</v>
      </c>
      <c r="C556" s="37"/>
      <c r="D556" s="22" t="s">
        <v>310</v>
      </c>
      <c r="E556" s="22" t="s">
        <v>66</v>
      </c>
      <c r="F556" s="22">
        <v>642</v>
      </c>
      <c r="G556" s="22" t="s">
        <v>3</v>
      </c>
      <c r="H556" s="23">
        <v>1500</v>
      </c>
      <c r="I556" s="22" t="s">
        <v>3</v>
      </c>
      <c r="J556" s="23">
        <v>2480</v>
      </c>
      <c r="K556" s="23">
        <v>1500</v>
      </c>
      <c r="L556" s="22" t="s">
        <v>3</v>
      </c>
      <c r="M556" s="24">
        <v>45746</v>
      </c>
      <c r="N556" s="24">
        <v>45746</v>
      </c>
      <c r="O556" s="39" t="s">
        <v>3</v>
      </c>
      <c r="P556" s="22" t="s">
        <v>3</v>
      </c>
      <c r="Q556" s="39" t="s">
        <v>3</v>
      </c>
      <c r="R556" s="39" t="s">
        <v>3</v>
      </c>
    </row>
    <row r="557" spans="1:18" ht="31.5" x14ac:dyDescent="0.25">
      <c r="A557" s="344"/>
      <c r="B557" s="348"/>
      <c r="C557" s="37"/>
      <c r="D557" s="22" t="s">
        <v>310</v>
      </c>
      <c r="E557" s="22" t="s">
        <v>120</v>
      </c>
      <c r="F557" s="22">
        <v>642</v>
      </c>
      <c r="G557" s="22" t="s">
        <v>3</v>
      </c>
      <c r="H557" s="22">
        <v>4000</v>
      </c>
      <c r="I557" s="22" t="s">
        <v>3</v>
      </c>
      <c r="J557" s="22">
        <v>2480</v>
      </c>
      <c r="K557" s="22">
        <v>4000</v>
      </c>
      <c r="L557" s="22" t="s">
        <v>3</v>
      </c>
      <c r="M557" s="24">
        <v>45838</v>
      </c>
      <c r="N557" s="24">
        <v>45838</v>
      </c>
      <c r="O557" s="39" t="s">
        <v>3</v>
      </c>
      <c r="P557" s="22" t="s">
        <v>3</v>
      </c>
      <c r="Q557" s="22" t="s">
        <v>3</v>
      </c>
      <c r="R557" s="22" t="s">
        <v>3</v>
      </c>
    </row>
    <row r="558" spans="1:18" ht="207.75" customHeight="1" x14ac:dyDescent="0.25">
      <c r="A558" s="337" t="s">
        <v>344</v>
      </c>
      <c r="B558" s="338"/>
      <c r="C558" s="45"/>
      <c r="D558" s="45" t="s">
        <v>349</v>
      </c>
      <c r="E558" s="46" t="s">
        <v>314</v>
      </c>
      <c r="F558" s="46">
        <v>742</v>
      </c>
      <c r="G558" s="45">
        <f>G560+G569+G582+G597+G612+G627+G642+G651+G660++G675+G684+G689+G698+G707+G713+G719</f>
        <v>503.13</v>
      </c>
      <c r="H558" s="45">
        <f t="shared" ref="H558:K558" si="6">H560+H569+H582+H597+H612+H627+H642+H651+H660++H675+H684+H689+H698+H707+H713+H719</f>
        <v>503.13</v>
      </c>
      <c r="I558" s="45">
        <f t="shared" si="6"/>
        <v>93.1</v>
      </c>
      <c r="J558" s="45">
        <f t="shared" si="6"/>
        <v>93.1</v>
      </c>
      <c r="K558" s="45">
        <f t="shared" si="6"/>
        <v>503.13</v>
      </c>
      <c r="L558" s="45">
        <v>0</v>
      </c>
      <c r="M558" s="46" t="s">
        <v>3</v>
      </c>
      <c r="N558" s="47" t="s">
        <v>3</v>
      </c>
      <c r="O558" s="48">
        <f>O560+O569+O582+O597+O612+O627+O642+O651+O660+O675+O684+O689+O698+O707+O713+O719</f>
        <v>32000000</v>
      </c>
      <c r="P558" s="48">
        <v>0</v>
      </c>
      <c r="Q558" s="48">
        <f t="shared" ref="Q558:R558" si="7">Q560+Q569+Q582+Q597+Q612+Q627+Q642+Q651+Q660+Q675+Q684+Q689+Q698+Q707+Q713+Q719</f>
        <v>11623538.51</v>
      </c>
      <c r="R558" s="48">
        <f t="shared" si="7"/>
        <v>2365006.33</v>
      </c>
    </row>
    <row r="559" spans="1:18" ht="15.75" x14ac:dyDescent="0.25">
      <c r="A559" s="345" t="s">
        <v>313</v>
      </c>
      <c r="B559" s="22" t="s">
        <v>39</v>
      </c>
      <c r="C559" s="37"/>
      <c r="D559" s="22" t="s">
        <v>3</v>
      </c>
      <c r="E559" s="37"/>
      <c r="F559" s="37"/>
      <c r="G559" s="37"/>
      <c r="H559" s="37"/>
      <c r="I559" s="37"/>
      <c r="J559" s="37"/>
      <c r="K559" s="37"/>
      <c r="L559" s="22" t="s">
        <v>3</v>
      </c>
      <c r="M559" s="37"/>
      <c r="N559" s="37"/>
      <c r="O559" s="37"/>
      <c r="P559" s="22" t="s">
        <v>3</v>
      </c>
      <c r="Q559" s="22"/>
      <c r="R559" s="22"/>
    </row>
    <row r="560" spans="1:18" ht="119.25" customHeight="1" x14ac:dyDescent="0.25">
      <c r="A560" s="345"/>
      <c r="B560" s="22" t="s">
        <v>349</v>
      </c>
      <c r="C560" s="37"/>
      <c r="D560" s="22" t="s">
        <v>3</v>
      </c>
      <c r="E560" s="37" t="s">
        <v>314</v>
      </c>
      <c r="F560" s="37">
        <v>742</v>
      </c>
      <c r="G560" s="37">
        <v>30</v>
      </c>
      <c r="H560" s="37">
        <v>30</v>
      </c>
      <c r="I560" s="37">
        <v>0</v>
      </c>
      <c r="J560" s="37">
        <v>0</v>
      </c>
      <c r="K560" s="37">
        <v>30</v>
      </c>
      <c r="L560" s="22" t="s">
        <v>3</v>
      </c>
      <c r="M560" s="41">
        <v>46022</v>
      </c>
      <c r="N560" s="41">
        <v>46022</v>
      </c>
      <c r="O560" s="52">
        <v>3000000</v>
      </c>
      <c r="P560" s="39" t="s">
        <v>3</v>
      </c>
      <c r="Q560" s="53">
        <v>0</v>
      </c>
      <c r="R560" s="22">
        <v>0</v>
      </c>
    </row>
    <row r="561" spans="1:18" ht="15.75" x14ac:dyDescent="0.25">
      <c r="A561" s="345"/>
      <c r="B561" s="22" t="s">
        <v>40</v>
      </c>
      <c r="C561" s="37"/>
      <c r="D561" s="22"/>
      <c r="E561" s="37"/>
      <c r="F561" s="37"/>
      <c r="G561" s="37"/>
      <c r="H561" s="37"/>
      <c r="I561" s="37"/>
      <c r="J561" s="37"/>
      <c r="K561" s="37"/>
      <c r="L561" s="22"/>
      <c r="M561" s="41"/>
      <c r="N561" s="41"/>
      <c r="O561" s="39" t="s">
        <v>3</v>
      </c>
      <c r="P561" s="39" t="s">
        <v>3</v>
      </c>
      <c r="Q561" s="39" t="s">
        <v>3</v>
      </c>
      <c r="R561" s="22" t="s">
        <v>3</v>
      </c>
    </row>
    <row r="562" spans="1:18" ht="31.5" x14ac:dyDescent="0.25">
      <c r="A562" s="345"/>
      <c r="B562" s="22" t="s">
        <v>315</v>
      </c>
      <c r="C562" s="37"/>
      <c r="D562" s="37" t="s">
        <v>316</v>
      </c>
      <c r="E562" s="37" t="s">
        <v>317</v>
      </c>
      <c r="F562" s="37">
        <v>642</v>
      </c>
      <c r="G562" s="22" t="s">
        <v>3</v>
      </c>
      <c r="H562" s="37">
        <v>232</v>
      </c>
      <c r="I562" s="22" t="s">
        <v>3</v>
      </c>
      <c r="J562" s="37">
        <v>236</v>
      </c>
      <c r="K562" s="37">
        <f>H562</f>
        <v>232</v>
      </c>
      <c r="L562" s="22" t="s">
        <v>3</v>
      </c>
      <c r="M562" s="41">
        <v>45747</v>
      </c>
      <c r="N562" s="41">
        <f>M562</f>
        <v>45747</v>
      </c>
      <c r="O562" s="39" t="s">
        <v>3</v>
      </c>
      <c r="P562" s="39" t="s">
        <v>3</v>
      </c>
      <c r="Q562" s="39" t="s">
        <v>3</v>
      </c>
      <c r="R562" s="22" t="s">
        <v>3</v>
      </c>
    </row>
    <row r="563" spans="1:18" ht="31.5" x14ac:dyDescent="0.25">
      <c r="A563" s="345"/>
      <c r="B563" s="22" t="s">
        <v>315</v>
      </c>
      <c r="C563" s="37"/>
      <c r="D563" s="37" t="str">
        <f>$D$36</f>
        <v>X</v>
      </c>
      <c r="E563" s="37" t="s">
        <v>317</v>
      </c>
      <c r="F563" s="37">
        <v>643</v>
      </c>
      <c r="G563" s="22" t="s">
        <v>3</v>
      </c>
      <c r="H563" s="37">
        <v>465</v>
      </c>
      <c r="I563" s="22" t="s">
        <v>3</v>
      </c>
      <c r="J563" s="37">
        <f>J562</f>
        <v>236</v>
      </c>
      <c r="K563" s="37">
        <f t="shared" ref="K563:K567" si="8">H563</f>
        <v>465</v>
      </c>
      <c r="L563" s="22" t="s">
        <v>3</v>
      </c>
      <c r="M563" s="41">
        <v>45838</v>
      </c>
      <c r="N563" s="41">
        <v>45838</v>
      </c>
      <c r="O563" s="39" t="s">
        <v>3</v>
      </c>
      <c r="P563" s="39" t="s">
        <v>3</v>
      </c>
      <c r="Q563" s="39" t="s">
        <v>3</v>
      </c>
      <c r="R563" s="22" t="s">
        <v>3</v>
      </c>
    </row>
    <row r="564" spans="1:18" ht="31.5" x14ac:dyDescent="0.25">
      <c r="A564" s="345"/>
      <c r="B564" s="22" t="s">
        <v>318</v>
      </c>
      <c r="C564" s="37"/>
      <c r="D564" s="37" t="str">
        <f t="shared" ref="D564:D567" si="9">$D$36</f>
        <v>X</v>
      </c>
      <c r="E564" s="37" t="s">
        <v>317</v>
      </c>
      <c r="F564" s="37">
        <v>642</v>
      </c>
      <c r="G564" s="22" t="s">
        <v>3</v>
      </c>
      <c r="H564" s="37">
        <v>1535</v>
      </c>
      <c r="I564" s="22" t="s">
        <v>3</v>
      </c>
      <c r="J564" s="37">
        <v>1536</v>
      </c>
      <c r="K564" s="37">
        <f t="shared" si="8"/>
        <v>1535</v>
      </c>
      <c r="L564" s="22" t="s">
        <v>3</v>
      </c>
      <c r="M564" s="41">
        <v>45747</v>
      </c>
      <c r="N564" s="41">
        <f t="shared" ref="N564" si="10">M564</f>
        <v>45747</v>
      </c>
      <c r="O564" s="39" t="s">
        <v>3</v>
      </c>
      <c r="P564" s="39" t="s">
        <v>3</v>
      </c>
      <c r="Q564" s="39" t="s">
        <v>3</v>
      </c>
      <c r="R564" s="22" t="s">
        <v>3</v>
      </c>
    </row>
    <row r="565" spans="1:18" ht="31.5" x14ac:dyDescent="0.25">
      <c r="A565" s="345"/>
      <c r="B565" s="22" t="s">
        <v>318</v>
      </c>
      <c r="C565" s="37"/>
      <c r="D565" s="37" t="str">
        <f t="shared" si="9"/>
        <v>X</v>
      </c>
      <c r="E565" s="37" t="s">
        <v>317</v>
      </c>
      <c r="F565" s="37">
        <v>643</v>
      </c>
      <c r="G565" s="22" t="s">
        <v>3</v>
      </c>
      <c r="H565" s="37">
        <v>3070</v>
      </c>
      <c r="I565" s="22" t="s">
        <v>3</v>
      </c>
      <c r="J565" s="37">
        <v>1536</v>
      </c>
      <c r="K565" s="37">
        <f t="shared" si="8"/>
        <v>3070</v>
      </c>
      <c r="L565" s="22" t="s">
        <v>3</v>
      </c>
      <c r="M565" s="41">
        <v>45838</v>
      </c>
      <c r="N565" s="41">
        <v>45838</v>
      </c>
      <c r="O565" s="39" t="s">
        <v>3</v>
      </c>
      <c r="P565" s="39" t="s">
        <v>3</v>
      </c>
      <c r="Q565" s="39" t="s">
        <v>3</v>
      </c>
      <c r="R565" s="22" t="s">
        <v>3</v>
      </c>
    </row>
    <row r="566" spans="1:18" ht="31.5" x14ac:dyDescent="0.25">
      <c r="A566" s="345"/>
      <c r="B566" s="22" t="s">
        <v>319</v>
      </c>
      <c r="C566" s="37"/>
      <c r="D566" s="37" t="str">
        <f t="shared" si="9"/>
        <v>X</v>
      </c>
      <c r="E566" s="37" t="s">
        <v>317</v>
      </c>
      <c r="F566" s="37">
        <v>644</v>
      </c>
      <c r="G566" s="22" t="s">
        <v>3</v>
      </c>
      <c r="H566" s="37">
        <v>10</v>
      </c>
      <c r="I566" s="22" t="s">
        <v>3</v>
      </c>
      <c r="J566" s="37">
        <v>16</v>
      </c>
      <c r="K566" s="37">
        <f t="shared" si="8"/>
        <v>10</v>
      </c>
      <c r="L566" s="22" t="s">
        <v>3</v>
      </c>
      <c r="M566" s="41">
        <v>45747</v>
      </c>
      <c r="N566" s="41">
        <f t="shared" ref="N566" si="11">M566</f>
        <v>45747</v>
      </c>
      <c r="O566" s="39" t="s">
        <v>3</v>
      </c>
      <c r="P566" s="39" t="s">
        <v>3</v>
      </c>
      <c r="Q566" s="39" t="s">
        <v>3</v>
      </c>
      <c r="R566" s="22" t="s">
        <v>3</v>
      </c>
    </row>
    <row r="567" spans="1:18" ht="31.5" x14ac:dyDescent="0.25">
      <c r="A567" s="345"/>
      <c r="B567" s="22" t="s">
        <v>319</v>
      </c>
      <c r="C567" s="37"/>
      <c r="D567" s="37" t="str">
        <f t="shared" si="9"/>
        <v>X</v>
      </c>
      <c r="E567" s="37" t="s">
        <v>317</v>
      </c>
      <c r="F567" s="37">
        <v>645</v>
      </c>
      <c r="G567" s="22" t="s">
        <v>3</v>
      </c>
      <c r="H567" s="37">
        <v>20</v>
      </c>
      <c r="I567" s="22" t="s">
        <v>3</v>
      </c>
      <c r="J567" s="37">
        <v>16</v>
      </c>
      <c r="K567" s="37">
        <f t="shared" si="8"/>
        <v>20</v>
      </c>
      <c r="L567" s="22" t="s">
        <v>3</v>
      </c>
      <c r="M567" s="41">
        <v>45838</v>
      </c>
      <c r="N567" s="41">
        <v>45838</v>
      </c>
      <c r="O567" s="39" t="s">
        <v>3</v>
      </c>
      <c r="P567" s="39" t="s">
        <v>3</v>
      </c>
      <c r="Q567" s="39" t="s">
        <v>3</v>
      </c>
      <c r="R567" s="22" t="s">
        <v>3</v>
      </c>
    </row>
    <row r="568" spans="1:18" ht="15.75" x14ac:dyDescent="0.25">
      <c r="A568" s="345" t="s">
        <v>320</v>
      </c>
      <c r="B568" s="22" t="s">
        <v>39</v>
      </c>
      <c r="C568" s="37"/>
      <c r="D568" s="22" t="s">
        <v>3</v>
      </c>
      <c r="E568" s="37"/>
      <c r="F568" s="37"/>
      <c r="G568" s="37"/>
      <c r="H568" s="37"/>
      <c r="I568" s="37"/>
      <c r="J568" s="37"/>
      <c r="K568" s="37"/>
      <c r="L568" s="22" t="s">
        <v>3</v>
      </c>
      <c r="M568" s="37"/>
      <c r="N568" s="37"/>
      <c r="O568" s="37"/>
      <c r="P568" s="22" t="s">
        <v>3</v>
      </c>
      <c r="Q568" s="22"/>
      <c r="R568" s="22"/>
    </row>
    <row r="569" spans="1:18" ht="110.25" x14ac:dyDescent="0.25">
      <c r="A569" s="345"/>
      <c r="B569" s="22" t="s">
        <v>349</v>
      </c>
      <c r="C569" s="37"/>
      <c r="D569" s="22"/>
      <c r="E569" s="37" t="s">
        <v>314</v>
      </c>
      <c r="F569" s="37">
        <v>742</v>
      </c>
      <c r="G569" s="37">
        <v>38</v>
      </c>
      <c r="H569" s="37">
        <v>38</v>
      </c>
      <c r="I569" s="37">
        <v>0</v>
      </c>
      <c r="J569" s="37">
        <v>0</v>
      </c>
      <c r="K569" s="37">
        <f t="shared" ref="K569" si="12">H569</f>
        <v>38</v>
      </c>
      <c r="L569" s="22" t="s">
        <v>3</v>
      </c>
      <c r="M569" s="41">
        <v>46022</v>
      </c>
      <c r="N569" s="41">
        <v>46022</v>
      </c>
      <c r="O569" s="52">
        <v>2000000</v>
      </c>
      <c r="P569" s="39" t="s">
        <v>3</v>
      </c>
      <c r="Q569" s="53">
        <v>2000000</v>
      </c>
      <c r="R569" s="22">
        <v>0</v>
      </c>
    </row>
    <row r="570" spans="1:18" ht="15.75" x14ac:dyDescent="0.25">
      <c r="A570" s="345"/>
      <c r="B570" s="22" t="s">
        <v>40</v>
      </c>
      <c r="C570" s="37"/>
      <c r="D570" s="22"/>
      <c r="E570" s="37"/>
      <c r="F570" s="37"/>
      <c r="G570" s="37"/>
      <c r="H570" s="37"/>
      <c r="I570" s="37"/>
      <c r="J570" s="37"/>
      <c r="K570" s="37"/>
      <c r="L570" s="22"/>
      <c r="M570" s="41"/>
      <c r="N570" s="41"/>
      <c r="O570" s="39" t="s">
        <v>3</v>
      </c>
      <c r="P570" s="39" t="s">
        <v>3</v>
      </c>
      <c r="Q570" s="39" t="s">
        <v>3</v>
      </c>
      <c r="R570" s="22" t="s">
        <v>3</v>
      </c>
    </row>
    <row r="571" spans="1:18" ht="31.5" x14ac:dyDescent="0.25">
      <c r="A571" s="345"/>
      <c r="B571" s="22" t="s">
        <v>315</v>
      </c>
      <c r="C571" s="37"/>
      <c r="D571" s="37" t="str">
        <f t="shared" ref="D571:D580" si="13">$D$36</f>
        <v>X</v>
      </c>
      <c r="E571" s="37" t="s">
        <v>317</v>
      </c>
      <c r="F571" s="37">
        <v>642</v>
      </c>
      <c r="G571" s="22" t="s">
        <v>3</v>
      </c>
      <c r="H571" s="37">
        <v>71</v>
      </c>
      <c r="I571" s="22" t="s">
        <v>3</v>
      </c>
      <c r="J571" s="37">
        <v>77</v>
      </c>
      <c r="K571" s="37">
        <f>H571</f>
        <v>71</v>
      </c>
      <c r="L571" s="22" t="s">
        <v>3</v>
      </c>
      <c r="M571" s="41">
        <v>45747</v>
      </c>
      <c r="N571" s="41">
        <f>M571</f>
        <v>45747</v>
      </c>
      <c r="O571" s="39" t="s">
        <v>3</v>
      </c>
      <c r="P571" s="39" t="s">
        <v>3</v>
      </c>
      <c r="Q571" s="39" t="s">
        <v>3</v>
      </c>
      <c r="R571" s="22" t="s">
        <v>3</v>
      </c>
    </row>
    <row r="572" spans="1:18" ht="31.5" x14ac:dyDescent="0.25">
      <c r="A572" s="345"/>
      <c r="B572" s="22" t="s">
        <v>315</v>
      </c>
      <c r="C572" s="37"/>
      <c r="D572" s="37" t="str">
        <f t="shared" si="13"/>
        <v>X</v>
      </c>
      <c r="E572" s="37" t="s">
        <v>317</v>
      </c>
      <c r="F572" s="37">
        <v>642</v>
      </c>
      <c r="G572" s="22" t="s">
        <v>3</v>
      </c>
      <c r="H572" s="37">
        <v>142</v>
      </c>
      <c r="I572" s="22" t="s">
        <v>3</v>
      </c>
      <c r="J572" s="37">
        <f>J571</f>
        <v>77</v>
      </c>
      <c r="K572" s="37">
        <f t="shared" ref="K572:K580" si="14">H572</f>
        <v>142</v>
      </c>
      <c r="L572" s="22" t="s">
        <v>3</v>
      </c>
      <c r="M572" s="41">
        <v>45838</v>
      </c>
      <c r="N572" s="41">
        <v>45838</v>
      </c>
      <c r="O572" s="39" t="s">
        <v>3</v>
      </c>
      <c r="P572" s="39" t="s">
        <v>3</v>
      </c>
      <c r="Q572" s="39" t="s">
        <v>3</v>
      </c>
      <c r="R572" s="22" t="s">
        <v>3</v>
      </c>
    </row>
    <row r="573" spans="1:18" ht="31.5" x14ac:dyDescent="0.25">
      <c r="A573" s="345"/>
      <c r="B573" s="22" t="s">
        <v>318</v>
      </c>
      <c r="C573" s="37"/>
      <c r="D573" s="37" t="str">
        <f t="shared" si="13"/>
        <v>X</v>
      </c>
      <c r="E573" s="37" t="s">
        <v>317</v>
      </c>
      <c r="F573" s="37">
        <v>642</v>
      </c>
      <c r="G573" s="22" t="s">
        <v>3</v>
      </c>
      <c r="H573" s="37">
        <v>415</v>
      </c>
      <c r="I573" s="22" t="s">
        <v>3</v>
      </c>
      <c r="J573" s="37">
        <v>432</v>
      </c>
      <c r="K573" s="37">
        <f t="shared" si="14"/>
        <v>415</v>
      </c>
      <c r="L573" s="22" t="s">
        <v>3</v>
      </c>
      <c r="M573" s="41">
        <v>45747</v>
      </c>
      <c r="N573" s="41">
        <f t="shared" ref="N573:N577" si="15">M573</f>
        <v>45747</v>
      </c>
      <c r="O573" s="39" t="s">
        <v>3</v>
      </c>
      <c r="P573" s="39" t="s">
        <v>3</v>
      </c>
      <c r="Q573" s="39" t="s">
        <v>3</v>
      </c>
      <c r="R573" s="22" t="s">
        <v>3</v>
      </c>
    </row>
    <row r="574" spans="1:18" ht="31.5" x14ac:dyDescent="0.25">
      <c r="A574" s="345"/>
      <c r="B574" s="22" t="s">
        <v>318</v>
      </c>
      <c r="C574" s="37"/>
      <c r="D574" s="37" t="str">
        <f t="shared" si="13"/>
        <v>X</v>
      </c>
      <c r="E574" s="37" t="s">
        <v>317</v>
      </c>
      <c r="F574" s="37">
        <v>642</v>
      </c>
      <c r="G574" s="22" t="s">
        <v>3</v>
      </c>
      <c r="H574" s="37">
        <v>830</v>
      </c>
      <c r="I574" s="22" t="s">
        <v>3</v>
      </c>
      <c r="J574" s="37">
        <f>J573</f>
        <v>432</v>
      </c>
      <c r="K574" s="37">
        <f t="shared" si="14"/>
        <v>830</v>
      </c>
      <c r="L574" s="22" t="s">
        <v>3</v>
      </c>
      <c r="M574" s="41">
        <v>45838</v>
      </c>
      <c r="N574" s="41">
        <v>45838</v>
      </c>
      <c r="O574" s="39" t="s">
        <v>3</v>
      </c>
      <c r="P574" s="39" t="s">
        <v>3</v>
      </c>
      <c r="Q574" s="39" t="s">
        <v>3</v>
      </c>
      <c r="R574" s="22" t="s">
        <v>3</v>
      </c>
    </row>
    <row r="575" spans="1:18" ht="31.5" x14ac:dyDescent="0.25">
      <c r="A575" s="345"/>
      <c r="B575" s="22" t="s">
        <v>319</v>
      </c>
      <c r="C575" s="37"/>
      <c r="D575" s="37" t="str">
        <f t="shared" si="13"/>
        <v>X</v>
      </c>
      <c r="E575" s="37" t="s">
        <v>317</v>
      </c>
      <c r="F575" s="37">
        <v>642</v>
      </c>
      <c r="G575" s="22" t="s">
        <v>3</v>
      </c>
      <c r="H575" s="37">
        <v>4</v>
      </c>
      <c r="I575" s="22" t="s">
        <v>3</v>
      </c>
      <c r="J575" s="37">
        <v>4</v>
      </c>
      <c r="K575" s="37">
        <f t="shared" si="14"/>
        <v>4</v>
      </c>
      <c r="L575" s="22" t="s">
        <v>3</v>
      </c>
      <c r="M575" s="41">
        <v>45747</v>
      </c>
      <c r="N575" s="41">
        <f t="shared" si="15"/>
        <v>45747</v>
      </c>
      <c r="O575" s="39" t="s">
        <v>3</v>
      </c>
      <c r="P575" s="39" t="s">
        <v>3</v>
      </c>
      <c r="Q575" s="39" t="s">
        <v>3</v>
      </c>
      <c r="R575" s="22" t="s">
        <v>3</v>
      </c>
    </row>
    <row r="576" spans="1:18" ht="31.5" x14ac:dyDescent="0.25">
      <c r="A576" s="345"/>
      <c r="B576" s="22" t="s">
        <v>319</v>
      </c>
      <c r="C576" s="37"/>
      <c r="D576" s="37" t="str">
        <f t="shared" si="13"/>
        <v>X</v>
      </c>
      <c r="E576" s="37" t="s">
        <v>317</v>
      </c>
      <c r="F576" s="37">
        <v>642</v>
      </c>
      <c r="G576" s="22" t="s">
        <v>3</v>
      </c>
      <c r="H576" s="37">
        <v>8</v>
      </c>
      <c r="I576" s="22" t="s">
        <v>3</v>
      </c>
      <c r="J576" s="37">
        <f>J575</f>
        <v>4</v>
      </c>
      <c r="K576" s="37">
        <f t="shared" si="14"/>
        <v>8</v>
      </c>
      <c r="L576" s="22" t="s">
        <v>3</v>
      </c>
      <c r="M576" s="41">
        <v>45838</v>
      </c>
      <c r="N576" s="41">
        <v>45838</v>
      </c>
      <c r="O576" s="39" t="s">
        <v>3</v>
      </c>
      <c r="P576" s="39" t="s">
        <v>3</v>
      </c>
      <c r="Q576" s="39" t="s">
        <v>3</v>
      </c>
      <c r="R576" s="22" t="s">
        <v>3</v>
      </c>
    </row>
    <row r="577" spans="1:18" ht="63" x14ac:dyDescent="0.25">
      <c r="A577" s="345"/>
      <c r="B577" s="22" t="s">
        <v>321</v>
      </c>
      <c r="C577" s="37"/>
      <c r="D577" s="37" t="str">
        <f t="shared" si="13"/>
        <v>X</v>
      </c>
      <c r="E577" s="37" t="s">
        <v>317</v>
      </c>
      <c r="F577" s="37">
        <v>642</v>
      </c>
      <c r="G577" s="22" t="s">
        <v>3</v>
      </c>
      <c r="H577" s="37">
        <v>7</v>
      </c>
      <c r="I577" s="22" t="s">
        <v>3</v>
      </c>
      <c r="J577" s="37">
        <v>9</v>
      </c>
      <c r="K577" s="37">
        <f t="shared" si="14"/>
        <v>7</v>
      </c>
      <c r="L577" s="22" t="s">
        <v>3</v>
      </c>
      <c r="M577" s="41">
        <v>45747</v>
      </c>
      <c r="N577" s="41">
        <f t="shared" si="15"/>
        <v>45747</v>
      </c>
      <c r="O577" s="39" t="s">
        <v>3</v>
      </c>
      <c r="P577" s="39" t="s">
        <v>3</v>
      </c>
      <c r="Q577" s="39" t="s">
        <v>3</v>
      </c>
      <c r="R577" s="22" t="s">
        <v>3</v>
      </c>
    </row>
    <row r="578" spans="1:18" ht="63" x14ac:dyDescent="0.25">
      <c r="A578" s="345"/>
      <c r="B578" s="22" t="s">
        <v>321</v>
      </c>
      <c r="C578" s="37"/>
      <c r="D578" s="37" t="str">
        <f t="shared" si="13"/>
        <v>X</v>
      </c>
      <c r="E578" s="37" t="s">
        <v>317</v>
      </c>
      <c r="F578" s="37">
        <v>642</v>
      </c>
      <c r="G578" s="22" t="s">
        <v>3</v>
      </c>
      <c r="H578" s="37">
        <v>15</v>
      </c>
      <c r="I578" s="22" t="s">
        <v>3</v>
      </c>
      <c r="J578" s="37">
        <f>J577</f>
        <v>9</v>
      </c>
      <c r="K578" s="37">
        <f t="shared" si="14"/>
        <v>15</v>
      </c>
      <c r="L578" s="22" t="s">
        <v>3</v>
      </c>
      <c r="M578" s="41">
        <v>45838</v>
      </c>
      <c r="N578" s="41">
        <v>45838</v>
      </c>
      <c r="O578" s="39" t="s">
        <v>3</v>
      </c>
      <c r="P578" s="39" t="s">
        <v>3</v>
      </c>
      <c r="Q578" s="39" t="s">
        <v>3</v>
      </c>
      <c r="R578" s="22" t="s">
        <v>3</v>
      </c>
    </row>
    <row r="579" spans="1:18" ht="31.5" x14ac:dyDescent="0.25">
      <c r="A579" s="345"/>
      <c r="B579" s="22" t="s">
        <v>315</v>
      </c>
      <c r="C579" s="37"/>
      <c r="D579" s="37" t="str">
        <f t="shared" si="13"/>
        <v>X</v>
      </c>
      <c r="E579" s="37" t="s">
        <v>317</v>
      </c>
      <c r="F579" s="37">
        <v>642</v>
      </c>
      <c r="G579" s="22" t="s">
        <v>3</v>
      </c>
      <c r="H579" s="37">
        <v>71</v>
      </c>
      <c r="I579" s="22" t="s">
        <v>3</v>
      </c>
      <c r="J579" s="37">
        <v>77</v>
      </c>
      <c r="K579" s="37">
        <f t="shared" si="14"/>
        <v>71</v>
      </c>
      <c r="L579" s="22" t="s">
        <v>3</v>
      </c>
      <c r="M579" s="41">
        <v>45747</v>
      </c>
      <c r="N579" s="41">
        <f t="shared" ref="N579" si="16">M579</f>
        <v>45747</v>
      </c>
      <c r="O579" s="39" t="s">
        <v>3</v>
      </c>
      <c r="P579" s="39" t="s">
        <v>3</v>
      </c>
      <c r="Q579" s="39" t="s">
        <v>3</v>
      </c>
      <c r="R579" s="22" t="s">
        <v>3</v>
      </c>
    </row>
    <row r="580" spans="1:18" ht="31.5" x14ac:dyDescent="0.25">
      <c r="A580" s="345"/>
      <c r="B580" s="22" t="s">
        <v>315</v>
      </c>
      <c r="C580" s="37"/>
      <c r="D580" s="37" t="str">
        <f t="shared" si="13"/>
        <v>X</v>
      </c>
      <c r="E580" s="37" t="s">
        <v>317</v>
      </c>
      <c r="F580" s="37">
        <v>642</v>
      </c>
      <c r="G580" s="22" t="s">
        <v>3</v>
      </c>
      <c r="H580" s="37">
        <v>142</v>
      </c>
      <c r="I580" s="22" t="s">
        <v>3</v>
      </c>
      <c r="J580" s="37">
        <f>J579</f>
        <v>77</v>
      </c>
      <c r="K580" s="37">
        <f t="shared" si="14"/>
        <v>142</v>
      </c>
      <c r="L580" s="22" t="s">
        <v>3</v>
      </c>
      <c r="M580" s="41">
        <v>45838</v>
      </c>
      <c r="N580" s="41">
        <v>45838</v>
      </c>
      <c r="O580" s="39" t="s">
        <v>3</v>
      </c>
      <c r="P580" s="39" t="s">
        <v>3</v>
      </c>
      <c r="Q580" s="39" t="s">
        <v>3</v>
      </c>
      <c r="R580" s="22" t="s">
        <v>3</v>
      </c>
    </row>
    <row r="581" spans="1:18" ht="15.75" x14ac:dyDescent="0.25">
      <c r="A581" s="345" t="s">
        <v>322</v>
      </c>
      <c r="B581" s="22" t="s">
        <v>39</v>
      </c>
      <c r="C581" s="37"/>
      <c r="D581" s="22" t="s">
        <v>3</v>
      </c>
      <c r="E581" s="37"/>
      <c r="F581" s="37"/>
      <c r="G581" s="37"/>
      <c r="H581" s="37"/>
      <c r="I581" s="37"/>
      <c r="J581" s="37"/>
      <c r="K581" s="37"/>
      <c r="L581" s="22" t="s">
        <v>3</v>
      </c>
      <c r="M581" s="37"/>
      <c r="N581" s="37"/>
      <c r="O581" s="37"/>
      <c r="P581" s="22" t="s">
        <v>3</v>
      </c>
      <c r="Q581" s="22"/>
      <c r="R581" s="22"/>
    </row>
    <row r="582" spans="1:18" ht="110.25" x14ac:dyDescent="0.25">
      <c r="A582" s="345"/>
      <c r="B582" s="22" t="s">
        <v>349</v>
      </c>
      <c r="C582" s="37"/>
      <c r="D582" s="22"/>
      <c r="E582" s="37" t="s">
        <v>314</v>
      </c>
      <c r="F582" s="37">
        <v>742</v>
      </c>
      <c r="G582" s="37">
        <v>50</v>
      </c>
      <c r="H582" s="37">
        <v>50</v>
      </c>
      <c r="I582" s="37">
        <v>0</v>
      </c>
      <c r="J582" s="37">
        <v>0</v>
      </c>
      <c r="K582" s="37">
        <f t="shared" ref="K582" si="17">H582</f>
        <v>50</v>
      </c>
      <c r="L582" s="22" t="s">
        <v>3</v>
      </c>
      <c r="M582" s="41">
        <v>46022</v>
      </c>
      <c r="N582" s="41">
        <v>46022</v>
      </c>
      <c r="O582" s="52">
        <v>910823</v>
      </c>
      <c r="P582" s="39" t="s">
        <v>3</v>
      </c>
      <c r="Q582" s="53">
        <v>221865</v>
      </c>
      <c r="R582" s="22">
        <v>0</v>
      </c>
    </row>
    <row r="583" spans="1:18" ht="15.75" x14ac:dyDescent="0.25">
      <c r="A583" s="345"/>
      <c r="B583" s="22" t="s">
        <v>40</v>
      </c>
      <c r="C583" s="37"/>
      <c r="D583" s="22"/>
      <c r="E583" s="37"/>
      <c r="F583" s="37"/>
      <c r="G583" s="37"/>
      <c r="H583" s="37"/>
      <c r="I583" s="37"/>
      <c r="J583" s="37"/>
      <c r="K583" s="37"/>
      <c r="L583" s="22"/>
      <c r="M583" s="41"/>
      <c r="N583" s="41"/>
      <c r="O583" s="39" t="s">
        <v>3</v>
      </c>
      <c r="P583" s="39" t="s">
        <v>3</v>
      </c>
      <c r="Q583" s="39" t="s">
        <v>3</v>
      </c>
      <c r="R583" s="22" t="s">
        <v>3</v>
      </c>
    </row>
    <row r="584" spans="1:18" ht="31.5" x14ac:dyDescent="0.25">
      <c r="A584" s="345"/>
      <c r="B584" s="22" t="s">
        <v>315</v>
      </c>
      <c r="C584" s="37"/>
      <c r="D584" s="37" t="str">
        <f t="shared" ref="D584:D595" si="18">$D$36</f>
        <v>X</v>
      </c>
      <c r="E584" s="37" t="s">
        <v>317</v>
      </c>
      <c r="F584" s="37">
        <v>642</v>
      </c>
      <c r="G584" s="22" t="s">
        <v>3</v>
      </c>
      <c r="H584" s="37">
        <v>20</v>
      </c>
      <c r="I584" s="22" t="s">
        <v>3</v>
      </c>
      <c r="J584" s="37">
        <v>27</v>
      </c>
      <c r="K584" s="37">
        <f>H584</f>
        <v>20</v>
      </c>
      <c r="L584" s="22" t="s">
        <v>3</v>
      </c>
      <c r="M584" s="41">
        <v>45747</v>
      </c>
      <c r="N584" s="41">
        <f t="shared" ref="N584:N592" si="19">M584</f>
        <v>45747</v>
      </c>
      <c r="O584" s="39" t="s">
        <v>3</v>
      </c>
      <c r="P584" s="39" t="s">
        <v>3</v>
      </c>
      <c r="Q584" s="39" t="s">
        <v>3</v>
      </c>
      <c r="R584" s="22" t="s">
        <v>3</v>
      </c>
    </row>
    <row r="585" spans="1:18" ht="31.5" x14ac:dyDescent="0.25">
      <c r="A585" s="345"/>
      <c r="B585" s="22" t="s">
        <v>315</v>
      </c>
      <c r="C585" s="37"/>
      <c r="D585" s="37" t="str">
        <f t="shared" si="18"/>
        <v>X</v>
      </c>
      <c r="E585" s="37" t="s">
        <v>317</v>
      </c>
      <c r="F585" s="37">
        <v>642</v>
      </c>
      <c r="G585" s="22" t="s">
        <v>3</v>
      </c>
      <c r="H585" s="37">
        <v>40</v>
      </c>
      <c r="I585" s="22" t="s">
        <v>3</v>
      </c>
      <c r="J585" s="37">
        <v>27</v>
      </c>
      <c r="K585" s="37">
        <f t="shared" ref="K585:K595" si="20">H585</f>
        <v>40</v>
      </c>
      <c r="L585" s="22" t="s">
        <v>3</v>
      </c>
      <c r="M585" s="41">
        <v>45838</v>
      </c>
      <c r="N585" s="41">
        <v>45838</v>
      </c>
      <c r="O585" s="39" t="s">
        <v>3</v>
      </c>
      <c r="P585" s="39" t="s">
        <v>3</v>
      </c>
      <c r="Q585" s="39" t="s">
        <v>3</v>
      </c>
      <c r="R585" s="22" t="s">
        <v>3</v>
      </c>
    </row>
    <row r="586" spans="1:18" ht="31.5" x14ac:dyDescent="0.25">
      <c r="A586" s="345"/>
      <c r="B586" s="22" t="s">
        <v>318</v>
      </c>
      <c r="C586" s="37"/>
      <c r="D586" s="37" t="str">
        <f t="shared" si="18"/>
        <v>X</v>
      </c>
      <c r="E586" s="37" t="s">
        <v>317</v>
      </c>
      <c r="F586" s="37">
        <v>642</v>
      </c>
      <c r="G586" s="22" t="s">
        <v>3</v>
      </c>
      <c r="H586" s="37">
        <v>310</v>
      </c>
      <c r="I586" s="22" t="s">
        <v>3</v>
      </c>
      <c r="J586" s="37">
        <v>315</v>
      </c>
      <c r="K586" s="37">
        <f t="shared" si="20"/>
        <v>310</v>
      </c>
      <c r="L586" s="22" t="s">
        <v>3</v>
      </c>
      <c r="M586" s="41">
        <v>45747</v>
      </c>
      <c r="N586" s="41">
        <f t="shared" si="19"/>
        <v>45747</v>
      </c>
      <c r="O586" s="39" t="s">
        <v>3</v>
      </c>
      <c r="P586" s="39" t="s">
        <v>3</v>
      </c>
      <c r="Q586" s="39" t="s">
        <v>3</v>
      </c>
      <c r="R586" s="22" t="s">
        <v>3</v>
      </c>
    </row>
    <row r="587" spans="1:18" ht="31.5" x14ac:dyDescent="0.25">
      <c r="A587" s="345"/>
      <c r="B587" s="22" t="s">
        <v>318</v>
      </c>
      <c r="C587" s="37"/>
      <c r="D587" s="37" t="str">
        <f t="shared" si="18"/>
        <v>X</v>
      </c>
      <c r="E587" s="37" t="s">
        <v>317</v>
      </c>
      <c r="F587" s="37">
        <v>642</v>
      </c>
      <c r="G587" s="22" t="s">
        <v>3</v>
      </c>
      <c r="H587" s="37">
        <v>620</v>
      </c>
      <c r="I587" s="22" t="s">
        <v>3</v>
      </c>
      <c r="J587" s="37">
        <v>315</v>
      </c>
      <c r="K587" s="37">
        <f t="shared" si="20"/>
        <v>620</v>
      </c>
      <c r="L587" s="22" t="s">
        <v>3</v>
      </c>
      <c r="M587" s="41">
        <v>45838</v>
      </c>
      <c r="N587" s="41">
        <v>45838</v>
      </c>
      <c r="O587" s="39" t="s">
        <v>3</v>
      </c>
      <c r="P587" s="39" t="s">
        <v>3</v>
      </c>
      <c r="Q587" s="39" t="s">
        <v>3</v>
      </c>
      <c r="R587" s="22" t="s">
        <v>3</v>
      </c>
    </row>
    <row r="588" spans="1:18" ht="31.5" x14ac:dyDescent="0.25">
      <c r="A588" s="345"/>
      <c r="B588" s="22" t="s">
        <v>319</v>
      </c>
      <c r="C588" s="37"/>
      <c r="D588" s="37" t="str">
        <f t="shared" si="18"/>
        <v>X</v>
      </c>
      <c r="E588" s="37" t="s">
        <v>317</v>
      </c>
      <c r="F588" s="37">
        <v>642</v>
      </c>
      <c r="G588" s="22" t="s">
        <v>3</v>
      </c>
      <c r="H588" s="37">
        <v>4</v>
      </c>
      <c r="I588" s="22" t="s">
        <v>3</v>
      </c>
      <c r="J588" s="37">
        <v>8</v>
      </c>
      <c r="K588" s="37">
        <f t="shared" si="20"/>
        <v>4</v>
      </c>
      <c r="L588" s="22" t="s">
        <v>3</v>
      </c>
      <c r="M588" s="41">
        <v>45747</v>
      </c>
      <c r="N588" s="41">
        <f t="shared" si="19"/>
        <v>45747</v>
      </c>
      <c r="O588" s="39" t="s">
        <v>3</v>
      </c>
      <c r="P588" s="39" t="s">
        <v>3</v>
      </c>
      <c r="Q588" s="39" t="s">
        <v>3</v>
      </c>
      <c r="R588" s="22" t="s">
        <v>3</v>
      </c>
    </row>
    <row r="589" spans="1:18" ht="31.5" x14ac:dyDescent="0.25">
      <c r="A589" s="345"/>
      <c r="B589" s="22" t="s">
        <v>319</v>
      </c>
      <c r="C589" s="37"/>
      <c r="D589" s="37" t="str">
        <f t="shared" si="18"/>
        <v>X</v>
      </c>
      <c r="E589" s="37" t="s">
        <v>317</v>
      </c>
      <c r="F589" s="37">
        <v>642</v>
      </c>
      <c r="G589" s="22" t="s">
        <v>3</v>
      </c>
      <c r="H589" s="37">
        <v>9</v>
      </c>
      <c r="I589" s="22" t="s">
        <v>3</v>
      </c>
      <c r="J589" s="37">
        <v>8</v>
      </c>
      <c r="K589" s="37">
        <f t="shared" si="20"/>
        <v>9</v>
      </c>
      <c r="L589" s="22" t="s">
        <v>3</v>
      </c>
      <c r="M589" s="41">
        <v>45838</v>
      </c>
      <c r="N589" s="41">
        <v>45838</v>
      </c>
      <c r="O589" s="39" t="s">
        <v>3</v>
      </c>
      <c r="P589" s="39" t="s">
        <v>3</v>
      </c>
      <c r="Q589" s="39" t="s">
        <v>3</v>
      </c>
      <c r="R589" s="22" t="s">
        <v>3</v>
      </c>
    </row>
    <row r="590" spans="1:18" ht="63" x14ac:dyDescent="0.25">
      <c r="A590" s="345"/>
      <c r="B590" s="22" t="s">
        <v>321</v>
      </c>
      <c r="C590" s="37"/>
      <c r="D590" s="37" t="str">
        <f t="shared" si="18"/>
        <v>X</v>
      </c>
      <c r="E590" s="37" t="s">
        <v>317</v>
      </c>
      <c r="F590" s="37">
        <v>642</v>
      </c>
      <c r="G590" s="22" t="s">
        <v>3</v>
      </c>
      <c r="H590" s="37">
        <v>5</v>
      </c>
      <c r="I590" s="22" t="s">
        <v>3</v>
      </c>
      <c r="J590" s="37">
        <v>7</v>
      </c>
      <c r="K590" s="37">
        <f t="shared" si="20"/>
        <v>5</v>
      </c>
      <c r="L590" s="22" t="s">
        <v>3</v>
      </c>
      <c r="M590" s="41">
        <v>45747</v>
      </c>
      <c r="N590" s="41">
        <f t="shared" si="19"/>
        <v>45747</v>
      </c>
      <c r="O590" s="39" t="s">
        <v>3</v>
      </c>
      <c r="P590" s="39" t="s">
        <v>3</v>
      </c>
      <c r="Q590" s="39" t="s">
        <v>3</v>
      </c>
      <c r="R590" s="22" t="s">
        <v>3</v>
      </c>
    </row>
    <row r="591" spans="1:18" ht="63" x14ac:dyDescent="0.25">
      <c r="A591" s="345"/>
      <c r="B591" s="22" t="s">
        <v>321</v>
      </c>
      <c r="C591" s="37"/>
      <c r="D591" s="37" t="str">
        <f t="shared" si="18"/>
        <v>X</v>
      </c>
      <c r="E591" s="37" t="s">
        <v>317</v>
      </c>
      <c r="F591" s="37">
        <v>642</v>
      </c>
      <c r="G591" s="22" t="s">
        <v>3</v>
      </c>
      <c r="H591" s="37">
        <v>11</v>
      </c>
      <c r="I591" s="22" t="s">
        <v>3</v>
      </c>
      <c r="J591" s="37">
        <v>7</v>
      </c>
      <c r="K591" s="37">
        <f t="shared" si="20"/>
        <v>11</v>
      </c>
      <c r="L591" s="22" t="s">
        <v>3</v>
      </c>
      <c r="M591" s="41">
        <v>45838</v>
      </c>
      <c r="N591" s="41">
        <v>45838</v>
      </c>
      <c r="O591" s="39" t="s">
        <v>3</v>
      </c>
      <c r="P591" s="39" t="s">
        <v>3</v>
      </c>
      <c r="Q591" s="39" t="s">
        <v>3</v>
      </c>
      <c r="R591" s="22" t="s">
        <v>3</v>
      </c>
    </row>
    <row r="592" spans="1:18" ht="78.75" x14ac:dyDescent="0.25">
      <c r="A592" s="345"/>
      <c r="B592" s="22" t="s">
        <v>323</v>
      </c>
      <c r="C592" s="37"/>
      <c r="D592" s="37" t="str">
        <f t="shared" si="18"/>
        <v>X</v>
      </c>
      <c r="E592" s="37" t="s">
        <v>314</v>
      </c>
      <c r="F592" s="37">
        <v>744</v>
      </c>
      <c r="G592" s="22" t="s">
        <v>3</v>
      </c>
      <c r="H592" s="37">
        <v>100</v>
      </c>
      <c r="I592" s="22" t="s">
        <v>3</v>
      </c>
      <c r="J592" s="37">
        <v>100</v>
      </c>
      <c r="K592" s="37">
        <f t="shared" si="20"/>
        <v>100</v>
      </c>
      <c r="L592" s="22" t="s">
        <v>3</v>
      </c>
      <c r="M592" s="41">
        <v>45747</v>
      </c>
      <c r="N592" s="41">
        <f t="shared" si="19"/>
        <v>45747</v>
      </c>
      <c r="O592" s="39" t="s">
        <v>3</v>
      </c>
      <c r="P592" s="39" t="s">
        <v>3</v>
      </c>
      <c r="Q592" s="39" t="s">
        <v>3</v>
      </c>
      <c r="R592" s="22" t="s">
        <v>3</v>
      </c>
    </row>
    <row r="593" spans="1:18" ht="78.75" x14ac:dyDescent="0.25">
      <c r="A593" s="345"/>
      <c r="B593" s="22" t="s">
        <v>323</v>
      </c>
      <c r="C593" s="37"/>
      <c r="D593" s="37" t="str">
        <f t="shared" si="18"/>
        <v>X</v>
      </c>
      <c r="E593" s="37" t="s">
        <v>314</v>
      </c>
      <c r="F593" s="37">
        <v>744</v>
      </c>
      <c r="G593" s="22" t="s">
        <v>3</v>
      </c>
      <c r="H593" s="37">
        <v>100</v>
      </c>
      <c r="I593" s="22" t="s">
        <v>3</v>
      </c>
      <c r="J593" s="37">
        <v>100</v>
      </c>
      <c r="K593" s="37">
        <f t="shared" si="20"/>
        <v>100</v>
      </c>
      <c r="L593" s="22" t="s">
        <v>3</v>
      </c>
      <c r="M593" s="41">
        <v>45838</v>
      </c>
      <c r="N593" s="41">
        <v>45838</v>
      </c>
      <c r="O593" s="39" t="s">
        <v>3</v>
      </c>
      <c r="P593" s="39" t="s">
        <v>3</v>
      </c>
      <c r="Q593" s="39" t="s">
        <v>3</v>
      </c>
      <c r="R593" s="22" t="s">
        <v>3</v>
      </c>
    </row>
    <row r="594" spans="1:18" ht="31.5" x14ac:dyDescent="0.25">
      <c r="A594" s="345"/>
      <c r="B594" s="22" t="s">
        <v>315</v>
      </c>
      <c r="C594" s="37"/>
      <c r="D594" s="37" t="str">
        <f t="shared" si="18"/>
        <v>X</v>
      </c>
      <c r="E594" s="37" t="s">
        <v>317</v>
      </c>
      <c r="F594" s="37">
        <v>642</v>
      </c>
      <c r="G594" s="22" t="s">
        <v>3</v>
      </c>
      <c r="H594" s="37">
        <v>20</v>
      </c>
      <c r="I594" s="22" t="s">
        <v>3</v>
      </c>
      <c r="J594" s="37">
        <v>27</v>
      </c>
      <c r="K594" s="37">
        <f t="shared" si="20"/>
        <v>20</v>
      </c>
      <c r="L594" s="22" t="s">
        <v>3</v>
      </c>
      <c r="M594" s="41">
        <v>45747</v>
      </c>
      <c r="N594" s="41">
        <f t="shared" ref="N594" si="21">M594</f>
        <v>45747</v>
      </c>
      <c r="O594" s="39" t="s">
        <v>3</v>
      </c>
      <c r="P594" s="39" t="s">
        <v>3</v>
      </c>
      <c r="Q594" s="39" t="s">
        <v>3</v>
      </c>
      <c r="R594" s="22" t="s">
        <v>3</v>
      </c>
    </row>
    <row r="595" spans="1:18" ht="31.5" x14ac:dyDescent="0.25">
      <c r="A595" s="345"/>
      <c r="B595" s="22" t="s">
        <v>315</v>
      </c>
      <c r="C595" s="37"/>
      <c r="D595" s="37" t="str">
        <f t="shared" si="18"/>
        <v>X</v>
      </c>
      <c r="E595" s="37" t="s">
        <v>317</v>
      </c>
      <c r="F595" s="37">
        <v>642</v>
      </c>
      <c r="G595" s="22" t="s">
        <v>3</v>
      </c>
      <c r="H595" s="37">
        <v>40</v>
      </c>
      <c r="I595" s="22" t="s">
        <v>3</v>
      </c>
      <c r="J595" s="37">
        <v>27</v>
      </c>
      <c r="K595" s="37">
        <f t="shared" si="20"/>
        <v>40</v>
      </c>
      <c r="L595" s="22" t="s">
        <v>3</v>
      </c>
      <c r="M595" s="41">
        <v>45838</v>
      </c>
      <c r="N595" s="41">
        <v>45838</v>
      </c>
      <c r="O595" s="39" t="s">
        <v>3</v>
      </c>
      <c r="P595" s="39" t="s">
        <v>3</v>
      </c>
      <c r="Q595" s="39" t="s">
        <v>3</v>
      </c>
      <c r="R595" s="22" t="s">
        <v>3</v>
      </c>
    </row>
    <row r="596" spans="1:18" ht="15.75" x14ac:dyDescent="0.25">
      <c r="A596" s="345" t="s">
        <v>324</v>
      </c>
      <c r="B596" s="22" t="s">
        <v>39</v>
      </c>
      <c r="C596" s="37"/>
      <c r="D596" s="22" t="s">
        <v>3</v>
      </c>
      <c r="E596" s="37"/>
      <c r="F596" s="37"/>
      <c r="G596" s="37"/>
      <c r="H596" s="37"/>
      <c r="I596" s="37"/>
      <c r="J596" s="37"/>
      <c r="K596" s="37"/>
      <c r="L596" s="22" t="s">
        <v>3</v>
      </c>
      <c r="M596" s="37"/>
      <c r="N596" s="37"/>
      <c r="O596" s="37"/>
      <c r="P596" s="22" t="s">
        <v>3</v>
      </c>
      <c r="Q596" s="22"/>
      <c r="R596" s="22"/>
    </row>
    <row r="597" spans="1:18" ht="110.25" x14ac:dyDescent="0.25">
      <c r="A597" s="345"/>
      <c r="B597" s="22" t="s">
        <v>349</v>
      </c>
      <c r="C597" s="37"/>
      <c r="D597" s="22"/>
      <c r="E597" s="37" t="s">
        <v>314</v>
      </c>
      <c r="F597" s="37">
        <v>742</v>
      </c>
      <c r="G597" s="37">
        <v>28</v>
      </c>
      <c r="H597" s="37">
        <v>28</v>
      </c>
      <c r="I597" s="37">
        <v>0</v>
      </c>
      <c r="J597" s="37">
        <v>0</v>
      </c>
      <c r="K597" s="37">
        <f t="shared" ref="K597" si="22">H597</f>
        <v>28</v>
      </c>
      <c r="L597" s="22" t="s">
        <v>3</v>
      </c>
      <c r="M597" s="41">
        <v>46022</v>
      </c>
      <c r="N597" s="41">
        <v>46022</v>
      </c>
      <c r="O597" s="52">
        <v>3000000</v>
      </c>
      <c r="P597" s="39" t="s">
        <v>3</v>
      </c>
      <c r="Q597" s="39">
        <v>0</v>
      </c>
      <c r="R597" s="22">
        <v>0</v>
      </c>
    </row>
    <row r="598" spans="1:18" ht="15.75" x14ac:dyDescent="0.25">
      <c r="A598" s="345"/>
      <c r="B598" s="22" t="s">
        <v>40</v>
      </c>
      <c r="C598" s="37"/>
      <c r="D598" s="22"/>
      <c r="E598" s="37"/>
      <c r="F598" s="37"/>
      <c r="G598" s="37"/>
      <c r="H598" s="37"/>
      <c r="I598" s="37"/>
      <c r="J598" s="37"/>
      <c r="K598" s="37"/>
      <c r="L598" s="22"/>
      <c r="M598" s="41"/>
      <c r="N598" s="41"/>
      <c r="O598" s="39" t="s">
        <v>3</v>
      </c>
      <c r="P598" s="39" t="s">
        <v>3</v>
      </c>
      <c r="Q598" s="39" t="s">
        <v>3</v>
      </c>
      <c r="R598" s="22" t="s">
        <v>3</v>
      </c>
    </row>
    <row r="599" spans="1:18" ht="31.5" x14ac:dyDescent="0.25">
      <c r="A599" s="345"/>
      <c r="B599" s="22" t="s">
        <v>315</v>
      </c>
      <c r="C599" s="37"/>
      <c r="D599" s="37" t="str">
        <f t="shared" ref="D599:D610" si="23">$D$36</f>
        <v>X</v>
      </c>
      <c r="E599" s="37" t="s">
        <v>317</v>
      </c>
      <c r="F599" s="37">
        <v>642</v>
      </c>
      <c r="G599" s="22" t="s">
        <v>3</v>
      </c>
      <c r="H599" s="37">
        <v>13</v>
      </c>
      <c r="I599" s="22" t="s">
        <v>3</v>
      </c>
      <c r="J599" s="37">
        <v>35</v>
      </c>
      <c r="K599" s="37">
        <f>H599</f>
        <v>13</v>
      </c>
      <c r="L599" s="22" t="s">
        <v>3</v>
      </c>
      <c r="M599" s="41">
        <v>45747</v>
      </c>
      <c r="N599" s="41">
        <f t="shared" ref="N599:N607" si="24">M599</f>
        <v>45747</v>
      </c>
      <c r="O599" s="39" t="s">
        <v>3</v>
      </c>
      <c r="P599" s="39" t="s">
        <v>3</v>
      </c>
      <c r="Q599" s="39" t="s">
        <v>3</v>
      </c>
      <c r="R599" s="22" t="s">
        <v>3</v>
      </c>
    </row>
    <row r="600" spans="1:18" ht="31.5" x14ac:dyDescent="0.25">
      <c r="A600" s="345"/>
      <c r="B600" s="22" t="s">
        <v>315</v>
      </c>
      <c r="C600" s="37"/>
      <c r="D600" s="37" t="str">
        <f t="shared" si="23"/>
        <v>X</v>
      </c>
      <c r="E600" s="37" t="s">
        <v>317</v>
      </c>
      <c r="F600" s="37">
        <v>642</v>
      </c>
      <c r="G600" s="22" t="s">
        <v>3</v>
      </c>
      <c r="H600" s="37">
        <v>27</v>
      </c>
      <c r="I600" s="22" t="s">
        <v>3</v>
      </c>
      <c r="J600" s="37">
        <v>35</v>
      </c>
      <c r="K600" s="37">
        <v>35</v>
      </c>
      <c r="L600" s="22" t="s">
        <v>3</v>
      </c>
      <c r="M600" s="41">
        <v>45838</v>
      </c>
      <c r="N600" s="41">
        <v>45838</v>
      </c>
      <c r="O600" s="39" t="s">
        <v>3</v>
      </c>
      <c r="P600" s="39" t="s">
        <v>3</v>
      </c>
      <c r="Q600" s="39" t="s">
        <v>3</v>
      </c>
      <c r="R600" s="22" t="s">
        <v>3</v>
      </c>
    </row>
    <row r="601" spans="1:18" ht="31.5" x14ac:dyDescent="0.25">
      <c r="A601" s="345"/>
      <c r="B601" s="22" t="s">
        <v>318</v>
      </c>
      <c r="C601" s="37"/>
      <c r="D601" s="37" t="str">
        <f t="shared" si="23"/>
        <v>X</v>
      </c>
      <c r="E601" s="37" t="s">
        <v>317</v>
      </c>
      <c r="F601" s="37">
        <v>642</v>
      </c>
      <c r="G601" s="22" t="s">
        <v>3</v>
      </c>
      <c r="H601" s="37">
        <v>866</v>
      </c>
      <c r="I601" s="22" t="s">
        <v>3</v>
      </c>
      <c r="J601" s="37">
        <v>1049</v>
      </c>
      <c r="K601" s="37">
        <f>H601</f>
        <v>866</v>
      </c>
      <c r="L601" s="22" t="s">
        <v>3</v>
      </c>
      <c r="M601" s="41">
        <v>45747</v>
      </c>
      <c r="N601" s="41">
        <f t="shared" si="24"/>
        <v>45747</v>
      </c>
      <c r="O601" s="39" t="s">
        <v>3</v>
      </c>
      <c r="P601" s="39" t="s">
        <v>3</v>
      </c>
      <c r="Q601" s="39" t="s">
        <v>3</v>
      </c>
      <c r="R601" s="22" t="s">
        <v>3</v>
      </c>
    </row>
    <row r="602" spans="1:18" ht="31.5" x14ac:dyDescent="0.25">
      <c r="A602" s="345"/>
      <c r="B602" s="22" t="s">
        <v>318</v>
      </c>
      <c r="C602" s="37"/>
      <c r="D602" s="37" t="str">
        <f t="shared" si="23"/>
        <v>X</v>
      </c>
      <c r="E602" s="37" t="s">
        <v>317</v>
      </c>
      <c r="F602" s="37">
        <v>642</v>
      </c>
      <c r="G602" s="22" t="s">
        <v>3</v>
      </c>
      <c r="H602" s="37">
        <v>1732</v>
      </c>
      <c r="I602" s="22" t="s">
        <v>3</v>
      </c>
      <c r="J602" s="37">
        <v>1049</v>
      </c>
      <c r="K602" s="37">
        <f t="shared" ref="K602:K609" si="25">H602</f>
        <v>1732</v>
      </c>
      <c r="L602" s="22" t="s">
        <v>3</v>
      </c>
      <c r="M602" s="41">
        <v>45838</v>
      </c>
      <c r="N602" s="41">
        <v>45838</v>
      </c>
      <c r="O602" s="39" t="s">
        <v>3</v>
      </c>
      <c r="P602" s="39" t="s">
        <v>3</v>
      </c>
      <c r="Q602" s="39" t="s">
        <v>3</v>
      </c>
      <c r="R602" s="22" t="s">
        <v>3</v>
      </c>
    </row>
    <row r="603" spans="1:18" ht="31.5" x14ac:dyDescent="0.25">
      <c r="A603" s="345"/>
      <c r="B603" s="22" t="s">
        <v>319</v>
      </c>
      <c r="C603" s="37"/>
      <c r="D603" s="37" t="str">
        <f t="shared" si="23"/>
        <v>X</v>
      </c>
      <c r="E603" s="37" t="s">
        <v>317</v>
      </c>
      <c r="F603" s="37">
        <v>642</v>
      </c>
      <c r="G603" s="22" t="s">
        <v>3</v>
      </c>
      <c r="H603" s="37">
        <v>10</v>
      </c>
      <c r="I603" s="22" t="s">
        <v>3</v>
      </c>
      <c r="J603" s="37">
        <v>12</v>
      </c>
      <c r="K603" s="37">
        <f t="shared" si="25"/>
        <v>10</v>
      </c>
      <c r="L603" s="22" t="s">
        <v>3</v>
      </c>
      <c r="M603" s="41">
        <v>45747</v>
      </c>
      <c r="N603" s="41">
        <f t="shared" si="24"/>
        <v>45747</v>
      </c>
      <c r="O603" s="39" t="s">
        <v>3</v>
      </c>
      <c r="P603" s="39" t="s">
        <v>3</v>
      </c>
      <c r="Q603" s="39" t="s">
        <v>3</v>
      </c>
      <c r="R603" s="22" t="s">
        <v>3</v>
      </c>
    </row>
    <row r="604" spans="1:18" ht="31.5" x14ac:dyDescent="0.25">
      <c r="A604" s="345"/>
      <c r="B604" s="22" t="s">
        <v>319</v>
      </c>
      <c r="C604" s="37"/>
      <c r="D604" s="37" t="str">
        <f t="shared" si="23"/>
        <v>X</v>
      </c>
      <c r="E604" s="37" t="s">
        <v>317</v>
      </c>
      <c r="F604" s="37">
        <v>642</v>
      </c>
      <c r="G604" s="22" t="s">
        <v>3</v>
      </c>
      <c r="H604" s="37">
        <v>21</v>
      </c>
      <c r="I604" s="22" t="s">
        <v>3</v>
      </c>
      <c r="J604" s="37">
        <v>12</v>
      </c>
      <c r="K604" s="37">
        <f t="shared" si="25"/>
        <v>21</v>
      </c>
      <c r="L604" s="22" t="s">
        <v>3</v>
      </c>
      <c r="M604" s="41">
        <v>45838</v>
      </c>
      <c r="N604" s="41">
        <v>45838</v>
      </c>
      <c r="O604" s="39" t="s">
        <v>3</v>
      </c>
      <c r="P604" s="39" t="s">
        <v>3</v>
      </c>
      <c r="Q604" s="39" t="s">
        <v>3</v>
      </c>
      <c r="R604" s="22" t="s">
        <v>3</v>
      </c>
    </row>
    <row r="605" spans="1:18" ht="63" x14ac:dyDescent="0.25">
      <c r="A605" s="345"/>
      <c r="B605" s="22" t="s">
        <v>321</v>
      </c>
      <c r="C605" s="37"/>
      <c r="D605" s="37" t="str">
        <f t="shared" si="23"/>
        <v>X</v>
      </c>
      <c r="E605" s="37" t="s">
        <v>317</v>
      </c>
      <c r="F605" s="37">
        <v>642</v>
      </c>
      <c r="G605" s="22" t="s">
        <v>3</v>
      </c>
      <c r="H605" s="37">
        <v>17</v>
      </c>
      <c r="I605" s="22" t="s">
        <v>3</v>
      </c>
      <c r="J605" s="37">
        <v>25</v>
      </c>
      <c r="K605" s="37">
        <f t="shared" si="25"/>
        <v>17</v>
      </c>
      <c r="L605" s="22" t="s">
        <v>3</v>
      </c>
      <c r="M605" s="41">
        <v>45747</v>
      </c>
      <c r="N605" s="41">
        <f t="shared" si="24"/>
        <v>45747</v>
      </c>
      <c r="O605" s="39" t="s">
        <v>3</v>
      </c>
      <c r="P605" s="39" t="s">
        <v>3</v>
      </c>
      <c r="Q605" s="39" t="s">
        <v>3</v>
      </c>
      <c r="R605" s="22" t="s">
        <v>3</v>
      </c>
    </row>
    <row r="606" spans="1:18" ht="63" x14ac:dyDescent="0.25">
      <c r="A606" s="345"/>
      <c r="B606" s="22" t="s">
        <v>321</v>
      </c>
      <c r="C606" s="37"/>
      <c r="D606" s="37" t="str">
        <f t="shared" si="23"/>
        <v>X</v>
      </c>
      <c r="E606" s="37" t="s">
        <v>317</v>
      </c>
      <c r="F606" s="37">
        <v>642</v>
      </c>
      <c r="G606" s="22" t="s">
        <v>3</v>
      </c>
      <c r="H606" s="37">
        <v>35</v>
      </c>
      <c r="I606" s="22" t="s">
        <v>3</v>
      </c>
      <c r="J606" s="37">
        <v>25</v>
      </c>
      <c r="K606" s="37">
        <f t="shared" si="25"/>
        <v>35</v>
      </c>
      <c r="L606" s="22" t="s">
        <v>3</v>
      </c>
      <c r="M606" s="41">
        <v>45838</v>
      </c>
      <c r="N606" s="41">
        <v>45838</v>
      </c>
      <c r="O606" s="39" t="s">
        <v>3</v>
      </c>
      <c r="P606" s="39" t="s">
        <v>3</v>
      </c>
      <c r="Q606" s="39" t="s">
        <v>3</v>
      </c>
      <c r="R606" s="22" t="s">
        <v>3</v>
      </c>
    </row>
    <row r="607" spans="1:18" ht="78.75" x14ac:dyDescent="0.25">
      <c r="A607" s="345"/>
      <c r="B607" s="22" t="s">
        <v>323</v>
      </c>
      <c r="C607" s="37"/>
      <c r="D607" s="37" t="str">
        <f t="shared" si="23"/>
        <v>X</v>
      </c>
      <c r="E607" s="37" t="s">
        <v>314</v>
      </c>
      <c r="F607" s="37">
        <v>744</v>
      </c>
      <c r="G607" s="22" t="s">
        <v>3</v>
      </c>
      <c r="H607" s="37">
        <v>54</v>
      </c>
      <c r="I607" s="22" t="s">
        <v>3</v>
      </c>
      <c r="J607" s="37">
        <v>54</v>
      </c>
      <c r="K607" s="37">
        <f t="shared" si="25"/>
        <v>54</v>
      </c>
      <c r="L607" s="22" t="s">
        <v>3</v>
      </c>
      <c r="M607" s="41">
        <v>45747</v>
      </c>
      <c r="N607" s="41">
        <f t="shared" si="24"/>
        <v>45747</v>
      </c>
      <c r="O607" s="39" t="s">
        <v>3</v>
      </c>
      <c r="P607" s="39" t="s">
        <v>3</v>
      </c>
      <c r="Q607" s="39" t="s">
        <v>3</v>
      </c>
      <c r="R607" s="22" t="s">
        <v>3</v>
      </c>
    </row>
    <row r="608" spans="1:18" ht="78.75" x14ac:dyDescent="0.25">
      <c r="A608" s="345"/>
      <c r="B608" s="22" t="s">
        <v>323</v>
      </c>
      <c r="C608" s="37"/>
      <c r="D608" s="37" t="str">
        <f t="shared" si="23"/>
        <v>X</v>
      </c>
      <c r="E608" s="37" t="s">
        <v>314</v>
      </c>
      <c r="F608" s="37">
        <v>744</v>
      </c>
      <c r="G608" s="22" t="s">
        <v>3</v>
      </c>
      <c r="H608" s="37">
        <v>54</v>
      </c>
      <c r="I608" s="22" t="s">
        <v>3</v>
      </c>
      <c r="J608" s="37">
        <v>54</v>
      </c>
      <c r="K608" s="37">
        <f t="shared" si="25"/>
        <v>54</v>
      </c>
      <c r="L608" s="22" t="s">
        <v>3</v>
      </c>
      <c r="M608" s="41">
        <v>45838</v>
      </c>
      <c r="N608" s="41">
        <v>45838</v>
      </c>
      <c r="O608" s="39" t="s">
        <v>3</v>
      </c>
      <c r="P608" s="39" t="s">
        <v>3</v>
      </c>
      <c r="Q608" s="39" t="s">
        <v>3</v>
      </c>
      <c r="R608" s="22" t="s">
        <v>3</v>
      </c>
    </row>
    <row r="609" spans="1:18" ht="31.5" x14ac:dyDescent="0.25">
      <c r="A609" s="345"/>
      <c r="B609" s="22" t="s">
        <v>315</v>
      </c>
      <c r="C609" s="37"/>
      <c r="D609" s="37" t="str">
        <f t="shared" si="23"/>
        <v>X</v>
      </c>
      <c r="E609" s="37" t="s">
        <v>317</v>
      </c>
      <c r="F609" s="37">
        <v>642</v>
      </c>
      <c r="G609" s="22" t="s">
        <v>3</v>
      </c>
      <c r="H609" s="37">
        <v>15</v>
      </c>
      <c r="I609" s="22" t="s">
        <v>3</v>
      </c>
      <c r="J609" s="37">
        <v>35</v>
      </c>
      <c r="K609" s="37">
        <f t="shared" si="25"/>
        <v>15</v>
      </c>
      <c r="L609" s="22" t="s">
        <v>3</v>
      </c>
      <c r="M609" s="41">
        <v>45747</v>
      </c>
      <c r="N609" s="41">
        <f t="shared" ref="N609" si="26">M609</f>
        <v>45747</v>
      </c>
      <c r="O609" s="39" t="s">
        <v>3</v>
      </c>
      <c r="P609" s="39" t="s">
        <v>3</v>
      </c>
      <c r="Q609" s="39" t="s">
        <v>3</v>
      </c>
      <c r="R609" s="22" t="s">
        <v>3</v>
      </c>
    </row>
    <row r="610" spans="1:18" ht="31.5" x14ac:dyDescent="0.25">
      <c r="A610" s="345"/>
      <c r="B610" s="22" t="s">
        <v>315</v>
      </c>
      <c r="C610" s="37"/>
      <c r="D610" s="37" t="str">
        <f t="shared" si="23"/>
        <v>X</v>
      </c>
      <c r="E610" s="37" t="s">
        <v>317</v>
      </c>
      <c r="F610" s="37">
        <v>642</v>
      </c>
      <c r="G610" s="22" t="s">
        <v>3</v>
      </c>
      <c r="H610" s="37">
        <v>30</v>
      </c>
      <c r="I610" s="22" t="s">
        <v>3</v>
      </c>
      <c r="J610" s="37">
        <v>35</v>
      </c>
      <c r="K610" s="37">
        <v>35</v>
      </c>
      <c r="L610" s="22" t="s">
        <v>3</v>
      </c>
      <c r="M610" s="41">
        <v>45838</v>
      </c>
      <c r="N610" s="41">
        <v>45838</v>
      </c>
      <c r="O610" s="39" t="s">
        <v>3</v>
      </c>
      <c r="P610" s="39" t="s">
        <v>3</v>
      </c>
      <c r="Q610" s="39" t="s">
        <v>3</v>
      </c>
      <c r="R610" s="22" t="s">
        <v>3</v>
      </c>
    </row>
    <row r="611" spans="1:18" ht="15.75" x14ac:dyDescent="0.25">
      <c r="A611" s="345" t="s">
        <v>325</v>
      </c>
      <c r="B611" s="22" t="s">
        <v>39</v>
      </c>
      <c r="C611" s="37"/>
      <c r="D611" s="22" t="s">
        <v>3</v>
      </c>
      <c r="E611" s="37"/>
      <c r="F611" s="37"/>
      <c r="G611" s="37"/>
      <c r="H611" s="37"/>
      <c r="I611" s="37"/>
      <c r="J611" s="37"/>
      <c r="K611" s="37"/>
      <c r="L611" s="22" t="s">
        <v>3</v>
      </c>
      <c r="M611" s="37"/>
      <c r="N611" s="37"/>
      <c r="O611" s="37"/>
      <c r="P611" s="22" t="s">
        <v>3</v>
      </c>
      <c r="Q611" s="22"/>
      <c r="R611" s="22"/>
    </row>
    <row r="612" spans="1:18" ht="110.25" x14ac:dyDescent="0.25">
      <c r="A612" s="345"/>
      <c r="B612" s="22" t="s">
        <v>349</v>
      </c>
      <c r="C612" s="37"/>
      <c r="D612" s="22"/>
      <c r="E612" s="37" t="s">
        <v>314</v>
      </c>
      <c r="F612" s="37">
        <v>742</v>
      </c>
      <c r="G612" s="37">
        <v>47.53</v>
      </c>
      <c r="H612" s="37">
        <v>47.53</v>
      </c>
      <c r="I612" s="43">
        <v>20.11</v>
      </c>
      <c r="J612" s="43">
        <v>20.11</v>
      </c>
      <c r="K612" s="37">
        <v>47.53</v>
      </c>
      <c r="L612" s="22" t="s">
        <v>3</v>
      </c>
      <c r="M612" s="41">
        <v>46022</v>
      </c>
      <c r="N612" s="41">
        <v>46022</v>
      </c>
      <c r="O612" s="52">
        <v>2528536</v>
      </c>
      <c r="P612" s="39" t="s">
        <v>3</v>
      </c>
      <c r="Q612" s="53">
        <v>2528536</v>
      </c>
      <c r="R612" s="22">
        <v>0</v>
      </c>
    </row>
    <row r="613" spans="1:18" ht="15.75" x14ac:dyDescent="0.25">
      <c r="A613" s="345"/>
      <c r="B613" s="22" t="s">
        <v>40</v>
      </c>
      <c r="C613" s="37"/>
      <c r="D613" s="22"/>
      <c r="E613" s="37"/>
      <c r="F613" s="37"/>
      <c r="G613" s="37"/>
      <c r="H613" s="37"/>
      <c r="I613" s="37"/>
      <c r="J613" s="37"/>
      <c r="K613" s="37"/>
      <c r="L613" s="22"/>
      <c r="M613" s="41"/>
      <c r="N613" s="41"/>
      <c r="O613" s="39" t="s">
        <v>3</v>
      </c>
      <c r="P613" s="39" t="s">
        <v>3</v>
      </c>
      <c r="Q613" s="39" t="s">
        <v>3</v>
      </c>
      <c r="R613" s="22" t="s">
        <v>3</v>
      </c>
    </row>
    <row r="614" spans="1:18" ht="31.5" x14ac:dyDescent="0.25">
      <c r="A614" s="345"/>
      <c r="B614" s="22" t="s">
        <v>315</v>
      </c>
      <c r="C614" s="37"/>
      <c r="D614" s="37" t="str">
        <f t="shared" ref="D614:D640" si="27">$D$36</f>
        <v>X</v>
      </c>
      <c r="E614" s="37" t="s">
        <v>317</v>
      </c>
      <c r="F614" s="37">
        <v>642</v>
      </c>
      <c r="G614" s="22" t="s">
        <v>3</v>
      </c>
      <c r="H614" s="37">
        <v>13</v>
      </c>
      <c r="I614" s="22" t="s">
        <v>3</v>
      </c>
      <c r="J614" s="37">
        <v>103</v>
      </c>
      <c r="K614" s="37">
        <f>H614</f>
        <v>13</v>
      </c>
      <c r="L614" s="22" t="s">
        <v>3</v>
      </c>
      <c r="M614" s="41">
        <v>45747</v>
      </c>
      <c r="N614" s="41">
        <f t="shared" ref="N614" si="28">M614</f>
        <v>45747</v>
      </c>
      <c r="O614" s="39" t="s">
        <v>3</v>
      </c>
      <c r="P614" s="39" t="s">
        <v>3</v>
      </c>
      <c r="Q614" s="39" t="s">
        <v>3</v>
      </c>
      <c r="R614" s="22" t="s">
        <v>3</v>
      </c>
    </row>
    <row r="615" spans="1:18" ht="31.5" x14ac:dyDescent="0.25">
      <c r="A615" s="345"/>
      <c r="B615" s="22" t="s">
        <v>315</v>
      </c>
      <c r="C615" s="37"/>
      <c r="D615" s="37" t="str">
        <f t="shared" si="27"/>
        <v>X</v>
      </c>
      <c r="E615" s="37" t="s">
        <v>317</v>
      </c>
      <c r="F615" s="37">
        <v>642</v>
      </c>
      <c r="G615" s="22" t="s">
        <v>3</v>
      </c>
      <c r="H615" s="37">
        <v>26</v>
      </c>
      <c r="I615" s="22" t="s">
        <v>3</v>
      </c>
      <c r="J615" s="37">
        <v>103</v>
      </c>
      <c r="K615" s="37">
        <f>J615</f>
        <v>103</v>
      </c>
      <c r="L615" s="22" t="s">
        <v>3</v>
      </c>
      <c r="M615" s="41">
        <v>45838</v>
      </c>
      <c r="N615" s="41">
        <v>45838</v>
      </c>
      <c r="O615" s="39" t="s">
        <v>3</v>
      </c>
      <c r="P615" s="39" t="s">
        <v>3</v>
      </c>
      <c r="Q615" s="39" t="s">
        <v>3</v>
      </c>
      <c r="R615" s="22" t="s">
        <v>3</v>
      </c>
    </row>
    <row r="616" spans="1:18" ht="31.5" x14ac:dyDescent="0.25">
      <c r="A616" s="345"/>
      <c r="B616" s="22" t="s">
        <v>318</v>
      </c>
      <c r="C616" s="37"/>
      <c r="D616" s="37" t="str">
        <f t="shared" si="27"/>
        <v>X</v>
      </c>
      <c r="E616" s="37" t="s">
        <v>317</v>
      </c>
      <c r="F616" s="37">
        <v>642</v>
      </c>
      <c r="G616" s="22" t="s">
        <v>3</v>
      </c>
      <c r="H616" s="37">
        <v>1287</v>
      </c>
      <c r="I616" s="22" t="s">
        <v>3</v>
      </c>
      <c r="J616" s="37">
        <v>1369</v>
      </c>
      <c r="K616" s="37">
        <f>H616</f>
        <v>1287</v>
      </c>
      <c r="L616" s="22" t="s">
        <v>3</v>
      </c>
      <c r="M616" s="41">
        <v>45747</v>
      </c>
      <c r="N616" s="41">
        <f t="shared" ref="N616" si="29">M616</f>
        <v>45747</v>
      </c>
      <c r="O616" s="39" t="s">
        <v>3</v>
      </c>
      <c r="P616" s="39" t="s">
        <v>3</v>
      </c>
      <c r="Q616" s="39" t="s">
        <v>3</v>
      </c>
      <c r="R616" s="22" t="s">
        <v>3</v>
      </c>
    </row>
    <row r="617" spans="1:18" ht="31.5" x14ac:dyDescent="0.25">
      <c r="A617" s="345"/>
      <c r="B617" s="22" t="s">
        <v>318</v>
      </c>
      <c r="C617" s="37"/>
      <c r="D617" s="37" t="str">
        <f t="shared" si="27"/>
        <v>X</v>
      </c>
      <c r="E617" s="37" t="s">
        <v>317</v>
      </c>
      <c r="F617" s="37">
        <v>642</v>
      </c>
      <c r="G617" s="22" t="s">
        <v>3</v>
      </c>
      <c r="H617" s="37">
        <v>2574</v>
      </c>
      <c r="I617" s="22" t="s">
        <v>3</v>
      </c>
      <c r="J617" s="37">
        <v>1369</v>
      </c>
      <c r="K617" s="37">
        <f t="shared" ref="K617:K624" si="30">H617</f>
        <v>2574</v>
      </c>
      <c r="L617" s="22" t="s">
        <v>3</v>
      </c>
      <c r="M617" s="41">
        <v>45838</v>
      </c>
      <c r="N617" s="41">
        <v>45838</v>
      </c>
      <c r="O617" s="39" t="s">
        <v>3</v>
      </c>
      <c r="P617" s="39" t="s">
        <v>3</v>
      </c>
      <c r="Q617" s="39" t="s">
        <v>3</v>
      </c>
      <c r="R617" s="22" t="s">
        <v>3</v>
      </c>
    </row>
    <row r="618" spans="1:18" ht="31.5" x14ac:dyDescent="0.25">
      <c r="A618" s="345"/>
      <c r="B618" s="22" t="s">
        <v>319</v>
      </c>
      <c r="C618" s="37"/>
      <c r="D618" s="37" t="str">
        <f t="shared" si="27"/>
        <v>X</v>
      </c>
      <c r="E618" s="37" t="s">
        <v>317</v>
      </c>
      <c r="F618" s="37">
        <v>642</v>
      </c>
      <c r="G618" s="22" t="s">
        <v>3</v>
      </c>
      <c r="H618" s="37">
        <v>6</v>
      </c>
      <c r="I618" s="22" t="s">
        <v>3</v>
      </c>
      <c r="J618" s="37">
        <v>6</v>
      </c>
      <c r="K618" s="37">
        <f t="shared" si="30"/>
        <v>6</v>
      </c>
      <c r="L618" s="22" t="s">
        <v>3</v>
      </c>
      <c r="M618" s="41">
        <v>45747</v>
      </c>
      <c r="N618" s="41">
        <f t="shared" ref="N618" si="31">M618</f>
        <v>45747</v>
      </c>
      <c r="O618" s="39" t="s">
        <v>3</v>
      </c>
      <c r="P618" s="39" t="s">
        <v>3</v>
      </c>
      <c r="Q618" s="39" t="s">
        <v>3</v>
      </c>
      <c r="R618" s="22" t="s">
        <v>3</v>
      </c>
    </row>
    <row r="619" spans="1:18" ht="31.5" x14ac:dyDescent="0.25">
      <c r="A619" s="345"/>
      <c r="B619" s="22" t="s">
        <v>319</v>
      </c>
      <c r="C619" s="37"/>
      <c r="D619" s="37" t="str">
        <f t="shared" si="27"/>
        <v>X</v>
      </c>
      <c r="E619" s="37" t="s">
        <v>317</v>
      </c>
      <c r="F619" s="37">
        <v>642</v>
      </c>
      <c r="G619" s="22" t="s">
        <v>3</v>
      </c>
      <c r="H619" s="37">
        <v>12</v>
      </c>
      <c r="I619" s="22" t="s">
        <v>3</v>
      </c>
      <c r="J619" s="37">
        <v>6</v>
      </c>
      <c r="K619" s="37">
        <f t="shared" si="30"/>
        <v>12</v>
      </c>
      <c r="L619" s="22" t="s">
        <v>3</v>
      </c>
      <c r="M619" s="41">
        <v>45838</v>
      </c>
      <c r="N619" s="41">
        <v>45838</v>
      </c>
      <c r="O619" s="39" t="s">
        <v>3</v>
      </c>
      <c r="P619" s="39" t="s">
        <v>3</v>
      </c>
      <c r="Q619" s="39" t="s">
        <v>3</v>
      </c>
      <c r="R619" s="22" t="s">
        <v>3</v>
      </c>
    </row>
    <row r="620" spans="1:18" ht="63" x14ac:dyDescent="0.25">
      <c r="A620" s="345"/>
      <c r="B620" s="22" t="s">
        <v>321</v>
      </c>
      <c r="C620" s="37"/>
      <c r="D620" s="37" t="str">
        <f t="shared" si="27"/>
        <v>X</v>
      </c>
      <c r="E620" s="37" t="s">
        <v>317</v>
      </c>
      <c r="F620" s="37">
        <v>642</v>
      </c>
      <c r="G620" s="22" t="s">
        <v>3</v>
      </c>
      <c r="H620" s="37">
        <v>95</v>
      </c>
      <c r="I620" s="22" t="s">
        <v>3</v>
      </c>
      <c r="J620" s="37">
        <v>100</v>
      </c>
      <c r="K620" s="37">
        <f t="shared" si="30"/>
        <v>95</v>
      </c>
      <c r="L620" s="22" t="s">
        <v>3</v>
      </c>
      <c r="M620" s="41">
        <v>45747</v>
      </c>
      <c r="N620" s="41">
        <f t="shared" ref="N620" si="32">M620</f>
        <v>45747</v>
      </c>
      <c r="O620" s="39" t="s">
        <v>3</v>
      </c>
      <c r="P620" s="39" t="s">
        <v>3</v>
      </c>
      <c r="Q620" s="39" t="s">
        <v>3</v>
      </c>
      <c r="R620" s="22" t="s">
        <v>3</v>
      </c>
    </row>
    <row r="621" spans="1:18" ht="63" x14ac:dyDescent="0.25">
      <c r="A621" s="345"/>
      <c r="B621" s="22" t="s">
        <v>321</v>
      </c>
      <c r="C621" s="37"/>
      <c r="D621" s="37" t="str">
        <f t="shared" si="27"/>
        <v>X</v>
      </c>
      <c r="E621" s="37" t="s">
        <v>317</v>
      </c>
      <c r="F621" s="37">
        <v>642</v>
      </c>
      <c r="G621" s="22" t="s">
        <v>3</v>
      </c>
      <c r="H621" s="37">
        <v>190</v>
      </c>
      <c r="I621" s="22" t="s">
        <v>3</v>
      </c>
      <c r="J621" s="37">
        <v>100</v>
      </c>
      <c r="K621" s="37">
        <f t="shared" si="30"/>
        <v>190</v>
      </c>
      <c r="L621" s="22" t="s">
        <v>3</v>
      </c>
      <c r="M621" s="41">
        <v>45838</v>
      </c>
      <c r="N621" s="41">
        <v>45838</v>
      </c>
      <c r="O621" s="39" t="s">
        <v>3</v>
      </c>
      <c r="P621" s="39" t="s">
        <v>3</v>
      </c>
      <c r="Q621" s="39" t="s">
        <v>3</v>
      </c>
      <c r="R621" s="22" t="s">
        <v>3</v>
      </c>
    </row>
    <row r="622" spans="1:18" ht="78.75" x14ac:dyDescent="0.25">
      <c r="A622" s="345"/>
      <c r="B622" s="22" t="s">
        <v>323</v>
      </c>
      <c r="C622" s="37"/>
      <c r="D622" s="37" t="str">
        <f t="shared" si="27"/>
        <v>X</v>
      </c>
      <c r="E622" s="37" t="s">
        <v>314</v>
      </c>
      <c r="F622" s="37">
        <v>744</v>
      </c>
      <c r="G622" s="22" t="s">
        <v>3</v>
      </c>
      <c r="H622" s="37">
        <v>100</v>
      </c>
      <c r="I622" s="22" t="s">
        <v>3</v>
      </c>
      <c r="J622" s="37">
        <v>100</v>
      </c>
      <c r="K622" s="37">
        <f t="shared" si="30"/>
        <v>100</v>
      </c>
      <c r="L622" s="22" t="s">
        <v>3</v>
      </c>
      <c r="M622" s="41">
        <v>45747</v>
      </c>
      <c r="N622" s="41">
        <f t="shared" ref="N622" si="33">M622</f>
        <v>45747</v>
      </c>
      <c r="O622" s="39" t="s">
        <v>3</v>
      </c>
      <c r="P622" s="39" t="s">
        <v>3</v>
      </c>
      <c r="Q622" s="39" t="s">
        <v>3</v>
      </c>
      <c r="R622" s="22" t="s">
        <v>3</v>
      </c>
    </row>
    <row r="623" spans="1:18" ht="78.75" x14ac:dyDescent="0.25">
      <c r="A623" s="345"/>
      <c r="B623" s="22" t="s">
        <v>323</v>
      </c>
      <c r="C623" s="37"/>
      <c r="D623" s="37" t="str">
        <f t="shared" si="27"/>
        <v>X</v>
      </c>
      <c r="E623" s="37" t="s">
        <v>314</v>
      </c>
      <c r="F623" s="37">
        <v>744</v>
      </c>
      <c r="G623" s="22" t="s">
        <v>3</v>
      </c>
      <c r="H623" s="37">
        <v>100</v>
      </c>
      <c r="I623" s="22" t="s">
        <v>3</v>
      </c>
      <c r="J623" s="37">
        <v>100</v>
      </c>
      <c r="K623" s="37">
        <f t="shared" si="30"/>
        <v>100</v>
      </c>
      <c r="L623" s="22" t="s">
        <v>3</v>
      </c>
      <c r="M623" s="41">
        <v>45838</v>
      </c>
      <c r="N623" s="41">
        <v>45838</v>
      </c>
      <c r="O623" s="39" t="s">
        <v>3</v>
      </c>
      <c r="P623" s="39" t="s">
        <v>3</v>
      </c>
      <c r="Q623" s="39" t="s">
        <v>3</v>
      </c>
      <c r="R623" s="22" t="s">
        <v>3</v>
      </c>
    </row>
    <row r="624" spans="1:18" ht="31.5" x14ac:dyDescent="0.25">
      <c r="A624" s="345"/>
      <c r="B624" s="22" t="s">
        <v>315</v>
      </c>
      <c r="C624" s="37"/>
      <c r="D624" s="37" t="str">
        <f t="shared" si="27"/>
        <v>X</v>
      </c>
      <c r="E624" s="37" t="s">
        <v>317</v>
      </c>
      <c r="F624" s="37">
        <v>642</v>
      </c>
      <c r="G624" s="22" t="s">
        <v>3</v>
      </c>
      <c r="H624" s="37">
        <v>13</v>
      </c>
      <c r="I624" s="22" t="s">
        <v>3</v>
      </c>
      <c r="J624" s="37">
        <v>103</v>
      </c>
      <c r="K624" s="37">
        <f t="shared" si="30"/>
        <v>13</v>
      </c>
      <c r="L624" s="22" t="s">
        <v>3</v>
      </c>
      <c r="M624" s="41">
        <v>45747</v>
      </c>
      <c r="N624" s="41">
        <f t="shared" ref="N624" si="34">M624</f>
        <v>45747</v>
      </c>
      <c r="O624" s="39" t="s">
        <v>3</v>
      </c>
      <c r="P624" s="39" t="s">
        <v>3</v>
      </c>
      <c r="Q624" s="39" t="s">
        <v>3</v>
      </c>
      <c r="R624" s="22" t="s">
        <v>3</v>
      </c>
    </row>
    <row r="625" spans="1:18" ht="31.5" x14ac:dyDescent="0.25">
      <c r="A625" s="345"/>
      <c r="B625" s="22" t="s">
        <v>315</v>
      </c>
      <c r="C625" s="37"/>
      <c r="D625" s="37" t="str">
        <f t="shared" si="27"/>
        <v>X</v>
      </c>
      <c r="E625" s="37" t="s">
        <v>317</v>
      </c>
      <c r="F625" s="37">
        <v>642</v>
      </c>
      <c r="G625" s="22" t="s">
        <v>3</v>
      </c>
      <c r="H625" s="37">
        <v>26</v>
      </c>
      <c r="I625" s="22" t="s">
        <v>3</v>
      </c>
      <c r="J625" s="37">
        <v>103</v>
      </c>
      <c r="K625" s="37">
        <v>103</v>
      </c>
      <c r="L625" s="22" t="s">
        <v>3</v>
      </c>
      <c r="M625" s="41">
        <v>45838</v>
      </c>
      <c r="N625" s="41">
        <v>45838</v>
      </c>
      <c r="O625" s="39" t="s">
        <v>3</v>
      </c>
      <c r="P625" s="39" t="s">
        <v>3</v>
      </c>
      <c r="Q625" s="39" t="s">
        <v>3</v>
      </c>
      <c r="R625" s="22" t="s">
        <v>3</v>
      </c>
    </row>
    <row r="626" spans="1:18" ht="15.75" x14ac:dyDescent="0.25">
      <c r="A626" s="345" t="s">
        <v>326</v>
      </c>
      <c r="B626" s="22" t="s">
        <v>39</v>
      </c>
      <c r="C626" s="37"/>
      <c r="D626" s="22" t="s">
        <v>3</v>
      </c>
      <c r="E626" s="37"/>
      <c r="F626" s="37"/>
      <c r="G626" s="37"/>
      <c r="H626" s="37"/>
      <c r="I626" s="37"/>
      <c r="J626" s="37"/>
      <c r="K626" s="37"/>
      <c r="L626" s="22" t="s">
        <v>3</v>
      </c>
      <c r="M626" s="37"/>
      <c r="N626" s="37"/>
      <c r="O626" s="37"/>
      <c r="P626" s="22" t="s">
        <v>3</v>
      </c>
      <c r="Q626" s="22"/>
      <c r="R626" s="22"/>
    </row>
    <row r="627" spans="1:18" ht="110.25" x14ac:dyDescent="0.25">
      <c r="A627" s="345"/>
      <c r="B627" s="22" t="s">
        <v>349</v>
      </c>
      <c r="C627" s="37"/>
      <c r="D627" s="22"/>
      <c r="E627" s="37" t="s">
        <v>314</v>
      </c>
      <c r="F627" s="37">
        <v>742</v>
      </c>
      <c r="G627" s="37">
        <v>56</v>
      </c>
      <c r="H627" s="37">
        <v>56</v>
      </c>
      <c r="I627" s="37">
        <v>20.09</v>
      </c>
      <c r="J627" s="37">
        <v>20.09</v>
      </c>
      <c r="K627" s="37">
        <f>G627</f>
        <v>56</v>
      </c>
      <c r="L627" s="22" t="s">
        <v>3</v>
      </c>
      <c r="M627" s="41">
        <v>46022</v>
      </c>
      <c r="N627" s="41">
        <v>46022</v>
      </c>
      <c r="O627" s="52">
        <v>2421299</v>
      </c>
      <c r="P627" s="39" t="s">
        <v>3</v>
      </c>
      <c r="Q627" s="53">
        <v>463360</v>
      </c>
      <c r="R627" s="53">
        <v>1927580</v>
      </c>
    </row>
    <row r="628" spans="1:18" ht="15.75" x14ac:dyDescent="0.25">
      <c r="A628" s="345"/>
      <c r="B628" s="22" t="s">
        <v>40</v>
      </c>
      <c r="C628" s="37"/>
      <c r="D628" s="22"/>
      <c r="E628" s="37"/>
      <c r="F628" s="37"/>
      <c r="G628" s="37"/>
      <c r="H628" s="37"/>
      <c r="I628" s="37"/>
      <c r="J628" s="37"/>
      <c r="K628" s="37"/>
      <c r="L628" s="22"/>
      <c r="M628" s="41"/>
      <c r="N628" s="41"/>
      <c r="O628" s="39" t="s">
        <v>3</v>
      </c>
      <c r="P628" s="39" t="s">
        <v>3</v>
      </c>
      <c r="Q628" s="39" t="s">
        <v>3</v>
      </c>
      <c r="R628" s="22" t="s">
        <v>3</v>
      </c>
    </row>
    <row r="629" spans="1:18" ht="31.5" x14ac:dyDescent="0.25">
      <c r="A629" s="345"/>
      <c r="B629" s="22" t="s">
        <v>315</v>
      </c>
      <c r="C629" s="37"/>
      <c r="D629" s="37" t="str">
        <f t="shared" si="27"/>
        <v>X</v>
      </c>
      <c r="E629" s="37" t="s">
        <v>317</v>
      </c>
      <c r="F629" s="37">
        <v>642</v>
      </c>
      <c r="G629" s="22" t="s">
        <v>3</v>
      </c>
      <c r="H629" s="37">
        <v>10</v>
      </c>
      <c r="I629" s="22" t="s">
        <v>3</v>
      </c>
      <c r="J629" s="37">
        <v>10</v>
      </c>
      <c r="K629" s="37">
        <f>H629</f>
        <v>10</v>
      </c>
      <c r="L629" s="22" t="s">
        <v>3</v>
      </c>
      <c r="M629" s="41">
        <v>45747</v>
      </c>
      <c r="N629" s="41">
        <f t="shared" ref="N629" si="35">M629</f>
        <v>45747</v>
      </c>
      <c r="O629" s="39" t="s">
        <v>3</v>
      </c>
      <c r="P629" s="39" t="s">
        <v>3</v>
      </c>
      <c r="Q629" s="39" t="s">
        <v>3</v>
      </c>
      <c r="R629" s="22" t="s">
        <v>3</v>
      </c>
    </row>
    <row r="630" spans="1:18" ht="31.5" x14ac:dyDescent="0.25">
      <c r="A630" s="345"/>
      <c r="B630" s="22" t="s">
        <v>315</v>
      </c>
      <c r="C630" s="37"/>
      <c r="D630" s="37" t="str">
        <f t="shared" si="27"/>
        <v>X</v>
      </c>
      <c r="E630" s="37" t="s">
        <v>317</v>
      </c>
      <c r="F630" s="37">
        <v>642</v>
      </c>
      <c r="G630" s="22" t="s">
        <v>3</v>
      </c>
      <c r="H630" s="37">
        <v>20</v>
      </c>
      <c r="I630" s="22" t="s">
        <v>3</v>
      </c>
      <c r="J630" s="37">
        <v>10</v>
      </c>
      <c r="K630" s="37">
        <f t="shared" ref="K630:K640" si="36">H630</f>
        <v>20</v>
      </c>
      <c r="L630" s="22" t="s">
        <v>3</v>
      </c>
      <c r="M630" s="41">
        <v>45838</v>
      </c>
      <c r="N630" s="41">
        <v>45838</v>
      </c>
      <c r="O630" s="39" t="s">
        <v>3</v>
      </c>
      <c r="P630" s="39" t="s">
        <v>3</v>
      </c>
      <c r="Q630" s="39" t="s">
        <v>3</v>
      </c>
      <c r="R630" s="22" t="s">
        <v>3</v>
      </c>
    </row>
    <row r="631" spans="1:18" ht="31.5" x14ac:dyDescent="0.25">
      <c r="A631" s="345"/>
      <c r="B631" s="22" t="s">
        <v>318</v>
      </c>
      <c r="C631" s="37"/>
      <c r="D631" s="37" t="str">
        <f t="shared" si="27"/>
        <v>X</v>
      </c>
      <c r="E631" s="37" t="s">
        <v>317</v>
      </c>
      <c r="F631" s="37">
        <v>642</v>
      </c>
      <c r="G631" s="22" t="s">
        <v>3</v>
      </c>
      <c r="H631" s="37">
        <v>1161</v>
      </c>
      <c r="I631" s="22" t="s">
        <v>3</v>
      </c>
      <c r="J631" s="37">
        <v>1163</v>
      </c>
      <c r="K631" s="37">
        <f t="shared" si="36"/>
        <v>1161</v>
      </c>
      <c r="L631" s="22" t="s">
        <v>3</v>
      </c>
      <c r="M631" s="41">
        <v>45747</v>
      </c>
      <c r="N631" s="41">
        <f t="shared" ref="N631" si="37">M631</f>
        <v>45747</v>
      </c>
      <c r="O631" s="39" t="s">
        <v>3</v>
      </c>
      <c r="P631" s="39" t="s">
        <v>3</v>
      </c>
      <c r="Q631" s="39" t="s">
        <v>3</v>
      </c>
      <c r="R631" s="22" t="s">
        <v>3</v>
      </c>
    </row>
    <row r="632" spans="1:18" ht="31.5" x14ac:dyDescent="0.25">
      <c r="A632" s="345"/>
      <c r="B632" s="22" t="s">
        <v>318</v>
      </c>
      <c r="C632" s="37"/>
      <c r="D632" s="37" t="str">
        <f t="shared" si="27"/>
        <v>X</v>
      </c>
      <c r="E632" s="37" t="s">
        <v>317</v>
      </c>
      <c r="F632" s="37">
        <v>642</v>
      </c>
      <c r="G632" s="22" t="s">
        <v>3</v>
      </c>
      <c r="H632" s="37">
        <v>2322</v>
      </c>
      <c r="I632" s="22" t="s">
        <v>3</v>
      </c>
      <c r="J632" s="37">
        <v>1163</v>
      </c>
      <c r="K632" s="37">
        <f t="shared" si="36"/>
        <v>2322</v>
      </c>
      <c r="L632" s="22" t="s">
        <v>3</v>
      </c>
      <c r="M632" s="41">
        <v>45838</v>
      </c>
      <c r="N632" s="41">
        <v>45838</v>
      </c>
      <c r="O632" s="39" t="s">
        <v>3</v>
      </c>
      <c r="P632" s="39" t="s">
        <v>3</v>
      </c>
      <c r="Q632" s="39" t="s">
        <v>3</v>
      </c>
      <c r="R632" s="22" t="s">
        <v>3</v>
      </c>
    </row>
    <row r="633" spans="1:18" ht="31.5" x14ac:dyDescent="0.25">
      <c r="A633" s="345"/>
      <c r="B633" s="22" t="s">
        <v>319</v>
      </c>
      <c r="C633" s="37"/>
      <c r="D633" s="37" t="str">
        <f t="shared" si="27"/>
        <v>X</v>
      </c>
      <c r="E633" s="37" t="s">
        <v>317</v>
      </c>
      <c r="F633" s="37">
        <v>642</v>
      </c>
      <c r="G633" s="22" t="s">
        <v>3</v>
      </c>
      <c r="H633" s="37">
        <v>3</v>
      </c>
      <c r="I633" s="22" t="s">
        <v>3</v>
      </c>
      <c r="J633" s="37">
        <v>4</v>
      </c>
      <c r="K633" s="37">
        <f t="shared" si="36"/>
        <v>3</v>
      </c>
      <c r="L633" s="22" t="s">
        <v>3</v>
      </c>
      <c r="M633" s="41">
        <v>45747</v>
      </c>
      <c r="N633" s="41">
        <f t="shared" ref="N633" si="38">M633</f>
        <v>45747</v>
      </c>
      <c r="O633" s="39" t="s">
        <v>3</v>
      </c>
      <c r="P633" s="39" t="s">
        <v>3</v>
      </c>
      <c r="Q633" s="39" t="s">
        <v>3</v>
      </c>
      <c r="R633" s="22" t="s">
        <v>3</v>
      </c>
    </row>
    <row r="634" spans="1:18" ht="31.5" x14ac:dyDescent="0.25">
      <c r="A634" s="345"/>
      <c r="B634" s="22" t="s">
        <v>319</v>
      </c>
      <c r="C634" s="37"/>
      <c r="D634" s="37" t="str">
        <f t="shared" si="27"/>
        <v>X</v>
      </c>
      <c r="E634" s="37" t="s">
        <v>317</v>
      </c>
      <c r="F634" s="37">
        <v>642</v>
      </c>
      <c r="G634" s="22" t="s">
        <v>3</v>
      </c>
      <c r="H634" s="37">
        <v>6</v>
      </c>
      <c r="I634" s="22" t="s">
        <v>3</v>
      </c>
      <c r="J634" s="37">
        <v>4</v>
      </c>
      <c r="K634" s="37">
        <f t="shared" si="36"/>
        <v>6</v>
      </c>
      <c r="L634" s="22" t="s">
        <v>3</v>
      </c>
      <c r="M634" s="41">
        <v>45838</v>
      </c>
      <c r="N634" s="41">
        <v>45838</v>
      </c>
      <c r="O634" s="39" t="s">
        <v>3</v>
      </c>
      <c r="P634" s="39" t="s">
        <v>3</v>
      </c>
      <c r="Q634" s="39" t="s">
        <v>3</v>
      </c>
      <c r="R634" s="22" t="s">
        <v>3</v>
      </c>
    </row>
    <row r="635" spans="1:18" ht="63" x14ac:dyDescent="0.25">
      <c r="A635" s="345"/>
      <c r="B635" s="22" t="s">
        <v>321</v>
      </c>
      <c r="C635" s="37"/>
      <c r="D635" s="37" t="str">
        <f t="shared" si="27"/>
        <v>X</v>
      </c>
      <c r="E635" s="37" t="s">
        <v>317</v>
      </c>
      <c r="F635" s="37">
        <v>642</v>
      </c>
      <c r="G635" s="22" t="s">
        <v>3</v>
      </c>
      <c r="H635" s="37">
        <v>99</v>
      </c>
      <c r="I635" s="22" t="s">
        <v>3</v>
      </c>
      <c r="J635" s="37">
        <v>99</v>
      </c>
      <c r="K635" s="37">
        <f t="shared" si="36"/>
        <v>99</v>
      </c>
      <c r="L635" s="22" t="s">
        <v>3</v>
      </c>
      <c r="M635" s="41">
        <v>45747</v>
      </c>
      <c r="N635" s="41">
        <f t="shared" ref="N635" si="39">M635</f>
        <v>45747</v>
      </c>
      <c r="O635" s="39" t="s">
        <v>3</v>
      </c>
      <c r="P635" s="39" t="s">
        <v>3</v>
      </c>
      <c r="Q635" s="39" t="s">
        <v>3</v>
      </c>
      <c r="R635" s="22" t="s">
        <v>3</v>
      </c>
    </row>
    <row r="636" spans="1:18" ht="63" x14ac:dyDescent="0.25">
      <c r="A636" s="345"/>
      <c r="B636" s="22" t="s">
        <v>321</v>
      </c>
      <c r="C636" s="37"/>
      <c r="D636" s="37" t="str">
        <f t="shared" si="27"/>
        <v>X</v>
      </c>
      <c r="E636" s="37" t="s">
        <v>317</v>
      </c>
      <c r="F636" s="37">
        <v>642</v>
      </c>
      <c r="G636" s="22" t="s">
        <v>3</v>
      </c>
      <c r="H636" s="37">
        <v>198</v>
      </c>
      <c r="I636" s="22" t="s">
        <v>3</v>
      </c>
      <c r="J636" s="37">
        <v>99</v>
      </c>
      <c r="K636" s="37">
        <f t="shared" si="36"/>
        <v>198</v>
      </c>
      <c r="L636" s="22" t="s">
        <v>3</v>
      </c>
      <c r="M636" s="41">
        <v>45838</v>
      </c>
      <c r="N636" s="41">
        <v>45838</v>
      </c>
      <c r="O636" s="39" t="s">
        <v>3</v>
      </c>
      <c r="P636" s="39" t="s">
        <v>3</v>
      </c>
      <c r="Q636" s="39" t="s">
        <v>3</v>
      </c>
      <c r="R636" s="22" t="s">
        <v>3</v>
      </c>
    </row>
    <row r="637" spans="1:18" ht="78.75" x14ac:dyDescent="0.25">
      <c r="A637" s="345"/>
      <c r="B637" s="22" t="s">
        <v>323</v>
      </c>
      <c r="C637" s="37"/>
      <c r="D637" s="37" t="str">
        <f t="shared" si="27"/>
        <v>X</v>
      </c>
      <c r="E637" s="37" t="s">
        <v>314</v>
      </c>
      <c r="F637" s="37">
        <v>744</v>
      </c>
      <c r="G637" s="22" t="s">
        <v>3</v>
      </c>
      <c r="H637" s="37">
        <v>95</v>
      </c>
      <c r="I637" s="22" t="s">
        <v>3</v>
      </c>
      <c r="J637" s="37">
        <v>95</v>
      </c>
      <c r="K637" s="37">
        <f t="shared" si="36"/>
        <v>95</v>
      </c>
      <c r="L637" s="22" t="s">
        <v>3</v>
      </c>
      <c r="M637" s="41">
        <v>45747</v>
      </c>
      <c r="N637" s="41">
        <f t="shared" ref="N637" si="40">M637</f>
        <v>45747</v>
      </c>
      <c r="O637" s="39" t="s">
        <v>3</v>
      </c>
      <c r="P637" s="39" t="s">
        <v>3</v>
      </c>
      <c r="Q637" s="39" t="s">
        <v>3</v>
      </c>
      <c r="R637" s="22" t="s">
        <v>3</v>
      </c>
    </row>
    <row r="638" spans="1:18" ht="78.75" x14ac:dyDescent="0.25">
      <c r="A638" s="345"/>
      <c r="B638" s="22" t="s">
        <v>323</v>
      </c>
      <c r="C638" s="37"/>
      <c r="D638" s="37" t="str">
        <f t="shared" si="27"/>
        <v>X</v>
      </c>
      <c r="E638" s="37" t="s">
        <v>314</v>
      </c>
      <c r="F638" s="37">
        <v>744</v>
      </c>
      <c r="G638" s="22" t="s">
        <v>3</v>
      </c>
      <c r="H638" s="37">
        <v>95</v>
      </c>
      <c r="I638" s="22" t="s">
        <v>3</v>
      </c>
      <c r="J638" s="37">
        <v>95</v>
      </c>
      <c r="K638" s="37">
        <f t="shared" si="36"/>
        <v>95</v>
      </c>
      <c r="L638" s="22" t="s">
        <v>3</v>
      </c>
      <c r="M638" s="41">
        <v>45838</v>
      </c>
      <c r="N638" s="41">
        <v>45838</v>
      </c>
      <c r="O638" s="39" t="s">
        <v>3</v>
      </c>
      <c r="P638" s="39" t="s">
        <v>3</v>
      </c>
      <c r="Q638" s="39" t="s">
        <v>3</v>
      </c>
      <c r="R638" s="22" t="s">
        <v>3</v>
      </c>
    </row>
    <row r="639" spans="1:18" ht="31.5" x14ac:dyDescent="0.25">
      <c r="A639" s="345"/>
      <c r="B639" s="22" t="s">
        <v>315</v>
      </c>
      <c r="C639" s="37"/>
      <c r="D639" s="37" t="str">
        <f t="shared" si="27"/>
        <v>X</v>
      </c>
      <c r="E639" s="37" t="s">
        <v>317</v>
      </c>
      <c r="F639" s="37">
        <v>642</v>
      </c>
      <c r="G639" s="22" t="s">
        <v>3</v>
      </c>
      <c r="H639" s="37">
        <v>10</v>
      </c>
      <c r="I639" s="22" t="s">
        <v>3</v>
      </c>
      <c r="J639" s="37">
        <v>10</v>
      </c>
      <c r="K639" s="37">
        <f t="shared" si="36"/>
        <v>10</v>
      </c>
      <c r="L639" s="22" t="s">
        <v>3</v>
      </c>
      <c r="M639" s="41">
        <v>45747</v>
      </c>
      <c r="N639" s="41">
        <f t="shared" ref="N639" si="41">M639</f>
        <v>45747</v>
      </c>
      <c r="O639" s="39" t="s">
        <v>3</v>
      </c>
      <c r="P639" s="39" t="s">
        <v>3</v>
      </c>
      <c r="Q639" s="39" t="s">
        <v>3</v>
      </c>
      <c r="R639" s="22" t="s">
        <v>3</v>
      </c>
    </row>
    <row r="640" spans="1:18" ht="31.5" x14ac:dyDescent="0.25">
      <c r="A640" s="345"/>
      <c r="B640" s="22" t="s">
        <v>315</v>
      </c>
      <c r="C640" s="37"/>
      <c r="D640" s="37" t="str">
        <f t="shared" si="27"/>
        <v>X</v>
      </c>
      <c r="E640" s="37" t="s">
        <v>317</v>
      </c>
      <c r="F640" s="37">
        <v>642</v>
      </c>
      <c r="G640" s="22" t="s">
        <v>3</v>
      </c>
      <c r="H640" s="37">
        <v>20</v>
      </c>
      <c r="I640" s="22" t="s">
        <v>3</v>
      </c>
      <c r="J640" s="37">
        <v>10</v>
      </c>
      <c r="K640" s="37">
        <f t="shared" si="36"/>
        <v>20</v>
      </c>
      <c r="L640" s="22" t="s">
        <v>3</v>
      </c>
      <c r="M640" s="41">
        <v>45838</v>
      </c>
      <c r="N640" s="41">
        <v>45838</v>
      </c>
      <c r="O640" s="39" t="s">
        <v>3</v>
      </c>
      <c r="P640" s="39" t="s">
        <v>3</v>
      </c>
      <c r="Q640" s="39" t="s">
        <v>3</v>
      </c>
      <c r="R640" s="22" t="s">
        <v>3</v>
      </c>
    </row>
    <row r="641" spans="1:18" ht="15.75" x14ac:dyDescent="0.25">
      <c r="A641" s="345" t="s">
        <v>327</v>
      </c>
      <c r="B641" s="22" t="s">
        <v>39</v>
      </c>
      <c r="C641" s="37"/>
      <c r="D641" s="22" t="s">
        <v>3</v>
      </c>
      <c r="E641" s="37"/>
      <c r="F641" s="37"/>
      <c r="G641" s="37"/>
      <c r="H641" s="37"/>
      <c r="I641" s="37"/>
      <c r="J641" s="37"/>
      <c r="K641" s="37"/>
      <c r="L641" s="22" t="s">
        <v>3</v>
      </c>
      <c r="M641" s="37"/>
      <c r="N641" s="37"/>
      <c r="O641" s="37"/>
      <c r="P641" s="22" t="s">
        <v>3</v>
      </c>
      <c r="Q641" s="22"/>
      <c r="R641" s="22"/>
    </row>
    <row r="642" spans="1:18" ht="110.25" x14ac:dyDescent="0.25">
      <c r="A642" s="345"/>
      <c r="B642" s="22" t="s">
        <v>349</v>
      </c>
      <c r="C642" s="37"/>
      <c r="D642" s="22"/>
      <c r="E642" s="37" t="s">
        <v>314</v>
      </c>
      <c r="F642" s="37">
        <v>742</v>
      </c>
      <c r="G642" s="37">
        <v>25.8</v>
      </c>
      <c r="H642" s="37">
        <v>25.8</v>
      </c>
      <c r="I642" s="37">
        <v>10.8</v>
      </c>
      <c r="J642" s="37">
        <v>10.8</v>
      </c>
      <c r="K642" s="37">
        <f>G642</f>
        <v>25.8</v>
      </c>
      <c r="L642" s="22" t="s">
        <v>3</v>
      </c>
      <c r="M642" s="41">
        <v>46022</v>
      </c>
      <c r="N642" s="41">
        <v>46022</v>
      </c>
      <c r="O642" s="52">
        <v>1563935</v>
      </c>
      <c r="P642" s="39" t="s">
        <v>3</v>
      </c>
      <c r="Q642" s="53">
        <v>437426.33</v>
      </c>
      <c r="R642" s="53">
        <v>437426.33</v>
      </c>
    </row>
    <row r="643" spans="1:18" ht="15.75" x14ac:dyDescent="0.25">
      <c r="A643" s="345"/>
      <c r="B643" s="22" t="s">
        <v>40</v>
      </c>
      <c r="C643" s="37"/>
      <c r="D643" s="22"/>
      <c r="E643" s="37"/>
      <c r="F643" s="37"/>
      <c r="G643" s="37"/>
      <c r="H643" s="37"/>
      <c r="I643" s="37"/>
      <c r="J643" s="37"/>
      <c r="K643" s="37"/>
      <c r="L643" s="22"/>
      <c r="M643" s="41"/>
      <c r="N643" s="41"/>
      <c r="O643" s="39" t="s">
        <v>3</v>
      </c>
      <c r="P643" s="39" t="s">
        <v>3</v>
      </c>
      <c r="Q643" s="39" t="s">
        <v>3</v>
      </c>
      <c r="R643" s="22" t="s">
        <v>3</v>
      </c>
    </row>
    <row r="644" spans="1:18" ht="31.5" x14ac:dyDescent="0.25">
      <c r="A644" s="345"/>
      <c r="B644" s="22" t="s">
        <v>315</v>
      </c>
      <c r="C644" s="37"/>
      <c r="D644" s="37" t="str">
        <f t="shared" ref="D644:D649" si="42">$D$36</f>
        <v>X</v>
      </c>
      <c r="E644" s="37" t="s">
        <v>317</v>
      </c>
      <c r="F644" s="37">
        <v>642</v>
      </c>
      <c r="G644" s="22" t="s">
        <v>3</v>
      </c>
      <c r="H644" s="37">
        <v>26</v>
      </c>
      <c r="I644" s="22" t="s">
        <v>3</v>
      </c>
      <c r="J644" s="37">
        <v>28</v>
      </c>
      <c r="K644" s="37">
        <f>H644</f>
        <v>26</v>
      </c>
      <c r="L644" s="22" t="s">
        <v>3</v>
      </c>
      <c r="M644" s="41">
        <v>45747</v>
      </c>
      <c r="N644" s="41">
        <f t="shared" ref="N644" si="43">M644</f>
        <v>45747</v>
      </c>
      <c r="O644" s="39" t="s">
        <v>3</v>
      </c>
      <c r="P644" s="39" t="s">
        <v>3</v>
      </c>
      <c r="Q644" s="39" t="s">
        <v>3</v>
      </c>
      <c r="R644" s="22" t="s">
        <v>3</v>
      </c>
    </row>
    <row r="645" spans="1:18" ht="31.5" x14ac:dyDescent="0.25">
      <c r="A645" s="345"/>
      <c r="B645" s="22" t="s">
        <v>315</v>
      </c>
      <c r="C645" s="37"/>
      <c r="D645" s="37" t="str">
        <f t="shared" si="42"/>
        <v>X</v>
      </c>
      <c r="E645" s="37" t="s">
        <v>317</v>
      </c>
      <c r="F645" s="37">
        <v>642</v>
      </c>
      <c r="G645" s="22" t="s">
        <v>3</v>
      </c>
      <c r="H645" s="37">
        <v>53</v>
      </c>
      <c r="I645" s="22" t="s">
        <v>3</v>
      </c>
      <c r="J645" s="37">
        <v>28</v>
      </c>
      <c r="K645" s="37">
        <f t="shared" ref="K645:K649" si="44">H645</f>
        <v>53</v>
      </c>
      <c r="L645" s="22" t="s">
        <v>3</v>
      </c>
      <c r="M645" s="41">
        <v>45838</v>
      </c>
      <c r="N645" s="41">
        <v>45838</v>
      </c>
      <c r="O645" s="39" t="s">
        <v>3</v>
      </c>
      <c r="P645" s="39" t="s">
        <v>3</v>
      </c>
      <c r="Q645" s="39" t="s">
        <v>3</v>
      </c>
      <c r="R645" s="22" t="s">
        <v>3</v>
      </c>
    </row>
    <row r="646" spans="1:18" ht="31.5" x14ac:dyDescent="0.25">
      <c r="A646" s="345"/>
      <c r="B646" s="22" t="s">
        <v>318</v>
      </c>
      <c r="C646" s="37"/>
      <c r="D646" s="37" t="str">
        <f t="shared" si="42"/>
        <v>X</v>
      </c>
      <c r="E646" s="37" t="s">
        <v>317</v>
      </c>
      <c r="F646" s="37">
        <v>642</v>
      </c>
      <c r="G646" s="22" t="s">
        <v>3</v>
      </c>
      <c r="H646" s="37">
        <v>1376</v>
      </c>
      <c r="I646" s="22" t="s">
        <v>3</v>
      </c>
      <c r="J646" s="37">
        <v>1646</v>
      </c>
      <c r="K646" s="37">
        <f t="shared" si="44"/>
        <v>1376</v>
      </c>
      <c r="L646" s="22" t="s">
        <v>3</v>
      </c>
      <c r="M646" s="41">
        <v>45747</v>
      </c>
      <c r="N646" s="41">
        <f t="shared" ref="N646" si="45">M646</f>
        <v>45747</v>
      </c>
      <c r="O646" s="39" t="s">
        <v>3</v>
      </c>
      <c r="P646" s="39" t="s">
        <v>3</v>
      </c>
      <c r="Q646" s="39" t="s">
        <v>3</v>
      </c>
      <c r="R646" s="22" t="s">
        <v>3</v>
      </c>
    </row>
    <row r="647" spans="1:18" ht="31.5" x14ac:dyDescent="0.25">
      <c r="A647" s="345"/>
      <c r="B647" s="22" t="s">
        <v>318</v>
      </c>
      <c r="C647" s="37"/>
      <c r="D647" s="37" t="str">
        <f t="shared" si="42"/>
        <v>X</v>
      </c>
      <c r="E647" s="37" t="s">
        <v>317</v>
      </c>
      <c r="F647" s="37">
        <v>642</v>
      </c>
      <c r="G647" s="22" t="s">
        <v>3</v>
      </c>
      <c r="H647" s="37">
        <v>2752</v>
      </c>
      <c r="I647" s="22" t="s">
        <v>3</v>
      </c>
      <c r="J647" s="37">
        <v>1646</v>
      </c>
      <c r="K647" s="37">
        <f t="shared" si="44"/>
        <v>2752</v>
      </c>
      <c r="L647" s="22" t="s">
        <v>3</v>
      </c>
      <c r="M647" s="41">
        <v>45838</v>
      </c>
      <c r="N647" s="41">
        <v>45838</v>
      </c>
      <c r="O647" s="39" t="s">
        <v>3</v>
      </c>
      <c r="P647" s="39" t="s">
        <v>3</v>
      </c>
      <c r="Q647" s="39" t="s">
        <v>3</v>
      </c>
      <c r="R647" s="22" t="s">
        <v>3</v>
      </c>
    </row>
    <row r="648" spans="1:18" ht="31.5" x14ac:dyDescent="0.25">
      <c r="A648" s="345"/>
      <c r="B648" s="22" t="s">
        <v>319</v>
      </c>
      <c r="C648" s="37"/>
      <c r="D648" s="37" t="str">
        <f t="shared" si="42"/>
        <v>X</v>
      </c>
      <c r="E648" s="37" t="s">
        <v>317</v>
      </c>
      <c r="F648" s="37">
        <v>642</v>
      </c>
      <c r="G648" s="22" t="s">
        <v>3</v>
      </c>
      <c r="H648" s="37">
        <v>4</v>
      </c>
      <c r="I648" s="22" t="s">
        <v>3</v>
      </c>
      <c r="J648" s="37">
        <v>4</v>
      </c>
      <c r="K648" s="37">
        <f t="shared" si="44"/>
        <v>4</v>
      </c>
      <c r="L648" s="22" t="s">
        <v>3</v>
      </c>
      <c r="M648" s="41">
        <v>45747</v>
      </c>
      <c r="N648" s="41">
        <f t="shared" ref="N648" si="46">M648</f>
        <v>45747</v>
      </c>
      <c r="O648" s="39" t="s">
        <v>3</v>
      </c>
      <c r="P648" s="39" t="s">
        <v>3</v>
      </c>
      <c r="Q648" s="39" t="s">
        <v>3</v>
      </c>
      <c r="R648" s="22" t="s">
        <v>3</v>
      </c>
    </row>
    <row r="649" spans="1:18" ht="31.5" x14ac:dyDescent="0.25">
      <c r="A649" s="345"/>
      <c r="B649" s="22" t="s">
        <v>319</v>
      </c>
      <c r="C649" s="37"/>
      <c r="D649" s="37" t="str">
        <f t="shared" si="42"/>
        <v>X</v>
      </c>
      <c r="E649" s="37" t="s">
        <v>317</v>
      </c>
      <c r="F649" s="37">
        <v>642</v>
      </c>
      <c r="G649" s="22" t="s">
        <v>3</v>
      </c>
      <c r="H649" s="37">
        <v>9</v>
      </c>
      <c r="I649" s="22" t="s">
        <v>3</v>
      </c>
      <c r="J649" s="37">
        <v>4</v>
      </c>
      <c r="K649" s="37">
        <f t="shared" si="44"/>
        <v>9</v>
      </c>
      <c r="L649" s="22" t="s">
        <v>3</v>
      </c>
      <c r="M649" s="41">
        <v>45838</v>
      </c>
      <c r="N649" s="41">
        <v>45838</v>
      </c>
      <c r="O649" s="39" t="s">
        <v>3</v>
      </c>
      <c r="P649" s="39" t="s">
        <v>3</v>
      </c>
      <c r="Q649" s="39" t="s">
        <v>3</v>
      </c>
      <c r="R649" s="22" t="s">
        <v>3</v>
      </c>
    </row>
    <row r="650" spans="1:18" ht="15.75" x14ac:dyDescent="0.25">
      <c r="A650" s="345" t="s">
        <v>328</v>
      </c>
      <c r="B650" s="22" t="s">
        <v>39</v>
      </c>
      <c r="C650" s="37"/>
      <c r="D650" s="22" t="s">
        <v>3</v>
      </c>
      <c r="E650" s="37"/>
      <c r="F650" s="37"/>
      <c r="G650" s="37"/>
      <c r="H650" s="37"/>
      <c r="I650" s="37"/>
      <c r="J650" s="37"/>
      <c r="K650" s="37"/>
      <c r="L650" s="22" t="s">
        <v>3</v>
      </c>
      <c r="M650" s="37"/>
      <c r="N650" s="37"/>
      <c r="O650" s="37"/>
      <c r="P650" s="22" t="s">
        <v>3</v>
      </c>
      <c r="Q650" s="22"/>
      <c r="R650" s="22"/>
    </row>
    <row r="651" spans="1:18" ht="110.25" x14ac:dyDescent="0.25">
      <c r="A651" s="345"/>
      <c r="B651" s="22" t="s">
        <v>349</v>
      </c>
      <c r="C651" s="37"/>
      <c r="D651" s="22"/>
      <c r="E651" s="37" t="s">
        <v>314</v>
      </c>
      <c r="F651" s="37">
        <v>742</v>
      </c>
      <c r="G651" s="37">
        <v>22</v>
      </c>
      <c r="H651" s="37">
        <v>22</v>
      </c>
      <c r="I651" s="37">
        <v>4.5</v>
      </c>
      <c r="J651" s="37">
        <v>4.5</v>
      </c>
      <c r="K651" s="37">
        <f>G651</f>
        <v>22</v>
      </c>
      <c r="L651" s="22" t="s">
        <v>3</v>
      </c>
      <c r="M651" s="41">
        <v>46022</v>
      </c>
      <c r="N651" s="41">
        <v>46022</v>
      </c>
      <c r="O651" s="52">
        <v>3000000</v>
      </c>
      <c r="P651" s="39" t="s">
        <v>3</v>
      </c>
      <c r="Q651" s="53">
        <v>3000000</v>
      </c>
      <c r="R651" s="53">
        <v>0</v>
      </c>
    </row>
    <row r="652" spans="1:18" ht="15.75" x14ac:dyDescent="0.25">
      <c r="A652" s="345"/>
      <c r="B652" s="22" t="s">
        <v>40</v>
      </c>
      <c r="C652" s="37"/>
      <c r="D652" s="22"/>
      <c r="E652" s="37"/>
      <c r="F652" s="37"/>
      <c r="G652" s="37"/>
      <c r="H652" s="37"/>
      <c r="I652" s="37"/>
      <c r="J652" s="37"/>
      <c r="K652" s="37"/>
      <c r="L652" s="22"/>
      <c r="M652" s="41"/>
      <c r="N652" s="41"/>
      <c r="O652" s="39" t="s">
        <v>3</v>
      </c>
      <c r="P652" s="39" t="s">
        <v>3</v>
      </c>
      <c r="Q652" s="39" t="s">
        <v>3</v>
      </c>
      <c r="R652" s="22" t="s">
        <v>3</v>
      </c>
    </row>
    <row r="653" spans="1:18" ht="31.5" x14ac:dyDescent="0.25">
      <c r="A653" s="345"/>
      <c r="B653" s="22" t="s">
        <v>315</v>
      </c>
      <c r="C653" s="37"/>
      <c r="D653" s="37" t="str">
        <f t="shared" ref="D653:D658" si="47">$D$36</f>
        <v>X</v>
      </c>
      <c r="E653" s="37" t="s">
        <v>317</v>
      </c>
      <c r="F653" s="37">
        <v>642</v>
      </c>
      <c r="G653" s="22" t="s">
        <v>3</v>
      </c>
      <c r="H653" s="37">
        <v>87</v>
      </c>
      <c r="I653" s="22" t="s">
        <v>3</v>
      </c>
      <c r="J653" s="37">
        <v>173</v>
      </c>
      <c r="K653" s="37">
        <f>H653</f>
        <v>87</v>
      </c>
      <c r="L653" s="22" t="s">
        <v>3</v>
      </c>
      <c r="M653" s="41">
        <v>45747</v>
      </c>
      <c r="N653" s="41">
        <f t="shared" ref="N653" si="48">M653</f>
        <v>45747</v>
      </c>
      <c r="O653" s="39" t="s">
        <v>3</v>
      </c>
      <c r="P653" s="39" t="s">
        <v>3</v>
      </c>
      <c r="Q653" s="39" t="s">
        <v>3</v>
      </c>
      <c r="R653" s="22" t="s">
        <v>3</v>
      </c>
    </row>
    <row r="654" spans="1:18" ht="31.5" x14ac:dyDescent="0.25">
      <c r="A654" s="345"/>
      <c r="B654" s="22" t="s">
        <v>315</v>
      </c>
      <c r="C654" s="37"/>
      <c r="D654" s="37" t="str">
        <f t="shared" si="47"/>
        <v>X</v>
      </c>
      <c r="E654" s="37" t="s">
        <v>317</v>
      </c>
      <c r="F654" s="37">
        <v>642</v>
      </c>
      <c r="G654" s="22" t="s">
        <v>3</v>
      </c>
      <c r="H654" s="37">
        <v>145</v>
      </c>
      <c r="I654" s="22" t="s">
        <v>3</v>
      </c>
      <c r="J654" s="37">
        <v>173</v>
      </c>
      <c r="K654" s="37">
        <v>173</v>
      </c>
      <c r="L654" s="22" t="s">
        <v>3</v>
      </c>
      <c r="M654" s="41">
        <v>45838</v>
      </c>
      <c r="N654" s="41">
        <v>45838</v>
      </c>
      <c r="O654" s="39" t="s">
        <v>3</v>
      </c>
      <c r="P654" s="39" t="s">
        <v>3</v>
      </c>
      <c r="Q654" s="39" t="s">
        <v>3</v>
      </c>
      <c r="R654" s="22" t="s">
        <v>3</v>
      </c>
    </row>
    <row r="655" spans="1:18" ht="31.5" x14ac:dyDescent="0.25">
      <c r="A655" s="345"/>
      <c r="B655" s="22" t="s">
        <v>318</v>
      </c>
      <c r="C655" s="37"/>
      <c r="D655" s="37" t="str">
        <f t="shared" si="47"/>
        <v>X</v>
      </c>
      <c r="E655" s="37" t="s">
        <v>317</v>
      </c>
      <c r="F655" s="37">
        <v>642</v>
      </c>
      <c r="G655" s="22" t="s">
        <v>3</v>
      </c>
      <c r="H655" s="37">
        <v>3093</v>
      </c>
      <c r="I655" s="22" t="s">
        <v>3</v>
      </c>
      <c r="J655" s="37">
        <v>3871</v>
      </c>
      <c r="K655" s="37">
        <f>H655</f>
        <v>3093</v>
      </c>
      <c r="L655" s="22" t="s">
        <v>3</v>
      </c>
      <c r="M655" s="41">
        <v>45747</v>
      </c>
      <c r="N655" s="41">
        <f t="shared" ref="N655" si="49">M655</f>
        <v>45747</v>
      </c>
      <c r="O655" s="39" t="s">
        <v>3</v>
      </c>
      <c r="P655" s="39" t="s">
        <v>3</v>
      </c>
      <c r="Q655" s="39" t="s">
        <v>3</v>
      </c>
      <c r="R655" s="22" t="s">
        <v>3</v>
      </c>
    </row>
    <row r="656" spans="1:18" ht="31.5" x14ac:dyDescent="0.25">
      <c r="A656" s="345"/>
      <c r="B656" s="22" t="s">
        <v>318</v>
      </c>
      <c r="C656" s="37"/>
      <c r="D656" s="37" t="str">
        <f t="shared" si="47"/>
        <v>X</v>
      </c>
      <c r="E656" s="37" t="s">
        <v>317</v>
      </c>
      <c r="F656" s="37">
        <v>642</v>
      </c>
      <c r="G656" s="22" t="s">
        <v>3</v>
      </c>
      <c r="H656" s="37">
        <v>6186</v>
      </c>
      <c r="I656" s="22" t="s">
        <v>3</v>
      </c>
      <c r="J656" s="37">
        <v>3871</v>
      </c>
      <c r="K656" s="37">
        <f t="shared" ref="K656:K658" si="50">H656</f>
        <v>6186</v>
      </c>
      <c r="L656" s="22" t="s">
        <v>3</v>
      </c>
      <c r="M656" s="41">
        <v>45838</v>
      </c>
      <c r="N656" s="41">
        <v>45838</v>
      </c>
      <c r="O656" s="39" t="s">
        <v>3</v>
      </c>
      <c r="P656" s="39" t="s">
        <v>3</v>
      </c>
      <c r="Q656" s="39" t="s">
        <v>3</v>
      </c>
      <c r="R656" s="22" t="s">
        <v>3</v>
      </c>
    </row>
    <row r="657" spans="1:18" ht="31.5" x14ac:dyDescent="0.25">
      <c r="A657" s="345"/>
      <c r="B657" s="22" t="s">
        <v>319</v>
      </c>
      <c r="C657" s="37"/>
      <c r="D657" s="37" t="str">
        <f t="shared" si="47"/>
        <v>X</v>
      </c>
      <c r="E657" s="37" t="s">
        <v>317</v>
      </c>
      <c r="F657" s="37">
        <v>642</v>
      </c>
      <c r="G657" s="22" t="s">
        <v>3</v>
      </c>
      <c r="H657" s="37">
        <v>12</v>
      </c>
      <c r="I657" s="22" t="s">
        <v>3</v>
      </c>
      <c r="J657" s="37">
        <v>8</v>
      </c>
      <c r="K657" s="37">
        <f t="shared" si="50"/>
        <v>12</v>
      </c>
      <c r="L657" s="22" t="s">
        <v>3</v>
      </c>
      <c r="M657" s="41">
        <v>45747</v>
      </c>
      <c r="N657" s="41">
        <v>45107</v>
      </c>
      <c r="O657" s="39" t="s">
        <v>3</v>
      </c>
      <c r="P657" s="39" t="s">
        <v>3</v>
      </c>
      <c r="Q657" s="39" t="s">
        <v>3</v>
      </c>
      <c r="R657" s="22" t="s">
        <v>3</v>
      </c>
    </row>
    <row r="658" spans="1:18" ht="31.5" x14ac:dyDescent="0.25">
      <c r="A658" s="345"/>
      <c r="B658" s="22" t="s">
        <v>319</v>
      </c>
      <c r="C658" s="37"/>
      <c r="D658" s="37" t="str">
        <f t="shared" si="47"/>
        <v>X</v>
      </c>
      <c r="E658" s="37" t="s">
        <v>317</v>
      </c>
      <c r="F658" s="37">
        <v>642</v>
      </c>
      <c r="G658" s="22" t="s">
        <v>3</v>
      </c>
      <c r="H658" s="37">
        <v>25</v>
      </c>
      <c r="I658" s="22" t="s">
        <v>3</v>
      </c>
      <c r="J658" s="37">
        <v>8</v>
      </c>
      <c r="K658" s="37">
        <f t="shared" si="50"/>
        <v>25</v>
      </c>
      <c r="L658" s="22" t="s">
        <v>3</v>
      </c>
      <c r="M658" s="41">
        <v>45838</v>
      </c>
      <c r="N658" s="41">
        <v>45838</v>
      </c>
      <c r="O658" s="39" t="s">
        <v>3</v>
      </c>
      <c r="P658" s="39" t="s">
        <v>3</v>
      </c>
      <c r="Q658" s="39" t="s">
        <v>3</v>
      </c>
      <c r="R658" s="22" t="s">
        <v>3</v>
      </c>
    </row>
    <row r="659" spans="1:18" ht="15.75" x14ac:dyDescent="0.25">
      <c r="A659" s="345" t="s">
        <v>329</v>
      </c>
      <c r="B659" s="22" t="s">
        <v>39</v>
      </c>
      <c r="C659" s="37"/>
      <c r="D659" s="22" t="s">
        <v>3</v>
      </c>
      <c r="E659" s="37"/>
      <c r="F659" s="37"/>
      <c r="G659" s="37"/>
      <c r="H659" s="37"/>
      <c r="I659" s="37"/>
      <c r="J659" s="37"/>
      <c r="K659" s="37"/>
      <c r="L659" s="22" t="s">
        <v>3</v>
      </c>
      <c r="M659" s="37"/>
      <c r="N659" s="37"/>
      <c r="O659" s="37"/>
      <c r="P659" s="22" t="s">
        <v>3</v>
      </c>
      <c r="Q659" s="22"/>
      <c r="R659" s="22"/>
    </row>
    <row r="660" spans="1:18" ht="110.25" x14ac:dyDescent="0.25">
      <c r="A660" s="345"/>
      <c r="B660" s="22" t="s">
        <v>349</v>
      </c>
      <c r="C660" s="37"/>
      <c r="D660" s="22" t="s">
        <v>3</v>
      </c>
      <c r="E660" s="37" t="s">
        <v>314</v>
      </c>
      <c r="F660" s="37">
        <v>742</v>
      </c>
      <c r="G660" s="37">
        <v>23</v>
      </c>
      <c r="H660" s="37">
        <v>23</v>
      </c>
      <c r="I660" s="37">
        <v>9.8000000000000007</v>
      </c>
      <c r="J660" s="37">
        <v>9.8000000000000007</v>
      </c>
      <c r="K660" s="37">
        <f>G660</f>
        <v>23</v>
      </c>
      <c r="L660" s="22" t="s">
        <v>3</v>
      </c>
      <c r="M660" s="41">
        <v>46022</v>
      </c>
      <c r="N660" s="41">
        <v>46022</v>
      </c>
      <c r="O660" s="52">
        <v>1031859</v>
      </c>
      <c r="P660" s="39" t="s">
        <v>3</v>
      </c>
      <c r="Q660" s="53">
        <v>1031859</v>
      </c>
      <c r="R660" s="53">
        <v>0</v>
      </c>
    </row>
    <row r="661" spans="1:18" ht="15.75" x14ac:dyDescent="0.25">
      <c r="A661" s="345"/>
      <c r="B661" s="22" t="s">
        <v>40</v>
      </c>
      <c r="C661" s="37"/>
      <c r="D661" s="22"/>
      <c r="E661" s="37"/>
      <c r="F661" s="37"/>
      <c r="G661" s="37"/>
      <c r="H661" s="37"/>
      <c r="I661" s="37"/>
      <c r="J661" s="37"/>
      <c r="K661" s="37"/>
      <c r="L661" s="22"/>
      <c r="M661" s="41"/>
      <c r="N661" s="41"/>
      <c r="O661" s="39" t="s">
        <v>3</v>
      </c>
      <c r="P661" s="39" t="s">
        <v>3</v>
      </c>
      <c r="Q661" s="39" t="s">
        <v>3</v>
      </c>
      <c r="R661" s="22" t="s">
        <v>3</v>
      </c>
    </row>
    <row r="662" spans="1:18" ht="31.5" x14ac:dyDescent="0.25">
      <c r="A662" s="345"/>
      <c r="B662" s="22" t="s">
        <v>315</v>
      </c>
      <c r="C662" s="37"/>
      <c r="D662" s="37" t="str">
        <f t="shared" ref="D662:D682" si="51">$D$36</f>
        <v>X</v>
      </c>
      <c r="E662" s="37" t="s">
        <v>317</v>
      </c>
      <c r="F662" s="37">
        <v>642</v>
      </c>
      <c r="G662" s="22" t="s">
        <v>3</v>
      </c>
      <c r="H662" s="37">
        <v>10</v>
      </c>
      <c r="I662" s="22" t="s">
        <v>3</v>
      </c>
      <c r="J662" s="37">
        <v>15</v>
      </c>
      <c r="K662" s="37">
        <f>H662</f>
        <v>10</v>
      </c>
      <c r="L662" s="22" t="s">
        <v>3</v>
      </c>
      <c r="M662" s="41">
        <v>45747</v>
      </c>
      <c r="N662" s="41">
        <f t="shared" ref="N662" si="52">M662</f>
        <v>45747</v>
      </c>
      <c r="O662" s="39" t="s">
        <v>3</v>
      </c>
      <c r="P662" s="39" t="s">
        <v>3</v>
      </c>
      <c r="Q662" s="39" t="s">
        <v>3</v>
      </c>
      <c r="R662" s="22" t="s">
        <v>3</v>
      </c>
    </row>
    <row r="663" spans="1:18" ht="31.5" x14ac:dyDescent="0.25">
      <c r="A663" s="345"/>
      <c r="B663" s="22" t="s">
        <v>315</v>
      </c>
      <c r="C663" s="37"/>
      <c r="D663" s="37" t="str">
        <f t="shared" si="51"/>
        <v>X</v>
      </c>
      <c r="E663" s="37" t="s">
        <v>317</v>
      </c>
      <c r="F663" s="37">
        <v>642</v>
      </c>
      <c r="G663" s="22" t="s">
        <v>3</v>
      </c>
      <c r="H663" s="37">
        <v>20</v>
      </c>
      <c r="I663" s="22" t="s">
        <v>3</v>
      </c>
      <c r="J663" s="37">
        <v>15</v>
      </c>
      <c r="K663" s="37">
        <f t="shared" ref="K663:K673" si="53">H663</f>
        <v>20</v>
      </c>
      <c r="L663" s="22" t="s">
        <v>3</v>
      </c>
      <c r="M663" s="41">
        <v>45838</v>
      </c>
      <c r="N663" s="41">
        <v>45838</v>
      </c>
      <c r="O663" s="39" t="s">
        <v>3</v>
      </c>
      <c r="P663" s="39" t="s">
        <v>3</v>
      </c>
      <c r="Q663" s="39" t="s">
        <v>3</v>
      </c>
      <c r="R663" s="22" t="s">
        <v>3</v>
      </c>
    </row>
    <row r="664" spans="1:18" ht="31.5" x14ac:dyDescent="0.25">
      <c r="A664" s="345"/>
      <c r="B664" s="22" t="s">
        <v>318</v>
      </c>
      <c r="C664" s="37"/>
      <c r="D664" s="37" t="str">
        <f t="shared" si="51"/>
        <v>X</v>
      </c>
      <c r="E664" s="37" t="s">
        <v>317</v>
      </c>
      <c r="F664" s="37">
        <v>642</v>
      </c>
      <c r="G664" s="22" t="s">
        <v>3</v>
      </c>
      <c r="H664" s="37">
        <v>485</v>
      </c>
      <c r="I664" s="22" t="s">
        <v>3</v>
      </c>
      <c r="J664" s="37">
        <v>713</v>
      </c>
      <c r="K664" s="37">
        <f t="shared" si="53"/>
        <v>485</v>
      </c>
      <c r="L664" s="22" t="s">
        <v>3</v>
      </c>
      <c r="M664" s="41">
        <v>45747</v>
      </c>
      <c r="N664" s="41">
        <f t="shared" ref="N664" si="54">M664</f>
        <v>45747</v>
      </c>
      <c r="O664" s="39" t="s">
        <v>3</v>
      </c>
      <c r="P664" s="39" t="s">
        <v>3</v>
      </c>
      <c r="Q664" s="39" t="s">
        <v>3</v>
      </c>
      <c r="R664" s="22" t="s">
        <v>3</v>
      </c>
    </row>
    <row r="665" spans="1:18" ht="31.5" x14ac:dyDescent="0.25">
      <c r="A665" s="345"/>
      <c r="B665" s="22" t="s">
        <v>318</v>
      </c>
      <c r="C665" s="37"/>
      <c r="D665" s="37" t="str">
        <f t="shared" si="51"/>
        <v>X</v>
      </c>
      <c r="E665" s="37" t="s">
        <v>317</v>
      </c>
      <c r="F665" s="37">
        <v>642</v>
      </c>
      <c r="G665" s="22" t="s">
        <v>3</v>
      </c>
      <c r="H665" s="37">
        <v>970</v>
      </c>
      <c r="I665" s="22" t="s">
        <v>3</v>
      </c>
      <c r="J665" s="37">
        <v>713</v>
      </c>
      <c r="K665" s="37">
        <f t="shared" si="53"/>
        <v>970</v>
      </c>
      <c r="L665" s="22" t="s">
        <v>3</v>
      </c>
      <c r="M665" s="41">
        <v>45838</v>
      </c>
      <c r="N665" s="41">
        <v>45838</v>
      </c>
      <c r="O665" s="39" t="s">
        <v>3</v>
      </c>
      <c r="P665" s="39" t="s">
        <v>3</v>
      </c>
      <c r="Q665" s="39" t="s">
        <v>3</v>
      </c>
      <c r="R665" s="22" t="s">
        <v>3</v>
      </c>
    </row>
    <row r="666" spans="1:18" ht="31.5" x14ac:dyDescent="0.25">
      <c r="A666" s="345"/>
      <c r="B666" s="22" t="s">
        <v>319</v>
      </c>
      <c r="C666" s="37"/>
      <c r="D666" s="37" t="str">
        <f t="shared" si="51"/>
        <v>X</v>
      </c>
      <c r="E666" s="37" t="s">
        <v>317</v>
      </c>
      <c r="F666" s="37">
        <v>642</v>
      </c>
      <c r="G666" s="22" t="s">
        <v>3</v>
      </c>
      <c r="H666" s="37">
        <v>1</v>
      </c>
      <c r="I666" s="22" t="s">
        <v>3</v>
      </c>
      <c r="J666" s="37">
        <v>1</v>
      </c>
      <c r="K666" s="37">
        <f t="shared" si="53"/>
        <v>1</v>
      </c>
      <c r="L666" s="22" t="s">
        <v>3</v>
      </c>
      <c r="M666" s="41">
        <v>45747</v>
      </c>
      <c r="N666" s="41">
        <f t="shared" ref="N666" si="55">M666</f>
        <v>45747</v>
      </c>
      <c r="O666" s="39" t="s">
        <v>3</v>
      </c>
      <c r="P666" s="39" t="s">
        <v>3</v>
      </c>
      <c r="Q666" s="39" t="s">
        <v>3</v>
      </c>
      <c r="R666" s="22" t="s">
        <v>3</v>
      </c>
    </row>
    <row r="667" spans="1:18" ht="31.5" x14ac:dyDescent="0.25">
      <c r="A667" s="345"/>
      <c r="B667" s="22" t="s">
        <v>319</v>
      </c>
      <c r="C667" s="37"/>
      <c r="D667" s="37" t="str">
        <f t="shared" si="51"/>
        <v>X</v>
      </c>
      <c r="E667" s="37" t="s">
        <v>317</v>
      </c>
      <c r="F667" s="37">
        <v>642</v>
      </c>
      <c r="G667" s="22" t="s">
        <v>3</v>
      </c>
      <c r="H667" s="37">
        <v>2</v>
      </c>
      <c r="I667" s="22" t="s">
        <v>3</v>
      </c>
      <c r="J667" s="37">
        <v>1</v>
      </c>
      <c r="K667" s="37">
        <f t="shared" si="53"/>
        <v>2</v>
      </c>
      <c r="L667" s="22" t="s">
        <v>3</v>
      </c>
      <c r="M667" s="41">
        <v>45838</v>
      </c>
      <c r="N667" s="41">
        <v>45838</v>
      </c>
      <c r="O667" s="39" t="s">
        <v>3</v>
      </c>
      <c r="P667" s="39" t="s">
        <v>3</v>
      </c>
      <c r="Q667" s="39" t="s">
        <v>3</v>
      </c>
      <c r="R667" s="22" t="s">
        <v>3</v>
      </c>
    </row>
    <row r="668" spans="1:18" ht="63" x14ac:dyDescent="0.25">
      <c r="A668" s="345"/>
      <c r="B668" s="22" t="s">
        <v>321</v>
      </c>
      <c r="C668" s="37"/>
      <c r="D668" s="37" t="str">
        <f t="shared" si="51"/>
        <v>X</v>
      </c>
      <c r="E668" s="37" t="s">
        <v>317</v>
      </c>
      <c r="F668" s="37">
        <v>642</v>
      </c>
      <c r="G668" s="22" t="s">
        <v>3</v>
      </c>
      <c r="H668" s="37">
        <v>6</v>
      </c>
      <c r="I668" s="22" t="s">
        <v>3</v>
      </c>
      <c r="J668" s="37">
        <v>8</v>
      </c>
      <c r="K668" s="37">
        <f t="shared" si="53"/>
        <v>6</v>
      </c>
      <c r="L668" s="22" t="s">
        <v>3</v>
      </c>
      <c r="M668" s="41">
        <v>45747</v>
      </c>
      <c r="N668" s="41">
        <f t="shared" ref="N668" si="56">M668</f>
        <v>45747</v>
      </c>
      <c r="O668" s="39" t="s">
        <v>3</v>
      </c>
      <c r="P668" s="39" t="s">
        <v>3</v>
      </c>
      <c r="Q668" s="39" t="s">
        <v>3</v>
      </c>
      <c r="R668" s="22" t="s">
        <v>3</v>
      </c>
    </row>
    <row r="669" spans="1:18" ht="63" x14ac:dyDescent="0.25">
      <c r="A669" s="345"/>
      <c r="B669" s="22" t="s">
        <v>321</v>
      </c>
      <c r="C669" s="37"/>
      <c r="D669" s="37" t="str">
        <f t="shared" si="51"/>
        <v>X</v>
      </c>
      <c r="E669" s="37" t="s">
        <v>317</v>
      </c>
      <c r="F669" s="37">
        <v>642</v>
      </c>
      <c r="G669" s="22" t="s">
        <v>3</v>
      </c>
      <c r="H669" s="37">
        <v>12</v>
      </c>
      <c r="I669" s="22" t="s">
        <v>3</v>
      </c>
      <c r="J669" s="37">
        <v>8</v>
      </c>
      <c r="K669" s="37">
        <f t="shared" si="53"/>
        <v>12</v>
      </c>
      <c r="L669" s="22" t="s">
        <v>3</v>
      </c>
      <c r="M669" s="41">
        <v>45838</v>
      </c>
      <c r="N669" s="41">
        <v>45838</v>
      </c>
      <c r="O669" s="39" t="s">
        <v>3</v>
      </c>
      <c r="P669" s="39" t="s">
        <v>3</v>
      </c>
      <c r="Q669" s="39" t="s">
        <v>3</v>
      </c>
      <c r="R669" s="22" t="s">
        <v>3</v>
      </c>
    </row>
    <row r="670" spans="1:18" ht="78.75" x14ac:dyDescent="0.25">
      <c r="A670" s="345"/>
      <c r="B670" s="22" t="s">
        <v>323</v>
      </c>
      <c r="C670" s="37"/>
      <c r="D670" s="37" t="str">
        <f t="shared" si="51"/>
        <v>X</v>
      </c>
      <c r="E670" s="37" t="s">
        <v>314</v>
      </c>
      <c r="F670" s="37">
        <v>744</v>
      </c>
      <c r="G670" s="22" t="s">
        <v>3</v>
      </c>
      <c r="H670" s="37">
        <v>100</v>
      </c>
      <c r="I670" s="22" t="s">
        <v>3</v>
      </c>
      <c r="J670" s="37">
        <v>100</v>
      </c>
      <c r="K670" s="37">
        <f t="shared" si="53"/>
        <v>100</v>
      </c>
      <c r="L670" s="22" t="s">
        <v>3</v>
      </c>
      <c r="M670" s="41">
        <v>45747</v>
      </c>
      <c r="N670" s="41">
        <f t="shared" ref="N670" si="57">M670</f>
        <v>45747</v>
      </c>
      <c r="O670" s="39" t="s">
        <v>3</v>
      </c>
      <c r="P670" s="39" t="s">
        <v>3</v>
      </c>
      <c r="Q670" s="39" t="s">
        <v>3</v>
      </c>
      <c r="R670" s="22" t="s">
        <v>3</v>
      </c>
    </row>
    <row r="671" spans="1:18" ht="78.75" x14ac:dyDescent="0.25">
      <c r="A671" s="345"/>
      <c r="B671" s="22" t="s">
        <v>323</v>
      </c>
      <c r="C671" s="37"/>
      <c r="D671" s="37" t="str">
        <f t="shared" si="51"/>
        <v>X</v>
      </c>
      <c r="E671" s="37" t="s">
        <v>314</v>
      </c>
      <c r="F671" s="37">
        <v>744</v>
      </c>
      <c r="G671" s="22" t="s">
        <v>3</v>
      </c>
      <c r="H671" s="37">
        <v>100</v>
      </c>
      <c r="I671" s="22" t="s">
        <v>3</v>
      </c>
      <c r="J671" s="37">
        <v>100</v>
      </c>
      <c r="K671" s="37">
        <f t="shared" si="53"/>
        <v>100</v>
      </c>
      <c r="L671" s="22" t="s">
        <v>3</v>
      </c>
      <c r="M671" s="41">
        <v>45838</v>
      </c>
      <c r="N671" s="41">
        <v>45838</v>
      </c>
      <c r="O671" s="39" t="s">
        <v>3</v>
      </c>
      <c r="P671" s="39" t="s">
        <v>3</v>
      </c>
      <c r="Q671" s="39" t="s">
        <v>3</v>
      </c>
      <c r="R671" s="22" t="s">
        <v>3</v>
      </c>
    </row>
    <row r="672" spans="1:18" ht="31.5" x14ac:dyDescent="0.25">
      <c r="A672" s="345"/>
      <c r="B672" s="22" t="s">
        <v>315</v>
      </c>
      <c r="C672" s="37"/>
      <c r="D672" s="37" t="str">
        <f t="shared" si="51"/>
        <v>X</v>
      </c>
      <c r="E672" s="37" t="s">
        <v>317</v>
      </c>
      <c r="F672" s="37">
        <v>642</v>
      </c>
      <c r="G672" s="22" t="s">
        <v>3</v>
      </c>
      <c r="H672" s="37">
        <v>10</v>
      </c>
      <c r="I672" s="22" t="s">
        <v>3</v>
      </c>
      <c r="J672" s="37">
        <v>15</v>
      </c>
      <c r="K672" s="37">
        <f t="shared" si="53"/>
        <v>10</v>
      </c>
      <c r="L672" s="22" t="s">
        <v>3</v>
      </c>
      <c r="M672" s="41">
        <v>45747</v>
      </c>
      <c r="N672" s="41">
        <f t="shared" ref="N672" si="58">M672</f>
        <v>45747</v>
      </c>
      <c r="O672" s="39" t="s">
        <v>3</v>
      </c>
      <c r="P672" s="39" t="s">
        <v>3</v>
      </c>
      <c r="Q672" s="39" t="s">
        <v>3</v>
      </c>
      <c r="R672" s="22" t="s">
        <v>3</v>
      </c>
    </row>
    <row r="673" spans="1:18" ht="31.5" x14ac:dyDescent="0.25">
      <c r="A673" s="345"/>
      <c r="B673" s="22" t="s">
        <v>315</v>
      </c>
      <c r="C673" s="37"/>
      <c r="D673" s="37" t="str">
        <f t="shared" si="51"/>
        <v>X</v>
      </c>
      <c r="E673" s="37" t="s">
        <v>317</v>
      </c>
      <c r="F673" s="37">
        <v>642</v>
      </c>
      <c r="G673" s="22" t="s">
        <v>3</v>
      </c>
      <c r="H673" s="37">
        <v>20</v>
      </c>
      <c r="I673" s="22" t="s">
        <v>3</v>
      </c>
      <c r="J673" s="37">
        <v>15</v>
      </c>
      <c r="K673" s="37">
        <f t="shared" si="53"/>
        <v>20</v>
      </c>
      <c r="L673" s="22" t="s">
        <v>3</v>
      </c>
      <c r="M673" s="41">
        <v>45838</v>
      </c>
      <c r="N673" s="41">
        <v>45838</v>
      </c>
      <c r="O673" s="39" t="s">
        <v>3</v>
      </c>
      <c r="P673" s="39" t="s">
        <v>3</v>
      </c>
      <c r="Q673" s="39" t="s">
        <v>3</v>
      </c>
      <c r="R673" s="22" t="s">
        <v>3</v>
      </c>
    </row>
    <row r="674" spans="1:18" ht="15.75" x14ac:dyDescent="0.25">
      <c r="A674" s="345" t="s">
        <v>330</v>
      </c>
      <c r="B674" s="22" t="s">
        <v>39</v>
      </c>
      <c r="C674" s="37"/>
      <c r="D674" s="22" t="s">
        <v>3</v>
      </c>
      <c r="E674" s="37"/>
      <c r="F674" s="37"/>
      <c r="G674" s="37"/>
      <c r="H674" s="37"/>
      <c r="I674" s="37"/>
      <c r="J674" s="37"/>
      <c r="K674" s="37"/>
      <c r="L674" s="22" t="s">
        <v>3</v>
      </c>
      <c r="M674" s="37"/>
      <c r="N674" s="37"/>
      <c r="O674" s="37"/>
      <c r="P674" s="22" t="s">
        <v>3</v>
      </c>
      <c r="Q674" s="22"/>
      <c r="R674" s="22"/>
    </row>
    <row r="675" spans="1:18" ht="110.25" x14ac:dyDescent="0.25">
      <c r="A675" s="345"/>
      <c r="B675" s="22" t="s">
        <v>349</v>
      </c>
      <c r="C675" s="37"/>
      <c r="D675" s="22" t="s">
        <v>3</v>
      </c>
      <c r="E675" s="37" t="s">
        <v>314</v>
      </c>
      <c r="F675" s="37">
        <v>742</v>
      </c>
      <c r="G675" s="37">
        <v>7</v>
      </c>
      <c r="H675" s="37">
        <v>7</v>
      </c>
      <c r="I675" s="37">
        <v>2.8</v>
      </c>
      <c r="J675" s="37">
        <v>2.8</v>
      </c>
      <c r="K675" s="37">
        <f>G675</f>
        <v>7</v>
      </c>
      <c r="L675" s="22" t="s">
        <v>3</v>
      </c>
      <c r="M675" s="41">
        <v>46022</v>
      </c>
      <c r="N675" s="41">
        <v>46022</v>
      </c>
      <c r="O675" s="52">
        <v>1959000</v>
      </c>
      <c r="P675" s="39" t="s">
        <v>3</v>
      </c>
      <c r="Q675" s="53">
        <v>373229</v>
      </c>
      <c r="R675" s="22">
        <v>0</v>
      </c>
    </row>
    <row r="676" spans="1:18" ht="15.75" x14ac:dyDescent="0.25">
      <c r="A676" s="345"/>
      <c r="B676" s="22" t="s">
        <v>40</v>
      </c>
      <c r="C676" s="37"/>
      <c r="D676" s="22"/>
      <c r="E676" s="37"/>
      <c r="F676" s="37"/>
      <c r="G676" s="37"/>
      <c r="H676" s="37"/>
      <c r="I676" s="37"/>
      <c r="J676" s="37"/>
      <c r="K676" s="37"/>
      <c r="L676" s="22"/>
      <c r="M676" s="41"/>
      <c r="N676" s="41"/>
      <c r="O676" s="39" t="s">
        <v>3</v>
      </c>
      <c r="P676" s="39" t="s">
        <v>3</v>
      </c>
      <c r="Q676" s="39" t="s">
        <v>3</v>
      </c>
      <c r="R676" s="22" t="s">
        <v>3</v>
      </c>
    </row>
    <row r="677" spans="1:18" ht="31.5" x14ac:dyDescent="0.25">
      <c r="A677" s="345"/>
      <c r="B677" s="22" t="s">
        <v>315</v>
      </c>
      <c r="C677" s="37"/>
      <c r="D677" s="37" t="str">
        <f t="shared" si="51"/>
        <v>X</v>
      </c>
      <c r="E677" s="37" t="s">
        <v>317</v>
      </c>
      <c r="F677" s="37">
        <v>642</v>
      </c>
      <c r="G677" s="22" t="s">
        <v>3</v>
      </c>
      <c r="H677" s="37">
        <v>10</v>
      </c>
      <c r="I677" s="22" t="s">
        <v>3</v>
      </c>
      <c r="J677" s="37">
        <v>16</v>
      </c>
      <c r="K677" s="37">
        <f>H677</f>
        <v>10</v>
      </c>
      <c r="L677" s="22" t="s">
        <v>3</v>
      </c>
      <c r="M677" s="41">
        <v>45747</v>
      </c>
      <c r="N677" s="41">
        <f t="shared" ref="N677" si="59">M677</f>
        <v>45747</v>
      </c>
      <c r="O677" s="39" t="s">
        <v>3</v>
      </c>
      <c r="P677" s="39" t="s">
        <v>3</v>
      </c>
      <c r="Q677" s="39" t="s">
        <v>3</v>
      </c>
      <c r="R677" s="22" t="s">
        <v>3</v>
      </c>
    </row>
    <row r="678" spans="1:18" ht="31.5" x14ac:dyDescent="0.25">
      <c r="A678" s="345"/>
      <c r="B678" s="22" t="s">
        <v>315</v>
      </c>
      <c r="C678" s="37"/>
      <c r="D678" s="37" t="str">
        <f t="shared" si="51"/>
        <v>X</v>
      </c>
      <c r="E678" s="37" t="s">
        <v>317</v>
      </c>
      <c r="F678" s="37">
        <v>642</v>
      </c>
      <c r="G678" s="22" t="s">
        <v>3</v>
      </c>
      <c r="H678" s="37">
        <v>20</v>
      </c>
      <c r="I678" s="22" t="s">
        <v>3</v>
      </c>
      <c r="J678" s="37">
        <v>16</v>
      </c>
      <c r="K678" s="37">
        <f t="shared" ref="K678:K682" si="60">H678</f>
        <v>20</v>
      </c>
      <c r="L678" s="22" t="s">
        <v>3</v>
      </c>
      <c r="M678" s="41">
        <v>45838</v>
      </c>
      <c r="N678" s="41">
        <v>45838</v>
      </c>
      <c r="O678" s="39" t="s">
        <v>3</v>
      </c>
      <c r="P678" s="39" t="s">
        <v>3</v>
      </c>
      <c r="Q678" s="39" t="s">
        <v>3</v>
      </c>
      <c r="R678" s="22" t="s">
        <v>3</v>
      </c>
    </row>
    <row r="679" spans="1:18" ht="31.5" x14ac:dyDescent="0.25">
      <c r="A679" s="345"/>
      <c r="B679" s="22" t="s">
        <v>318</v>
      </c>
      <c r="C679" s="37"/>
      <c r="D679" s="37" t="str">
        <f t="shared" si="51"/>
        <v>X</v>
      </c>
      <c r="E679" s="37" t="s">
        <v>317</v>
      </c>
      <c r="F679" s="37">
        <v>642</v>
      </c>
      <c r="G679" s="22" t="s">
        <v>3</v>
      </c>
      <c r="H679" s="37">
        <v>788</v>
      </c>
      <c r="I679" s="22" t="s">
        <v>3</v>
      </c>
      <c r="J679" s="37">
        <v>914</v>
      </c>
      <c r="K679" s="37">
        <f t="shared" si="60"/>
        <v>788</v>
      </c>
      <c r="L679" s="22" t="s">
        <v>3</v>
      </c>
      <c r="M679" s="41">
        <v>45747</v>
      </c>
      <c r="N679" s="41">
        <f t="shared" ref="N679" si="61">M679</f>
        <v>45747</v>
      </c>
      <c r="O679" s="39" t="s">
        <v>3</v>
      </c>
      <c r="P679" s="39" t="s">
        <v>3</v>
      </c>
      <c r="Q679" s="39" t="s">
        <v>3</v>
      </c>
      <c r="R679" s="22" t="s">
        <v>3</v>
      </c>
    </row>
    <row r="680" spans="1:18" ht="31.5" x14ac:dyDescent="0.25">
      <c r="A680" s="345"/>
      <c r="B680" s="22" t="s">
        <v>318</v>
      </c>
      <c r="C680" s="37"/>
      <c r="D680" s="37" t="str">
        <f t="shared" si="51"/>
        <v>X</v>
      </c>
      <c r="E680" s="37" t="s">
        <v>317</v>
      </c>
      <c r="F680" s="37">
        <v>642</v>
      </c>
      <c r="G680" s="22" t="s">
        <v>3</v>
      </c>
      <c r="H680" s="37">
        <v>1576</v>
      </c>
      <c r="I680" s="22" t="s">
        <v>3</v>
      </c>
      <c r="J680" s="37">
        <v>914</v>
      </c>
      <c r="K680" s="37">
        <f t="shared" si="60"/>
        <v>1576</v>
      </c>
      <c r="L680" s="22" t="s">
        <v>3</v>
      </c>
      <c r="M680" s="41">
        <v>45838</v>
      </c>
      <c r="N680" s="41">
        <v>45838</v>
      </c>
      <c r="O680" s="39" t="s">
        <v>3</v>
      </c>
      <c r="P680" s="39" t="s">
        <v>3</v>
      </c>
      <c r="Q680" s="39" t="s">
        <v>3</v>
      </c>
      <c r="R680" s="22" t="s">
        <v>3</v>
      </c>
    </row>
    <row r="681" spans="1:18" ht="31.5" x14ac:dyDescent="0.25">
      <c r="A681" s="345"/>
      <c r="B681" s="22" t="s">
        <v>319</v>
      </c>
      <c r="C681" s="37"/>
      <c r="D681" s="37" t="str">
        <f t="shared" si="51"/>
        <v>X</v>
      </c>
      <c r="E681" s="37" t="s">
        <v>317</v>
      </c>
      <c r="F681" s="37">
        <v>642</v>
      </c>
      <c r="G681" s="22" t="s">
        <v>3</v>
      </c>
      <c r="H681" s="37">
        <v>4</v>
      </c>
      <c r="I681" s="22" t="s">
        <v>3</v>
      </c>
      <c r="J681" s="37">
        <v>7</v>
      </c>
      <c r="K681" s="37">
        <f t="shared" si="60"/>
        <v>4</v>
      </c>
      <c r="L681" s="22" t="s">
        <v>3</v>
      </c>
      <c r="M681" s="41">
        <v>45747</v>
      </c>
      <c r="N681" s="41">
        <f t="shared" ref="N681" si="62">M681</f>
        <v>45747</v>
      </c>
      <c r="O681" s="39" t="s">
        <v>3</v>
      </c>
      <c r="P681" s="39" t="s">
        <v>3</v>
      </c>
      <c r="Q681" s="39" t="s">
        <v>3</v>
      </c>
      <c r="R681" s="22" t="s">
        <v>3</v>
      </c>
    </row>
    <row r="682" spans="1:18" ht="31.5" x14ac:dyDescent="0.25">
      <c r="A682" s="345"/>
      <c r="B682" s="22" t="s">
        <v>319</v>
      </c>
      <c r="C682" s="37"/>
      <c r="D682" s="37" t="str">
        <f t="shared" si="51"/>
        <v>X</v>
      </c>
      <c r="E682" s="37" t="s">
        <v>317</v>
      </c>
      <c r="F682" s="37">
        <v>642</v>
      </c>
      <c r="G682" s="22" t="s">
        <v>3</v>
      </c>
      <c r="H682" s="37">
        <v>9</v>
      </c>
      <c r="I682" s="22" t="s">
        <v>3</v>
      </c>
      <c r="J682" s="37">
        <v>7</v>
      </c>
      <c r="K682" s="37">
        <f t="shared" si="60"/>
        <v>9</v>
      </c>
      <c r="L682" s="22" t="s">
        <v>3</v>
      </c>
      <c r="M682" s="41">
        <v>45838</v>
      </c>
      <c r="N682" s="41">
        <v>45838</v>
      </c>
      <c r="O682" s="39" t="s">
        <v>3</v>
      </c>
      <c r="P682" s="39" t="s">
        <v>3</v>
      </c>
      <c r="Q682" s="39" t="s">
        <v>3</v>
      </c>
      <c r="R682" s="22" t="s">
        <v>3</v>
      </c>
    </row>
    <row r="683" spans="1:18" ht="15.75" x14ac:dyDescent="0.25">
      <c r="A683" s="345" t="s">
        <v>331</v>
      </c>
      <c r="B683" s="22" t="s">
        <v>39</v>
      </c>
      <c r="C683" s="37"/>
      <c r="D683" s="22" t="s">
        <v>3</v>
      </c>
      <c r="E683" s="37"/>
      <c r="F683" s="37"/>
      <c r="G683" s="37"/>
      <c r="H683" s="37"/>
      <c r="I683" s="37"/>
      <c r="J683" s="37"/>
      <c r="K683" s="37"/>
      <c r="L683" s="22" t="s">
        <v>3</v>
      </c>
      <c r="M683" s="37"/>
      <c r="N683" s="37"/>
      <c r="O683" s="37"/>
      <c r="P683" s="22" t="s">
        <v>3</v>
      </c>
      <c r="Q683" s="22"/>
      <c r="R683" s="22"/>
    </row>
    <row r="684" spans="1:18" ht="110.25" x14ac:dyDescent="0.25">
      <c r="A684" s="345"/>
      <c r="B684" s="22" t="s">
        <v>349</v>
      </c>
      <c r="C684" s="37"/>
      <c r="D684" s="22" t="s">
        <v>3</v>
      </c>
      <c r="E684" s="37" t="s">
        <v>314</v>
      </c>
      <c r="F684" s="37">
        <v>742</v>
      </c>
      <c r="G684" s="37">
        <v>30</v>
      </c>
      <c r="H684" s="37">
        <v>30</v>
      </c>
      <c r="I684" s="37">
        <v>11</v>
      </c>
      <c r="J684" s="37">
        <v>11</v>
      </c>
      <c r="K684" s="37">
        <f>G684</f>
        <v>30</v>
      </c>
      <c r="L684" s="22" t="s">
        <v>3</v>
      </c>
      <c r="M684" s="41">
        <v>46022</v>
      </c>
      <c r="N684" s="41">
        <v>46022</v>
      </c>
      <c r="O684" s="52">
        <v>705262.51</v>
      </c>
      <c r="P684" s="39" t="s">
        <v>3</v>
      </c>
      <c r="Q684" s="39">
        <v>0</v>
      </c>
      <c r="R684" s="22">
        <v>0</v>
      </c>
    </row>
    <row r="685" spans="1:18" ht="15.75" x14ac:dyDescent="0.25">
      <c r="A685" s="345"/>
      <c r="B685" s="22" t="s">
        <v>40</v>
      </c>
      <c r="C685" s="37"/>
      <c r="D685" s="22"/>
      <c r="E685" s="37"/>
      <c r="F685" s="37"/>
      <c r="G685" s="37"/>
      <c r="H685" s="37"/>
      <c r="I685" s="37"/>
      <c r="J685" s="37"/>
      <c r="K685" s="37"/>
      <c r="L685" s="22"/>
      <c r="M685" s="41"/>
      <c r="N685" s="41"/>
      <c r="O685" s="39" t="s">
        <v>3</v>
      </c>
      <c r="P685" s="39" t="s">
        <v>3</v>
      </c>
      <c r="Q685" s="39" t="s">
        <v>3</v>
      </c>
      <c r="R685" s="22" t="s">
        <v>3</v>
      </c>
    </row>
    <row r="686" spans="1:18" ht="63" x14ac:dyDescent="0.25">
      <c r="A686" s="345"/>
      <c r="B686" s="22" t="s">
        <v>321</v>
      </c>
      <c r="C686" s="37"/>
      <c r="D686" s="37" t="str">
        <f t="shared" ref="D686:D687" si="63">$D$36</f>
        <v>X</v>
      </c>
      <c r="E686" s="37" t="s">
        <v>317</v>
      </c>
      <c r="F686" s="37">
        <v>642</v>
      </c>
      <c r="G686" s="22" t="s">
        <v>3</v>
      </c>
      <c r="H686" s="37">
        <v>13</v>
      </c>
      <c r="I686" s="22" t="s">
        <v>3</v>
      </c>
      <c r="J686" s="37">
        <v>0</v>
      </c>
      <c r="K686" s="37">
        <f>H686</f>
        <v>13</v>
      </c>
      <c r="L686" s="22" t="s">
        <v>3</v>
      </c>
      <c r="M686" s="41">
        <v>45838</v>
      </c>
      <c r="N686" s="41">
        <v>45838</v>
      </c>
      <c r="O686" s="40">
        <v>0</v>
      </c>
      <c r="P686" s="40">
        <v>0</v>
      </c>
      <c r="Q686" s="39">
        <v>0</v>
      </c>
      <c r="R686" s="22">
        <v>0</v>
      </c>
    </row>
    <row r="687" spans="1:18" ht="47.25" x14ac:dyDescent="0.25">
      <c r="A687" s="345"/>
      <c r="B687" s="22" t="s">
        <v>332</v>
      </c>
      <c r="C687" s="37"/>
      <c r="D687" s="37" t="str">
        <f t="shared" si="63"/>
        <v>X</v>
      </c>
      <c r="E687" s="37" t="s">
        <v>317</v>
      </c>
      <c r="F687" s="37">
        <v>642</v>
      </c>
      <c r="G687" s="22" t="s">
        <v>3</v>
      </c>
      <c r="H687" s="37">
        <v>6</v>
      </c>
      <c r="I687" s="22" t="s">
        <v>3</v>
      </c>
      <c r="J687" s="37">
        <v>0</v>
      </c>
      <c r="K687" s="37">
        <f>H687</f>
        <v>6</v>
      </c>
      <c r="L687" s="22" t="s">
        <v>3</v>
      </c>
      <c r="M687" s="41">
        <v>45838</v>
      </c>
      <c r="N687" s="41">
        <v>45838</v>
      </c>
      <c r="O687" s="40">
        <v>0</v>
      </c>
      <c r="P687" s="40">
        <v>0</v>
      </c>
      <c r="Q687" s="39">
        <v>0</v>
      </c>
      <c r="R687" s="22">
        <v>0</v>
      </c>
    </row>
    <row r="688" spans="1:18" ht="15.75" x14ac:dyDescent="0.25">
      <c r="A688" s="345" t="s">
        <v>333</v>
      </c>
      <c r="B688" s="22" t="s">
        <v>39</v>
      </c>
      <c r="C688" s="37"/>
      <c r="D688" s="22" t="s">
        <v>3</v>
      </c>
      <c r="E688" s="37"/>
      <c r="F688" s="37"/>
      <c r="G688" s="37"/>
      <c r="H688" s="37"/>
      <c r="I688" s="37"/>
      <c r="J688" s="37"/>
      <c r="K688" s="37"/>
      <c r="L688" s="22" t="s">
        <v>3</v>
      </c>
      <c r="M688" s="37"/>
      <c r="N688" s="37"/>
      <c r="O688" s="37"/>
      <c r="P688" s="22" t="s">
        <v>3</v>
      </c>
      <c r="Q688" s="22"/>
      <c r="R688" s="22"/>
    </row>
    <row r="689" spans="1:18" ht="110.25" x14ac:dyDescent="0.25">
      <c r="A689" s="345"/>
      <c r="B689" s="22" t="s">
        <v>349</v>
      </c>
      <c r="C689" s="37"/>
      <c r="D689" s="22" t="s">
        <v>3</v>
      </c>
      <c r="E689" s="37" t="s">
        <v>314</v>
      </c>
      <c r="F689" s="37">
        <v>742</v>
      </c>
      <c r="G689" s="37">
        <v>58.8</v>
      </c>
      <c r="H689" s="37">
        <v>58.8</v>
      </c>
      <c r="I689" s="37">
        <v>0</v>
      </c>
      <c r="J689" s="37">
        <v>0</v>
      </c>
      <c r="K689" s="37">
        <f>G689</f>
        <v>58.8</v>
      </c>
      <c r="L689" s="22" t="s">
        <v>3</v>
      </c>
      <c r="M689" s="41">
        <v>46022</v>
      </c>
      <c r="N689" s="41">
        <v>46022</v>
      </c>
      <c r="O689" s="52">
        <v>2012869.07</v>
      </c>
      <c r="P689" s="39" t="s">
        <v>3</v>
      </c>
      <c r="Q689" s="39">
        <v>0</v>
      </c>
      <c r="R689" s="22">
        <v>0</v>
      </c>
    </row>
    <row r="690" spans="1:18" ht="15.75" x14ac:dyDescent="0.25">
      <c r="A690" s="345"/>
      <c r="B690" s="22" t="s">
        <v>40</v>
      </c>
      <c r="C690" s="37"/>
      <c r="D690" s="22"/>
      <c r="E690" s="37"/>
      <c r="F690" s="37"/>
      <c r="G690" s="37"/>
      <c r="H690" s="37"/>
      <c r="I690" s="37"/>
      <c r="J690" s="37"/>
      <c r="K690" s="37"/>
      <c r="L690" s="22"/>
      <c r="M690" s="41"/>
      <c r="N690" s="41"/>
      <c r="O690" s="39" t="s">
        <v>3</v>
      </c>
      <c r="P690" s="39" t="s">
        <v>3</v>
      </c>
      <c r="Q690" s="39" t="s">
        <v>3</v>
      </c>
      <c r="R690" s="22" t="s">
        <v>3</v>
      </c>
    </row>
    <row r="691" spans="1:18" ht="47.25" x14ac:dyDescent="0.25">
      <c r="A691" s="345"/>
      <c r="B691" s="22" t="s">
        <v>332</v>
      </c>
      <c r="C691" s="37"/>
      <c r="D691" s="37" t="str">
        <f t="shared" ref="D691:D696" si="64">$D$36</f>
        <v>X</v>
      </c>
      <c r="E691" s="37" t="s">
        <v>317</v>
      </c>
      <c r="F691" s="37">
        <v>642</v>
      </c>
      <c r="G691" s="22" t="s">
        <v>3</v>
      </c>
      <c r="H691" s="37">
        <v>1</v>
      </c>
      <c r="I691" s="22" t="s">
        <v>3</v>
      </c>
      <c r="J691" s="37">
        <v>0</v>
      </c>
      <c r="K691" s="37">
        <f>H691</f>
        <v>1</v>
      </c>
      <c r="L691" s="22" t="s">
        <v>3</v>
      </c>
      <c r="M691" s="41">
        <v>45838</v>
      </c>
      <c r="N691" s="41">
        <v>45838</v>
      </c>
      <c r="O691" s="39" t="s">
        <v>3</v>
      </c>
      <c r="P691" s="39" t="s">
        <v>3</v>
      </c>
      <c r="Q691" s="39" t="s">
        <v>3</v>
      </c>
      <c r="R691" s="22" t="s">
        <v>3</v>
      </c>
    </row>
    <row r="692" spans="1:18" ht="31.5" x14ac:dyDescent="0.25">
      <c r="A692" s="345"/>
      <c r="B692" s="22" t="s">
        <v>334</v>
      </c>
      <c r="C692" s="37"/>
      <c r="D692" s="37" t="str">
        <f t="shared" si="64"/>
        <v>X</v>
      </c>
      <c r="E692" s="37" t="s">
        <v>317</v>
      </c>
      <c r="F692" s="37">
        <v>642</v>
      </c>
      <c r="G692" s="22" t="s">
        <v>3</v>
      </c>
      <c r="H692" s="37">
        <v>1042</v>
      </c>
      <c r="I692" s="22" t="s">
        <v>3</v>
      </c>
      <c r="J692" s="37">
        <v>0</v>
      </c>
      <c r="K692" s="37">
        <f t="shared" ref="K692:K696" si="65">H692</f>
        <v>1042</v>
      </c>
      <c r="L692" s="22" t="s">
        <v>3</v>
      </c>
      <c r="M692" s="41">
        <v>45838</v>
      </c>
      <c r="N692" s="41">
        <v>45838</v>
      </c>
      <c r="O692" s="39" t="s">
        <v>3</v>
      </c>
      <c r="P692" s="39" t="s">
        <v>3</v>
      </c>
      <c r="Q692" s="39" t="s">
        <v>3</v>
      </c>
      <c r="R692" s="22" t="s">
        <v>3</v>
      </c>
    </row>
    <row r="693" spans="1:18" ht="47.25" x14ac:dyDescent="0.25">
      <c r="A693" s="345"/>
      <c r="B693" s="22" t="s">
        <v>335</v>
      </c>
      <c r="C693" s="37"/>
      <c r="D693" s="37" t="str">
        <f t="shared" si="64"/>
        <v>X</v>
      </c>
      <c r="E693" s="37" t="s">
        <v>317</v>
      </c>
      <c r="F693" s="37">
        <v>642</v>
      </c>
      <c r="G693" s="22" t="s">
        <v>3</v>
      </c>
      <c r="H693" s="37">
        <v>7</v>
      </c>
      <c r="I693" s="22" t="s">
        <v>3</v>
      </c>
      <c r="J693" s="37">
        <v>0</v>
      </c>
      <c r="K693" s="37">
        <f t="shared" si="65"/>
        <v>7</v>
      </c>
      <c r="L693" s="22" t="s">
        <v>3</v>
      </c>
      <c r="M693" s="41">
        <v>45838</v>
      </c>
      <c r="N693" s="41">
        <v>45838</v>
      </c>
      <c r="O693" s="39" t="s">
        <v>3</v>
      </c>
      <c r="P693" s="39" t="s">
        <v>3</v>
      </c>
      <c r="Q693" s="39" t="s">
        <v>3</v>
      </c>
      <c r="R693" s="22" t="s">
        <v>3</v>
      </c>
    </row>
    <row r="694" spans="1:18" ht="78.75" x14ac:dyDescent="0.25">
      <c r="A694" s="345"/>
      <c r="B694" s="22" t="s">
        <v>336</v>
      </c>
      <c r="C694" s="37"/>
      <c r="D694" s="37" t="str">
        <f t="shared" si="64"/>
        <v>X</v>
      </c>
      <c r="E694" s="37" t="s">
        <v>317</v>
      </c>
      <c r="F694" s="37">
        <v>642</v>
      </c>
      <c r="G694" s="22" t="s">
        <v>3</v>
      </c>
      <c r="H694" s="37">
        <v>14</v>
      </c>
      <c r="I694" s="22" t="s">
        <v>3</v>
      </c>
      <c r="J694" s="37">
        <v>0</v>
      </c>
      <c r="K694" s="37">
        <f t="shared" si="65"/>
        <v>14</v>
      </c>
      <c r="L694" s="22" t="s">
        <v>3</v>
      </c>
      <c r="M694" s="41">
        <v>45838</v>
      </c>
      <c r="N694" s="41">
        <v>45838</v>
      </c>
      <c r="O694" s="39" t="s">
        <v>3</v>
      </c>
      <c r="P694" s="39" t="s">
        <v>3</v>
      </c>
      <c r="Q694" s="39" t="s">
        <v>3</v>
      </c>
      <c r="R694" s="22" t="s">
        <v>3</v>
      </c>
    </row>
    <row r="695" spans="1:18" ht="78.75" x14ac:dyDescent="0.25">
      <c r="A695" s="345"/>
      <c r="B695" s="22" t="s">
        <v>323</v>
      </c>
      <c r="C695" s="37"/>
      <c r="D695" s="37" t="str">
        <f t="shared" si="64"/>
        <v>X</v>
      </c>
      <c r="E695" s="37" t="s">
        <v>314</v>
      </c>
      <c r="F695" s="37">
        <v>744</v>
      </c>
      <c r="G695" s="22" t="s">
        <v>3</v>
      </c>
      <c r="H695" s="37">
        <v>3</v>
      </c>
      <c r="I695" s="22" t="s">
        <v>3</v>
      </c>
      <c r="J695" s="37">
        <v>0</v>
      </c>
      <c r="K695" s="37">
        <f t="shared" si="65"/>
        <v>3</v>
      </c>
      <c r="L695" s="22" t="s">
        <v>3</v>
      </c>
      <c r="M695" s="41">
        <v>45838</v>
      </c>
      <c r="N695" s="41">
        <v>45838</v>
      </c>
      <c r="O695" s="39" t="s">
        <v>3</v>
      </c>
      <c r="P695" s="39" t="s">
        <v>3</v>
      </c>
      <c r="Q695" s="39" t="s">
        <v>3</v>
      </c>
      <c r="R695" s="22" t="s">
        <v>3</v>
      </c>
    </row>
    <row r="696" spans="1:18" ht="31.5" x14ac:dyDescent="0.25">
      <c r="A696" s="345"/>
      <c r="B696" s="22" t="s">
        <v>337</v>
      </c>
      <c r="C696" s="37"/>
      <c r="D696" s="37" t="str">
        <f t="shared" si="64"/>
        <v>X</v>
      </c>
      <c r="E696" s="37" t="s">
        <v>317</v>
      </c>
      <c r="F696" s="37">
        <v>642</v>
      </c>
      <c r="G696" s="22" t="s">
        <v>3</v>
      </c>
      <c r="H696" s="37">
        <v>1</v>
      </c>
      <c r="I696" s="22" t="s">
        <v>3</v>
      </c>
      <c r="J696" s="37">
        <v>0</v>
      </c>
      <c r="K696" s="37">
        <f t="shared" si="65"/>
        <v>1</v>
      </c>
      <c r="L696" s="22" t="s">
        <v>3</v>
      </c>
      <c r="M696" s="41">
        <v>45838</v>
      </c>
      <c r="N696" s="41">
        <v>45838</v>
      </c>
      <c r="O696" s="39" t="s">
        <v>3</v>
      </c>
      <c r="P696" s="39" t="s">
        <v>3</v>
      </c>
      <c r="Q696" s="39" t="s">
        <v>3</v>
      </c>
      <c r="R696" s="22" t="s">
        <v>3</v>
      </c>
    </row>
    <row r="697" spans="1:18" ht="15.75" x14ac:dyDescent="0.25">
      <c r="A697" s="345" t="s">
        <v>338</v>
      </c>
      <c r="B697" s="22" t="s">
        <v>39</v>
      </c>
      <c r="C697" s="37"/>
      <c r="D697" s="22" t="s">
        <v>3</v>
      </c>
      <c r="E697" s="37"/>
      <c r="F697" s="37"/>
      <c r="G697" s="37"/>
      <c r="H697" s="37"/>
      <c r="I697" s="37"/>
      <c r="J697" s="37"/>
      <c r="K697" s="37"/>
      <c r="L697" s="22" t="s">
        <v>3</v>
      </c>
      <c r="M697" s="37"/>
      <c r="N697" s="37"/>
      <c r="O697" s="37"/>
      <c r="P697" s="22" t="s">
        <v>3</v>
      </c>
      <c r="Q697" s="22"/>
      <c r="R697" s="22"/>
    </row>
    <row r="698" spans="1:18" ht="110.25" x14ac:dyDescent="0.25">
      <c r="A698" s="345"/>
      <c r="B698" s="22" t="s">
        <v>349</v>
      </c>
      <c r="C698" s="37"/>
      <c r="D698" s="22" t="s">
        <v>3</v>
      </c>
      <c r="E698" s="37" t="s">
        <v>314</v>
      </c>
      <c r="F698" s="37">
        <v>742</v>
      </c>
      <c r="G698" s="37">
        <v>22</v>
      </c>
      <c r="H698" s="37">
        <v>22</v>
      </c>
      <c r="I698" s="37">
        <v>4.5</v>
      </c>
      <c r="J698" s="37">
        <v>4.5</v>
      </c>
      <c r="K698" s="37">
        <f>G698</f>
        <v>22</v>
      </c>
      <c r="L698" s="22" t="s">
        <v>3</v>
      </c>
      <c r="M698" s="41">
        <v>46022</v>
      </c>
      <c r="N698" s="41">
        <v>46022</v>
      </c>
      <c r="O698" s="52">
        <v>2935299.74</v>
      </c>
      <c r="P698" s="39" t="s">
        <v>3</v>
      </c>
      <c r="Q698" s="39">
        <v>0</v>
      </c>
      <c r="R698" s="22">
        <v>0</v>
      </c>
    </row>
    <row r="699" spans="1:18" ht="15.75" x14ac:dyDescent="0.25">
      <c r="A699" s="345"/>
      <c r="B699" s="22" t="s">
        <v>40</v>
      </c>
      <c r="C699" s="37"/>
      <c r="D699" s="22"/>
      <c r="E699" s="37"/>
      <c r="F699" s="37"/>
      <c r="G699" s="37"/>
      <c r="H699" s="37"/>
      <c r="I699" s="37"/>
      <c r="J699" s="37"/>
      <c r="K699" s="37"/>
      <c r="L699" s="22"/>
      <c r="M699" s="41"/>
      <c r="N699" s="41"/>
      <c r="O699" s="39" t="s">
        <v>3</v>
      </c>
      <c r="P699" s="39" t="s">
        <v>3</v>
      </c>
      <c r="Q699" s="39" t="s">
        <v>3</v>
      </c>
      <c r="R699" s="22" t="s">
        <v>3</v>
      </c>
    </row>
    <row r="700" spans="1:18" ht="47.25" x14ac:dyDescent="0.25">
      <c r="A700" s="345"/>
      <c r="B700" s="22" t="s">
        <v>332</v>
      </c>
      <c r="C700" s="37"/>
      <c r="D700" s="37" t="str">
        <f t="shared" ref="D700:D705" si="66">$D$36</f>
        <v>X</v>
      </c>
      <c r="E700" s="37" t="s">
        <v>317</v>
      </c>
      <c r="F700" s="37">
        <v>642</v>
      </c>
      <c r="G700" s="22" t="s">
        <v>3</v>
      </c>
      <c r="H700" s="37">
        <v>118</v>
      </c>
      <c r="I700" s="22" t="s">
        <v>3</v>
      </c>
      <c r="J700" s="37">
        <v>173</v>
      </c>
      <c r="K700" s="37">
        <f>J700</f>
        <v>173</v>
      </c>
      <c r="L700" s="22" t="s">
        <v>3</v>
      </c>
      <c r="M700" s="41">
        <v>45838</v>
      </c>
      <c r="N700" s="41">
        <v>45838</v>
      </c>
      <c r="O700" s="39" t="s">
        <v>3</v>
      </c>
      <c r="P700" s="39" t="s">
        <v>3</v>
      </c>
      <c r="Q700" s="39" t="s">
        <v>3</v>
      </c>
      <c r="R700" s="22" t="s">
        <v>3</v>
      </c>
    </row>
    <row r="701" spans="1:18" ht="31.5" x14ac:dyDescent="0.25">
      <c r="A701" s="345"/>
      <c r="B701" s="22" t="s">
        <v>334</v>
      </c>
      <c r="C701" s="37"/>
      <c r="D701" s="37" t="str">
        <f t="shared" si="66"/>
        <v>X</v>
      </c>
      <c r="E701" s="37" t="s">
        <v>317</v>
      </c>
      <c r="F701" s="37">
        <v>642</v>
      </c>
      <c r="G701" s="22" t="s">
        <v>3</v>
      </c>
      <c r="H701" s="37">
        <v>4206</v>
      </c>
      <c r="I701" s="22" t="s">
        <v>3</v>
      </c>
      <c r="J701" s="37">
        <v>3871</v>
      </c>
      <c r="K701" s="37">
        <f>H701</f>
        <v>4206</v>
      </c>
      <c r="L701" s="22" t="s">
        <v>3</v>
      </c>
      <c r="M701" s="41">
        <v>45838</v>
      </c>
      <c r="N701" s="41">
        <v>45838</v>
      </c>
      <c r="O701" s="39" t="s">
        <v>3</v>
      </c>
      <c r="P701" s="39" t="s">
        <v>3</v>
      </c>
      <c r="Q701" s="39" t="s">
        <v>3</v>
      </c>
      <c r="R701" s="22" t="s">
        <v>3</v>
      </c>
    </row>
    <row r="702" spans="1:18" ht="47.25" x14ac:dyDescent="0.25">
      <c r="A702" s="345"/>
      <c r="B702" s="22" t="s">
        <v>335</v>
      </c>
      <c r="C702" s="37"/>
      <c r="D702" s="37" t="str">
        <f t="shared" si="66"/>
        <v>X</v>
      </c>
      <c r="E702" s="37" t="s">
        <v>317</v>
      </c>
      <c r="F702" s="37">
        <v>642</v>
      </c>
      <c r="G702" s="22" t="s">
        <v>3</v>
      </c>
      <c r="H702" s="37">
        <v>17</v>
      </c>
      <c r="I702" s="22" t="s">
        <v>3</v>
      </c>
      <c r="J702" s="37">
        <v>8</v>
      </c>
      <c r="K702" s="37">
        <f t="shared" ref="K702:K703" si="67">H702</f>
        <v>17</v>
      </c>
      <c r="L702" s="22" t="s">
        <v>3</v>
      </c>
      <c r="M702" s="41">
        <v>45838</v>
      </c>
      <c r="N702" s="41">
        <v>45838</v>
      </c>
      <c r="O702" s="39" t="s">
        <v>3</v>
      </c>
      <c r="P702" s="39" t="s">
        <v>3</v>
      </c>
      <c r="Q702" s="39" t="s">
        <v>3</v>
      </c>
      <c r="R702" s="22" t="s">
        <v>3</v>
      </c>
    </row>
    <row r="703" spans="1:18" ht="78.75" x14ac:dyDescent="0.25">
      <c r="A703" s="345"/>
      <c r="B703" s="22" t="s">
        <v>336</v>
      </c>
      <c r="C703" s="37"/>
      <c r="D703" s="37" t="str">
        <f t="shared" si="66"/>
        <v>X</v>
      </c>
      <c r="E703" s="37" t="s">
        <v>317</v>
      </c>
      <c r="F703" s="37">
        <v>642</v>
      </c>
      <c r="G703" s="22" t="s">
        <v>3</v>
      </c>
      <c r="H703" s="37">
        <v>33</v>
      </c>
      <c r="I703" s="22" t="s">
        <v>3</v>
      </c>
      <c r="J703" s="37">
        <v>20</v>
      </c>
      <c r="K703" s="37">
        <f t="shared" si="67"/>
        <v>33</v>
      </c>
      <c r="L703" s="22" t="s">
        <v>3</v>
      </c>
      <c r="M703" s="41">
        <v>45838</v>
      </c>
      <c r="N703" s="41">
        <v>45838</v>
      </c>
      <c r="O703" s="39" t="s">
        <v>3</v>
      </c>
      <c r="P703" s="39" t="s">
        <v>3</v>
      </c>
      <c r="Q703" s="39" t="s">
        <v>3</v>
      </c>
      <c r="R703" s="22" t="s">
        <v>3</v>
      </c>
    </row>
    <row r="704" spans="1:18" ht="78.75" x14ac:dyDescent="0.25">
      <c r="A704" s="345"/>
      <c r="B704" s="22" t="s">
        <v>323</v>
      </c>
      <c r="C704" s="37"/>
      <c r="D704" s="37" t="str">
        <f t="shared" si="66"/>
        <v>X</v>
      </c>
      <c r="E704" s="37" t="s">
        <v>314</v>
      </c>
      <c r="F704" s="37">
        <v>744</v>
      </c>
      <c r="G704" s="22" t="s">
        <v>3</v>
      </c>
      <c r="H704" s="37">
        <v>28</v>
      </c>
      <c r="I704" s="22" t="s">
        <v>3</v>
      </c>
      <c r="J704" s="37">
        <v>85</v>
      </c>
      <c r="K704" s="37">
        <f>J704</f>
        <v>85</v>
      </c>
      <c r="L704" s="22" t="s">
        <v>3</v>
      </c>
      <c r="M704" s="41">
        <v>45838</v>
      </c>
      <c r="N704" s="41">
        <v>45838</v>
      </c>
      <c r="O704" s="39" t="s">
        <v>3</v>
      </c>
      <c r="P704" s="39" t="s">
        <v>3</v>
      </c>
      <c r="Q704" s="39" t="s">
        <v>3</v>
      </c>
      <c r="R704" s="22" t="s">
        <v>3</v>
      </c>
    </row>
    <row r="705" spans="1:18" ht="31.5" x14ac:dyDescent="0.25">
      <c r="A705" s="345"/>
      <c r="B705" s="22" t="s">
        <v>337</v>
      </c>
      <c r="C705" s="37"/>
      <c r="D705" s="37" t="str">
        <f t="shared" si="66"/>
        <v>X</v>
      </c>
      <c r="E705" s="37" t="s">
        <v>317</v>
      </c>
      <c r="F705" s="37">
        <v>642</v>
      </c>
      <c r="G705" s="22" t="s">
        <v>3</v>
      </c>
      <c r="H705" s="37">
        <v>118</v>
      </c>
      <c r="I705" s="22" t="s">
        <v>3</v>
      </c>
      <c r="J705" s="37">
        <v>173</v>
      </c>
      <c r="K705" s="37">
        <f>J705</f>
        <v>173</v>
      </c>
      <c r="L705" s="22" t="s">
        <v>3</v>
      </c>
      <c r="M705" s="41">
        <v>45838</v>
      </c>
      <c r="N705" s="41">
        <v>45838</v>
      </c>
      <c r="O705" s="39" t="s">
        <v>3</v>
      </c>
      <c r="P705" s="39" t="s">
        <v>3</v>
      </c>
      <c r="Q705" s="39" t="s">
        <v>3</v>
      </c>
      <c r="R705" s="22" t="s">
        <v>3</v>
      </c>
    </row>
    <row r="706" spans="1:18" ht="15.75" x14ac:dyDescent="0.25">
      <c r="A706" s="345" t="s">
        <v>324</v>
      </c>
      <c r="B706" s="22" t="s">
        <v>39</v>
      </c>
      <c r="C706" s="37"/>
      <c r="D706" s="22" t="s">
        <v>3</v>
      </c>
      <c r="E706" s="37"/>
      <c r="F706" s="37"/>
      <c r="G706" s="37"/>
      <c r="H706" s="37"/>
      <c r="I706" s="37"/>
      <c r="J706" s="37"/>
      <c r="K706" s="37"/>
      <c r="L706" s="22" t="s">
        <v>3</v>
      </c>
      <c r="M706" s="37"/>
      <c r="N706" s="37"/>
      <c r="O706" s="37"/>
      <c r="P706" s="22" t="s">
        <v>3</v>
      </c>
      <c r="Q706" s="22"/>
      <c r="R706" s="22"/>
    </row>
    <row r="707" spans="1:18" ht="110.25" x14ac:dyDescent="0.25">
      <c r="A707" s="345"/>
      <c r="B707" s="22" t="s">
        <v>349</v>
      </c>
      <c r="C707" s="37"/>
      <c r="D707" s="37"/>
      <c r="E707" s="37" t="s">
        <v>314</v>
      </c>
      <c r="F707" s="37">
        <v>742</v>
      </c>
      <c r="G707" s="37">
        <v>29</v>
      </c>
      <c r="H707" s="37">
        <v>29</v>
      </c>
      <c r="I707" s="37">
        <v>0</v>
      </c>
      <c r="J707" s="37">
        <v>0</v>
      </c>
      <c r="K707" s="37">
        <f>G707</f>
        <v>29</v>
      </c>
      <c r="L707" s="22" t="s">
        <v>3</v>
      </c>
      <c r="M707" s="41">
        <v>46022</v>
      </c>
      <c r="N707" s="41">
        <v>46022</v>
      </c>
      <c r="O707" s="52">
        <v>917770.38</v>
      </c>
      <c r="P707" s="39" t="s">
        <v>3</v>
      </c>
      <c r="Q707" s="39">
        <v>0</v>
      </c>
      <c r="R707" s="22">
        <v>0</v>
      </c>
    </row>
    <row r="708" spans="1:18" ht="15.75" x14ac:dyDescent="0.25">
      <c r="A708" s="345"/>
      <c r="B708" s="22" t="s">
        <v>40</v>
      </c>
      <c r="C708" s="37"/>
      <c r="D708" s="22"/>
      <c r="E708" s="37"/>
      <c r="F708" s="37"/>
      <c r="G708" s="37"/>
      <c r="H708" s="37"/>
      <c r="I708" s="37"/>
      <c r="J708" s="37"/>
      <c r="K708" s="37"/>
      <c r="L708" s="22"/>
      <c r="M708" s="41"/>
      <c r="N708" s="41"/>
      <c r="O708" s="39" t="s">
        <v>3</v>
      </c>
      <c r="P708" s="39" t="s">
        <v>3</v>
      </c>
      <c r="Q708" s="39" t="s">
        <v>3</v>
      </c>
      <c r="R708" s="22" t="s">
        <v>3</v>
      </c>
    </row>
    <row r="709" spans="1:18" ht="78.75" x14ac:dyDescent="0.25">
      <c r="A709" s="345"/>
      <c r="B709" s="22" t="s">
        <v>336</v>
      </c>
      <c r="C709" s="37"/>
      <c r="D709" s="37" t="str">
        <f t="shared" ref="D709:D711" si="68">$D$36</f>
        <v>X</v>
      </c>
      <c r="E709" s="37" t="s">
        <v>317</v>
      </c>
      <c r="F709" s="37">
        <v>642</v>
      </c>
      <c r="G709" s="22" t="s">
        <v>3</v>
      </c>
      <c r="H709" s="37">
        <v>24</v>
      </c>
      <c r="I709" s="22" t="s">
        <v>3</v>
      </c>
      <c r="J709" s="37">
        <v>25</v>
      </c>
      <c r="K709" s="37">
        <f>J709</f>
        <v>25</v>
      </c>
      <c r="L709" s="22" t="s">
        <v>3</v>
      </c>
      <c r="M709" s="41">
        <v>45838</v>
      </c>
      <c r="N709" s="41">
        <v>45838</v>
      </c>
      <c r="O709" s="39" t="s">
        <v>3</v>
      </c>
      <c r="P709" s="39" t="s">
        <v>3</v>
      </c>
      <c r="Q709" s="39" t="s">
        <v>3</v>
      </c>
      <c r="R709" s="22" t="s">
        <v>3</v>
      </c>
    </row>
    <row r="710" spans="1:18" ht="78.75" x14ac:dyDescent="0.25">
      <c r="A710" s="345"/>
      <c r="B710" s="22" t="s">
        <v>323</v>
      </c>
      <c r="C710" s="37"/>
      <c r="D710" s="37" t="str">
        <f t="shared" si="68"/>
        <v>X</v>
      </c>
      <c r="E710" s="37" t="s">
        <v>314</v>
      </c>
      <c r="F710" s="37">
        <v>744</v>
      </c>
      <c r="G710" s="22" t="s">
        <v>3</v>
      </c>
      <c r="H710" s="37">
        <v>17</v>
      </c>
      <c r="I710" s="22" t="s">
        <v>3</v>
      </c>
      <c r="J710" s="37">
        <v>54</v>
      </c>
      <c r="K710" s="37">
        <f>J710</f>
        <v>54</v>
      </c>
      <c r="L710" s="22" t="s">
        <v>3</v>
      </c>
      <c r="M710" s="41">
        <v>45838</v>
      </c>
      <c r="N710" s="41">
        <v>45838</v>
      </c>
      <c r="O710" s="39" t="s">
        <v>3</v>
      </c>
      <c r="P710" s="39" t="s">
        <v>3</v>
      </c>
      <c r="Q710" s="39" t="s">
        <v>3</v>
      </c>
      <c r="R710" s="22" t="s">
        <v>3</v>
      </c>
    </row>
    <row r="711" spans="1:18" ht="31.5" x14ac:dyDescent="0.25">
      <c r="A711" s="345"/>
      <c r="B711" s="22" t="s">
        <v>337</v>
      </c>
      <c r="C711" s="37"/>
      <c r="D711" s="37" t="str">
        <f t="shared" si="68"/>
        <v>X</v>
      </c>
      <c r="E711" s="37" t="s">
        <v>317</v>
      </c>
      <c r="F711" s="37">
        <v>642</v>
      </c>
      <c r="G711" s="22" t="s">
        <v>3</v>
      </c>
      <c r="H711" s="37">
        <v>21</v>
      </c>
      <c r="I711" s="22" t="s">
        <v>3</v>
      </c>
      <c r="J711" s="37">
        <v>35</v>
      </c>
      <c r="K711" s="37">
        <f>J711</f>
        <v>35</v>
      </c>
      <c r="L711" s="22" t="s">
        <v>3</v>
      </c>
      <c r="M711" s="41">
        <v>45838</v>
      </c>
      <c r="N711" s="41">
        <v>45838</v>
      </c>
      <c r="O711" s="39" t="s">
        <v>3</v>
      </c>
      <c r="P711" s="39" t="s">
        <v>3</v>
      </c>
      <c r="Q711" s="39" t="s">
        <v>3</v>
      </c>
      <c r="R711" s="22" t="s">
        <v>3</v>
      </c>
    </row>
    <row r="712" spans="1:18" ht="15.75" x14ac:dyDescent="0.25">
      <c r="A712" s="345" t="s">
        <v>330</v>
      </c>
      <c r="B712" s="22" t="s">
        <v>39</v>
      </c>
      <c r="C712" s="37"/>
      <c r="D712" s="22" t="s">
        <v>3</v>
      </c>
      <c r="E712" s="37"/>
      <c r="F712" s="37"/>
      <c r="G712" s="37"/>
      <c r="H712" s="37"/>
      <c r="I712" s="37"/>
      <c r="J712" s="37"/>
      <c r="K712" s="37"/>
      <c r="L712" s="22" t="s">
        <v>3</v>
      </c>
      <c r="M712" s="37"/>
      <c r="N712" s="37"/>
      <c r="O712" s="37"/>
      <c r="P712" s="22" t="s">
        <v>3</v>
      </c>
      <c r="Q712" s="22"/>
      <c r="R712" s="22"/>
    </row>
    <row r="713" spans="1:18" ht="110.25" x14ac:dyDescent="0.25">
      <c r="A713" s="345"/>
      <c r="B713" s="22" t="s">
        <v>349</v>
      </c>
      <c r="C713" s="37"/>
      <c r="D713" s="37"/>
      <c r="E713" s="37" t="s">
        <v>314</v>
      </c>
      <c r="F713" s="37">
        <v>742</v>
      </c>
      <c r="G713" s="37">
        <v>8</v>
      </c>
      <c r="H713" s="37">
        <v>8</v>
      </c>
      <c r="I713" s="37">
        <v>2.5</v>
      </c>
      <c r="J713" s="37">
        <v>2.5</v>
      </c>
      <c r="K713" s="37">
        <f>G713</f>
        <v>8</v>
      </c>
      <c r="L713" s="22" t="s">
        <v>3</v>
      </c>
      <c r="M713" s="41">
        <v>46022</v>
      </c>
      <c r="N713" s="41">
        <v>46022</v>
      </c>
      <c r="O713" s="52">
        <v>2446083.12</v>
      </c>
      <c r="P713" s="39" t="s">
        <v>3</v>
      </c>
      <c r="Q713" s="39">
        <v>0</v>
      </c>
      <c r="R713" s="22">
        <v>0</v>
      </c>
    </row>
    <row r="714" spans="1:18" ht="15.75" x14ac:dyDescent="0.25">
      <c r="A714" s="345"/>
      <c r="B714" s="22" t="s">
        <v>40</v>
      </c>
      <c r="C714" s="37"/>
      <c r="D714" s="22"/>
      <c r="E714" s="37"/>
      <c r="F714" s="37"/>
      <c r="G714" s="37"/>
      <c r="H714" s="37"/>
      <c r="I714" s="37"/>
      <c r="J714" s="37"/>
      <c r="K714" s="37"/>
      <c r="L714" s="22"/>
      <c r="M714" s="41"/>
      <c r="N714" s="41"/>
      <c r="O714" s="39" t="s">
        <v>3</v>
      </c>
      <c r="P714" s="39" t="s">
        <v>3</v>
      </c>
      <c r="Q714" s="39" t="s">
        <v>3</v>
      </c>
      <c r="R714" s="22" t="s">
        <v>3</v>
      </c>
    </row>
    <row r="715" spans="1:18" ht="78.75" x14ac:dyDescent="0.25">
      <c r="A715" s="345"/>
      <c r="B715" s="22" t="s">
        <v>336</v>
      </c>
      <c r="C715" s="37"/>
      <c r="D715" s="37" t="str">
        <f t="shared" ref="D715:D717" si="69">$D$36</f>
        <v>X</v>
      </c>
      <c r="E715" s="37" t="s">
        <v>317</v>
      </c>
      <c r="F715" s="37">
        <v>642</v>
      </c>
      <c r="G715" s="22" t="s">
        <v>3</v>
      </c>
      <c r="H715" s="37">
        <v>11</v>
      </c>
      <c r="I715" s="22" t="s">
        <v>3</v>
      </c>
      <c r="J715" s="37">
        <v>4</v>
      </c>
      <c r="K715" s="37">
        <f>H715</f>
        <v>11</v>
      </c>
      <c r="L715" s="22" t="s">
        <v>3</v>
      </c>
      <c r="M715" s="41">
        <v>45838</v>
      </c>
      <c r="N715" s="41">
        <v>45838</v>
      </c>
      <c r="O715" s="39" t="s">
        <v>3</v>
      </c>
      <c r="P715" s="39" t="s">
        <v>3</v>
      </c>
      <c r="Q715" s="39" t="s">
        <v>3</v>
      </c>
      <c r="R715" s="22" t="s">
        <v>3</v>
      </c>
    </row>
    <row r="716" spans="1:18" ht="78.75" x14ac:dyDescent="0.25">
      <c r="A716" s="345"/>
      <c r="B716" s="22" t="s">
        <v>323</v>
      </c>
      <c r="C716" s="37"/>
      <c r="D716" s="37" t="str">
        <f t="shared" si="69"/>
        <v>X</v>
      </c>
      <c r="E716" s="37" t="s">
        <v>314</v>
      </c>
      <c r="F716" s="37">
        <v>744</v>
      </c>
      <c r="G716" s="22" t="s">
        <v>3</v>
      </c>
      <c r="H716" s="37">
        <v>33</v>
      </c>
      <c r="I716" s="22" t="s">
        <v>3</v>
      </c>
      <c r="J716" s="37">
        <v>100</v>
      </c>
      <c r="K716" s="37">
        <f>J716</f>
        <v>100</v>
      </c>
      <c r="L716" s="22" t="s">
        <v>3</v>
      </c>
      <c r="M716" s="41">
        <v>45838</v>
      </c>
      <c r="N716" s="41">
        <v>45838</v>
      </c>
      <c r="O716" s="39" t="s">
        <v>3</v>
      </c>
      <c r="P716" s="39" t="s">
        <v>3</v>
      </c>
      <c r="Q716" s="39" t="s">
        <v>3</v>
      </c>
      <c r="R716" s="22" t="s">
        <v>3</v>
      </c>
    </row>
    <row r="717" spans="1:18" ht="31.5" x14ac:dyDescent="0.25">
      <c r="A717" s="345"/>
      <c r="B717" s="22" t="s">
        <v>337</v>
      </c>
      <c r="C717" s="37"/>
      <c r="D717" s="37" t="str">
        <f t="shared" si="69"/>
        <v>X</v>
      </c>
      <c r="E717" s="37" t="s">
        <v>317</v>
      </c>
      <c r="F717" s="37">
        <v>642</v>
      </c>
      <c r="G717" s="22" t="s">
        <v>3</v>
      </c>
      <c r="H717" s="37">
        <v>18</v>
      </c>
      <c r="I717" s="22" t="s">
        <v>3</v>
      </c>
      <c r="J717" s="37">
        <v>16</v>
      </c>
      <c r="K717" s="37">
        <f>H717</f>
        <v>18</v>
      </c>
      <c r="L717" s="22" t="s">
        <v>3</v>
      </c>
      <c r="M717" s="41">
        <v>45838</v>
      </c>
      <c r="N717" s="41">
        <v>45838</v>
      </c>
      <c r="O717" s="39" t="s">
        <v>3</v>
      </c>
      <c r="P717" s="39" t="s">
        <v>3</v>
      </c>
      <c r="Q717" s="39" t="s">
        <v>3</v>
      </c>
      <c r="R717" s="22" t="s">
        <v>3</v>
      </c>
    </row>
    <row r="718" spans="1:18" ht="15.75" x14ac:dyDescent="0.25">
      <c r="A718" s="345" t="s">
        <v>339</v>
      </c>
      <c r="B718" s="22" t="s">
        <v>39</v>
      </c>
      <c r="C718" s="37"/>
      <c r="D718" s="22" t="s">
        <v>3</v>
      </c>
      <c r="E718" s="37"/>
      <c r="F718" s="37"/>
      <c r="G718" s="37"/>
      <c r="H718" s="37"/>
      <c r="I718" s="37"/>
      <c r="J718" s="37"/>
      <c r="K718" s="37"/>
      <c r="L718" s="22" t="s">
        <v>3</v>
      </c>
      <c r="M718" s="37"/>
      <c r="N718" s="37"/>
      <c r="O718" s="37"/>
      <c r="P718" s="22" t="s">
        <v>3</v>
      </c>
      <c r="Q718" s="22"/>
      <c r="R718" s="22"/>
    </row>
    <row r="719" spans="1:18" ht="110.25" x14ac:dyDescent="0.25">
      <c r="A719" s="345"/>
      <c r="B719" s="22" t="s">
        <v>349</v>
      </c>
      <c r="C719" s="37"/>
      <c r="D719" s="37"/>
      <c r="E719" s="37" t="s">
        <v>314</v>
      </c>
      <c r="F719" s="37">
        <v>742</v>
      </c>
      <c r="G719" s="37">
        <v>28</v>
      </c>
      <c r="H719" s="37">
        <v>28</v>
      </c>
      <c r="I719" s="37">
        <v>7</v>
      </c>
      <c r="J719" s="37">
        <v>7</v>
      </c>
      <c r="K719" s="37">
        <f>G719</f>
        <v>28</v>
      </c>
      <c r="L719" s="22" t="s">
        <v>3</v>
      </c>
      <c r="M719" s="41">
        <v>46022</v>
      </c>
      <c r="N719" s="41">
        <v>46022</v>
      </c>
      <c r="O719" s="40">
        <v>1567263.18</v>
      </c>
      <c r="P719" s="39" t="s">
        <v>3</v>
      </c>
      <c r="Q719" s="39">
        <v>1567263.18</v>
      </c>
      <c r="R719" s="22">
        <v>0</v>
      </c>
    </row>
    <row r="720" spans="1:18" ht="15.75" x14ac:dyDescent="0.25">
      <c r="A720" s="345"/>
      <c r="B720" s="22" t="s">
        <v>40</v>
      </c>
      <c r="C720" s="37"/>
      <c r="D720" s="22"/>
      <c r="E720" s="37"/>
      <c r="F720" s="37"/>
      <c r="G720" s="37"/>
      <c r="H720" s="37"/>
      <c r="I720" s="37"/>
      <c r="J720" s="37"/>
      <c r="K720" s="37"/>
      <c r="L720" s="22"/>
      <c r="M720" s="41"/>
      <c r="N720" s="41"/>
      <c r="O720" s="39" t="s">
        <v>3</v>
      </c>
      <c r="P720" s="39" t="s">
        <v>3</v>
      </c>
      <c r="Q720" s="39" t="s">
        <v>3</v>
      </c>
      <c r="R720" s="22" t="s">
        <v>3</v>
      </c>
    </row>
    <row r="721" spans="1:18" ht="47.25" x14ac:dyDescent="0.25">
      <c r="A721" s="345"/>
      <c r="B721" s="22" t="s">
        <v>332</v>
      </c>
      <c r="C721" s="37"/>
      <c r="D721" s="37" t="str">
        <f t="shared" ref="D721:D723" si="70">$D$36</f>
        <v>X</v>
      </c>
      <c r="E721" s="37" t="s">
        <v>317</v>
      </c>
      <c r="F721" s="37">
        <v>676</v>
      </c>
      <c r="G721" s="22" t="s">
        <v>3</v>
      </c>
      <c r="H721" s="37">
        <v>39</v>
      </c>
      <c r="I721" s="22" t="s">
        <v>3</v>
      </c>
      <c r="J721" s="37">
        <v>11</v>
      </c>
      <c r="K721" s="37">
        <f>H721</f>
        <v>39</v>
      </c>
      <c r="L721" s="22" t="s">
        <v>3</v>
      </c>
      <c r="M721" s="41">
        <v>45838</v>
      </c>
      <c r="N721" s="41">
        <v>45838</v>
      </c>
      <c r="O721" s="39" t="s">
        <v>3</v>
      </c>
      <c r="P721" s="39" t="s">
        <v>3</v>
      </c>
      <c r="Q721" s="39" t="s">
        <v>3</v>
      </c>
      <c r="R721" s="22" t="s">
        <v>3</v>
      </c>
    </row>
    <row r="722" spans="1:18" ht="31.5" x14ac:dyDescent="0.25">
      <c r="A722" s="345"/>
      <c r="B722" s="22" t="s">
        <v>334</v>
      </c>
      <c r="C722" s="37"/>
      <c r="D722" s="37" t="str">
        <f t="shared" si="70"/>
        <v>X</v>
      </c>
      <c r="E722" s="37" t="s">
        <v>317</v>
      </c>
      <c r="F722" s="37">
        <v>677</v>
      </c>
      <c r="G722" s="22" t="s">
        <v>3</v>
      </c>
      <c r="H722" s="37">
        <v>1153</v>
      </c>
      <c r="I722" s="22" t="s">
        <v>3</v>
      </c>
      <c r="J722" s="37">
        <v>849</v>
      </c>
      <c r="K722" s="37">
        <f t="shared" ref="K722:K723" si="71">H722</f>
        <v>1153</v>
      </c>
      <c r="L722" s="22" t="s">
        <v>3</v>
      </c>
      <c r="M722" s="41">
        <v>45838</v>
      </c>
      <c r="N722" s="41">
        <v>45838</v>
      </c>
      <c r="O722" s="39" t="s">
        <v>3</v>
      </c>
      <c r="P722" s="39" t="s">
        <v>3</v>
      </c>
      <c r="Q722" s="39" t="s">
        <v>3</v>
      </c>
      <c r="R722" s="22" t="s">
        <v>3</v>
      </c>
    </row>
    <row r="723" spans="1:18" ht="47.25" x14ac:dyDescent="0.25">
      <c r="A723" s="345"/>
      <c r="B723" s="22" t="s">
        <v>335</v>
      </c>
      <c r="C723" s="37"/>
      <c r="D723" s="37" t="str">
        <f t="shared" si="70"/>
        <v>X</v>
      </c>
      <c r="E723" s="37" t="s">
        <v>317</v>
      </c>
      <c r="F723" s="37">
        <v>676</v>
      </c>
      <c r="G723" s="22" t="s">
        <v>3</v>
      </c>
      <c r="H723" s="37">
        <v>9</v>
      </c>
      <c r="I723" s="22" t="s">
        <v>3</v>
      </c>
      <c r="J723" s="37">
        <v>7</v>
      </c>
      <c r="K723" s="37">
        <f t="shared" si="71"/>
        <v>9</v>
      </c>
      <c r="L723" s="22" t="s">
        <v>3</v>
      </c>
      <c r="M723" s="41">
        <v>45838</v>
      </c>
      <c r="N723" s="41">
        <v>45838</v>
      </c>
      <c r="O723" s="39" t="s">
        <v>3</v>
      </c>
      <c r="P723" s="39" t="s">
        <v>3</v>
      </c>
      <c r="Q723" s="39" t="s">
        <v>3</v>
      </c>
      <c r="R723" s="22" t="s">
        <v>3</v>
      </c>
    </row>
  </sheetData>
  <autoFilter ref="A6:R723"/>
  <dataConsolidate/>
  <mergeCells count="186">
    <mergeCell ref="A544:B544"/>
    <mergeCell ref="B548:B551"/>
    <mergeCell ref="A545:A551"/>
    <mergeCell ref="A478:B478"/>
    <mergeCell ref="A514:B514"/>
    <mergeCell ref="A538:B538"/>
    <mergeCell ref="A552:B552"/>
    <mergeCell ref="A558:B558"/>
    <mergeCell ref="A688:A696"/>
    <mergeCell ref="A568:A580"/>
    <mergeCell ref="A581:A595"/>
    <mergeCell ref="A596:A610"/>
    <mergeCell ref="A611:A625"/>
    <mergeCell ref="A626:A640"/>
    <mergeCell ref="A539:A543"/>
    <mergeCell ref="B542:B543"/>
    <mergeCell ref="A553:A557"/>
    <mergeCell ref="B556:B557"/>
    <mergeCell ref="A559:A567"/>
    <mergeCell ref="A697:A705"/>
    <mergeCell ref="A706:A711"/>
    <mergeCell ref="A712:A717"/>
    <mergeCell ref="A718:A723"/>
    <mergeCell ref="A641:A649"/>
    <mergeCell ref="A650:A658"/>
    <mergeCell ref="A659:A673"/>
    <mergeCell ref="A674:A682"/>
    <mergeCell ref="A683:A687"/>
    <mergeCell ref="A462:A464"/>
    <mergeCell ref="A465:A468"/>
    <mergeCell ref="A469:A471"/>
    <mergeCell ref="A472:A474"/>
    <mergeCell ref="A475:A477"/>
    <mergeCell ref="A445:A448"/>
    <mergeCell ref="A449:A451"/>
    <mergeCell ref="A452:A455"/>
    <mergeCell ref="A456:A458"/>
    <mergeCell ref="A459:A461"/>
    <mergeCell ref="A427:A430"/>
    <mergeCell ref="A431:A433"/>
    <mergeCell ref="A434:A436"/>
    <mergeCell ref="A437:A440"/>
    <mergeCell ref="A441:A444"/>
    <mergeCell ref="A408:A411"/>
    <mergeCell ref="A412:A415"/>
    <mergeCell ref="A416:A419"/>
    <mergeCell ref="A420:A423"/>
    <mergeCell ref="A424:A426"/>
    <mergeCell ref="A390:A392"/>
    <mergeCell ref="A393:A396"/>
    <mergeCell ref="A397:A400"/>
    <mergeCell ref="A401:A404"/>
    <mergeCell ref="A405:A407"/>
    <mergeCell ref="A371:A374"/>
    <mergeCell ref="A375:A378"/>
    <mergeCell ref="A379:A382"/>
    <mergeCell ref="A383:A385"/>
    <mergeCell ref="A386:A389"/>
    <mergeCell ref="A351:A354"/>
    <mergeCell ref="A355:A358"/>
    <mergeCell ref="A359:A362"/>
    <mergeCell ref="A363:A366"/>
    <mergeCell ref="A367:A370"/>
    <mergeCell ref="A333:A336"/>
    <mergeCell ref="A337:A339"/>
    <mergeCell ref="A340:A343"/>
    <mergeCell ref="A344:A346"/>
    <mergeCell ref="A347:A350"/>
    <mergeCell ref="A315:A317"/>
    <mergeCell ref="A318:A321"/>
    <mergeCell ref="A322:A325"/>
    <mergeCell ref="A326:A328"/>
    <mergeCell ref="A329:A332"/>
    <mergeCell ref="A297:A300"/>
    <mergeCell ref="A301:A304"/>
    <mergeCell ref="A305:A307"/>
    <mergeCell ref="A308:A310"/>
    <mergeCell ref="A311:A314"/>
    <mergeCell ref="A279:A281"/>
    <mergeCell ref="A282:A285"/>
    <mergeCell ref="A286:A289"/>
    <mergeCell ref="A290:A292"/>
    <mergeCell ref="A293:A296"/>
    <mergeCell ref="A261:A264"/>
    <mergeCell ref="A265:A267"/>
    <mergeCell ref="A268:A271"/>
    <mergeCell ref="A272:A275"/>
    <mergeCell ref="A276:A278"/>
    <mergeCell ref="A242:A245"/>
    <mergeCell ref="A246:A249"/>
    <mergeCell ref="A250:A253"/>
    <mergeCell ref="A254:A257"/>
    <mergeCell ref="A258:A260"/>
    <mergeCell ref="A222:A225"/>
    <mergeCell ref="A226:A229"/>
    <mergeCell ref="A230:A233"/>
    <mergeCell ref="A234:A237"/>
    <mergeCell ref="A238:A241"/>
    <mergeCell ref="A204:A206"/>
    <mergeCell ref="A207:A209"/>
    <mergeCell ref="A210:A213"/>
    <mergeCell ref="A214:A217"/>
    <mergeCell ref="A218:A221"/>
    <mergeCell ref="A184:A187"/>
    <mergeCell ref="A188:A191"/>
    <mergeCell ref="A192:A195"/>
    <mergeCell ref="A196:A199"/>
    <mergeCell ref="A200:A203"/>
    <mergeCell ref="Q3:R3"/>
    <mergeCell ref="E4:E5"/>
    <mergeCell ref="F4:F5"/>
    <mergeCell ref="G4:H4"/>
    <mergeCell ref="I4:J4"/>
    <mergeCell ref="E3:F3"/>
    <mergeCell ref="Q4:Q5"/>
    <mergeCell ref="R4:R5"/>
    <mergeCell ref="M4:M5"/>
    <mergeCell ref="N4:N5"/>
    <mergeCell ref="O4:O5"/>
    <mergeCell ref="P4:P5"/>
    <mergeCell ref="M3:N3"/>
    <mergeCell ref="O3:P3"/>
    <mergeCell ref="A8:A11"/>
    <mergeCell ref="K4:K5"/>
    <mergeCell ref="L4:L5"/>
    <mergeCell ref="G3:L3"/>
    <mergeCell ref="A7:B7"/>
    <mergeCell ref="A3:A5"/>
    <mergeCell ref="B3:B5"/>
    <mergeCell ref="C3:C5"/>
    <mergeCell ref="D3:D5"/>
    <mergeCell ref="A12:A15"/>
    <mergeCell ref="A16:A19"/>
    <mergeCell ref="A20:A23"/>
    <mergeCell ref="A24:A27"/>
    <mergeCell ref="A28:A31"/>
    <mergeCell ref="A32:A35"/>
    <mergeCell ref="A36:A39"/>
    <mergeCell ref="A40:A43"/>
    <mergeCell ref="A44:A47"/>
    <mergeCell ref="A48:A51"/>
    <mergeCell ref="A52:A55"/>
    <mergeCell ref="A56:A59"/>
    <mergeCell ref="A60:A63"/>
    <mergeCell ref="A64:A67"/>
    <mergeCell ref="A68:A71"/>
    <mergeCell ref="A72:A75"/>
    <mergeCell ref="A76:A79"/>
    <mergeCell ref="A80:A83"/>
    <mergeCell ref="A136:A139"/>
    <mergeCell ref="A140:A143"/>
    <mergeCell ref="A144:A147"/>
    <mergeCell ref="A148:A151"/>
    <mergeCell ref="A84:A87"/>
    <mergeCell ref="A88:A91"/>
    <mergeCell ref="A92:A95"/>
    <mergeCell ref="A96:A99"/>
    <mergeCell ref="A100:A103"/>
    <mergeCell ref="A104:A107"/>
    <mergeCell ref="A108:A111"/>
    <mergeCell ref="A112:A115"/>
    <mergeCell ref="A116:A119"/>
    <mergeCell ref="A2:R2"/>
    <mergeCell ref="A526:A531"/>
    <mergeCell ref="A532:A537"/>
    <mergeCell ref="A504:A508"/>
    <mergeCell ref="A509:A513"/>
    <mergeCell ref="A515:A519"/>
    <mergeCell ref="A520:A525"/>
    <mergeCell ref="A484:A488"/>
    <mergeCell ref="A489:A493"/>
    <mergeCell ref="A494:A498"/>
    <mergeCell ref="A499:A503"/>
    <mergeCell ref="A479:A483"/>
    <mergeCell ref="A172:A175"/>
    <mergeCell ref="A176:A179"/>
    <mergeCell ref="A180:A183"/>
    <mergeCell ref="A152:A155"/>
    <mergeCell ref="A120:A123"/>
    <mergeCell ref="A124:A127"/>
    <mergeCell ref="A128:A131"/>
    <mergeCell ref="A156:A159"/>
    <mergeCell ref="A160:A163"/>
    <mergeCell ref="A164:A167"/>
    <mergeCell ref="A168:A171"/>
    <mergeCell ref="A132:A135"/>
  </mergeCells>
  <pageMargins left="0.7" right="0.7" top="0.75" bottom="0.75" header="0.3" footer="0.3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24"/>
  <sheetViews>
    <sheetView workbookViewId="0">
      <selection activeCell="C15" sqref="C15"/>
    </sheetView>
  </sheetViews>
  <sheetFormatPr defaultRowHeight="15" x14ac:dyDescent="0.25"/>
  <cols>
    <col min="1" max="1" width="10.140625" style="12" customWidth="1"/>
    <col min="2" max="2" width="19.140625" style="12" customWidth="1"/>
    <col min="3" max="3" width="81.85546875" style="12" customWidth="1"/>
    <col min="4" max="4" width="20.28515625" style="12" customWidth="1"/>
    <col min="5" max="5" width="11.28515625" style="12" customWidth="1"/>
    <col min="6" max="6" width="14.140625" style="12" customWidth="1"/>
    <col min="7" max="16384" width="9.140625" style="12"/>
  </cols>
  <sheetData>
    <row r="1" spans="1:5" ht="33" customHeight="1" x14ac:dyDescent="0.25">
      <c r="B1" s="322" t="s">
        <v>201</v>
      </c>
      <c r="C1" s="323"/>
      <c r="D1" s="322"/>
      <c r="E1" s="13" t="s">
        <v>202</v>
      </c>
    </row>
    <row r="2" spans="1:5" x14ac:dyDescent="0.25">
      <c r="C2" s="14" t="s">
        <v>209</v>
      </c>
      <c r="D2" s="15" t="s">
        <v>203</v>
      </c>
      <c r="E2" s="16">
        <v>45748</v>
      </c>
    </row>
    <row r="3" spans="1:5" x14ac:dyDescent="0.25">
      <c r="D3" s="15" t="s">
        <v>203</v>
      </c>
      <c r="E3" s="16">
        <v>45767</v>
      </c>
    </row>
    <row r="4" spans="1:5" ht="30" x14ac:dyDescent="0.25">
      <c r="A4" s="324" t="s">
        <v>355</v>
      </c>
      <c r="B4" s="324"/>
      <c r="C4" s="17" t="s">
        <v>357</v>
      </c>
      <c r="D4" s="18" t="s">
        <v>204</v>
      </c>
      <c r="E4" s="19"/>
    </row>
    <row r="5" spans="1:5" ht="73.5" customHeight="1" x14ac:dyDescent="0.25">
      <c r="A5" s="324" t="s">
        <v>205</v>
      </c>
      <c r="B5" s="324"/>
      <c r="C5" s="20" t="s">
        <v>358</v>
      </c>
      <c r="D5" s="18" t="s">
        <v>206</v>
      </c>
      <c r="E5" s="19"/>
    </row>
    <row r="6" spans="1:5" ht="225" x14ac:dyDescent="0.25">
      <c r="A6" s="324" t="s">
        <v>207</v>
      </c>
      <c r="B6" s="324"/>
      <c r="C6" s="20" t="s">
        <v>359</v>
      </c>
      <c r="D6" s="18" t="s">
        <v>206</v>
      </c>
      <c r="E6" s="21" t="s">
        <v>360</v>
      </c>
    </row>
    <row r="7" spans="1:5" x14ac:dyDescent="0.25">
      <c r="A7" s="324" t="s">
        <v>208</v>
      </c>
      <c r="B7" s="324"/>
      <c r="C7" s="20" t="s">
        <v>211</v>
      </c>
      <c r="E7" s="19"/>
    </row>
    <row r="24" spans="6:6" x14ac:dyDescent="0.25">
      <c r="F24" s="12">
        <v>1140607810</v>
      </c>
    </row>
  </sheetData>
  <mergeCells count="5">
    <mergeCell ref="B1:D1"/>
    <mergeCell ref="A4:B4"/>
    <mergeCell ref="A5:B5"/>
    <mergeCell ref="A6:B6"/>
    <mergeCell ref="A7:B7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  <pageSetUpPr fitToPage="1"/>
  </sheetPr>
  <dimension ref="A1:C29"/>
  <sheetViews>
    <sheetView workbookViewId="0">
      <selection activeCell="C6" sqref="C6"/>
    </sheetView>
  </sheetViews>
  <sheetFormatPr defaultRowHeight="15" x14ac:dyDescent="0.25"/>
  <cols>
    <col min="2" max="2" width="59" customWidth="1"/>
    <col min="3" max="3" width="25.85546875" customWidth="1"/>
  </cols>
  <sheetData>
    <row r="1" spans="1:3" ht="42.75" customHeight="1" x14ac:dyDescent="0.25">
      <c r="A1" s="349" t="s">
        <v>41</v>
      </c>
      <c r="B1" s="349"/>
      <c r="C1" s="349"/>
    </row>
    <row r="2" spans="1:3" ht="15.75" x14ac:dyDescent="0.25">
      <c r="A2" s="56" t="s">
        <v>0</v>
      </c>
      <c r="B2" s="57" t="s">
        <v>1</v>
      </c>
      <c r="C2" s="58" t="s">
        <v>2</v>
      </c>
    </row>
    <row r="3" spans="1:3" ht="15.75" x14ac:dyDescent="0.25">
      <c r="A3" s="56">
        <v>1</v>
      </c>
      <c r="B3" s="57">
        <v>2</v>
      </c>
      <c r="C3" s="57">
        <v>3</v>
      </c>
    </row>
    <row r="4" spans="1:3" ht="78.75" x14ac:dyDescent="0.25">
      <c r="A4" s="56"/>
      <c r="B4" s="59" t="s">
        <v>361</v>
      </c>
      <c r="C4" s="57"/>
    </row>
    <row r="5" spans="1:3" ht="31.5" x14ac:dyDescent="0.25">
      <c r="A5" s="60">
        <v>1</v>
      </c>
      <c r="B5" s="61" t="s">
        <v>362</v>
      </c>
      <c r="C5" s="57" t="s">
        <v>3</v>
      </c>
    </row>
    <row r="6" spans="1:3" ht="31.5" x14ac:dyDescent="0.25">
      <c r="A6" s="62" t="s">
        <v>42</v>
      </c>
      <c r="B6" s="63" t="s">
        <v>4</v>
      </c>
      <c r="C6" s="63">
        <v>18</v>
      </c>
    </row>
    <row r="7" spans="1:3" ht="31.5" x14ac:dyDescent="0.25">
      <c r="A7" s="62" t="s">
        <v>43</v>
      </c>
      <c r="B7" s="64" t="s">
        <v>5</v>
      </c>
      <c r="C7" s="63">
        <v>18</v>
      </c>
    </row>
    <row r="8" spans="1:3" ht="15.75" x14ac:dyDescent="0.25">
      <c r="A8" s="62" t="s">
        <v>44</v>
      </c>
      <c r="B8" s="64" t="s">
        <v>6</v>
      </c>
      <c r="C8" s="63">
        <v>0</v>
      </c>
    </row>
    <row r="9" spans="1:3" ht="15.75" x14ac:dyDescent="0.25">
      <c r="A9" s="62" t="s">
        <v>45</v>
      </c>
      <c r="B9" s="64" t="s">
        <v>7</v>
      </c>
      <c r="C9" s="63">
        <v>0</v>
      </c>
    </row>
    <row r="10" spans="1:3" ht="31.5" x14ac:dyDescent="0.25">
      <c r="A10" s="62" t="s">
        <v>46</v>
      </c>
      <c r="B10" s="64" t="s">
        <v>8</v>
      </c>
      <c r="C10" s="63">
        <v>0</v>
      </c>
    </row>
    <row r="11" spans="1:3" ht="15.75" x14ac:dyDescent="0.25">
      <c r="A11" s="62" t="s">
        <v>47</v>
      </c>
      <c r="B11" s="63" t="s">
        <v>9</v>
      </c>
      <c r="C11" s="63"/>
    </row>
    <row r="12" spans="1:3" ht="31.5" x14ac:dyDescent="0.25">
      <c r="A12" s="62" t="s">
        <v>48</v>
      </c>
      <c r="B12" s="64" t="s">
        <v>10</v>
      </c>
      <c r="C12" s="63">
        <v>0</v>
      </c>
    </row>
    <row r="13" spans="1:3" ht="31.5" x14ac:dyDescent="0.25">
      <c r="A13" s="62" t="s">
        <v>49</v>
      </c>
      <c r="B13" s="64" t="s">
        <v>5</v>
      </c>
      <c r="C13" s="63">
        <v>0</v>
      </c>
    </row>
    <row r="14" spans="1:3" ht="47.25" x14ac:dyDescent="0.25">
      <c r="A14" s="62" t="s">
        <v>50</v>
      </c>
      <c r="B14" s="63" t="s">
        <v>11</v>
      </c>
      <c r="C14" s="63">
        <v>18</v>
      </c>
    </row>
    <row r="15" spans="1:3" ht="31.5" x14ac:dyDescent="0.25">
      <c r="A15" s="62" t="s">
        <v>51</v>
      </c>
      <c r="B15" s="64" t="s">
        <v>12</v>
      </c>
      <c r="C15" s="63">
        <v>0</v>
      </c>
    </row>
    <row r="16" spans="1:3" ht="31.5" x14ac:dyDescent="0.25">
      <c r="A16" s="62" t="s">
        <v>52</v>
      </c>
      <c r="B16" s="64" t="s">
        <v>13</v>
      </c>
      <c r="C16" s="63">
        <v>0</v>
      </c>
    </row>
    <row r="17" spans="1:3" ht="15.75" x14ac:dyDescent="0.25">
      <c r="A17" s="62" t="s">
        <v>363</v>
      </c>
      <c r="B17" s="63" t="s">
        <v>363</v>
      </c>
      <c r="C17" s="57" t="s">
        <v>363</v>
      </c>
    </row>
    <row r="18" spans="1:3" ht="31.5" x14ac:dyDescent="0.25">
      <c r="A18" s="62" t="s">
        <v>14</v>
      </c>
      <c r="B18" s="61" t="s">
        <v>364</v>
      </c>
      <c r="C18" s="57" t="s">
        <v>3</v>
      </c>
    </row>
    <row r="19" spans="1:3" ht="31.5" x14ac:dyDescent="0.25">
      <c r="A19" s="62" t="s">
        <v>53</v>
      </c>
      <c r="B19" s="63" t="s">
        <v>4</v>
      </c>
      <c r="C19" s="63">
        <v>18</v>
      </c>
    </row>
    <row r="20" spans="1:3" ht="31.5" x14ac:dyDescent="0.25">
      <c r="A20" s="62" t="s">
        <v>54</v>
      </c>
      <c r="B20" s="64" t="s">
        <v>5</v>
      </c>
      <c r="C20" s="63">
        <v>18</v>
      </c>
    </row>
    <row r="21" spans="1:3" ht="15.75" x14ac:dyDescent="0.25">
      <c r="A21" s="62" t="s">
        <v>55</v>
      </c>
      <c r="B21" s="64" t="s">
        <v>6</v>
      </c>
      <c r="C21" s="63">
        <v>0</v>
      </c>
    </row>
    <row r="22" spans="1:3" ht="15.75" x14ac:dyDescent="0.25">
      <c r="A22" s="62" t="s">
        <v>56</v>
      </c>
      <c r="B22" s="64" t="s">
        <v>7</v>
      </c>
      <c r="C22" s="63">
        <v>0</v>
      </c>
    </row>
    <row r="23" spans="1:3" ht="31.5" x14ac:dyDescent="0.25">
      <c r="A23" s="62" t="s">
        <v>57</v>
      </c>
      <c r="B23" s="63" t="s">
        <v>8</v>
      </c>
      <c r="C23" s="63">
        <v>0</v>
      </c>
    </row>
    <row r="24" spans="1:3" ht="31.5" x14ac:dyDescent="0.25">
      <c r="A24" s="62" t="s">
        <v>58</v>
      </c>
      <c r="B24" s="63" t="s">
        <v>15</v>
      </c>
      <c r="C24" s="63">
        <v>0</v>
      </c>
    </row>
    <row r="25" spans="1:3" ht="31.5" x14ac:dyDescent="0.25">
      <c r="A25" s="62" t="s">
        <v>59</v>
      </c>
      <c r="B25" s="64" t="s">
        <v>10</v>
      </c>
      <c r="C25" s="63">
        <v>0</v>
      </c>
    </row>
    <row r="26" spans="1:3" ht="31.5" x14ac:dyDescent="0.25">
      <c r="A26" s="62" t="s">
        <v>60</v>
      </c>
      <c r="B26" s="64" t="s">
        <v>5</v>
      </c>
      <c r="C26" s="63">
        <v>0</v>
      </c>
    </row>
    <row r="27" spans="1:3" ht="47.25" x14ac:dyDescent="0.25">
      <c r="A27" s="62" t="s">
        <v>61</v>
      </c>
      <c r="B27" s="63" t="s">
        <v>11</v>
      </c>
      <c r="C27" s="63">
        <v>18</v>
      </c>
    </row>
    <row r="28" spans="1:3" ht="31.5" x14ac:dyDescent="0.25">
      <c r="A28" s="62" t="s">
        <v>62</v>
      </c>
      <c r="B28" s="64" t="s">
        <v>12</v>
      </c>
      <c r="C28" s="63">
        <v>0</v>
      </c>
    </row>
    <row r="29" spans="1:3" ht="31.5" x14ac:dyDescent="0.25">
      <c r="A29" s="62" t="s">
        <v>63</v>
      </c>
      <c r="B29" s="64" t="s">
        <v>13</v>
      </c>
      <c r="C29" s="63">
        <v>0</v>
      </c>
    </row>
  </sheetData>
  <mergeCells count="1">
    <mergeCell ref="A1:C1"/>
  </mergeCells>
  <pageMargins left="0.7" right="0.7" top="0.75" bottom="0.75" header="0.3" footer="0.3"/>
  <pageSetup paperSize="9" scale="9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  <pageSetUpPr fitToPage="1"/>
  </sheetPr>
  <dimension ref="A1:U215"/>
  <sheetViews>
    <sheetView zoomScale="70" zoomScaleNormal="70" workbookViewId="0">
      <selection activeCell="C6" sqref="C6"/>
    </sheetView>
  </sheetViews>
  <sheetFormatPr defaultRowHeight="15" x14ac:dyDescent="0.25"/>
  <cols>
    <col min="1" max="1" width="25" style="66" customWidth="1"/>
    <col min="2" max="2" width="50.42578125" customWidth="1"/>
    <col min="3" max="3" width="13.140625" customWidth="1"/>
    <col min="4" max="4" width="30.42578125" customWidth="1"/>
    <col min="5" max="5" width="15.28515625" bestFit="1" customWidth="1"/>
    <col min="6" max="6" width="13.5703125" customWidth="1"/>
    <col min="7" max="7" width="18.140625" style="66" customWidth="1"/>
    <col min="8" max="8" width="19.7109375" style="67" customWidth="1"/>
    <col min="9" max="9" width="17.42578125" style="66" customWidth="1"/>
    <col min="10" max="10" width="16" style="66" customWidth="1"/>
    <col min="11" max="11" width="15.5703125" style="66" customWidth="1"/>
    <col min="12" max="12" width="16.5703125" customWidth="1"/>
    <col min="13" max="13" width="12.42578125" bestFit="1" customWidth="1"/>
    <col min="14" max="14" width="13.140625" style="68" customWidth="1"/>
    <col min="15" max="15" width="21.140625" customWidth="1"/>
    <col min="16" max="16" width="19.7109375" customWidth="1"/>
    <col min="17" max="17" width="17" customWidth="1"/>
    <col min="18" max="18" width="17.140625" customWidth="1"/>
  </cols>
  <sheetData>
    <row r="1" spans="1:18" ht="15.75" x14ac:dyDescent="0.25">
      <c r="A1" s="65"/>
    </row>
    <row r="2" spans="1:18" ht="23.25" x14ac:dyDescent="0.25">
      <c r="A2" s="370" t="s">
        <v>64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2"/>
    </row>
    <row r="3" spans="1:18" s="69" customFormat="1" ht="90.75" customHeight="1" x14ac:dyDescent="0.25">
      <c r="A3" s="356" t="s">
        <v>16</v>
      </c>
      <c r="B3" s="369" t="s">
        <v>17</v>
      </c>
      <c r="C3" s="369" t="s">
        <v>18</v>
      </c>
      <c r="D3" s="369" t="s">
        <v>19</v>
      </c>
      <c r="E3" s="373" t="s">
        <v>20</v>
      </c>
      <c r="F3" s="373"/>
      <c r="G3" s="373" t="s">
        <v>21</v>
      </c>
      <c r="H3" s="373"/>
      <c r="I3" s="373"/>
      <c r="J3" s="373"/>
      <c r="K3" s="373"/>
      <c r="L3" s="373"/>
      <c r="M3" s="373" t="s">
        <v>22</v>
      </c>
      <c r="N3" s="373"/>
      <c r="O3" s="373" t="s">
        <v>23</v>
      </c>
      <c r="P3" s="373"/>
      <c r="Q3" s="373" t="s">
        <v>24</v>
      </c>
      <c r="R3" s="373"/>
    </row>
    <row r="4" spans="1:18" ht="65.25" customHeight="1" x14ac:dyDescent="0.25">
      <c r="A4" s="356"/>
      <c r="B4" s="369"/>
      <c r="C4" s="369"/>
      <c r="D4" s="369"/>
      <c r="E4" s="349" t="s">
        <v>25</v>
      </c>
      <c r="F4" s="369" t="s">
        <v>26</v>
      </c>
      <c r="G4" s="356" t="s">
        <v>27</v>
      </c>
      <c r="H4" s="356"/>
      <c r="I4" s="356" t="s">
        <v>28</v>
      </c>
      <c r="J4" s="356"/>
      <c r="K4" s="356" t="s">
        <v>29</v>
      </c>
      <c r="L4" s="349" t="s">
        <v>30</v>
      </c>
      <c r="M4" s="349" t="s">
        <v>31</v>
      </c>
      <c r="N4" s="368" t="s">
        <v>32</v>
      </c>
      <c r="O4" s="349" t="s">
        <v>33</v>
      </c>
      <c r="P4" s="349" t="s">
        <v>34</v>
      </c>
      <c r="Q4" s="349" t="s">
        <v>35</v>
      </c>
      <c r="R4" s="349" t="s">
        <v>36</v>
      </c>
    </row>
    <row r="5" spans="1:18" s="71" customFormat="1" ht="78.75" x14ac:dyDescent="0.25">
      <c r="A5" s="356"/>
      <c r="B5" s="369"/>
      <c r="C5" s="369"/>
      <c r="D5" s="369"/>
      <c r="E5" s="349"/>
      <c r="F5" s="369"/>
      <c r="G5" s="56" t="s">
        <v>37</v>
      </c>
      <c r="H5" s="70" t="s">
        <v>38</v>
      </c>
      <c r="I5" s="56" t="s">
        <v>37</v>
      </c>
      <c r="J5" s="56" t="s">
        <v>38</v>
      </c>
      <c r="K5" s="356"/>
      <c r="L5" s="349"/>
      <c r="M5" s="349"/>
      <c r="N5" s="368"/>
      <c r="O5" s="349"/>
      <c r="P5" s="349"/>
      <c r="Q5" s="349"/>
      <c r="R5" s="349"/>
    </row>
    <row r="6" spans="1:18" ht="15.75" x14ac:dyDescent="0.25">
      <c r="A6" s="56">
        <v>1</v>
      </c>
      <c r="B6" s="57"/>
      <c r="C6" s="57">
        <v>3</v>
      </c>
      <c r="D6" s="57">
        <v>4</v>
      </c>
      <c r="E6" s="57">
        <v>5</v>
      </c>
      <c r="F6" s="57">
        <v>6</v>
      </c>
      <c r="G6" s="56">
        <v>7</v>
      </c>
      <c r="H6" s="70">
        <v>8</v>
      </c>
      <c r="I6" s="56">
        <v>9</v>
      </c>
      <c r="J6" s="56">
        <v>10</v>
      </c>
      <c r="K6" s="56">
        <v>11</v>
      </c>
      <c r="L6" s="57">
        <v>12</v>
      </c>
      <c r="M6" s="57">
        <v>13</v>
      </c>
      <c r="N6" s="60">
        <v>14</v>
      </c>
      <c r="O6" s="57">
        <v>15</v>
      </c>
      <c r="P6" s="57">
        <v>16</v>
      </c>
      <c r="Q6" s="57">
        <v>17</v>
      </c>
      <c r="R6" s="57">
        <v>18</v>
      </c>
    </row>
    <row r="7" spans="1:18" s="77" customFormat="1" ht="15.75" x14ac:dyDescent="0.25">
      <c r="A7" s="363" t="s">
        <v>365</v>
      </c>
      <c r="B7" s="364"/>
      <c r="C7" s="72"/>
      <c r="D7" s="72"/>
      <c r="E7" s="73"/>
      <c r="F7" s="72"/>
      <c r="G7" s="74"/>
      <c r="H7" s="75"/>
      <c r="I7" s="74"/>
      <c r="J7" s="74"/>
      <c r="K7" s="74"/>
      <c r="L7" s="72"/>
      <c r="M7" s="73" t="s">
        <v>3</v>
      </c>
      <c r="N7" s="76" t="s">
        <v>3</v>
      </c>
      <c r="O7" s="72"/>
      <c r="P7" s="72"/>
      <c r="Q7" s="72"/>
      <c r="R7" s="72"/>
    </row>
    <row r="8" spans="1:18" s="85" customFormat="1" ht="15.75" hidden="1" customHeight="1" x14ac:dyDescent="0.25">
      <c r="A8" s="365" t="s">
        <v>113</v>
      </c>
      <c r="B8" s="78" t="s">
        <v>39</v>
      </c>
      <c r="C8" s="79"/>
      <c r="D8" s="78" t="s">
        <v>3</v>
      </c>
      <c r="E8" s="78" t="s">
        <v>66</v>
      </c>
      <c r="F8" s="79"/>
      <c r="G8" s="80">
        <v>1</v>
      </c>
      <c r="H8" s="81">
        <v>1</v>
      </c>
      <c r="I8" s="80">
        <v>0</v>
      </c>
      <c r="J8" s="80">
        <v>0</v>
      </c>
      <c r="K8" s="80">
        <v>0</v>
      </c>
      <c r="L8" s="78" t="s">
        <v>3</v>
      </c>
      <c r="M8" s="82">
        <v>45838</v>
      </c>
      <c r="N8" s="83">
        <v>45838</v>
      </c>
      <c r="O8" s="78">
        <v>0</v>
      </c>
      <c r="P8" s="78" t="s">
        <v>3</v>
      </c>
      <c r="Q8" s="84">
        <v>0</v>
      </c>
      <c r="R8" s="84">
        <v>0</v>
      </c>
    </row>
    <row r="9" spans="1:18" s="92" customFormat="1" ht="15.75" hidden="1" x14ac:dyDescent="0.25">
      <c r="A9" s="366"/>
      <c r="B9" s="86" t="s">
        <v>40</v>
      </c>
      <c r="C9" s="87"/>
      <c r="D9" s="87"/>
      <c r="E9" s="86"/>
      <c r="F9" s="87"/>
      <c r="G9" s="88" t="s">
        <v>3</v>
      </c>
      <c r="H9" s="89"/>
      <c r="I9" s="88" t="s">
        <v>3</v>
      </c>
      <c r="J9" s="88"/>
      <c r="K9" s="88"/>
      <c r="L9" s="86" t="s">
        <v>3</v>
      </c>
      <c r="M9" s="90"/>
      <c r="N9" s="91"/>
      <c r="O9" s="86" t="s">
        <v>3</v>
      </c>
      <c r="P9" s="86" t="s">
        <v>3</v>
      </c>
      <c r="Q9" s="86" t="s">
        <v>3</v>
      </c>
      <c r="R9" s="86" t="s">
        <v>3</v>
      </c>
    </row>
    <row r="10" spans="1:18" s="77" customFormat="1" ht="31.5" hidden="1" x14ac:dyDescent="0.25">
      <c r="A10" s="366"/>
      <c r="B10" s="93" t="s">
        <v>65</v>
      </c>
      <c r="C10" s="94"/>
      <c r="D10" s="94" t="s">
        <v>67</v>
      </c>
      <c r="E10" s="93" t="s">
        <v>69</v>
      </c>
      <c r="F10" s="93">
        <v>383</v>
      </c>
      <c r="G10" s="95">
        <v>333500</v>
      </c>
      <c r="H10" s="96">
        <v>0</v>
      </c>
      <c r="I10" s="97">
        <v>481250</v>
      </c>
      <c r="J10" s="97">
        <v>0</v>
      </c>
      <c r="K10" s="97">
        <v>0</v>
      </c>
      <c r="L10" s="98" t="s">
        <v>3</v>
      </c>
      <c r="M10" s="99">
        <v>45657</v>
      </c>
      <c r="N10" s="100" t="s">
        <v>68</v>
      </c>
      <c r="O10" s="98" t="s">
        <v>3</v>
      </c>
      <c r="P10" s="98" t="s">
        <v>3</v>
      </c>
      <c r="Q10" s="98" t="s">
        <v>3</v>
      </c>
      <c r="R10" s="98" t="s">
        <v>3</v>
      </c>
    </row>
    <row r="11" spans="1:18" s="77" customFormat="1" ht="31.5" hidden="1" x14ac:dyDescent="0.25">
      <c r="A11" s="367"/>
      <c r="B11" s="73" t="s">
        <v>65</v>
      </c>
      <c r="C11" s="72"/>
      <c r="D11" s="72" t="s">
        <v>67</v>
      </c>
      <c r="E11" s="73" t="s">
        <v>69</v>
      </c>
      <c r="F11" s="73">
        <v>383</v>
      </c>
      <c r="G11" s="74">
        <v>500250</v>
      </c>
      <c r="H11" s="75">
        <v>500250</v>
      </c>
      <c r="I11" s="101">
        <v>481250</v>
      </c>
      <c r="J11" s="101">
        <v>0</v>
      </c>
      <c r="K11" s="101">
        <v>500250</v>
      </c>
      <c r="L11" s="86" t="s">
        <v>3</v>
      </c>
      <c r="M11" s="102">
        <v>45747</v>
      </c>
      <c r="N11" s="103" t="s">
        <v>114</v>
      </c>
      <c r="O11" s="86" t="s">
        <v>3</v>
      </c>
      <c r="P11" s="86" t="s">
        <v>3</v>
      </c>
      <c r="Q11" s="86" t="s">
        <v>3</v>
      </c>
      <c r="R11" s="86" t="s">
        <v>3</v>
      </c>
    </row>
    <row r="12" spans="1:18" s="85" customFormat="1" ht="15.75" hidden="1" customHeight="1" x14ac:dyDescent="0.25">
      <c r="A12" s="353" t="s">
        <v>112</v>
      </c>
      <c r="B12" s="78" t="s">
        <v>39</v>
      </c>
      <c r="C12" s="79"/>
      <c r="D12" s="78" t="s">
        <v>3</v>
      </c>
      <c r="E12" s="78" t="s">
        <v>66</v>
      </c>
      <c r="F12" s="79"/>
      <c r="G12" s="80">
        <v>1</v>
      </c>
      <c r="H12" s="81">
        <v>1</v>
      </c>
      <c r="I12" s="80">
        <v>1</v>
      </c>
      <c r="J12" s="80">
        <v>1</v>
      </c>
      <c r="K12" s="80">
        <v>1</v>
      </c>
      <c r="L12" s="78" t="s">
        <v>3</v>
      </c>
      <c r="M12" s="82">
        <v>45838</v>
      </c>
      <c r="N12" s="104">
        <v>45657</v>
      </c>
      <c r="O12" s="78">
        <v>0</v>
      </c>
      <c r="P12" s="78" t="s">
        <v>3</v>
      </c>
      <c r="Q12" s="105">
        <v>0</v>
      </c>
      <c r="R12" s="105">
        <v>0</v>
      </c>
    </row>
    <row r="13" spans="1:18" ht="15.75" hidden="1" x14ac:dyDescent="0.25">
      <c r="A13" s="354"/>
      <c r="B13" s="57" t="s">
        <v>40</v>
      </c>
      <c r="C13" s="63"/>
      <c r="D13" s="63"/>
      <c r="E13" s="57"/>
      <c r="F13" s="63"/>
      <c r="G13" s="56" t="s">
        <v>3</v>
      </c>
      <c r="H13" s="106"/>
      <c r="I13" s="56" t="s">
        <v>3</v>
      </c>
      <c r="J13" s="107"/>
      <c r="K13" s="107"/>
      <c r="L13" s="57" t="s">
        <v>3</v>
      </c>
      <c r="M13" s="108"/>
      <c r="N13" s="109"/>
      <c r="O13" s="57" t="s">
        <v>3</v>
      </c>
      <c r="P13" s="57" t="s">
        <v>3</v>
      </c>
      <c r="Q13" s="57" t="s">
        <v>3</v>
      </c>
      <c r="R13" s="57" t="s">
        <v>3</v>
      </c>
    </row>
    <row r="14" spans="1:18" ht="31.5" hidden="1" x14ac:dyDescent="0.25">
      <c r="A14" s="354"/>
      <c r="B14" s="93" t="s">
        <v>65</v>
      </c>
      <c r="C14" s="94"/>
      <c r="D14" s="94" t="s">
        <v>67</v>
      </c>
      <c r="E14" s="93" t="s">
        <v>69</v>
      </c>
      <c r="F14" s="94">
        <v>383</v>
      </c>
      <c r="G14" s="95">
        <v>335000</v>
      </c>
      <c r="H14" s="96">
        <v>0</v>
      </c>
      <c r="I14" s="95">
        <v>963806.2</v>
      </c>
      <c r="J14" s="97">
        <v>0</v>
      </c>
      <c r="K14" s="95">
        <v>0</v>
      </c>
      <c r="L14" s="93" t="s">
        <v>3</v>
      </c>
      <c r="M14" s="110">
        <v>45657</v>
      </c>
      <c r="N14" s="100">
        <v>45657</v>
      </c>
      <c r="O14" s="93" t="s">
        <v>3</v>
      </c>
      <c r="P14" s="93" t="s">
        <v>3</v>
      </c>
      <c r="Q14" s="93" t="s">
        <v>3</v>
      </c>
      <c r="R14" s="93" t="s">
        <v>3</v>
      </c>
    </row>
    <row r="15" spans="1:18" ht="31.5" hidden="1" x14ac:dyDescent="0.25">
      <c r="A15" s="355"/>
      <c r="B15" s="57" t="s">
        <v>65</v>
      </c>
      <c r="C15" s="63"/>
      <c r="D15" s="63" t="s">
        <v>67</v>
      </c>
      <c r="E15" s="73" t="s">
        <v>69</v>
      </c>
      <c r="F15" s="63">
        <v>383</v>
      </c>
      <c r="G15" s="107">
        <v>502500</v>
      </c>
      <c r="H15" s="106">
        <v>502500</v>
      </c>
      <c r="I15" s="107">
        <v>963806.2</v>
      </c>
      <c r="J15" s="56">
        <v>0</v>
      </c>
      <c r="K15" s="107">
        <v>502500</v>
      </c>
      <c r="L15" s="57" t="s">
        <v>3</v>
      </c>
      <c r="M15" s="108">
        <v>45747</v>
      </c>
      <c r="N15" s="109">
        <v>45657</v>
      </c>
      <c r="O15" s="57" t="s">
        <v>3</v>
      </c>
      <c r="P15" s="57" t="s">
        <v>3</v>
      </c>
      <c r="Q15" s="57" t="s">
        <v>3</v>
      </c>
      <c r="R15" s="57" t="s">
        <v>3</v>
      </c>
    </row>
    <row r="16" spans="1:18" s="85" customFormat="1" ht="15.75" hidden="1" customHeight="1" x14ac:dyDescent="0.25">
      <c r="A16" s="353" t="s">
        <v>70</v>
      </c>
      <c r="B16" s="78" t="s">
        <v>39</v>
      </c>
      <c r="C16" s="79"/>
      <c r="D16" s="78" t="s">
        <v>3</v>
      </c>
      <c r="E16" s="78" t="s">
        <v>66</v>
      </c>
      <c r="F16" s="79"/>
      <c r="G16" s="80">
        <v>1</v>
      </c>
      <c r="H16" s="81">
        <v>1</v>
      </c>
      <c r="I16" s="80">
        <v>1</v>
      </c>
      <c r="J16" s="80">
        <v>1</v>
      </c>
      <c r="K16" s="80">
        <v>1</v>
      </c>
      <c r="L16" s="78" t="s">
        <v>3</v>
      </c>
      <c r="M16" s="82">
        <v>45838</v>
      </c>
      <c r="N16" s="104">
        <v>45657</v>
      </c>
      <c r="O16" s="78">
        <v>0</v>
      </c>
      <c r="P16" s="78" t="s">
        <v>3</v>
      </c>
      <c r="Q16" s="105">
        <v>0</v>
      </c>
      <c r="R16" s="105">
        <v>0</v>
      </c>
    </row>
    <row r="17" spans="1:18" ht="15.75" hidden="1" x14ac:dyDescent="0.25">
      <c r="A17" s="354"/>
      <c r="B17" s="57" t="s">
        <v>40</v>
      </c>
      <c r="C17" s="63"/>
      <c r="D17" s="63"/>
      <c r="E17" s="57"/>
      <c r="F17" s="63"/>
      <c r="G17" s="56" t="s">
        <v>3</v>
      </c>
      <c r="H17" s="106"/>
      <c r="I17" s="56" t="s">
        <v>3</v>
      </c>
      <c r="J17" s="107"/>
      <c r="K17" s="107"/>
      <c r="L17" s="57" t="s">
        <v>3</v>
      </c>
      <c r="M17" s="108"/>
      <c r="N17" s="109"/>
      <c r="O17" s="57" t="s">
        <v>3</v>
      </c>
      <c r="P17" s="57" t="s">
        <v>3</v>
      </c>
      <c r="Q17" s="57" t="s">
        <v>3</v>
      </c>
      <c r="R17" s="57" t="s">
        <v>3</v>
      </c>
    </row>
    <row r="18" spans="1:18" ht="31.5" hidden="1" x14ac:dyDescent="0.25">
      <c r="A18" s="354"/>
      <c r="B18" s="93" t="s">
        <v>65</v>
      </c>
      <c r="C18" s="94"/>
      <c r="D18" s="94" t="s">
        <v>67</v>
      </c>
      <c r="E18" s="93" t="s">
        <v>69</v>
      </c>
      <c r="F18" s="94">
        <v>383</v>
      </c>
      <c r="G18" s="95">
        <v>335000</v>
      </c>
      <c r="H18" s="96">
        <v>0</v>
      </c>
      <c r="I18" s="95">
        <v>670000</v>
      </c>
      <c r="J18" s="97">
        <v>0</v>
      </c>
      <c r="K18" s="95">
        <v>0</v>
      </c>
      <c r="L18" s="93" t="s">
        <v>3</v>
      </c>
      <c r="M18" s="110">
        <v>45657</v>
      </c>
      <c r="N18" s="100">
        <v>45657</v>
      </c>
      <c r="O18" s="93" t="s">
        <v>3</v>
      </c>
      <c r="P18" s="93" t="s">
        <v>3</v>
      </c>
      <c r="Q18" s="93" t="s">
        <v>3</v>
      </c>
      <c r="R18" s="93" t="s">
        <v>3</v>
      </c>
    </row>
    <row r="19" spans="1:18" ht="31.5" hidden="1" x14ac:dyDescent="0.25">
      <c r="A19" s="355"/>
      <c r="B19" s="57" t="s">
        <v>65</v>
      </c>
      <c r="C19" s="63"/>
      <c r="D19" s="63" t="s">
        <v>67</v>
      </c>
      <c r="E19" s="73" t="s">
        <v>69</v>
      </c>
      <c r="F19" s="63">
        <v>383</v>
      </c>
      <c r="G19" s="107">
        <v>502500</v>
      </c>
      <c r="H19" s="106">
        <v>502500</v>
      </c>
      <c r="I19" s="107">
        <v>670000</v>
      </c>
      <c r="J19" s="56">
        <v>0</v>
      </c>
      <c r="K19" s="107">
        <v>502500</v>
      </c>
      <c r="L19" s="57" t="s">
        <v>3</v>
      </c>
      <c r="M19" s="108">
        <v>45747</v>
      </c>
      <c r="N19" s="109">
        <v>45747</v>
      </c>
      <c r="O19" s="57" t="s">
        <v>3</v>
      </c>
      <c r="P19" s="57" t="s">
        <v>3</v>
      </c>
      <c r="Q19" s="57" t="s">
        <v>3</v>
      </c>
      <c r="R19" s="57" t="s">
        <v>3</v>
      </c>
    </row>
    <row r="20" spans="1:18" s="85" customFormat="1" ht="15.75" hidden="1" customHeight="1" x14ac:dyDescent="0.25">
      <c r="A20" s="353" t="s">
        <v>111</v>
      </c>
      <c r="B20" s="78" t="s">
        <v>39</v>
      </c>
      <c r="C20" s="79"/>
      <c r="D20" s="78" t="s">
        <v>3</v>
      </c>
      <c r="E20" s="78" t="s">
        <v>66</v>
      </c>
      <c r="F20" s="79"/>
      <c r="G20" s="80">
        <v>1</v>
      </c>
      <c r="H20" s="81">
        <v>1</v>
      </c>
      <c r="I20" s="80">
        <v>1</v>
      </c>
      <c r="J20" s="80">
        <v>1</v>
      </c>
      <c r="K20" s="80">
        <v>1</v>
      </c>
      <c r="L20" s="78" t="s">
        <v>3</v>
      </c>
      <c r="M20" s="82">
        <v>45838</v>
      </c>
      <c r="N20" s="104">
        <v>45657</v>
      </c>
      <c r="O20" s="78">
        <v>0</v>
      </c>
      <c r="P20" s="78" t="s">
        <v>3</v>
      </c>
      <c r="Q20" s="105">
        <v>0</v>
      </c>
      <c r="R20" s="105">
        <v>0</v>
      </c>
    </row>
    <row r="21" spans="1:18" ht="15.75" hidden="1" x14ac:dyDescent="0.25">
      <c r="A21" s="354"/>
      <c r="B21" s="57" t="s">
        <v>40</v>
      </c>
      <c r="C21" s="63"/>
      <c r="D21" s="63"/>
      <c r="E21" s="57"/>
      <c r="F21" s="63"/>
      <c r="G21" s="56" t="s">
        <v>3</v>
      </c>
      <c r="H21" s="106"/>
      <c r="I21" s="56" t="s">
        <v>3</v>
      </c>
      <c r="J21" s="107"/>
      <c r="K21" s="107"/>
      <c r="L21" s="57" t="s">
        <v>3</v>
      </c>
      <c r="M21" s="108"/>
      <c r="N21" s="109"/>
      <c r="O21" s="57" t="s">
        <v>3</v>
      </c>
      <c r="P21" s="57" t="s">
        <v>3</v>
      </c>
      <c r="Q21" s="57" t="s">
        <v>3</v>
      </c>
      <c r="R21" s="57" t="s">
        <v>3</v>
      </c>
    </row>
    <row r="22" spans="1:18" ht="31.5" hidden="1" x14ac:dyDescent="0.25">
      <c r="A22" s="354"/>
      <c r="B22" s="93" t="s">
        <v>65</v>
      </c>
      <c r="C22" s="94"/>
      <c r="D22" s="94" t="s">
        <v>67</v>
      </c>
      <c r="E22" s="93" t="s">
        <v>69</v>
      </c>
      <c r="F22" s="94">
        <v>383</v>
      </c>
      <c r="G22" s="95">
        <v>425000</v>
      </c>
      <c r="H22" s="96">
        <v>0</v>
      </c>
      <c r="I22" s="95">
        <v>850000</v>
      </c>
      <c r="J22" s="97">
        <v>0</v>
      </c>
      <c r="K22" s="95">
        <v>0</v>
      </c>
      <c r="L22" s="93" t="s">
        <v>3</v>
      </c>
      <c r="M22" s="110">
        <v>45657</v>
      </c>
      <c r="N22" s="100">
        <v>45657</v>
      </c>
      <c r="O22" s="93" t="s">
        <v>3</v>
      </c>
      <c r="P22" s="93" t="s">
        <v>3</v>
      </c>
      <c r="Q22" s="93" t="s">
        <v>3</v>
      </c>
      <c r="R22" s="93" t="s">
        <v>3</v>
      </c>
    </row>
    <row r="23" spans="1:18" ht="31.5" hidden="1" x14ac:dyDescent="0.25">
      <c r="A23" s="355"/>
      <c r="B23" s="57" t="s">
        <v>65</v>
      </c>
      <c r="C23" s="63"/>
      <c r="D23" s="63" t="s">
        <v>67</v>
      </c>
      <c r="E23" s="73" t="s">
        <v>69</v>
      </c>
      <c r="F23" s="63">
        <v>383</v>
      </c>
      <c r="G23" s="107">
        <v>637500</v>
      </c>
      <c r="H23" s="106">
        <v>637500</v>
      </c>
      <c r="I23" s="107">
        <v>850000</v>
      </c>
      <c r="J23" s="56">
        <v>0</v>
      </c>
      <c r="K23" s="107">
        <v>637500</v>
      </c>
      <c r="L23" s="57" t="s">
        <v>3</v>
      </c>
      <c r="M23" s="108">
        <v>45747</v>
      </c>
      <c r="N23" s="109">
        <v>45747</v>
      </c>
      <c r="O23" s="57" t="s">
        <v>3</v>
      </c>
      <c r="P23" s="57" t="s">
        <v>3</v>
      </c>
      <c r="Q23" s="57" t="s">
        <v>3</v>
      </c>
      <c r="R23" s="57" t="s">
        <v>3</v>
      </c>
    </row>
    <row r="24" spans="1:18" s="85" customFormat="1" ht="15.75" hidden="1" customHeight="1" x14ac:dyDescent="0.25">
      <c r="A24" s="353" t="s">
        <v>71</v>
      </c>
      <c r="B24" s="78" t="s">
        <v>39</v>
      </c>
      <c r="C24" s="79"/>
      <c r="D24" s="78" t="s">
        <v>3</v>
      </c>
      <c r="E24" s="78" t="s">
        <v>66</v>
      </c>
      <c r="F24" s="79"/>
      <c r="G24" s="80">
        <v>1</v>
      </c>
      <c r="H24" s="81">
        <v>1</v>
      </c>
      <c r="I24" s="80">
        <v>0</v>
      </c>
      <c r="J24" s="80">
        <v>0</v>
      </c>
      <c r="K24" s="80">
        <v>0</v>
      </c>
      <c r="L24" s="78" t="s">
        <v>3</v>
      </c>
      <c r="M24" s="82">
        <v>45838</v>
      </c>
      <c r="N24" s="111">
        <v>45838</v>
      </c>
      <c r="O24" s="78">
        <v>0</v>
      </c>
      <c r="P24" s="78" t="s">
        <v>3</v>
      </c>
      <c r="Q24" s="105">
        <v>0</v>
      </c>
      <c r="R24" s="105">
        <v>0</v>
      </c>
    </row>
    <row r="25" spans="1:18" ht="15.75" hidden="1" x14ac:dyDescent="0.25">
      <c r="A25" s="354"/>
      <c r="B25" s="57" t="s">
        <v>40</v>
      </c>
      <c r="C25" s="63"/>
      <c r="D25" s="63"/>
      <c r="E25" s="57"/>
      <c r="F25" s="63"/>
      <c r="G25" s="56" t="s">
        <v>3</v>
      </c>
      <c r="H25" s="106"/>
      <c r="I25" s="56" t="s">
        <v>3</v>
      </c>
      <c r="J25" s="107"/>
      <c r="K25" s="107"/>
      <c r="L25" s="57" t="s">
        <v>3</v>
      </c>
      <c r="M25" s="108"/>
      <c r="N25" s="109"/>
      <c r="O25" s="57" t="s">
        <v>3</v>
      </c>
      <c r="P25" s="57" t="s">
        <v>3</v>
      </c>
      <c r="Q25" s="57" t="s">
        <v>3</v>
      </c>
      <c r="R25" s="57" t="s">
        <v>3</v>
      </c>
    </row>
    <row r="26" spans="1:18" ht="31.5" hidden="1" x14ac:dyDescent="0.25">
      <c r="A26" s="354"/>
      <c r="B26" s="93" t="s">
        <v>65</v>
      </c>
      <c r="C26" s="94"/>
      <c r="D26" s="94" t="s">
        <v>67</v>
      </c>
      <c r="E26" s="93" t="s">
        <v>69</v>
      </c>
      <c r="F26" s="94">
        <v>383</v>
      </c>
      <c r="G26" s="95">
        <v>335000</v>
      </c>
      <c r="H26" s="96">
        <v>0</v>
      </c>
      <c r="I26" s="95">
        <v>521500</v>
      </c>
      <c r="J26" s="97">
        <v>0</v>
      </c>
      <c r="K26" s="95">
        <f>H26</f>
        <v>0</v>
      </c>
      <c r="L26" s="93" t="s">
        <v>3</v>
      </c>
      <c r="M26" s="110">
        <v>45657</v>
      </c>
      <c r="N26" s="100">
        <v>45657</v>
      </c>
      <c r="O26" s="93" t="s">
        <v>3</v>
      </c>
      <c r="P26" s="93" t="s">
        <v>3</v>
      </c>
      <c r="Q26" s="93" t="s">
        <v>3</v>
      </c>
      <c r="R26" s="93" t="s">
        <v>3</v>
      </c>
    </row>
    <row r="27" spans="1:18" ht="31.5" hidden="1" x14ac:dyDescent="0.25">
      <c r="A27" s="355"/>
      <c r="B27" s="57" t="s">
        <v>65</v>
      </c>
      <c r="C27" s="63"/>
      <c r="D27" s="63" t="s">
        <v>67</v>
      </c>
      <c r="E27" s="73" t="s">
        <v>69</v>
      </c>
      <c r="F27" s="63">
        <v>383</v>
      </c>
      <c r="G27" s="107">
        <v>502500</v>
      </c>
      <c r="H27" s="106">
        <v>502500</v>
      </c>
      <c r="I27" s="107">
        <v>521500</v>
      </c>
      <c r="J27" s="56">
        <v>0</v>
      </c>
      <c r="K27" s="107">
        <f>H27</f>
        <v>502500</v>
      </c>
      <c r="L27" s="57" t="s">
        <v>3</v>
      </c>
      <c r="M27" s="108">
        <v>45747</v>
      </c>
      <c r="N27" s="112">
        <v>45747</v>
      </c>
      <c r="O27" s="57" t="s">
        <v>3</v>
      </c>
      <c r="P27" s="57" t="s">
        <v>3</v>
      </c>
      <c r="Q27" s="57" t="s">
        <v>3</v>
      </c>
      <c r="R27" s="57" t="s">
        <v>3</v>
      </c>
    </row>
    <row r="28" spans="1:18" s="85" customFormat="1" ht="15.75" hidden="1" customHeight="1" x14ac:dyDescent="0.25">
      <c r="A28" s="353" t="s">
        <v>110</v>
      </c>
      <c r="B28" s="78" t="s">
        <v>39</v>
      </c>
      <c r="C28" s="79"/>
      <c r="D28" s="78" t="s">
        <v>3</v>
      </c>
      <c r="E28" s="78" t="s">
        <v>66</v>
      </c>
      <c r="F28" s="79"/>
      <c r="G28" s="80">
        <v>1</v>
      </c>
      <c r="H28" s="81">
        <v>1</v>
      </c>
      <c r="I28" s="80">
        <v>0</v>
      </c>
      <c r="J28" s="80">
        <v>0</v>
      </c>
      <c r="K28" s="80">
        <v>0</v>
      </c>
      <c r="L28" s="78" t="s">
        <v>3</v>
      </c>
      <c r="M28" s="82">
        <v>45838</v>
      </c>
      <c r="N28" s="111">
        <v>45838</v>
      </c>
      <c r="O28" s="78">
        <v>0</v>
      </c>
      <c r="P28" s="78" t="s">
        <v>3</v>
      </c>
      <c r="Q28" s="113">
        <f>J30</f>
        <v>0</v>
      </c>
      <c r="R28" s="113">
        <f>J30</f>
        <v>0</v>
      </c>
    </row>
    <row r="29" spans="1:18" ht="15.75" hidden="1" x14ac:dyDescent="0.25">
      <c r="A29" s="354"/>
      <c r="B29" s="57" t="s">
        <v>40</v>
      </c>
      <c r="C29" s="63"/>
      <c r="D29" s="63"/>
      <c r="E29" s="57"/>
      <c r="F29" s="63"/>
      <c r="G29" s="56" t="s">
        <v>3</v>
      </c>
      <c r="H29" s="106"/>
      <c r="I29" s="56" t="s">
        <v>3</v>
      </c>
      <c r="J29" s="107"/>
      <c r="K29" s="107"/>
      <c r="L29" s="57" t="s">
        <v>3</v>
      </c>
      <c r="M29" s="108"/>
      <c r="N29" s="109"/>
      <c r="O29" s="57" t="s">
        <v>3</v>
      </c>
      <c r="P29" s="57" t="s">
        <v>3</v>
      </c>
      <c r="Q29" s="57" t="s">
        <v>3</v>
      </c>
      <c r="R29" s="57" t="s">
        <v>3</v>
      </c>
    </row>
    <row r="30" spans="1:18" ht="31.5" hidden="1" x14ac:dyDescent="0.25">
      <c r="A30" s="354"/>
      <c r="B30" s="93" t="s">
        <v>65</v>
      </c>
      <c r="C30" s="94"/>
      <c r="D30" s="94" t="s">
        <v>67</v>
      </c>
      <c r="E30" s="93" t="s">
        <v>69</v>
      </c>
      <c r="F30" s="94">
        <v>383</v>
      </c>
      <c r="G30" s="95">
        <v>339146.65</v>
      </c>
      <c r="H30" s="96">
        <v>0</v>
      </c>
      <c r="I30" s="114">
        <v>0</v>
      </c>
      <c r="J30" s="114">
        <v>0</v>
      </c>
      <c r="K30" s="95">
        <f>H30</f>
        <v>0</v>
      </c>
      <c r="L30" s="93" t="s">
        <v>3</v>
      </c>
      <c r="M30" s="115">
        <v>45657</v>
      </c>
      <c r="N30" s="116">
        <v>45838</v>
      </c>
      <c r="O30" s="93" t="s">
        <v>3</v>
      </c>
      <c r="P30" s="93" t="s">
        <v>3</v>
      </c>
      <c r="Q30" s="93" t="s">
        <v>3</v>
      </c>
      <c r="R30" s="93" t="s">
        <v>3</v>
      </c>
    </row>
    <row r="31" spans="1:18" ht="31.5" hidden="1" x14ac:dyDescent="0.25">
      <c r="A31" s="355"/>
      <c r="B31" s="57" t="s">
        <v>65</v>
      </c>
      <c r="C31" s="63"/>
      <c r="D31" s="63" t="s">
        <v>67</v>
      </c>
      <c r="E31" s="73" t="s">
        <v>69</v>
      </c>
      <c r="F31" s="63">
        <v>383</v>
      </c>
      <c r="G31" s="107">
        <v>508719.97499999998</v>
      </c>
      <c r="H31" s="106">
        <v>508719.97499999998</v>
      </c>
      <c r="I31" s="117">
        <v>0</v>
      </c>
      <c r="J31" s="117">
        <v>0</v>
      </c>
      <c r="K31" s="107">
        <f>H31</f>
        <v>508719.97499999998</v>
      </c>
      <c r="L31" s="57" t="s">
        <v>3</v>
      </c>
      <c r="M31" s="118">
        <v>45747</v>
      </c>
      <c r="N31" s="112" t="s">
        <v>114</v>
      </c>
      <c r="O31" s="57" t="s">
        <v>3</v>
      </c>
      <c r="P31" s="57" t="s">
        <v>3</v>
      </c>
      <c r="Q31" s="57" t="s">
        <v>3</v>
      </c>
      <c r="R31" s="57" t="s">
        <v>3</v>
      </c>
    </row>
    <row r="32" spans="1:18" s="85" customFormat="1" ht="15.75" hidden="1" customHeight="1" x14ac:dyDescent="0.25">
      <c r="A32" s="353" t="s">
        <v>109</v>
      </c>
      <c r="B32" s="78" t="s">
        <v>39</v>
      </c>
      <c r="C32" s="79"/>
      <c r="D32" s="78" t="s">
        <v>3</v>
      </c>
      <c r="E32" s="78" t="s">
        <v>66</v>
      </c>
      <c r="F32" s="79"/>
      <c r="G32" s="80">
        <v>1</v>
      </c>
      <c r="H32" s="81">
        <v>1</v>
      </c>
      <c r="I32" s="80">
        <v>0</v>
      </c>
      <c r="J32" s="80">
        <v>0</v>
      </c>
      <c r="K32" s="80">
        <v>0</v>
      </c>
      <c r="L32" s="78" t="s">
        <v>3</v>
      </c>
      <c r="M32" s="82">
        <v>45838</v>
      </c>
      <c r="N32" s="111">
        <v>45838</v>
      </c>
      <c r="O32" s="78">
        <v>0</v>
      </c>
      <c r="P32" s="78" t="s">
        <v>3</v>
      </c>
      <c r="Q32" s="105">
        <v>0</v>
      </c>
      <c r="R32" s="105">
        <v>0</v>
      </c>
    </row>
    <row r="33" spans="1:18" ht="15.75" hidden="1" x14ac:dyDescent="0.25">
      <c r="A33" s="354"/>
      <c r="B33" s="57" t="s">
        <v>40</v>
      </c>
      <c r="C33" s="63"/>
      <c r="D33" s="63"/>
      <c r="E33" s="57"/>
      <c r="F33" s="63"/>
      <c r="G33" s="56" t="s">
        <v>3</v>
      </c>
      <c r="H33" s="106"/>
      <c r="I33" s="56" t="s">
        <v>3</v>
      </c>
      <c r="J33" s="107"/>
      <c r="K33" s="107"/>
      <c r="L33" s="57" t="s">
        <v>3</v>
      </c>
      <c r="M33" s="108"/>
      <c r="N33" s="109"/>
      <c r="O33" s="57" t="s">
        <v>3</v>
      </c>
      <c r="P33" s="57" t="s">
        <v>3</v>
      </c>
      <c r="Q33" s="57" t="s">
        <v>3</v>
      </c>
      <c r="R33" s="57" t="s">
        <v>3</v>
      </c>
    </row>
    <row r="34" spans="1:18" ht="31.5" hidden="1" x14ac:dyDescent="0.25">
      <c r="A34" s="354"/>
      <c r="B34" s="93" t="s">
        <v>65</v>
      </c>
      <c r="C34" s="94"/>
      <c r="D34" s="94" t="s">
        <v>67</v>
      </c>
      <c r="E34" s="93" t="s">
        <v>69</v>
      </c>
      <c r="F34" s="94">
        <v>383</v>
      </c>
      <c r="G34" s="95">
        <v>200000</v>
      </c>
      <c r="H34" s="96">
        <v>0</v>
      </c>
      <c r="I34" s="95">
        <v>227800</v>
      </c>
      <c r="J34" s="95">
        <v>0</v>
      </c>
      <c r="K34" s="95">
        <f>H34</f>
        <v>0</v>
      </c>
      <c r="L34" s="93" t="s">
        <v>3</v>
      </c>
      <c r="M34" s="110">
        <v>45657</v>
      </c>
      <c r="N34" s="100">
        <v>45657</v>
      </c>
      <c r="O34" s="93" t="s">
        <v>3</v>
      </c>
      <c r="P34" s="93" t="s">
        <v>3</v>
      </c>
      <c r="Q34" s="93" t="s">
        <v>3</v>
      </c>
      <c r="R34" s="93" t="s">
        <v>3</v>
      </c>
    </row>
    <row r="35" spans="1:18" ht="31.5" hidden="1" x14ac:dyDescent="0.25">
      <c r="A35" s="355"/>
      <c r="B35" s="57" t="s">
        <v>65</v>
      </c>
      <c r="C35" s="63"/>
      <c r="D35" s="63" t="s">
        <v>67</v>
      </c>
      <c r="E35" s="73" t="s">
        <v>69</v>
      </c>
      <c r="F35" s="63">
        <v>383</v>
      </c>
      <c r="G35" s="107">
        <v>300000</v>
      </c>
      <c r="H35" s="106">
        <v>300000</v>
      </c>
      <c r="I35" s="107">
        <v>227800</v>
      </c>
      <c r="J35" s="107">
        <v>0</v>
      </c>
      <c r="K35" s="107">
        <f>H35</f>
        <v>300000</v>
      </c>
      <c r="L35" s="57" t="s">
        <v>3</v>
      </c>
      <c r="M35" s="108">
        <v>45747</v>
      </c>
      <c r="N35" s="112" t="s">
        <v>114</v>
      </c>
      <c r="O35" s="57" t="s">
        <v>3</v>
      </c>
      <c r="P35" s="57" t="s">
        <v>3</v>
      </c>
      <c r="Q35" s="57" t="s">
        <v>3</v>
      </c>
      <c r="R35" s="57" t="s">
        <v>3</v>
      </c>
    </row>
    <row r="36" spans="1:18" s="85" customFormat="1" ht="15.75" hidden="1" customHeight="1" x14ac:dyDescent="0.25">
      <c r="A36" s="353" t="s">
        <v>108</v>
      </c>
      <c r="B36" s="78" t="s">
        <v>39</v>
      </c>
      <c r="C36" s="79"/>
      <c r="D36" s="78" t="s">
        <v>3</v>
      </c>
      <c r="E36" s="78" t="s">
        <v>66</v>
      </c>
      <c r="F36" s="79"/>
      <c r="G36" s="80">
        <v>1</v>
      </c>
      <c r="H36" s="81">
        <v>1</v>
      </c>
      <c r="I36" s="80">
        <v>0</v>
      </c>
      <c r="J36" s="80">
        <v>0</v>
      </c>
      <c r="K36" s="80">
        <v>0</v>
      </c>
      <c r="L36" s="78" t="s">
        <v>3</v>
      </c>
      <c r="M36" s="82">
        <v>45838</v>
      </c>
      <c r="N36" s="111">
        <v>45838</v>
      </c>
      <c r="O36" s="78">
        <v>0</v>
      </c>
      <c r="P36" s="78" t="s">
        <v>3</v>
      </c>
      <c r="Q36" s="105">
        <v>0</v>
      </c>
      <c r="R36" s="105">
        <v>0</v>
      </c>
    </row>
    <row r="37" spans="1:18" ht="15.75" hidden="1" x14ac:dyDescent="0.25">
      <c r="A37" s="354"/>
      <c r="B37" s="57" t="s">
        <v>40</v>
      </c>
      <c r="C37" s="63"/>
      <c r="D37" s="63"/>
      <c r="E37" s="57"/>
      <c r="F37" s="63"/>
      <c r="G37" s="56" t="s">
        <v>3</v>
      </c>
      <c r="H37" s="106"/>
      <c r="I37" s="56" t="s">
        <v>3</v>
      </c>
      <c r="J37" s="107"/>
      <c r="K37" s="107"/>
      <c r="L37" s="57" t="s">
        <v>3</v>
      </c>
      <c r="M37" s="108"/>
      <c r="N37" s="109"/>
      <c r="O37" s="57" t="s">
        <v>3</v>
      </c>
      <c r="P37" s="57" t="s">
        <v>3</v>
      </c>
      <c r="Q37" s="57" t="s">
        <v>3</v>
      </c>
      <c r="R37" s="57" t="s">
        <v>3</v>
      </c>
    </row>
    <row r="38" spans="1:18" ht="31.5" hidden="1" x14ac:dyDescent="0.25">
      <c r="A38" s="354"/>
      <c r="B38" s="93" t="s">
        <v>65</v>
      </c>
      <c r="C38" s="94"/>
      <c r="D38" s="94" t="s">
        <v>67</v>
      </c>
      <c r="E38" s="93" t="s">
        <v>69</v>
      </c>
      <c r="F38" s="94">
        <v>383</v>
      </c>
      <c r="G38" s="95">
        <v>333500</v>
      </c>
      <c r="H38" s="96">
        <v>0</v>
      </c>
      <c r="I38" s="95">
        <v>500000</v>
      </c>
      <c r="J38" s="95">
        <v>0</v>
      </c>
      <c r="K38" s="95">
        <f>H38</f>
        <v>0</v>
      </c>
      <c r="L38" s="93" t="s">
        <v>3</v>
      </c>
      <c r="M38" s="110">
        <v>45657</v>
      </c>
      <c r="N38" s="100">
        <v>45657</v>
      </c>
      <c r="O38" s="93" t="s">
        <v>3</v>
      </c>
      <c r="P38" s="93" t="s">
        <v>3</v>
      </c>
      <c r="Q38" s="93" t="s">
        <v>3</v>
      </c>
      <c r="R38" s="93" t="s">
        <v>3</v>
      </c>
    </row>
    <row r="39" spans="1:18" ht="31.5" hidden="1" x14ac:dyDescent="0.25">
      <c r="A39" s="355"/>
      <c r="B39" s="57" t="s">
        <v>65</v>
      </c>
      <c r="C39" s="63"/>
      <c r="D39" s="63" t="s">
        <v>67</v>
      </c>
      <c r="E39" s="73" t="s">
        <v>69</v>
      </c>
      <c r="F39" s="63">
        <v>383</v>
      </c>
      <c r="G39" s="107">
        <v>500250</v>
      </c>
      <c r="H39" s="106">
        <v>500250</v>
      </c>
      <c r="I39" s="107">
        <v>500000</v>
      </c>
      <c r="J39" s="107">
        <v>0</v>
      </c>
      <c r="K39" s="107">
        <f>H39</f>
        <v>500250</v>
      </c>
      <c r="L39" s="57" t="s">
        <v>3</v>
      </c>
      <c r="M39" s="108">
        <v>45747</v>
      </c>
      <c r="N39" s="112" t="s">
        <v>114</v>
      </c>
      <c r="O39" s="57" t="s">
        <v>3</v>
      </c>
      <c r="P39" s="57" t="s">
        <v>3</v>
      </c>
      <c r="Q39" s="57" t="s">
        <v>3</v>
      </c>
      <c r="R39" s="57" t="s">
        <v>3</v>
      </c>
    </row>
    <row r="40" spans="1:18" s="85" customFormat="1" ht="15.75" hidden="1" customHeight="1" x14ac:dyDescent="0.25">
      <c r="A40" s="353" t="s">
        <v>107</v>
      </c>
      <c r="B40" s="78" t="s">
        <v>39</v>
      </c>
      <c r="C40" s="79"/>
      <c r="D40" s="78" t="s">
        <v>3</v>
      </c>
      <c r="E40" s="78" t="s">
        <v>66</v>
      </c>
      <c r="F40" s="79"/>
      <c r="G40" s="80">
        <v>1</v>
      </c>
      <c r="H40" s="81">
        <v>1</v>
      </c>
      <c r="I40" s="80">
        <v>0</v>
      </c>
      <c r="J40" s="80">
        <v>0</v>
      </c>
      <c r="K40" s="80">
        <v>0</v>
      </c>
      <c r="L40" s="78" t="s">
        <v>3</v>
      </c>
      <c r="M40" s="82">
        <v>45838</v>
      </c>
      <c r="N40" s="111">
        <v>45838</v>
      </c>
      <c r="O40" s="78">
        <v>0</v>
      </c>
      <c r="P40" s="78" t="s">
        <v>3</v>
      </c>
      <c r="Q40" s="105">
        <v>0</v>
      </c>
      <c r="R40" s="105">
        <v>0</v>
      </c>
    </row>
    <row r="41" spans="1:18" ht="15.75" hidden="1" x14ac:dyDescent="0.25">
      <c r="A41" s="354"/>
      <c r="B41" s="57" t="s">
        <v>40</v>
      </c>
      <c r="C41" s="63"/>
      <c r="D41" s="63"/>
      <c r="E41" s="57"/>
      <c r="F41" s="63"/>
      <c r="G41" s="56" t="s">
        <v>3</v>
      </c>
      <c r="H41" s="106"/>
      <c r="I41" s="56" t="s">
        <v>3</v>
      </c>
      <c r="J41" s="107"/>
      <c r="K41" s="107"/>
      <c r="L41" s="57" t="s">
        <v>3</v>
      </c>
      <c r="M41" s="108"/>
      <c r="N41" s="109"/>
      <c r="O41" s="57" t="s">
        <v>3</v>
      </c>
      <c r="P41" s="57" t="s">
        <v>3</v>
      </c>
      <c r="Q41" s="57" t="s">
        <v>3</v>
      </c>
      <c r="R41" s="57" t="s">
        <v>3</v>
      </c>
    </row>
    <row r="42" spans="1:18" ht="31.5" hidden="1" x14ac:dyDescent="0.25">
      <c r="A42" s="354"/>
      <c r="B42" s="93" t="s">
        <v>65</v>
      </c>
      <c r="C42" s="94"/>
      <c r="D42" s="94" t="s">
        <v>67</v>
      </c>
      <c r="E42" s="93" t="s">
        <v>69</v>
      </c>
      <c r="F42" s="94">
        <v>383</v>
      </c>
      <c r="G42" s="95">
        <v>400000</v>
      </c>
      <c r="H42" s="96">
        <v>0</v>
      </c>
      <c r="I42" s="95">
        <v>500000</v>
      </c>
      <c r="J42" s="95">
        <v>0</v>
      </c>
      <c r="K42" s="95">
        <f>H42</f>
        <v>0</v>
      </c>
      <c r="L42" s="93" t="s">
        <v>3</v>
      </c>
      <c r="M42" s="110">
        <v>45657</v>
      </c>
      <c r="N42" s="100">
        <v>45657</v>
      </c>
      <c r="O42" s="93" t="s">
        <v>3</v>
      </c>
      <c r="P42" s="93" t="s">
        <v>3</v>
      </c>
      <c r="Q42" s="93" t="s">
        <v>3</v>
      </c>
      <c r="R42" s="93" t="s">
        <v>3</v>
      </c>
    </row>
    <row r="43" spans="1:18" ht="31.5" hidden="1" x14ac:dyDescent="0.25">
      <c r="A43" s="355"/>
      <c r="B43" s="57" t="s">
        <v>65</v>
      </c>
      <c r="C43" s="63"/>
      <c r="D43" s="63" t="s">
        <v>67</v>
      </c>
      <c r="E43" s="73" t="s">
        <v>69</v>
      </c>
      <c r="F43" s="63">
        <v>383</v>
      </c>
      <c r="G43" s="107">
        <v>600000</v>
      </c>
      <c r="H43" s="106">
        <v>600000</v>
      </c>
      <c r="I43" s="107">
        <v>500000</v>
      </c>
      <c r="J43" s="107">
        <v>0</v>
      </c>
      <c r="K43" s="107">
        <f>H43</f>
        <v>600000</v>
      </c>
      <c r="L43" s="57" t="s">
        <v>3</v>
      </c>
      <c r="M43" s="108">
        <v>45747</v>
      </c>
      <c r="N43" s="112" t="s">
        <v>114</v>
      </c>
      <c r="O43" s="57" t="s">
        <v>3</v>
      </c>
      <c r="P43" s="57" t="s">
        <v>3</v>
      </c>
      <c r="Q43" s="57" t="s">
        <v>3</v>
      </c>
      <c r="R43" s="57" t="s">
        <v>3</v>
      </c>
    </row>
    <row r="44" spans="1:18" s="85" customFormat="1" ht="15.75" hidden="1" customHeight="1" x14ac:dyDescent="0.25">
      <c r="A44" s="353" t="s">
        <v>73</v>
      </c>
      <c r="B44" s="78" t="s">
        <v>39</v>
      </c>
      <c r="C44" s="79"/>
      <c r="D44" s="78" t="s">
        <v>3</v>
      </c>
      <c r="E44" s="78" t="s">
        <v>66</v>
      </c>
      <c r="F44" s="79"/>
      <c r="G44" s="80">
        <v>1</v>
      </c>
      <c r="H44" s="81">
        <v>1</v>
      </c>
      <c r="I44" s="80">
        <v>1</v>
      </c>
      <c r="J44" s="80">
        <v>1</v>
      </c>
      <c r="K44" s="80">
        <v>1</v>
      </c>
      <c r="L44" s="78" t="s">
        <v>3</v>
      </c>
      <c r="M44" s="82">
        <v>45838</v>
      </c>
      <c r="N44" s="111">
        <v>45657</v>
      </c>
      <c r="O44" s="78">
        <v>0</v>
      </c>
      <c r="P44" s="78" t="s">
        <v>3</v>
      </c>
      <c r="Q44" s="105">
        <v>0</v>
      </c>
      <c r="R44" s="105">
        <v>0</v>
      </c>
    </row>
    <row r="45" spans="1:18" ht="15.75" hidden="1" x14ac:dyDescent="0.25">
      <c r="A45" s="354"/>
      <c r="B45" s="57" t="s">
        <v>40</v>
      </c>
      <c r="C45" s="63"/>
      <c r="D45" s="63"/>
      <c r="E45" s="57"/>
      <c r="F45" s="63"/>
      <c r="G45" s="56" t="s">
        <v>3</v>
      </c>
      <c r="H45" s="106"/>
      <c r="I45" s="56" t="s">
        <v>3</v>
      </c>
      <c r="J45" s="107"/>
      <c r="K45" s="107"/>
      <c r="L45" s="57" t="s">
        <v>3</v>
      </c>
      <c r="M45" s="108"/>
      <c r="N45" s="109"/>
      <c r="O45" s="57" t="s">
        <v>3</v>
      </c>
      <c r="P45" s="57" t="s">
        <v>3</v>
      </c>
      <c r="Q45" s="57" t="s">
        <v>3</v>
      </c>
      <c r="R45" s="57" t="s">
        <v>3</v>
      </c>
    </row>
    <row r="46" spans="1:18" ht="31.5" hidden="1" x14ac:dyDescent="0.25">
      <c r="A46" s="354"/>
      <c r="B46" s="93" t="s">
        <v>65</v>
      </c>
      <c r="C46" s="94"/>
      <c r="D46" s="94" t="s">
        <v>67</v>
      </c>
      <c r="E46" s="93" t="s">
        <v>69</v>
      </c>
      <c r="F46" s="94">
        <v>383</v>
      </c>
      <c r="G46" s="95">
        <v>348498</v>
      </c>
      <c r="H46" s="96">
        <v>0</v>
      </c>
      <c r="I46" s="114">
        <f>1196996-500000</f>
        <v>696996</v>
      </c>
      <c r="J46" s="114">
        <v>0</v>
      </c>
      <c r="K46" s="95">
        <v>0</v>
      </c>
      <c r="L46" s="93" t="s">
        <v>3</v>
      </c>
      <c r="M46" s="110">
        <v>45657</v>
      </c>
      <c r="N46" s="100">
        <v>45657</v>
      </c>
      <c r="O46" s="93" t="s">
        <v>3</v>
      </c>
      <c r="P46" s="93" t="s">
        <v>3</v>
      </c>
      <c r="Q46" s="93" t="s">
        <v>3</v>
      </c>
      <c r="R46" s="93" t="s">
        <v>3</v>
      </c>
    </row>
    <row r="47" spans="1:18" ht="31.5" hidden="1" x14ac:dyDescent="0.25">
      <c r="A47" s="355"/>
      <c r="B47" s="57" t="s">
        <v>65</v>
      </c>
      <c r="C47" s="63"/>
      <c r="D47" s="63" t="s">
        <v>67</v>
      </c>
      <c r="E47" s="73" t="s">
        <v>69</v>
      </c>
      <c r="F47" s="63">
        <v>383</v>
      </c>
      <c r="G47" s="107">
        <v>522747</v>
      </c>
      <c r="H47" s="106">
        <v>522747</v>
      </c>
      <c r="I47" s="117">
        <f>1196996-500000</f>
        <v>696996</v>
      </c>
      <c r="J47" s="117">
        <v>0</v>
      </c>
      <c r="K47" s="107">
        <f>H47</f>
        <v>522747</v>
      </c>
      <c r="L47" s="57" t="s">
        <v>3</v>
      </c>
      <c r="M47" s="108">
        <v>45747</v>
      </c>
      <c r="N47" s="112">
        <v>45657</v>
      </c>
      <c r="O47" s="57" t="s">
        <v>3</v>
      </c>
      <c r="P47" s="57" t="s">
        <v>3</v>
      </c>
      <c r="Q47" s="57" t="s">
        <v>3</v>
      </c>
      <c r="R47" s="57" t="s">
        <v>3</v>
      </c>
    </row>
    <row r="48" spans="1:18" s="85" customFormat="1" ht="15.75" hidden="1" customHeight="1" x14ac:dyDescent="0.25">
      <c r="A48" s="353" t="s">
        <v>72</v>
      </c>
      <c r="B48" s="78" t="s">
        <v>39</v>
      </c>
      <c r="C48" s="79"/>
      <c r="D48" s="78" t="s">
        <v>3</v>
      </c>
      <c r="E48" s="78" t="s">
        <v>66</v>
      </c>
      <c r="F48" s="79"/>
      <c r="G48" s="80">
        <v>1</v>
      </c>
      <c r="H48" s="81">
        <v>1</v>
      </c>
      <c r="I48" s="80">
        <v>0</v>
      </c>
      <c r="J48" s="80">
        <v>0</v>
      </c>
      <c r="K48" s="80">
        <v>0</v>
      </c>
      <c r="L48" s="78" t="s">
        <v>3</v>
      </c>
      <c r="M48" s="82">
        <v>45838</v>
      </c>
      <c r="N48" s="111">
        <v>45838</v>
      </c>
      <c r="O48" s="78">
        <v>0</v>
      </c>
      <c r="P48" s="78" t="s">
        <v>3</v>
      </c>
      <c r="Q48" s="105">
        <v>0</v>
      </c>
      <c r="R48" s="105">
        <v>0</v>
      </c>
    </row>
    <row r="49" spans="1:18" ht="15.75" hidden="1" x14ac:dyDescent="0.25">
      <c r="A49" s="354"/>
      <c r="B49" s="57" t="s">
        <v>40</v>
      </c>
      <c r="C49" s="63"/>
      <c r="D49" s="63"/>
      <c r="E49" s="57"/>
      <c r="F49" s="63"/>
      <c r="G49" s="56" t="s">
        <v>3</v>
      </c>
      <c r="H49" s="106"/>
      <c r="I49" s="56" t="s">
        <v>3</v>
      </c>
      <c r="J49" s="107"/>
      <c r="K49" s="107"/>
      <c r="L49" s="57" t="s">
        <v>3</v>
      </c>
      <c r="M49" s="108"/>
      <c r="N49" s="109"/>
      <c r="O49" s="57" t="s">
        <v>3</v>
      </c>
      <c r="P49" s="57" t="s">
        <v>3</v>
      </c>
      <c r="Q49" s="57" t="s">
        <v>3</v>
      </c>
      <c r="R49" s="57" t="s">
        <v>3</v>
      </c>
    </row>
    <row r="50" spans="1:18" ht="31.5" hidden="1" x14ac:dyDescent="0.25">
      <c r="A50" s="354"/>
      <c r="B50" s="93" t="s">
        <v>65</v>
      </c>
      <c r="C50" s="94"/>
      <c r="D50" s="94" t="s">
        <v>67</v>
      </c>
      <c r="E50" s="93" t="s">
        <v>69</v>
      </c>
      <c r="F50" s="94">
        <v>383</v>
      </c>
      <c r="G50" s="95">
        <v>425000</v>
      </c>
      <c r="H50" s="96">
        <v>0</v>
      </c>
      <c r="I50" s="97">
        <v>0</v>
      </c>
      <c r="J50" s="95">
        <v>0</v>
      </c>
      <c r="K50" s="95">
        <f>G50</f>
        <v>425000</v>
      </c>
      <c r="L50" s="93" t="s">
        <v>3</v>
      </c>
      <c r="M50" s="110">
        <v>45657</v>
      </c>
      <c r="N50" s="100">
        <v>45838</v>
      </c>
      <c r="O50" s="93" t="s">
        <v>3</v>
      </c>
      <c r="P50" s="93" t="s">
        <v>3</v>
      </c>
      <c r="Q50" s="93" t="s">
        <v>3</v>
      </c>
      <c r="R50" s="93" t="s">
        <v>3</v>
      </c>
    </row>
    <row r="51" spans="1:18" ht="31.5" hidden="1" x14ac:dyDescent="0.25">
      <c r="A51" s="355"/>
      <c r="B51" s="57" t="s">
        <v>65</v>
      </c>
      <c r="C51" s="63"/>
      <c r="D51" s="63" t="s">
        <v>67</v>
      </c>
      <c r="E51" s="73" t="s">
        <v>69</v>
      </c>
      <c r="F51" s="63">
        <v>383</v>
      </c>
      <c r="G51" s="107">
        <v>637500</v>
      </c>
      <c r="H51" s="106">
        <v>637500</v>
      </c>
      <c r="I51" s="56">
        <v>0</v>
      </c>
      <c r="J51" s="107">
        <v>0</v>
      </c>
      <c r="K51" s="107">
        <f>H51</f>
        <v>637500</v>
      </c>
      <c r="L51" s="57" t="s">
        <v>3</v>
      </c>
      <c r="M51" s="108">
        <v>45747</v>
      </c>
      <c r="N51" s="112" t="s">
        <v>114</v>
      </c>
      <c r="O51" s="57" t="s">
        <v>3</v>
      </c>
      <c r="P51" s="57" t="s">
        <v>3</v>
      </c>
      <c r="Q51" s="57" t="s">
        <v>3</v>
      </c>
      <c r="R51" s="57" t="s">
        <v>3</v>
      </c>
    </row>
    <row r="52" spans="1:18" s="85" customFormat="1" ht="15.75" hidden="1" customHeight="1" x14ac:dyDescent="0.25">
      <c r="A52" s="353" t="s">
        <v>74</v>
      </c>
      <c r="B52" s="78" t="s">
        <v>39</v>
      </c>
      <c r="C52" s="79"/>
      <c r="D52" s="78" t="s">
        <v>3</v>
      </c>
      <c r="E52" s="78" t="s">
        <v>66</v>
      </c>
      <c r="F52" s="79"/>
      <c r="G52" s="80">
        <v>1</v>
      </c>
      <c r="H52" s="81">
        <v>1</v>
      </c>
      <c r="I52" s="80">
        <v>0</v>
      </c>
      <c r="J52" s="80">
        <v>0</v>
      </c>
      <c r="K52" s="80">
        <v>0</v>
      </c>
      <c r="L52" s="78" t="s">
        <v>3</v>
      </c>
      <c r="M52" s="82">
        <v>45838</v>
      </c>
      <c r="N52" s="111">
        <v>45473</v>
      </c>
      <c r="O52" s="78">
        <v>0</v>
      </c>
      <c r="P52" s="78" t="s">
        <v>3</v>
      </c>
      <c r="Q52" s="105">
        <v>0</v>
      </c>
      <c r="R52" s="105">
        <v>0</v>
      </c>
    </row>
    <row r="53" spans="1:18" ht="15.75" hidden="1" x14ac:dyDescent="0.25">
      <c r="A53" s="354"/>
      <c r="B53" s="57" t="s">
        <v>40</v>
      </c>
      <c r="C53" s="63"/>
      <c r="D53" s="63"/>
      <c r="E53" s="57"/>
      <c r="F53" s="63"/>
      <c r="G53" s="56" t="s">
        <v>3</v>
      </c>
      <c r="H53" s="106"/>
      <c r="I53" s="56" t="s">
        <v>3</v>
      </c>
      <c r="J53" s="107"/>
      <c r="K53" s="107"/>
      <c r="L53" s="57" t="s">
        <v>3</v>
      </c>
      <c r="M53" s="108"/>
      <c r="N53" s="109"/>
      <c r="O53" s="57" t="s">
        <v>3</v>
      </c>
      <c r="P53" s="57" t="s">
        <v>3</v>
      </c>
      <c r="Q53" s="57" t="s">
        <v>3</v>
      </c>
      <c r="R53" s="57" t="s">
        <v>3</v>
      </c>
    </row>
    <row r="54" spans="1:18" ht="31.5" hidden="1" x14ac:dyDescent="0.25">
      <c r="A54" s="354"/>
      <c r="B54" s="93" t="s">
        <v>65</v>
      </c>
      <c r="C54" s="94"/>
      <c r="D54" s="94" t="s">
        <v>67</v>
      </c>
      <c r="E54" s="93" t="s">
        <v>69</v>
      </c>
      <c r="F54" s="94">
        <v>383</v>
      </c>
      <c r="G54" s="95">
        <v>335000</v>
      </c>
      <c r="H54" s="96">
        <v>0</v>
      </c>
      <c r="I54" s="95">
        <v>500000</v>
      </c>
      <c r="J54" s="95">
        <v>0</v>
      </c>
      <c r="K54" s="95">
        <f>G54</f>
        <v>335000</v>
      </c>
      <c r="L54" s="93" t="s">
        <v>3</v>
      </c>
      <c r="M54" s="110">
        <v>45657</v>
      </c>
      <c r="N54" s="100">
        <v>45657</v>
      </c>
      <c r="O54" s="93" t="s">
        <v>3</v>
      </c>
      <c r="P54" s="93" t="s">
        <v>3</v>
      </c>
      <c r="Q54" s="93" t="s">
        <v>3</v>
      </c>
      <c r="R54" s="93" t="s">
        <v>3</v>
      </c>
    </row>
    <row r="55" spans="1:18" ht="31.5" hidden="1" x14ac:dyDescent="0.25">
      <c r="A55" s="355"/>
      <c r="B55" s="57" t="s">
        <v>65</v>
      </c>
      <c r="C55" s="63"/>
      <c r="D55" s="63" t="s">
        <v>67</v>
      </c>
      <c r="E55" s="73" t="s">
        <v>69</v>
      </c>
      <c r="F55" s="63">
        <v>383</v>
      </c>
      <c r="G55" s="107">
        <v>502500</v>
      </c>
      <c r="H55" s="106">
        <v>502500</v>
      </c>
      <c r="I55" s="107">
        <v>500000</v>
      </c>
      <c r="J55" s="107">
        <v>0</v>
      </c>
      <c r="K55" s="107">
        <f>H55</f>
        <v>502500</v>
      </c>
      <c r="L55" s="57" t="s">
        <v>3</v>
      </c>
      <c r="M55" s="108">
        <v>45747</v>
      </c>
      <c r="N55" s="112" t="s">
        <v>114</v>
      </c>
      <c r="O55" s="57" t="s">
        <v>3</v>
      </c>
      <c r="P55" s="57" t="s">
        <v>3</v>
      </c>
      <c r="Q55" s="57" t="s">
        <v>3</v>
      </c>
      <c r="R55" s="57" t="s">
        <v>3</v>
      </c>
    </row>
    <row r="56" spans="1:18" s="85" customFormat="1" ht="15.75" hidden="1" customHeight="1" x14ac:dyDescent="0.25">
      <c r="A56" s="353" t="s">
        <v>106</v>
      </c>
      <c r="B56" s="78" t="s">
        <v>39</v>
      </c>
      <c r="C56" s="79"/>
      <c r="D56" s="78" t="s">
        <v>3</v>
      </c>
      <c r="E56" s="78" t="s">
        <v>66</v>
      </c>
      <c r="F56" s="79"/>
      <c r="G56" s="80">
        <v>1</v>
      </c>
      <c r="H56" s="81">
        <v>1</v>
      </c>
      <c r="I56" s="80">
        <v>0</v>
      </c>
      <c r="J56" s="80">
        <v>0</v>
      </c>
      <c r="K56" s="80">
        <v>0</v>
      </c>
      <c r="L56" s="78" t="s">
        <v>3</v>
      </c>
      <c r="M56" s="82">
        <v>45838</v>
      </c>
      <c r="N56" s="111">
        <v>45838</v>
      </c>
      <c r="O56" s="78">
        <v>0</v>
      </c>
      <c r="P56" s="78" t="s">
        <v>3</v>
      </c>
      <c r="Q56" s="105">
        <v>0</v>
      </c>
      <c r="R56" s="105">
        <v>0</v>
      </c>
    </row>
    <row r="57" spans="1:18" ht="15.75" hidden="1" x14ac:dyDescent="0.25">
      <c r="A57" s="354"/>
      <c r="B57" s="57" t="s">
        <v>40</v>
      </c>
      <c r="C57" s="63"/>
      <c r="D57" s="63"/>
      <c r="E57" s="57"/>
      <c r="F57" s="63"/>
      <c r="G57" s="56" t="s">
        <v>3</v>
      </c>
      <c r="H57" s="106"/>
      <c r="I57" s="56" t="s">
        <v>3</v>
      </c>
      <c r="J57" s="107"/>
      <c r="K57" s="107"/>
      <c r="L57" s="57" t="s">
        <v>3</v>
      </c>
      <c r="M57" s="108"/>
      <c r="N57" s="109"/>
      <c r="O57" s="57" t="s">
        <v>3</v>
      </c>
      <c r="P57" s="57" t="s">
        <v>3</v>
      </c>
      <c r="Q57" s="57" t="s">
        <v>3</v>
      </c>
      <c r="R57" s="57" t="s">
        <v>3</v>
      </c>
    </row>
    <row r="58" spans="1:18" ht="31.5" hidden="1" x14ac:dyDescent="0.25">
      <c r="A58" s="354"/>
      <c r="B58" s="93" t="s">
        <v>65</v>
      </c>
      <c r="C58" s="94"/>
      <c r="D58" s="94" t="s">
        <v>67</v>
      </c>
      <c r="E58" s="93" t="s">
        <v>69</v>
      </c>
      <c r="F58" s="94">
        <v>383</v>
      </c>
      <c r="G58" s="95">
        <v>340000</v>
      </c>
      <c r="H58" s="96">
        <v>0</v>
      </c>
      <c r="I58" s="95">
        <v>500000</v>
      </c>
      <c r="J58" s="95">
        <v>0</v>
      </c>
      <c r="K58" s="95">
        <f>H58</f>
        <v>0</v>
      </c>
      <c r="L58" s="93" t="s">
        <v>3</v>
      </c>
      <c r="M58" s="110">
        <v>45657</v>
      </c>
      <c r="N58" s="100">
        <v>45657</v>
      </c>
      <c r="O58" s="93" t="s">
        <v>3</v>
      </c>
      <c r="P58" s="93" t="s">
        <v>3</v>
      </c>
      <c r="Q58" s="93" t="s">
        <v>3</v>
      </c>
      <c r="R58" s="93" t="s">
        <v>3</v>
      </c>
    </row>
    <row r="59" spans="1:18" ht="31.5" hidden="1" x14ac:dyDescent="0.25">
      <c r="A59" s="355"/>
      <c r="B59" s="57" t="s">
        <v>65</v>
      </c>
      <c r="C59" s="63"/>
      <c r="D59" s="63" t="s">
        <v>67</v>
      </c>
      <c r="E59" s="73" t="s">
        <v>69</v>
      </c>
      <c r="F59" s="63">
        <v>383</v>
      </c>
      <c r="G59" s="107">
        <v>510000</v>
      </c>
      <c r="H59" s="106">
        <v>510000</v>
      </c>
      <c r="I59" s="107">
        <v>500000</v>
      </c>
      <c r="J59" s="107">
        <v>0</v>
      </c>
      <c r="K59" s="107">
        <f>H59</f>
        <v>510000</v>
      </c>
      <c r="L59" s="57" t="s">
        <v>3</v>
      </c>
      <c r="M59" s="108">
        <v>45747</v>
      </c>
      <c r="N59" s="112" t="s">
        <v>114</v>
      </c>
      <c r="O59" s="57" t="s">
        <v>3</v>
      </c>
      <c r="P59" s="57" t="s">
        <v>3</v>
      </c>
      <c r="Q59" s="57" t="s">
        <v>3</v>
      </c>
      <c r="R59" s="57" t="s">
        <v>3</v>
      </c>
    </row>
    <row r="60" spans="1:18" s="85" customFormat="1" ht="15.75" hidden="1" customHeight="1" x14ac:dyDescent="0.25">
      <c r="A60" s="353" t="s">
        <v>75</v>
      </c>
      <c r="B60" s="78" t="s">
        <v>39</v>
      </c>
      <c r="C60" s="79"/>
      <c r="D60" s="78" t="s">
        <v>3</v>
      </c>
      <c r="E60" s="78" t="s">
        <v>66</v>
      </c>
      <c r="F60" s="79"/>
      <c r="G60" s="80">
        <v>1</v>
      </c>
      <c r="H60" s="81">
        <v>1</v>
      </c>
      <c r="I60" s="80">
        <v>0</v>
      </c>
      <c r="J60" s="80">
        <v>0</v>
      </c>
      <c r="K60" s="80">
        <v>0</v>
      </c>
      <c r="L60" s="78" t="s">
        <v>3</v>
      </c>
      <c r="M60" s="82">
        <v>45838</v>
      </c>
      <c r="N60" s="111">
        <v>45838</v>
      </c>
      <c r="O60" s="78">
        <v>0</v>
      </c>
      <c r="P60" s="78" t="s">
        <v>3</v>
      </c>
      <c r="Q60" s="105">
        <v>0</v>
      </c>
      <c r="R60" s="105">
        <v>0</v>
      </c>
    </row>
    <row r="61" spans="1:18" ht="15.75" hidden="1" x14ac:dyDescent="0.25">
      <c r="A61" s="354"/>
      <c r="B61" s="57" t="s">
        <v>40</v>
      </c>
      <c r="C61" s="63"/>
      <c r="D61" s="63"/>
      <c r="E61" s="57"/>
      <c r="F61" s="63"/>
      <c r="G61" s="56" t="s">
        <v>3</v>
      </c>
      <c r="H61" s="106"/>
      <c r="I61" s="56" t="s">
        <v>3</v>
      </c>
      <c r="J61" s="107"/>
      <c r="K61" s="107"/>
      <c r="L61" s="57" t="s">
        <v>3</v>
      </c>
      <c r="M61" s="108"/>
      <c r="N61" s="109"/>
      <c r="O61" s="57" t="s">
        <v>3</v>
      </c>
      <c r="P61" s="57" t="s">
        <v>3</v>
      </c>
      <c r="Q61" s="57" t="s">
        <v>3</v>
      </c>
      <c r="R61" s="57" t="s">
        <v>3</v>
      </c>
    </row>
    <row r="62" spans="1:18" ht="31.5" hidden="1" x14ac:dyDescent="0.25">
      <c r="A62" s="354"/>
      <c r="B62" s="93" t="s">
        <v>65</v>
      </c>
      <c r="C62" s="94"/>
      <c r="D62" s="94" t="s">
        <v>67</v>
      </c>
      <c r="E62" s="93" t="s">
        <v>69</v>
      </c>
      <c r="F62" s="94">
        <v>383</v>
      </c>
      <c r="G62" s="95">
        <v>335000</v>
      </c>
      <c r="H62" s="96">
        <v>0</v>
      </c>
      <c r="I62" s="95">
        <v>205000</v>
      </c>
      <c r="J62" s="95">
        <v>0</v>
      </c>
      <c r="K62" s="95">
        <v>335000</v>
      </c>
      <c r="L62" s="93" t="s">
        <v>3</v>
      </c>
      <c r="M62" s="110">
        <v>45657</v>
      </c>
      <c r="N62" s="100">
        <v>45838</v>
      </c>
      <c r="O62" s="93" t="s">
        <v>3</v>
      </c>
      <c r="P62" s="93" t="s">
        <v>3</v>
      </c>
      <c r="Q62" s="93" t="s">
        <v>3</v>
      </c>
      <c r="R62" s="93" t="s">
        <v>3</v>
      </c>
    </row>
    <row r="63" spans="1:18" ht="31.5" hidden="1" x14ac:dyDescent="0.25">
      <c r="A63" s="355"/>
      <c r="B63" s="57" t="s">
        <v>65</v>
      </c>
      <c r="C63" s="63"/>
      <c r="D63" s="63" t="s">
        <v>67</v>
      </c>
      <c r="E63" s="73" t="s">
        <v>69</v>
      </c>
      <c r="F63" s="63">
        <v>383</v>
      </c>
      <c r="G63" s="107">
        <v>502500</v>
      </c>
      <c r="H63" s="106">
        <v>502500</v>
      </c>
      <c r="I63" s="107">
        <v>205000</v>
      </c>
      <c r="J63" s="107">
        <v>0</v>
      </c>
      <c r="K63" s="107">
        <f>H63</f>
        <v>502500</v>
      </c>
      <c r="L63" s="57" t="s">
        <v>3</v>
      </c>
      <c r="M63" s="108">
        <v>45747</v>
      </c>
      <c r="N63" s="112" t="s">
        <v>114</v>
      </c>
      <c r="O63" s="57" t="s">
        <v>3</v>
      </c>
      <c r="P63" s="57" t="s">
        <v>3</v>
      </c>
      <c r="Q63" s="57" t="s">
        <v>3</v>
      </c>
      <c r="R63" s="57" t="s">
        <v>3</v>
      </c>
    </row>
    <row r="64" spans="1:18" s="85" customFormat="1" ht="15.75" hidden="1" customHeight="1" x14ac:dyDescent="0.25">
      <c r="A64" s="353" t="s">
        <v>76</v>
      </c>
      <c r="B64" s="78" t="s">
        <v>39</v>
      </c>
      <c r="C64" s="79"/>
      <c r="D64" s="78" t="s">
        <v>3</v>
      </c>
      <c r="E64" s="78" t="s">
        <v>66</v>
      </c>
      <c r="F64" s="79"/>
      <c r="G64" s="80">
        <v>1</v>
      </c>
      <c r="H64" s="81">
        <v>1</v>
      </c>
      <c r="I64" s="80">
        <v>0</v>
      </c>
      <c r="J64" s="80">
        <v>0</v>
      </c>
      <c r="K64" s="80">
        <v>0</v>
      </c>
      <c r="L64" s="78" t="s">
        <v>3</v>
      </c>
      <c r="M64" s="82">
        <v>45838</v>
      </c>
      <c r="N64" s="111">
        <v>45838</v>
      </c>
      <c r="O64" s="78">
        <v>0</v>
      </c>
      <c r="P64" s="78" t="s">
        <v>3</v>
      </c>
      <c r="Q64" s="105">
        <v>0</v>
      </c>
      <c r="R64" s="105">
        <v>0</v>
      </c>
    </row>
    <row r="65" spans="1:18" ht="15.75" hidden="1" x14ac:dyDescent="0.25">
      <c r="A65" s="354"/>
      <c r="B65" s="57" t="s">
        <v>40</v>
      </c>
      <c r="C65" s="63"/>
      <c r="D65" s="63"/>
      <c r="E65" s="57"/>
      <c r="F65" s="63"/>
      <c r="G65" s="56" t="s">
        <v>3</v>
      </c>
      <c r="H65" s="106"/>
      <c r="I65" s="56" t="s">
        <v>3</v>
      </c>
      <c r="J65" s="107"/>
      <c r="K65" s="107"/>
      <c r="L65" s="57" t="s">
        <v>3</v>
      </c>
      <c r="M65" s="108"/>
      <c r="N65" s="109"/>
      <c r="O65" s="57" t="s">
        <v>3</v>
      </c>
      <c r="P65" s="57" t="s">
        <v>3</v>
      </c>
      <c r="Q65" s="57" t="s">
        <v>3</v>
      </c>
      <c r="R65" s="57" t="s">
        <v>3</v>
      </c>
    </row>
    <row r="66" spans="1:18" ht="31.5" hidden="1" x14ac:dyDescent="0.25">
      <c r="A66" s="354"/>
      <c r="B66" s="93" t="s">
        <v>65</v>
      </c>
      <c r="C66" s="94"/>
      <c r="D66" s="94" t="s">
        <v>67</v>
      </c>
      <c r="E66" s="93" t="s">
        <v>69</v>
      </c>
      <c r="F66" s="94">
        <v>383</v>
      </c>
      <c r="G66" s="95">
        <v>335000</v>
      </c>
      <c r="H66" s="96">
        <v>0</v>
      </c>
      <c r="I66" s="95">
        <v>500000</v>
      </c>
      <c r="J66" s="95">
        <v>0</v>
      </c>
      <c r="K66" s="95">
        <v>0</v>
      </c>
      <c r="L66" s="93" t="s">
        <v>3</v>
      </c>
      <c r="M66" s="110">
        <v>45657</v>
      </c>
      <c r="N66" s="100">
        <v>45657</v>
      </c>
      <c r="O66" s="93" t="s">
        <v>3</v>
      </c>
      <c r="P66" s="93" t="s">
        <v>3</v>
      </c>
      <c r="Q66" s="93" t="s">
        <v>3</v>
      </c>
      <c r="R66" s="93" t="s">
        <v>3</v>
      </c>
    </row>
    <row r="67" spans="1:18" ht="31.5" hidden="1" x14ac:dyDescent="0.25">
      <c r="A67" s="355"/>
      <c r="B67" s="57" t="s">
        <v>65</v>
      </c>
      <c r="C67" s="63"/>
      <c r="D67" s="63" t="s">
        <v>67</v>
      </c>
      <c r="E67" s="73" t="s">
        <v>69</v>
      </c>
      <c r="F67" s="63">
        <v>383</v>
      </c>
      <c r="G67" s="107">
        <v>502500</v>
      </c>
      <c r="H67" s="106">
        <v>502500</v>
      </c>
      <c r="I67" s="107">
        <v>500000</v>
      </c>
      <c r="J67" s="107">
        <v>0</v>
      </c>
      <c r="K67" s="107">
        <f>H67</f>
        <v>502500</v>
      </c>
      <c r="L67" s="57" t="s">
        <v>3</v>
      </c>
      <c r="M67" s="108">
        <v>45747</v>
      </c>
      <c r="N67" s="112" t="s">
        <v>114</v>
      </c>
      <c r="O67" s="57" t="s">
        <v>3</v>
      </c>
      <c r="P67" s="57" t="s">
        <v>3</v>
      </c>
      <c r="Q67" s="57" t="s">
        <v>3</v>
      </c>
      <c r="R67" s="57" t="s">
        <v>3</v>
      </c>
    </row>
    <row r="68" spans="1:18" s="85" customFormat="1" ht="15.75" hidden="1" customHeight="1" x14ac:dyDescent="0.25">
      <c r="A68" s="353" t="s">
        <v>77</v>
      </c>
      <c r="B68" s="78" t="s">
        <v>39</v>
      </c>
      <c r="C68" s="79"/>
      <c r="D68" s="78" t="s">
        <v>3</v>
      </c>
      <c r="E68" s="78" t="s">
        <v>66</v>
      </c>
      <c r="F68" s="79"/>
      <c r="G68" s="80">
        <v>1</v>
      </c>
      <c r="H68" s="81">
        <v>1</v>
      </c>
      <c r="I68" s="80">
        <v>0</v>
      </c>
      <c r="J68" s="80">
        <v>0</v>
      </c>
      <c r="K68" s="80">
        <v>0</v>
      </c>
      <c r="L68" s="78" t="s">
        <v>3</v>
      </c>
      <c r="M68" s="82">
        <v>45838</v>
      </c>
      <c r="N68" s="111">
        <v>45838</v>
      </c>
      <c r="O68" s="78">
        <v>0</v>
      </c>
      <c r="P68" s="78" t="s">
        <v>3</v>
      </c>
      <c r="Q68" s="105">
        <v>0</v>
      </c>
      <c r="R68" s="105">
        <v>0</v>
      </c>
    </row>
    <row r="69" spans="1:18" ht="15.75" hidden="1" x14ac:dyDescent="0.25">
      <c r="A69" s="354"/>
      <c r="B69" s="57" t="s">
        <v>40</v>
      </c>
      <c r="C69" s="63"/>
      <c r="D69" s="63"/>
      <c r="E69" s="57"/>
      <c r="F69" s="63"/>
      <c r="G69" s="56" t="s">
        <v>3</v>
      </c>
      <c r="H69" s="106"/>
      <c r="I69" s="56" t="s">
        <v>3</v>
      </c>
      <c r="J69" s="107"/>
      <c r="K69" s="107"/>
      <c r="L69" s="57" t="s">
        <v>3</v>
      </c>
      <c r="M69" s="108"/>
      <c r="N69" s="109"/>
      <c r="O69" s="57" t="s">
        <v>3</v>
      </c>
      <c r="P69" s="57" t="s">
        <v>3</v>
      </c>
      <c r="Q69" s="57" t="s">
        <v>3</v>
      </c>
      <c r="R69" s="57" t="s">
        <v>3</v>
      </c>
    </row>
    <row r="70" spans="1:18" ht="31.5" hidden="1" x14ac:dyDescent="0.25">
      <c r="A70" s="354"/>
      <c r="B70" s="93" t="s">
        <v>65</v>
      </c>
      <c r="C70" s="94"/>
      <c r="D70" s="94" t="s">
        <v>67</v>
      </c>
      <c r="E70" s="93" t="s">
        <v>69</v>
      </c>
      <c r="F70" s="94">
        <v>383</v>
      </c>
      <c r="G70" s="95">
        <v>335000</v>
      </c>
      <c r="H70" s="96">
        <v>0</v>
      </c>
      <c r="I70" s="95">
        <v>500000</v>
      </c>
      <c r="J70" s="95">
        <v>0</v>
      </c>
      <c r="K70" s="95">
        <v>0</v>
      </c>
      <c r="L70" s="93" t="s">
        <v>3</v>
      </c>
      <c r="M70" s="110">
        <v>45657</v>
      </c>
      <c r="N70" s="100">
        <v>45657</v>
      </c>
      <c r="O70" s="93" t="s">
        <v>3</v>
      </c>
      <c r="P70" s="93" t="s">
        <v>3</v>
      </c>
      <c r="Q70" s="93" t="s">
        <v>3</v>
      </c>
      <c r="R70" s="93" t="s">
        <v>3</v>
      </c>
    </row>
    <row r="71" spans="1:18" ht="31.5" hidden="1" x14ac:dyDescent="0.25">
      <c r="A71" s="355"/>
      <c r="B71" s="57" t="s">
        <v>65</v>
      </c>
      <c r="C71" s="63"/>
      <c r="D71" s="63" t="s">
        <v>67</v>
      </c>
      <c r="E71" s="73" t="s">
        <v>69</v>
      </c>
      <c r="F71" s="63">
        <v>383</v>
      </c>
      <c r="G71" s="107">
        <v>502500</v>
      </c>
      <c r="H71" s="106">
        <v>502500</v>
      </c>
      <c r="I71" s="107">
        <v>500000</v>
      </c>
      <c r="J71" s="107">
        <v>0</v>
      </c>
      <c r="K71" s="107">
        <f>H71</f>
        <v>502500</v>
      </c>
      <c r="L71" s="57" t="s">
        <v>3</v>
      </c>
      <c r="M71" s="108">
        <v>45747</v>
      </c>
      <c r="N71" s="109" t="s">
        <v>114</v>
      </c>
      <c r="O71" s="57" t="s">
        <v>3</v>
      </c>
      <c r="P71" s="57" t="s">
        <v>3</v>
      </c>
      <c r="Q71" s="57" t="s">
        <v>3</v>
      </c>
      <c r="R71" s="57" t="s">
        <v>3</v>
      </c>
    </row>
    <row r="72" spans="1:18" s="85" customFormat="1" ht="15.75" hidden="1" customHeight="1" x14ac:dyDescent="0.25">
      <c r="A72" s="353" t="s">
        <v>105</v>
      </c>
      <c r="B72" s="78" t="s">
        <v>39</v>
      </c>
      <c r="C72" s="79"/>
      <c r="D72" s="78" t="s">
        <v>3</v>
      </c>
      <c r="E72" s="78" t="s">
        <v>66</v>
      </c>
      <c r="F72" s="79"/>
      <c r="G72" s="80">
        <v>1</v>
      </c>
      <c r="H72" s="81">
        <v>1</v>
      </c>
      <c r="I72" s="80">
        <v>0</v>
      </c>
      <c r="J72" s="80">
        <v>0</v>
      </c>
      <c r="K72" s="80">
        <v>0</v>
      </c>
      <c r="L72" s="78" t="s">
        <v>3</v>
      </c>
      <c r="M72" s="82">
        <v>45838</v>
      </c>
      <c r="N72" s="111">
        <v>45838</v>
      </c>
      <c r="O72" s="78">
        <v>0</v>
      </c>
      <c r="P72" s="78" t="s">
        <v>3</v>
      </c>
      <c r="Q72" s="105">
        <v>0</v>
      </c>
      <c r="R72" s="105">
        <v>0</v>
      </c>
    </row>
    <row r="73" spans="1:18" ht="15.75" hidden="1" x14ac:dyDescent="0.25">
      <c r="A73" s="354"/>
      <c r="B73" s="57" t="s">
        <v>40</v>
      </c>
      <c r="C73" s="63"/>
      <c r="D73" s="63"/>
      <c r="E73" s="57"/>
      <c r="F73" s="63"/>
      <c r="G73" s="56" t="s">
        <v>3</v>
      </c>
      <c r="H73" s="106"/>
      <c r="I73" s="56" t="s">
        <v>3</v>
      </c>
      <c r="J73" s="107"/>
      <c r="K73" s="107"/>
      <c r="L73" s="57" t="s">
        <v>3</v>
      </c>
      <c r="M73" s="108"/>
      <c r="N73" s="109"/>
      <c r="O73" s="57" t="s">
        <v>3</v>
      </c>
      <c r="P73" s="57" t="s">
        <v>3</v>
      </c>
      <c r="Q73" s="57" t="s">
        <v>3</v>
      </c>
      <c r="R73" s="57" t="s">
        <v>3</v>
      </c>
    </row>
    <row r="74" spans="1:18" ht="31.5" hidden="1" x14ac:dyDescent="0.25">
      <c r="A74" s="354"/>
      <c r="B74" s="93" t="s">
        <v>65</v>
      </c>
      <c r="C74" s="94"/>
      <c r="D74" s="94" t="s">
        <v>67</v>
      </c>
      <c r="E74" s="93" t="s">
        <v>69</v>
      </c>
      <c r="F74" s="94">
        <v>383</v>
      </c>
      <c r="G74" s="95">
        <v>335000</v>
      </c>
      <c r="H74" s="96">
        <v>0</v>
      </c>
      <c r="I74" s="95">
        <v>72498</v>
      </c>
      <c r="J74" s="95">
        <v>0</v>
      </c>
      <c r="K74" s="95">
        <v>335000</v>
      </c>
      <c r="L74" s="93" t="s">
        <v>3</v>
      </c>
      <c r="M74" s="110">
        <v>45657</v>
      </c>
      <c r="N74" s="100">
        <v>45838</v>
      </c>
      <c r="O74" s="93" t="s">
        <v>3</v>
      </c>
      <c r="P74" s="93" t="s">
        <v>3</v>
      </c>
      <c r="Q74" s="93" t="s">
        <v>3</v>
      </c>
      <c r="R74" s="93" t="s">
        <v>3</v>
      </c>
    </row>
    <row r="75" spans="1:18" ht="31.5" hidden="1" x14ac:dyDescent="0.25">
      <c r="A75" s="355"/>
      <c r="B75" s="57" t="s">
        <v>65</v>
      </c>
      <c r="C75" s="63"/>
      <c r="D75" s="63" t="s">
        <v>67</v>
      </c>
      <c r="E75" s="73" t="s">
        <v>69</v>
      </c>
      <c r="F75" s="63">
        <v>383</v>
      </c>
      <c r="G75" s="107">
        <v>500250</v>
      </c>
      <c r="H75" s="106">
        <v>500250</v>
      </c>
      <c r="I75" s="107">
        <v>72498</v>
      </c>
      <c r="J75" s="107">
        <v>0</v>
      </c>
      <c r="K75" s="107">
        <f>H75</f>
        <v>500250</v>
      </c>
      <c r="L75" s="57" t="s">
        <v>3</v>
      </c>
      <c r="M75" s="108">
        <v>45747</v>
      </c>
      <c r="N75" s="112" t="s">
        <v>114</v>
      </c>
      <c r="O75" s="57" t="s">
        <v>3</v>
      </c>
      <c r="P75" s="57" t="s">
        <v>3</v>
      </c>
      <c r="Q75" s="57" t="s">
        <v>3</v>
      </c>
      <c r="R75" s="57" t="s">
        <v>3</v>
      </c>
    </row>
    <row r="76" spans="1:18" s="85" customFormat="1" ht="15.75" hidden="1" customHeight="1" x14ac:dyDescent="0.25">
      <c r="A76" s="353" t="s">
        <v>78</v>
      </c>
      <c r="B76" s="78" t="s">
        <v>39</v>
      </c>
      <c r="C76" s="79"/>
      <c r="D76" s="78" t="s">
        <v>3</v>
      </c>
      <c r="E76" s="78" t="s">
        <v>66</v>
      </c>
      <c r="F76" s="79"/>
      <c r="G76" s="80">
        <v>1</v>
      </c>
      <c r="H76" s="81">
        <v>1</v>
      </c>
      <c r="I76" s="80">
        <v>0</v>
      </c>
      <c r="J76" s="80">
        <v>0</v>
      </c>
      <c r="K76" s="80">
        <v>0</v>
      </c>
      <c r="L76" s="78" t="s">
        <v>3</v>
      </c>
      <c r="M76" s="82">
        <v>45838</v>
      </c>
      <c r="N76" s="111">
        <v>45838</v>
      </c>
      <c r="O76" s="78">
        <v>0</v>
      </c>
      <c r="P76" s="78" t="s">
        <v>3</v>
      </c>
      <c r="Q76" s="105">
        <v>0</v>
      </c>
      <c r="R76" s="105">
        <v>0</v>
      </c>
    </row>
    <row r="77" spans="1:18" ht="15.75" hidden="1" x14ac:dyDescent="0.25">
      <c r="A77" s="354"/>
      <c r="B77" s="57" t="s">
        <v>40</v>
      </c>
      <c r="C77" s="63"/>
      <c r="D77" s="63"/>
      <c r="E77" s="57"/>
      <c r="F77" s="63"/>
      <c r="G77" s="56" t="s">
        <v>3</v>
      </c>
      <c r="H77" s="106"/>
      <c r="I77" s="56" t="s">
        <v>3</v>
      </c>
      <c r="J77" s="107"/>
      <c r="K77" s="107"/>
      <c r="L77" s="57" t="s">
        <v>3</v>
      </c>
      <c r="M77" s="108"/>
      <c r="N77" s="109"/>
      <c r="O77" s="57" t="s">
        <v>3</v>
      </c>
      <c r="P77" s="57" t="s">
        <v>3</v>
      </c>
      <c r="Q77" s="57" t="s">
        <v>3</v>
      </c>
      <c r="R77" s="57" t="s">
        <v>3</v>
      </c>
    </row>
    <row r="78" spans="1:18" ht="31.5" hidden="1" x14ac:dyDescent="0.25">
      <c r="A78" s="354"/>
      <c r="B78" s="93" t="s">
        <v>65</v>
      </c>
      <c r="C78" s="94"/>
      <c r="D78" s="94" t="s">
        <v>67</v>
      </c>
      <c r="E78" s="93" t="s">
        <v>69</v>
      </c>
      <c r="F78" s="94">
        <v>383</v>
      </c>
      <c r="G78" s="95">
        <v>335000</v>
      </c>
      <c r="H78" s="96">
        <v>0</v>
      </c>
      <c r="I78" s="95">
        <v>500000</v>
      </c>
      <c r="J78" s="95">
        <v>0</v>
      </c>
      <c r="K78" s="95">
        <v>0</v>
      </c>
      <c r="L78" s="93" t="s">
        <v>3</v>
      </c>
      <c r="M78" s="110">
        <v>45657</v>
      </c>
      <c r="N78" s="100">
        <v>45657</v>
      </c>
      <c r="O78" s="93" t="s">
        <v>3</v>
      </c>
      <c r="P78" s="93" t="s">
        <v>3</v>
      </c>
      <c r="Q78" s="93" t="s">
        <v>3</v>
      </c>
      <c r="R78" s="93" t="s">
        <v>3</v>
      </c>
    </row>
    <row r="79" spans="1:18" ht="31.5" hidden="1" x14ac:dyDescent="0.25">
      <c r="A79" s="355"/>
      <c r="B79" s="57" t="s">
        <v>65</v>
      </c>
      <c r="C79" s="63"/>
      <c r="D79" s="63" t="s">
        <v>67</v>
      </c>
      <c r="E79" s="73" t="s">
        <v>69</v>
      </c>
      <c r="F79" s="63">
        <v>383</v>
      </c>
      <c r="G79" s="107">
        <v>500250</v>
      </c>
      <c r="H79" s="106">
        <v>500250</v>
      </c>
      <c r="I79" s="107">
        <v>500000</v>
      </c>
      <c r="J79" s="107">
        <v>0</v>
      </c>
      <c r="K79" s="107">
        <f>H79</f>
        <v>500250</v>
      </c>
      <c r="L79" s="57" t="s">
        <v>3</v>
      </c>
      <c r="M79" s="108">
        <v>45747</v>
      </c>
      <c r="N79" s="112" t="s">
        <v>114</v>
      </c>
      <c r="O79" s="57" t="s">
        <v>3</v>
      </c>
      <c r="P79" s="57" t="s">
        <v>3</v>
      </c>
      <c r="Q79" s="57" t="s">
        <v>3</v>
      </c>
      <c r="R79" s="57" t="s">
        <v>3</v>
      </c>
    </row>
    <row r="80" spans="1:18" s="85" customFormat="1" ht="15.75" hidden="1" customHeight="1" x14ac:dyDescent="0.25">
      <c r="A80" s="353" t="s">
        <v>79</v>
      </c>
      <c r="B80" s="78" t="s">
        <v>39</v>
      </c>
      <c r="C80" s="79"/>
      <c r="D80" s="78" t="s">
        <v>3</v>
      </c>
      <c r="E80" s="78" t="s">
        <v>66</v>
      </c>
      <c r="F80" s="79"/>
      <c r="G80" s="80">
        <v>1</v>
      </c>
      <c r="H80" s="81">
        <v>1</v>
      </c>
      <c r="I80" s="80">
        <v>0</v>
      </c>
      <c r="J80" s="80">
        <v>0</v>
      </c>
      <c r="K80" s="80">
        <v>0</v>
      </c>
      <c r="L80" s="78" t="s">
        <v>3</v>
      </c>
      <c r="M80" s="82">
        <v>45838</v>
      </c>
      <c r="N80" s="111">
        <v>45838</v>
      </c>
      <c r="O80" s="78">
        <v>0</v>
      </c>
      <c r="P80" s="78" t="s">
        <v>3</v>
      </c>
      <c r="Q80" s="105">
        <v>0</v>
      </c>
      <c r="R80" s="105">
        <v>0</v>
      </c>
    </row>
    <row r="81" spans="1:18" ht="15.75" hidden="1" x14ac:dyDescent="0.25">
      <c r="A81" s="354"/>
      <c r="B81" s="57" t="s">
        <v>40</v>
      </c>
      <c r="C81" s="63"/>
      <c r="D81" s="63"/>
      <c r="E81" s="57"/>
      <c r="F81" s="63"/>
      <c r="G81" s="56" t="s">
        <v>3</v>
      </c>
      <c r="H81" s="106"/>
      <c r="I81" s="56" t="s">
        <v>3</v>
      </c>
      <c r="J81" s="107"/>
      <c r="K81" s="107"/>
      <c r="L81" s="57" t="s">
        <v>3</v>
      </c>
      <c r="M81" s="108"/>
      <c r="N81" s="109"/>
      <c r="O81" s="57" t="s">
        <v>3</v>
      </c>
      <c r="P81" s="57" t="s">
        <v>3</v>
      </c>
      <c r="Q81" s="57" t="s">
        <v>3</v>
      </c>
      <c r="R81" s="57" t="s">
        <v>3</v>
      </c>
    </row>
    <row r="82" spans="1:18" ht="31.5" hidden="1" x14ac:dyDescent="0.25">
      <c r="A82" s="354"/>
      <c r="B82" s="93" t="s">
        <v>65</v>
      </c>
      <c r="C82" s="94"/>
      <c r="D82" s="94" t="s">
        <v>67</v>
      </c>
      <c r="E82" s="93" t="s">
        <v>69</v>
      </c>
      <c r="F82" s="94">
        <v>383</v>
      </c>
      <c r="G82" s="95">
        <v>335000</v>
      </c>
      <c r="H82" s="96">
        <v>0</v>
      </c>
      <c r="I82" s="95">
        <v>500000</v>
      </c>
      <c r="J82" s="95">
        <v>0</v>
      </c>
      <c r="K82" s="95">
        <v>0</v>
      </c>
      <c r="L82" s="93" t="s">
        <v>3</v>
      </c>
      <c r="M82" s="110">
        <v>45657</v>
      </c>
      <c r="N82" s="100">
        <v>45657</v>
      </c>
      <c r="O82" s="93" t="s">
        <v>3</v>
      </c>
      <c r="P82" s="93" t="s">
        <v>3</v>
      </c>
      <c r="Q82" s="93" t="s">
        <v>3</v>
      </c>
      <c r="R82" s="93" t="s">
        <v>3</v>
      </c>
    </row>
    <row r="83" spans="1:18" ht="31.5" hidden="1" x14ac:dyDescent="0.25">
      <c r="A83" s="355"/>
      <c r="B83" s="57" t="s">
        <v>65</v>
      </c>
      <c r="C83" s="63"/>
      <c r="D83" s="63" t="s">
        <v>67</v>
      </c>
      <c r="E83" s="73" t="s">
        <v>69</v>
      </c>
      <c r="F83" s="63">
        <v>383</v>
      </c>
      <c r="G83" s="107">
        <v>500250</v>
      </c>
      <c r="H83" s="106">
        <v>500250</v>
      </c>
      <c r="I83" s="107">
        <v>500000</v>
      </c>
      <c r="J83" s="107">
        <v>0</v>
      </c>
      <c r="K83" s="107">
        <f>H83</f>
        <v>500250</v>
      </c>
      <c r="L83" s="57" t="s">
        <v>3</v>
      </c>
      <c r="M83" s="108">
        <v>45747</v>
      </c>
      <c r="N83" s="112" t="s">
        <v>114</v>
      </c>
      <c r="O83" s="57" t="s">
        <v>3</v>
      </c>
      <c r="P83" s="57" t="s">
        <v>3</v>
      </c>
      <c r="Q83" s="57" t="s">
        <v>3</v>
      </c>
      <c r="R83" s="57" t="s">
        <v>3</v>
      </c>
    </row>
    <row r="84" spans="1:18" s="85" customFormat="1" ht="15.75" hidden="1" customHeight="1" x14ac:dyDescent="0.25">
      <c r="A84" s="353" t="s">
        <v>104</v>
      </c>
      <c r="B84" s="78" t="s">
        <v>39</v>
      </c>
      <c r="C84" s="79"/>
      <c r="D84" s="78" t="s">
        <v>3</v>
      </c>
      <c r="E84" s="78" t="s">
        <v>66</v>
      </c>
      <c r="F84" s="79"/>
      <c r="G84" s="80">
        <v>1</v>
      </c>
      <c r="H84" s="81">
        <v>1</v>
      </c>
      <c r="I84" s="80">
        <v>0</v>
      </c>
      <c r="J84" s="80">
        <v>0</v>
      </c>
      <c r="K84" s="80">
        <v>0</v>
      </c>
      <c r="L84" s="78" t="s">
        <v>3</v>
      </c>
      <c r="M84" s="82">
        <v>45838</v>
      </c>
      <c r="N84" s="111">
        <v>45838</v>
      </c>
      <c r="O84" s="78">
        <v>0</v>
      </c>
      <c r="P84" s="78" t="s">
        <v>3</v>
      </c>
      <c r="Q84" s="105">
        <v>0</v>
      </c>
      <c r="R84" s="105">
        <v>0</v>
      </c>
    </row>
    <row r="85" spans="1:18" ht="15.75" hidden="1" x14ac:dyDescent="0.25">
      <c r="A85" s="354"/>
      <c r="B85" s="57" t="s">
        <v>40</v>
      </c>
      <c r="C85" s="63"/>
      <c r="D85" s="63"/>
      <c r="E85" s="57"/>
      <c r="F85" s="63"/>
      <c r="G85" s="56" t="s">
        <v>3</v>
      </c>
      <c r="H85" s="106"/>
      <c r="I85" s="56" t="s">
        <v>3</v>
      </c>
      <c r="J85" s="107"/>
      <c r="K85" s="107"/>
      <c r="L85" s="57" t="s">
        <v>3</v>
      </c>
      <c r="M85" s="108"/>
      <c r="N85" s="109"/>
      <c r="O85" s="57" t="s">
        <v>3</v>
      </c>
      <c r="P85" s="57" t="s">
        <v>3</v>
      </c>
      <c r="Q85" s="57" t="s">
        <v>3</v>
      </c>
      <c r="R85" s="57" t="s">
        <v>3</v>
      </c>
    </row>
    <row r="86" spans="1:18" ht="31.5" hidden="1" x14ac:dyDescent="0.25">
      <c r="A86" s="354"/>
      <c r="B86" s="93" t="s">
        <v>65</v>
      </c>
      <c r="C86" s="94"/>
      <c r="D86" s="94" t="s">
        <v>67</v>
      </c>
      <c r="E86" s="93" t="s">
        <v>69</v>
      </c>
      <c r="F86" s="94">
        <v>383</v>
      </c>
      <c r="G86" s="95">
        <v>136650</v>
      </c>
      <c r="H86" s="96">
        <v>0</v>
      </c>
      <c r="I86" s="95">
        <v>184511.97999999998</v>
      </c>
      <c r="J86" s="95">
        <v>0</v>
      </c>
      <c r="K86" s="95">
        <v>0</v>
      </c>
      <c r="L86" s="93" t="s">
        <v>3</v>
      </c>
      <c r="M86" s="110">
        <v>45657</v>
      </c>
      <c r="N86" s="100">
        <v>45657</v>
      </c>
      <c r="O86" s="93" t="s">
        <v>3</v>
      </c>
      <c r="P86" s="93" t="s">
        <v>3</v>
      </c>
      <c r="Q86" s="93" t="s">
        <v>3</v>
      </c>
      <c r="R86" s="93" t="s">
        <v>3</v>
      </c>
    </row>
    <row r="87" spans="1:18" ht="31.5" hidden="1" x14ac:dyDescent="0.25">
      <c r="A87" s="355"/>
      <c r="B87" s="57" t="s">
        <v>65</v>
      </c>
      <c r="C87" s="63"/>
      <c r="D87" s="63" t="s">
        <v>67</v>
      </c>
      <c r="E87" s="73" t="s">
        <v>69</v>
      </c>
      <c r="F87" s="63">
        <v>383</v>
      </c>
      <c r="G87" s="107">
        <v>204975</v>
      </c>
      <c r="H87" s="106">
        <v>204975</v>
      </c>
      <c r="I87" s="107">
        <v>184511.97999999998</v>
      </c>
      <c r="J87" s="107">
        <v>0</v>
      </c>
      <c r="K87" s="107">
        <f>H87</f>
        <v>204975</v>
      </c>
      <c r="L87" s="57" t="s">
        <v>3</v>
      </c>
      <c r="M87" s="108">
        <v>45747</v>
      </c>
      <c r="N87" s="112" t="s">
        <v>114</v>
      </c>
      <c r="O87" s="57" t="s">
        <v>3</v>
      </c>
      <c r="P87" s="57" t="s">
        <v>3</v>
      </c>
      <c r="Q87" s="57" t="s">
        <v>3</v>
      </c>
      <c r="R87" s="57" t="s">
        <v>3</v>
      </c>
    </row>
    <row r="88" spans="1:18" s="85" customFormat="1" ht="15.75" hidden="1" customHeight="1" x14ac:dyDescent="0.25">
      <c r="A88" s="353" t="s">
        <v>103</v>
      </c>
      <c r="B88" s="78" t="s">
        <v>39</v>
      </c>
      <c r="C88" s="79"/>
      <c r="D88" s="78" t="s">
        <v>3</v>
      </c>
      <c r="E88" s="78" t="s">
        <v>66</v>
      </c>
      <c r="F88" s="79"/>
      <c r="G88" s="80">
        <v>1</v>
      </c>
      <c r="H88" s="81">
        <v>1</v>
      </c>
      <c r="I88" s="80">
        <v>0</v>
      </c>
      <c r="J88" s="80">
        <v>0</v>
      </c>
      <c r="K88" s="80">
        <v>0</v>
      </c>
      <c r="L88" s="78" t="s">
        <v>3</v>
      </c>
      <c r="M88" s="82">
        <v>45838</v>
      </c>
      <c r="N88" s="111">
        <v>45838</v>
      </c>
      <c r="O88" s="78">
        <v>0</v>
      </c>
      <c r="P88" s="78" t="s">
        <v>3</v>
      </c>
      <c r="Q88" s="105">
        <v>0</v>
      </c>
      <c r="R88" s="105">
        <v>0</v>
      </c>
    </row>
    <row r="89" spans="1:18" ht="15.75" hidden="1" x14ac:dyDescent="0.25">
      <c r="A89" s="354"/>
      <c r="B89" s="57" t="s">
        <v>40</v>
      </c>
      <c r="C89" s="63"/>
      <c r="D89" s="63"/>
      <c r="E89" s="57"/>
      <c r="F89" s="63"/>
      <c r="G89" s="56" t="s">
        <v>3</v>
      </c>
      <c r="H89" s="106"/>
      <c r="I89" s="56" t="s">
        <v>3</v>
      </c>
      <c r="J89" s="107"/>
      <c r="K89" s="107"/>
      <c r="L89" s="57" t="s">
        <v>3</v>
      </c>
      <c r="M89" s="108"/>
      <c r="N89" s="109"/>
      <c r="O89" s="57" t="s">
        <v>3</v>
      </c>
      <c r="P89" s="57" t="s">
        <v>3</v>
      </c>
      <c r="Q89" s="57" t="s">
        <v>3</v>
      </c>
      <c r="R89" s="57" t="s">
        <v>3</v>
      </c>
    </row>
    <row r="90" spans="1:18" ht="31.5" hidden="1" x14ac:dyDescent="0.25">
      <c r="A90" s="354"/>
      <c r="B90" s="93" t="s">
        <v>65</v>
      </c>
      <c r="C90" s="94"/>
      <c r="D90" s="94" t="s">
        <v>67</v>
      </c>
      <c r="E90" s="93" t="s">
        <v>69</v>
      </c>
      <c r="F90" s="94">
        <v>383</v>
      </c>
      <c r="G90" s="95">
        <v>335000</v>
      </c>
      <c r="H90" s="96">
        <v>0</v>
      </c>
      <c r="I90" s="95">
        <v>431709</v>
      </c>
      <c r="J90" s="95">
        <v>0</v>
      </c>
      <c r="K90" s="95">
        <v>0</v>
      </c>
      <c r="L90" s="93" t="s">
        <v>3</v>
      </c>
      <c r="M90" s="110">
        <v>45657</v>
      </c>
      <c r="N90" s="100">
        <v>45657</v>
      </c>
      <c r="O90" s="93" t="s">
        <v>3</v>
      </c>
      <c r="P90" s="93" t="s">
        <v>3</v>
      </c>
      <c r="Q90" s="93" t="s">
        <v>3</v>
      </c>
      <c r="R90" s="93" t="s">
        <v>3</v>
      </c>
    </row>
    <row r="91" spans="1:18" ht="31.5" hidden="1" x14ac:dyDescent="0.25">
      <c r="A91" s="355"/>
      <c r="B91" s="57" t="s">
        <v>65</v>
      </c>
      <c r="C91" s="63"/>
      <c r="D91" s="63" t="s">
        <v>67</v>
      </c>
      <c r="E91" s="73" t="s">
        <v>69</v>
      </c>
      <c r="F91" s="63">
        <v>383</v>
      </c>
      <c r="G91" s="107">
        <v>502500</v>
      </c>
      <c r="H91" s="106">
        <v>502500</v>
      </c>
      <c r="I91" s="107">
        <v>431709</v>
      </c>
      <c r="J91" s="107">
        <v>0</v>
      </c>
      <c r="K91" s="107">
        <f>H91</f>
        <v>502500</v>
      </c>
      <c r="L91" s="57" t="s">
        <v>3</v>
      </c>
      <c r="M91" s="108">
        <v>45747</v>
      </c>
      <c r="N91" s="112" t="s">
        <v>114</v>
      </c>
      <c r="O91" s="57" t="s">
        <v>3</v>
      </c>
      <c r="P91" s="57" t="s">
        <v>3</v>
      </c>
      <c r="Q91" s="57" t="s">
        <v>3</v>
      </c>
      <c r="R91" s="57" t="s">
        <v>3</v>
      </c>
    </row>
    <row r="92" spans="1:18" s="85" customFormat="1" ht="15.75" hidden="1" customHeight="1" x14ac:dyDescent="0.25">
      <c r="A92" s="353" t="s">
        <v>80</v>
      </c>
      <c r="B92" s="78" t="s">
        <v>39</v>
      </c>
      <c r="C92" s="79"/>
      <c r="D92" s="78" t="s">
        <v>3</v>
      </c>
      <c r="E92" s="78" t="s">
        <v>66</v>
      </c>
      <c r="F92" s="79"/>
      <c r="G92" s="80">
        <v>1</v>
      </c>
      <c r="H92" s="81">
        <v>1</v>
      </c>
      <c r="I92" s="80">
        <v>0</v>
      </c>
      <c r="J92" s="80">
        <v>0</v>
      </c>
      <c r="K92" s="80">
        <v>0</v>
      </c>
      <c r="L92" s="78" t="s">
        <v>3</v>
      </c>
      <c r="M92" s="82">
        <v>45838</v>
      </c>
      <c r="N92" s="111">
        <v>45838</v>
      </c>
      <c r="O92" s="78">
        <v>0</v>
      </c>
      <c r="P92" s="78" t="s">
        <v>3</v>
      </c>
      <c r="Q92" s="105">
        <v>0</v>
      </c>
      <c r="R92" s="105">
        <v>0</v>
      </c>
    </row>
    <row r="93" spans="1:18" ht="15.75" hidden="1" x14ac:dyDescent="0.25">
      <c r="A93" s="354"/>
      <c r="B93" s="57" t="s">
        <v>40</v>
      </c>
      <c r="C93" s="63"/>
      <c r="D93" s="63"/>
      <c r="E93" s="57"/>
      <c r="F93" s="63"/>
      <c r="G93" s="56" t="s">
        <v>3</v>
      </c>
      <c r="H93" s="106"/>
      <c r="I93" s="56" t="s">
        <v>3</v>
      </c>
      <c r="J93" s="107"/>
      <c r="K93" s="107"/>
      <c r="L93" s="57" t="s">
        <v>3</v>
      </c>
      <c r="M93" s="108"/>
      <c r="N93" s="109"/>
      <c r="O93" s="57" t="s">
        <v>3</v>
      </c>
      <c r="P93" s="57" t="s">
        <v>3</v>
      </c>
      <c r="Q93" s="57" t="s">
        <v>3</v>
      </c>
      <c r="R93" s="57" t="s">
        <v>3</v>
      </c>
    </row>
    <row r="94" spans="1:18" ht="31.5" hidden="1" x14ac:dyDescent="0.25">
      <c r="A94" s="354"/>
      <c r="B94" s="93" t="s">
        <v>65</v>
      </c>
      <c r="C94" s="94"/>
      <c r="D94" s="94" t="s">
        <v>67</v>
      </c>
      <c r="E94" s="93" t="s">
        <v>69</v>
      </c>
      <c r="F94" s="94">
        <v>383</v>
      </c>
      <c r="G94" s="95">
        <v>335000</v>
      </c>
      <c r="H94" s="96">
        <v>0</v>
      </c>
      <c r="I94" s="95">
        <v>500000</v>
      </c>
      <c r="J94" s="95">
        <v>0</v>
      </c>
      <c r="K94" s="95">
        <v>0</v>
      </c>
      <c r="L94" s="93" t="s">
        <v>3</v>
      </c>
      <c r="M94" s="110">
        <v>45657</v>
      </c>
      <c r="N94" s="100">
        <v>45657</v>
      </c>
      <c r="O94" s="93" t="s">
        <v>3</v>
      </c>
      <c r="P94" s="93" t="s">
        <v>3</v>
      </c>
      <c r="Q94" s="93" t="s">
        <v>3</v>
      </c>
      <c r="R94" s="93" t="s">
        <v>3</v>
      </c>
    </row>
    <row r="95" spans="1:18" ht="41.25" hidden="1" customHeight="1" x14ac:dyDescent="0.25">
      <c r="A95" s="355"/>
      <c r="B95" s="57" t="s">
        <v>65</v>
      </c>
      <c r="C95" s="63"/>
      <c r="D95" s="63" t="s">
        <v>67</v>
      </c>
      <c r="E95" s="73" t="s">
        <v>69</v>
      </c>
      <c r="F95" s="63">
        <v>383</v>
      </c>
      <c r="G95" s="107">
        <v>502500</v>
      </c>
      <c r="H95" s="106">
        <v>502500</v>
      </c>
      <c r="I95" s="107">
        <v>500000</v>
      </c>
      <c r="J95" s="107">
        <v>0</v>
      </c>
      <c r="K95" s="107">
        <f>H95</f>
        <v>502500</v>
      </c>
      <c r="L95" s="57" t="s">
        <v>3</v>
      </c>
      <c r="M95" s="108">
        <v>45747</v>
      </c>
      <c r="N95" s="112" t="s">
        <v>114</v>
      </c>
      <c r="O95" s="57" t="s">
        <v>3</v>
      </c>
      <c r="P95" s="57" t="s">
        <v>3</v>
      </c>
      <c r="Q95" s="57" t="s">
        <v>3</v>
      </c>
      <c r="R95" s="57" t="s">
        <v>3</v>
      </c>
    </row>
    <row r="96" spans="1:18" s="85" customFormat="1" ht="15.75" hidden="1" customHeight="1" x14ac:dyDescent="0.25">
      <c r="A96" s="353" t="s">
        <v>81</v>
      </c>
      <c r="B96" s="78" t="s">
        <v>39</v>
      </c>
      <c r="C96" s="79"/>
      <c r="D96" s="78" t="s">
        <v>3</v>
      </c>
      <c r="E96" s="78" t="s">
        <v>66</v>
      </c>
      <c r="F96" s="79"/>
      <c r="G96" s="80">
        <v>1</v>
      </c>
      <c r="H96" s="81">
        <v>1</v>
      </c>
      <c r="I96" s="80">
        <v>1</v>
      </c>
      <c r="J96" s="80">
        <v>1</v>
      </c>
      <c r="K96" s="80">
        <v>1</v>
      </c>
      <c r="L96" s="78" t="s">
        <v>3</v>
      </c>
      <c r="M96" s="82">
        <v>45838</v>
      </c>
      <c r="N96" s="104">
        <v>45657</v>
      </c>
      <c r="O96" s="78">
        <v>0</v>
      </c>
      <c r="P96" s="78" t="s">
        <v>3</v>
      </c>
      <c r="Q96" s="105">
        <v>0</v>
      </c>
      <c r="R96" s="105">
        <v>0</v>
      </c>
    </row>
    <row r="97" spans="1:18" ht="15.75" hidden="1" x14ac:dyDescent="0.25">
      <c r="A97" s="354"/>
      <c r="B97" s="57" t="s">
        <v>40</v>
      </c>
      <c r="C97" s="63"/>
      <c r="D97" s="63"/>
      <c r="E97" s="57"/>
      <c r="F97" s="63"/>
      <c r="G97" s="56" t="s">
        <v>3</v>
      </c>
      <c r="H97" s="106"/>
      <c r="I97" s="56" t="s">
        <v>3</v>
      </c>
      <c r="J97" s="107"/>
      <c r="K97" s="107"/>
      <c r="L97" s="57" t="s">
        <v>3</v>
      </c>
      <c r="M97" s="108"/>
      <c r="N97" s="109"/>
      <c r="O97" s="57" t="s">
        <v>3</v>
      </c>
      <c r="P97" s="57" t="s">
        <v>3</v>
      </c>
      <c r="Q97" s="57" t="s">
        <v>3</v>
      </c>
      <c r="R97" s="57" t="s">
        <v>3</v>
      </c>
    </row>
    <row r="98" spans="1:18" ht="31.5" hidden="1" x14ac:dyDescent="0.25">
      <c r="A98" s="354"/>
      <c r="B98" s="93" t="s">
        <v>65</v>
      </c>
      <c r="C98" s="94"/>
      <c r="D98" s="94" t="s">
        <v>67</v>
      </c>
      <c r="E98" s="93" t="s">
        <v>69</v>
      </c>
      <c r="F98" s="94">
        <v>383</v>
      </c>
      <c r="G98" s="95">
        <v>200000</v>
      </c>
      <c r="H98" s="96">
        <v>0</v>
      </c>
      <c r="I98" s="95">
        <v>629132</v>
      </c>
      <c r="J98" s="95">
        <v>0</v>
      </c>
      <c r="K98" s="95">
        <v>0</v>
      </c>
      <c r="L98" s="93" t="s">
        <v>3</v>
      </c>
      <c r="M98" s="110">
        <v>45657</v>
      </c>
      <c r="N98" s="100">
        <v>45657</v>
      </c>
      <c r="O98" s="93" t="s">
        <v>3</v>
      </c>
      <c r="P98" s="93" t="s">
        <v>3</v>
      </c>
      <c r="Q98" s="93" t="s">
        <v>3</v>
      </c>
      <c r="R98" s="93" t="s">
        <v>3</v>
      </c>
    </row>
    <row r="99" spans="1:18" ht="31.5" hidden="1" x14ac:dyDescent="0.25">
      <c r="A99" s="355"/>
      <c r="B99" s="57" t="s">
        <v>65</v>
      </c>
      <c r="C99" s="63"/>
      <c r="D99" s="63" t="s">
        <v>67</v>
      </c>
      <c r="E99" s="73" t="s">
        <v>69</v>
      </c>
      <c r="F99" s="63">
        <v>383</v>
      </c>
      <c r="G99" s="107">
        <v>299955</v>
      </c>
      <c r="H99" s="106">
        <v>299955</v>
      </c>
      <c r="I99" s="107">
        <v>629132</v>
      </c>
      <c r="J99" s="107">
        <v>0</v>
      </c>
      <c r="K99" s="107">
        <v>0</v>
      </c>
      <c r="L99" s="57" t="s">
        <v>3</v>
      </c>
      <c r="M99" s="108">
        <v>45747</v>
      </c>
      <c r="N99" s="112">
        <v>45657</v>
      </c>
      <c r="O99" s="57" t="s">
        <v>3</v>
      </c>
      <c r="P99" s="57" t="s">
        <v>3</v>
      </c>
      <c r="Q99" s="57" t="s">
        <v>3</v>
      </c>
      <c r="R99" s="57" t="s">
        <v>3</v>
      </c>
    </row>
    <row r="100" spans="1:18" s="85" customFormat="1" ht="15.75" hidden="1" customHeight="1" x14ac:dyDescent="0.25">
      <c r="A100" s="353" t="s">
        <v>82</v>
      </c>
      <c r="B100" s="78" t="s">
        <v>39</v>
      </c>
      <c r="C100" s="79"/>
      <c r="D100" s="78" t="s">
        <v>3</v>
      </c>
      <c r="E100" s="78" t="s">
        <v>66</v>
      </c>
      <c r="F100" s="79"/>
      <c r="G100" s="80">
        <v>1</v>
      </c>
      <c r="H100" s="81">
        <v>1</v>
      </c>
      <c r="I100" s="80">
        <v>0</v>
      </c>
      <c r="J100" s="80">
        <v>0</v>
      </c>
      <c r="K100" s="80">
        <v>0</v>
      </c>
      <c r="L100" s="78" t="s">
        <v>3</v>
      </c>
      <c r="M100" s="82">
        <v>45838</v>
      </c>
      <c r="N100" s="111">
        <v>45838</v>
      </c>
      <c r="O100" s="78">
        <v>0</v>
      </c>
      <c r="P100" s="78" t="s">
        <v>3</v>
      </c>
      <c r="Q100" s="105">
        <v>0</v>
      </c>
      <c r="R100" s="105">
        <v>0</v>
      </c>
    </row>
    <row r="101" spans="1:18" ht="15.75" hidden="1" x14ac:dyDescent="0.25">
      <c r="A101" s="354"/>
      <c r="B101" s="57" t="s">
        <v>40</v>
      </c>
      <c r="C101" s="63"/>
      <c r="D101" s="63"/>
      <c r="E101" s="57"/>
      <c r="F101" s="63"/>
      <c r="G101" s="56" t="s">
        <v>3</v>
      </c>
      <c r="H101" s="106"/>
      <c r="I101" s="56" t="s">
        <v>3</v>
      </c>
      <c r="J101" s="107"/>
      <c r="K101" s="107"/>
      <c r="L101" s="57" t="s">
        <v>3</v>
      </c>
      <c r="M101" s="108"/>
      <c r="N101" s="109"/>
      <c r="O101" s="57" t="s">
        <v>3</v>
      </c>
      <c r="P101" s="57" t="s">
        <v>3</v>
      </c>
      <c r="Q101" s="57" t="s">
        <v>3</v>
      </c>
      <c r="R101" s="57" t="s">
        <v>3</v>
      </c>
    </row>
    <row r="102" spans="1:18" ht="31.5" hidden="1" x14ac:dyDescent="0.25">
      <c r="A102" s="354"/>
      <c r="B102" s="93" t="s">
        <v>65</v>
      </c>
      <c r="C102" s="94"/>
      <c r="D102" s="94" t="s">
        <v>67</v>
      </c>
      <c r="E102" s="93" t="s">
        <v>69</v>
      </c>
      <c r="F102" s="94">
        <v>383</v>
      </c>
      <c r="G102" s="95">
        <v>333500</v>
      </c>
      <c r="H102" s="96">
        <v>0</v>
      </c>
      <c r="I102" s="95">
        <v>499994</v>
      </c>
      <c r="J102" s="95">
        <v>0</v>
      </c>
      <c r="K102" s="95">
        <v>0</v>
      </c>
      <c r="L102" s="93" t="s">
        <v>3</v>
      </c>
      <c r="M102" s="110">
        <v>45657</v>
      </c>
      <c r="N102" s="100">
        <v>45657</v>
      </c>
      <c r="O102" s="93" t="s">
        <v>3</v>
      </c>
      <c r="P102" s="93" t="s">
        <v>3</v>
      </c>
      <c r="Q102" s="93" t="s">
        <v>3</v>
      </c>
      <c r="R102" s="93" t="s">
        <v>3</v>
      </c>
    </row>
    <row r="103" spans="1:18" ht="31.5" hidden="1" x14ac:dyDescent="0.25">
      <c r="A103" s="355"/>
      <c r="B103" s="57" t="s">
        <v>65</v>
      </c>
      <c r="C103" s="63"/>
      <c r="D103" s="63" t="s">
        <v>67</v>
      </c>
      <c r="E103" s="73" t="s">
        <v>69</v>
      </c>
      <c r="F103" s="63">
        <v>383</v>
      </c>
      <c r="G103" s="107">
        <v>500250</v>
      </c>
      <c r="H103" s="106">
        <v>500250</v>
      </c>
      <c r="I103" s="107">
        <v>499994</v>
      </c>
      <c r="J103" s="107">
        <v>0</v>
      </c>
      <c r="K103" s="107">
        <f>G103</f>
        <v>500250</v>
      </c>
      <c r="L103" s="57" t="s">
        <v>3</v>
      </c>
      <c r="M103" s="108">
        <v>45747</v>
      </c>
      <c r="N103" s="112" t="s">
        <v>114</v>
      </c>
      <c r="O103" s="57" t="s">
        <v>3</v>
      </c>
      <c r="P103" s="57" t="s">
        <v>3</v>
      </c>
      <c r="Q103" s="57" t="s">
        <v>3</v>
      </c>
      <c r="R103" s="57" t="s">
        <v>3</v>
      </c>
    </row>
    <row r="104" spans="1:18" s="85" customFormat="1" ht="15.75" hidden="1" customHeight="1" x14ac:dyDescent="0.25">
      <c r="A104" s="353" t="s">
        <v>83</v>
      </c>
      <c r="B104" s="78" t="s">
        <v>39</v>
      </c>
      <c r="C104" s="79"/>
      <c r="D104" s="78" t="s">
        <v>3</v>
      </c>
      <c r="E104" s="78" t="s">
        <v>66</v>
      </c>
      <c r="F104" s="79"/>
      <c r="G104" s="80">
        <v>1</v>
      </c>
      <c r="H104" s="81">
        <v>1</v>
      </c>
      <c r="I104" s="80">
        <v>0</v>
      </c>
      <c r="J104" s="80">
        <v>0</v>
      </c>
      <c r="K104" s="80">
        <v>0</v>
      </c>
      <c r="L104" s="78" t="s">
        <v>3</v>
      </c>
      <c r="M104" s="82">
        <v>45838</v>
      </c>
      <c r="N104" s="111">
        <v>45838</v>
      </c>
      <c r="O104" s="78">
        <v>0</v>
      </c>
      <c r="P104" s="78" t="s">
        <v>3</v>
      </c>
      <c r="Q104" s="105">
        <v>0</v>
      </c>
      <c r="R104" s="105">
        <v>0</v>
      </c>
    </row>
    <row r="105" spans="1:18" ht="15.75" hidden="1" x14ac:dyDescent="0.25">
      <c r="A105" s="354"/>
      <c r="B105" s="57" t="s">
        <v>40</v>
      </c>
      <c r="C105" s="63"/>
      <c r="D105" s="63"/>
      <c r="E105" s="57"/>
      <c r="F105" s="63"/>
      <c r="G105" s="56" t="s">
        <v>3</v>
      </c>
      <c r="H105" s="106"/>
      <c r="I105" s="56" t="s">
        <v>3</v>
      </c>
      <c r="J105" s="107"/>
      <c r="K105" s="107"/>
      <c r="L105" s="57" t="s">
        <v>3</v>
      </c>
      <c r="M105" s="108"/>
      <c r="N105" s="109"/>
      <c r="O105" s="57" t="s">
        <v>3</v>
      </c>
      <c r="P105" s="57" t="s">
        <v>3</v>
      </c>
      <c r="Q105" s="57" t="s">
        <v>3</v>
      </c>
      <c r="R105" s="57" t="s">
        <v>3</v>
      </c>
    </row>
    <row r="106" spans="1:18" ht="31.5" hidden="1" x14ac:dyDescent="0.25">
      <c r="A106" s="354"/>
      <c r="B106" s="93" t="s">
        <v>65</v>
      </c>
      <c r="C106" s="94"/>
      <c r="D106" s="94" t="s">
        <v>67</v>
      </c>
      <c r="E106" s="93" t="s">
        <v>69</v>
      </c>
      <c r="F106" s="94">
        <v>383</v>
      </c>
      <c r="G106" s="95">
        <v>334858</v>
      </c>
      <c r="H106" s="96">
        <v>0</v>
      </c>
      <c r="I106" s="95">
        <v>499994</v>
      </c>
      <c r="J106" s="95">
        <v>0</v>
      </c>
      <c r="K106" s="95">
        <v>0</v>
      </c>
      <c r="L106" s="93" t="s">
        <v>3</v>
      </c>
      <c r="M106" s="110">
        <v>45657</v>
      </c>
      <c r="N106" s="100">
        <v>45657</v>
      </c>
      <c r="O106" s="93" t="s">
        <v>3</v>
      </c>
      <c r="P106" s="93" t="s">
        <v>3</v>
      </c>
      <c r="Q106" s="93" t="s">
        <v>3</v>
      </c>
      <c r="R106" s="93" t="s">
        <v>3</v>
      </c>
    </row>
    <row r="107" spans="1:18" ht="31.5" hidden="1" x14ac:dyDescent="0.25">
      <c r="A107" s="355"/>
      <c r="B107" s="57" t="s">
        <v>65</v>
      </c>
      <c r="C107" s="63"/>
      <c r="D107" s="63" t="s">
        <v>67</v>
      </c>
      <c r="E107" s="73" t="s">
        <v>69</v>
      </c>
      <c r="F107" s="63">
        <v>383</v>
      </c>
      <c r="G107" s="107">
        <v>502287</v>
      </c>
      <c r="H107" s="106">
        <v>502287</v>
      </c>
      <c r="I107" s="107">
        <v>499994</v>
      </c>
      <c r="J107" s="107">
        <v>0</v>
      </c>
      <c r="K107" s="107">
        <f>G107</f>
        <v>502287</v>
      </c>
      <c r="L107" s="57" t="s">
        <v>3</v>
      </c>
      <c r="M107" s="108">
        <v>45747</v>
      </c>
      <c r="N107" s="112" t="s">
        <v>114</v>
      </c>
      <c r="O107" s="57" t="s">
        <v>3</v>
      </c>
      <c r="P107" s="57" t="s">
        <v>3</v>
      </c>
      <c r="Q107" s="57" t="s">
        <v>3</v>
      </c>
      <c r="R107" s="57" t="s">
        <v>3</v>
      </c>
    </row>
    <row r="108" spans="1:18" s="85" customFormat="1" ht="15.75" hidden="1" customHeight="1" x14ac:dyDescent="0.25">
      <c r="A108" s="353" t="s">
        <v>84</v>
      </c>
      <c r="B108" s="78" t="s">
        <v>39</v>
      </c>
      <c r="C108" s="79"/>
      <c r="D108" s="78" t="s">
        <v>3</v>
      </c>
      <c r="E108" s="78" t="s">
        <v>66</v>
      </c>
      <c r="F108" s="79"/>
      <c r="G108" s="80">
        <v>1</v>
      </c>
      <c r="H108" s="81">
        <v>1</v>
      </c>
      <c r="I108" s="80">
        <v>0</v>
      </c>
      <c r="J108" s="80">
        <v>0</v>
      </c>
      <c r="K108" s="80">
        <v>0</v>
      </c>
      <c r="L108" s="78" t="s">
        <v>3</v>
      </c>
      <c r="M108" s="82">
        <v>45838</v>
      </c>
      <c r="N108" s="111">
        <v>45838</v>
      </c>
      <c r="O108" s="78">
        <v>0</v>
      </c>
      <c r="P108" s="78" t="s">
        <v>3</v>
      </c>
      <c r="Q108" s="105">
        <v>0</v>
      </c>
      <c r="R108" s="105">
        <v>0</v>
      </c>
    </row>
    <row r="109" spans="1:18" ht="15.75" hidden="1" x14ac:dyDescent="0.25">
      <c r="A109" s="354"/>
      <c r="B109" s="57" t="s">
        <v>40</v>
      </c>
      <c r="C109" s="63"/>
      <c r="D109" s="63"/>
      <c r="E109" s="57"/>
      <c r="F109" s="63"/>
      <c r="G109" s="56" t="s">
        <v>3</v>
      </c>
      <c r="H109" s="106"/>
      <c r="I109" s="56" t="s">
        <v>3</v>
      </c>
      <c r="J109" s="107"/>
      <c r="K109" s="107"/>
      <c r="L109" s="57" t="s">
        <v>3</v>
      </c>
      <c r="M109" s="108"/>
      <c r="N109" s="109"/>
      <c r="O109" s="57" t="s">
        <v>3</v>
      </c>
      <c r="P109" s="57" t="s">
        <v>3</v>
      </c>
      <c r="Q109" s="57" t="s">
        <v>3</v>
      </c>
      <c r="R109" s="57" t="s">
        <v>3</v>
      </c>
    </row>
    <row r="110" spans="1:18" ht="31.5" hidden="1" x14ac:dyDescent="0.25">
      <c r="A110" s="354"/>
      <c r="B110" s="93" t="s">
        <v>65</v>
      </c>
      <c r="C110" s="94"/>
      <c r="D110" s="94" t="s">
        <v>67</v>
      </c>
      <c r="E110" s="93" t="s">
        <v>69</v>
      </c>
      <c r="F110" s="94">
        <v>383</v>
      </c>
      <c r="G110" s="95">
        <v>335000</v>
      </c>
      <c r="H110" s="96">
        <v>0</v>
      </c>
      <c r="I110" s="95">
        <v>0</v>
      </c>
      <c r="J110" s="95">
        <v>0</v>
      </c>
      <c r="K110" s="95">
        <f>G110</f>
        <v>335000</v>
      </c>
      <c r="L110" s="93" t="s">
        <v>3</v>
      </c>
      <c r="M110" s="110">
        <v>45657</v>
      </c>
      <c r="N110" s="100">
        <v>45838</v>
      </c>
      <c r="O110" s="93" t="s">
        <v>3</v>
      </c>
      <c r="P110" s="93" t="s">
        <v>3</v>
      </c>
      <c r="Q110" s="93" t="s">
        <v>3</v>
      </c>
      <c r="R110" s="93" t="s">
        <v>3</v>
      </c>
    </row>
    <row r="111" spans="1:18" ht="31.5" hidden="1" x14ac:dyDescent="0.25">
      <c r="A111" s="355"/>
      <c r="B111" s="57" t="s">
        <v>65</v>
      </c>
      <c r="C111" s="63"/>
      <c r="D111" s="63" t="s">
        <v>67</v>
      </c>
      <c r="E111" s="73" t="s">
        <v>69</v>
      </c>
      <c r="F111" s="63">
        <v>383</v>
      </c>
      <c r="G111" s="107">
        <v>502500</v>
      </c>
      <c r="H111" s="106">
        <v>0</v>
      </c>
      <c r="I111" s="107">
        <v>0</v>
      </c>
      <c r="J111" s="107">
        <v>0</v>
      </c>
      <c r="K111" s="107">
        <f>G111</f>
        <v>502500</v>
      </c>
      <c r="L111" s="57" t="s">
        <v>3</v>
      </c>
      <c r="M111" s="108">
        <v>45747</v>
      </c>
      <c r="N111" s="112" t="s">
        <v>114</v>
      </c>
      <c r="O111" s="57" t="s">
        <v>3</v>
      </c>
      <c r="P111" s="57" t="s">
        <v>3</v>
      </c>
      <c r="Q111" s="57" t="s">
        <v>3</v>
      </c>
      <c r="R111" s="57" t="s">
        <v>3</v>
      </c>
    </row>
    <row r="112" spans="1:18" s="85" customFormat="1" ht="15.75" hidden="1" customHeight="1" x14ac:dyDescent="0.25">
      <c r="A112" s="353" t="s">
        <v>85</v>
      </c>
      <c r="B112" s="78" t="s">
        <v>39</v>
      </c>
      <c r="C112" s="79"/>
      <c r="D112" s="78" t="s">
        <v>3</v>
      </c>
      <c r="E112" s="78" t="s">
        <v>66</v>
      </c>
      <c r="F112" s="79"/>
      <c r="G112" s="80">
        <v>1</v>
      </c>
      <c r="H112" s="81">
        <v>1</v>
      </c>
      <c r="I112" s="80">
        <v>0</v>
      </c>
      <c r="J112" s="80">
        <v>0</v>
      </c>
      <c r="K112" s="80">
        <v>0</v>
      </c>
      <c r="L112" s="78" t="s">
        <v>3</v>
      </c>
      <c r="M112" s="82">
        <v>45838</v>
      </c>
      <c r="N112" s="111">
        <v>45838</v>
      </c>
      <c r="O112" s="78">
        <v>0</v>
      </c>
      <c r="P112" s="78" t="s">
        <v>3</v>
      </c>
      <c r="Q112" s="105">
        <v>0</v>
      </c>
      <c r="R112" s="105">
        <v>0</v>
      </c>
    </row>
    <row r="113" spans="1:18" ht="15.75" hidden="1" x14ac:dyDescent="0.25">
      <c r="A113" s="354"/>
      <c r="B113" s="57" t="s">
        <v>40</v>
      </c>
      <c r="C113" s="63"/>
      <c r="D113" s="63"/>
      <c r="E113" s="57"/>
      <c r="F113" s="63"/>
      <c r="G113" s="56" t="s">
        <v>3</v>
      </c>
      <c r="H113" s="106"/>
      <c r="I113" s="56" t="s">
        <v>3</v>
      </c>
      <c r="J113" s="107"/>
      <c r="K113" s="107"/>
      <c r="L113" s="57" t="s">
        <v>3</v>
      </c>
      <c r="M113" s="108"/>
      <c r="N113" s="109"/>
      <c r="O113" s="57" t="s">
        <v>3</v>
      </c>
      <c r="P113" s="57" t="s">
        <v>3</v>
      </c>
      <c r="Q113" s="57" t="s">
        <v>3</v>
      </c>
      <c r="R113" s="57" t="s">
        <v>3</v>
      </c>
    </row>
    <row r="114" spans="1:18" ht="31.5" hidden="1" x14ac:dyDescent="0.25">
      <c r="A114" s="354"/>
      <c r="B114" s="93" t="s">
        <v>65</v>
      </c>
      <c r="C114" s="94"/>
      <c r="D114" s="94" t="s">
        <v>67</v>
      </c>
      <c r="E114" s="93" t="s">
        <v>69</v>
      </c>
      <c r="F114" s="94">
        <v>383</v>
      </c>
      <c r="G114" s="95">
        <v>335000</v>
      </c>
      <c r="H114" s="96">
        <v>0</v>
      </c>
      <c r="I114" s="95">
        <v>0</v>
      </c>
      <c r="J114" s="95">
        <v>0</v>
      </c>
      <c r="K114" s="95">
        <f>G114</f>
        <v>335000</v>
      </c>
      <c r="L114" s="93" t="s">
        <v>3</v>
      </c>
      <c r="M114" s="110">
        <v>45657</v>
      </c>
      <c r="N114" s="100">
        <v>45838</v>
      </c>
      <c r="O114" s="93" t="s">
        <v>3</v>
      </c>
      <c r="P114" s="93" t="s">
        <v>3</v>
      </c>
      <c r="Q114" s="93" t="s">
        <v>3</v>
      </c>
      <c r="R114" s="93" t="s">
        <v>3</v>
      </c>
    </row>
    <row r="115" spans="1:18" ht="31.5" hidden="1" x14ac:dyDescent="0.25">
      <c r="A115" s="355"/>
      <c r="B115" s="57" t="s">
        <v>65</v>
      </c>
      <c r="C115" s="63"/>
      <c r="D115" s="63" t="s">
        <v>67</v>
      </c>
      <c r="E115" s="73" t="s">
        <v>69</v>
      </c>
      <c r="F115" s="63">
        <v>383</v>
      </c>
      <c r="G115" s="107">
        <v>502500</v>
      </c>
      <c r="H115" s="106">
        <v>502500</v>
      </c>
      <c r="I115" s="107">
        <v>0</v>
      </c>
      <c r="J115" s="107">
        <v>0</v>
      </c>
      <c r="K115" s="107">
        <f>G115</f>
        <v>502500</v>
      </c>
      <c r="L115" s="57" t="s">
        <v>3</v>
      </c>
      <c r="M115" s="108">
        <v>45747</v>
      </c>
      <c r="N115" s="112" t="s">
        <v>114</v>
      </c>
      <c r="O115" s="57" t="s">
        <v>3</v>
      </c>
      <c r="P115" s="57" t="s">
        <v>3</v>
      </c>
      <c r="Q115" s="57" t="s">
        <v>3</v>
      </c>
      <c r="R115" s="57" t="s">
        <v>3</v>
      </c>
    </row>
    <row r="116" spans="1:18" s="85" customFormat="1" ht="15.75" hidden="1" customHeight="1" x14ac:dyDescent="0.25">
      <c r="A116" s="353" t="s">
        <v>86</v>
      </c>
      <c r="B116" s="78" t="s">
        <v>39</v>
      </c>
      <c r="C116" s="79"/>
      <c r="D116" s="78" t="s">
        <v>3</v>
      </c>
      <c r="E116" s="78" t="s">
        <v>66</v>
      </c>
      <c r="F116" s="79"/>
      <c r="G116" s="80">
        <v>1</v>
      </c>
      <c r="H116" s="81">
        <v>1</v>
      </c>
      <c r="I116" s="80">
        <v>0</v>
      </c>
      <c r="J116" s="80">
        <v>0</v>
      </c>
      <c r="K116" s="80">
        <v>0</v>
      </c>
      <c r="L116" s="78" t="s">
        <v>3</v>
      </c>
      <c r="M116" s="82">
        <v>45838</v>
      </c>
      <c r="N116" s="111">
        <v>45838</v>
      </c>
      <c r="O116" s="78">
        <v>0</v>
      </c>
      <c r="P116" s="78" t="s">
        <v>3</v>
      </c>
      <c r="Q116" s="105">
        <v>0</v>
      </c>
      <c r="R116" s="105">
        <v>0</v>
      </c>
    </row>
    <row r="117" spans="1:18" ht="15.75" hidden="1" x14ac:dyDescent="0.25">
      <c r="A117" s="354"/>
      <c r="B117" s="57" t="s">
        <v>40</v>
      </c>
      <c r="C117" s="63"/>
      <c r="D117" s="63"/>
      <c r="E117" s="57"/>
      <c r="F117" s="63"/>
      <c r="G117" s="56" t="s">
        <v>3</v>
      </c>
      <c r="H117" s="106"/>
      <c r="I117" s="56" t="s">
        <v>3</v>
      </c>
      <c r="J117" s="107"/>
      <c r="K117" s="107"/>
      <c r="L117" s="57" t="s">
        <v>3</v>
      </c>
      <c r="M117" s="108"/>
      <c r="N117" s="109"/>
      <c r="O117" s="57" t="s">
        <v>3</v>
      </c>
      <c r="P117" s="57" t="s">
        <v>3</v>
      </c>
      <c r="Q117" s="57" t="s">
        <v>3</v>
      </c>
      <c r="R117" s="57" t="s">
        <v>3</v>
      </c>
    </row>
    <row r="118" spans="1:18" ht="31.5" hidden="1" x14ac:dyDescent="0.25">
      <c r="A118" s="354"/>
      <c r="B118" s="93" t="s">
        <v>65</v>
      </c>
      <c r="C118" s="94"/>
      <c r="D118" s="94" t="s">
        <v>67</v>
      </c>
      <c r="E118" s="93" t="s">
        <v>69</v>
      </c>
      <c r="F118" s="94">
        <v>383</v>
      </c>
      <c r="G118" s="95">
        <v>333500</v>
      </c>
      <c r="H118" s="96">
        <v>0</v>
      </c>
      <c r="I118" s="95">
        <v>620000</v>
      </c>
      <c r="J118" s="95">
        <v>0</v>
      </c>
      <c r="K118" s="95">
        <v>0</v>
      </c>
      <c r="L118" s="93" t="s">
        <v>3</v>
      </c>
      <c r="M118" s="110">
        <v>45657</v>
      </c>
      <c r="N118" s="100">
        <v>45657</v>
      </c>
      <c r="O118" s="93" t="s">
        <v>3</v>
      </c>
      <c r="P118" s="93" t="s">
        <v>3</v>
      </c>
      <c r="Q118" s="93" t="s">
        <v>3</v>
      </c>
      <c r="R118" s="93" t="s">
        <v>3</v>
      </c>
    </row>
    <row r="119" spans="1:18" ht="31.5" hidden="1" x14ac:dyDescent="0.25">
      <c r="A119" s="355"/>
      <c r="B119" s="57" t="s">
        <v>65</v>
      </c>
      <c r="C119" s="63"/>
      <c r="D119" s="63" t="s">
        <v>67</v>
      </c>
      <c r="E119" s="73" t="s">
        <v>69</v>
      </c>
      <c r="F119" s="63">
        <v>383</v>
      </c>
      <c r="G119" s="107">
        <v>500250</v>
      </c>
      <c r="H119" s="106">
        <v>500250</v>
      </c>
      <c r="I119" s="107">
        <v>620000</v>
      </c>
      <c r="J119" s="107">
        <v>0</v>
      </c>
      <c r="K119" s="107">
        <v>0</v>
      </c>
      <c r="L119" s="57" t="s">
        <v>3</v>
      </c>
      <c r="M119" s="108">
        <v>45747</v>
      </c>
      <c r="N119" s="112">
        <v>45747</v>
      </c>
      <c r="O119" s="57" t="s">
        <v>3</v>
      </c>
      <c r="P119" s="57" t="s">
        <v>3</v>
      </c>
      <c r="Q119" s="57" t="s">
        <v>3</v>
      </c>
      <c r="R119" s="57" t="s">
        <v>3</v>
      </c>
    </row>
    <row r="120" spans="1:18" s="85" customFormat="1" ht="15.75" hidden="1" customHeight="1" x14ac:dyDescent="0.25">
      <c r="A120" s="353" t="s">
        <v>87</v>
      </c>
      <c r="B120" s="78" t="s">
        <v>39</v>
      </c>
      <c r="C120" s="79"/>
      <c r="D120" s="78" t="s">
        <v>3</v>
      </c>
      <c r="E120" s="78" t="s">
        <v>66</v>
      </c>
      <c r="F120" s="79"/>
      <c r="G120" s="80">
        <v>1</v>
      </c>
      <c r="H120" s="81">
        <v>1</v>
      </c>
      <c r="I120" s="80">
        <v>0</v>
      </c>
      <c r="J120" s="80">
        <v>0</v>
      </c>
      <c r="K120" s="80">
        <v>0</v>
      </c>
      <c r="L120" s="78" t="s">
        <v>3</v>
      </c>
      <c r="M120" s="82">
        <v>45838</v>
      </c>
      <c r="N120" s="111">
        <v>45838</v>
      </c>
      <c r="O120" s="78">
        <v>0</v>
      </c>
      <c r="P120" s="78" t="s">
        <v>3</v>
      </c>
      <c r="Q120" s="105">
        <v>0</v>
      </c>
      <c r="R120" s="105">
        <v>0</v>
      </c>
    </row>
    <row r="121" spans="1:18" ht="15.75" hidden="1" x14ac:dyDescent="0.25">
      <c r="A121" s="354"/>
      <c r="B121" s="57" t="s">
        <v>40</v>
      </c>
      <c r="C121" s="63"/>
      <c r="D121" s="63"/>
      <c r="E121" s="57"/>
      <c r="F121" s="63"/>
      <c r="G121" s="56" t="s">
        <v>3</v>
      </c>
      <c r="H121" s="106"/>
      <c r="I121" s="56" t="s">
        <v>3</v>
      </c>
      <c r="J121" s="107"/>
      <c r="K121" s="107"/>
      <c r="L121" s="57" t="s">
        <v>3</v>
      </c>
      <c r="M121" s="108"/>
      <c r="N121" s="109"/>
      <c r="O121" s="57" t="s">
        <v>3</v>
      </c>
      <c r="P121" s="57" t="s">
        <v>3</v>
      </c>
      <c r="Q121" s="57" t="s">
        <v>3</v>
      </c>
      <c r="R121" s="57" t="s">
        <v>3</v>
      </c>
    </row>
    <row r="122" spans="1:18" ht="31.5" hidden="1" x14ac:dyDescent="0.25">
      <c r="A122" s="354"/>
      <c r="B122" s="93" t="s">
        <v>65</v>
      </c>
      <c r="C122" s="94"/>
      <c r="D122" s="94" t="s">
        <v>67</v>
      </c>
      <c r="E122" s="93" t="s">
        <v>69</v>
      </c>
      <c r="F122" s="94">
        <v>383</v>
      </c>
      <c r="G122" s="95">
        <v>335900</v>
      </c>
      <c r="H122" s="96">
        <v>0</v>
      </c>
      <c r="I122" s="95">
        <v>344055</v>
      </c>
      <c r="J122" s="95">
        <v>0</v>
      </c>
      <c r="K122" s="95">
        <v>0</v>
      </c>
      <c r="L122" s="93" t="s">
        <v>3</v>
      </c>
      <c r="M122" s="110">
        <v>45657</v>
      </c>
      <c r="N122" s="100">
        <v>45657</v>
      </c>
      <c r="O122" s="93" t="s">
        <v>3</v>
      </c>
      <c r="P122" s="93" t="s">
        <v>3</v>
      </c>
      <c r="Q122" s="93" t="s">
        <v>3</v>
      </c>
      <c r="R122" s="93" t="s">
        <v>3</v>
      </c>
    </row>
    <row r="123" spans="1:18" ht="31.5" hidden="1" x14ac:dyDescent="0.25">
      <c r="A123" s="355"/>
      <c r="B123" s="57" t="s">
        <v>65</v>
      </c>
      <c r="C123" s="63"/>
      <c r="D123" s="63" t="s">
        <v>67</v>
      </c>
      <c r="E123" s="73" t="s">
        <v>69</v>
      </c>
      <c r="F123" s="63">
        <v>383</v>
      </c>
      <c r="G123" s="107">
        <v>503850</v>
      </c>
      <c r="H123" s="106">
        <v>503850</v>
      </c>
      <c r="I123" s="107">
        <v>344055</v>
      </c>
      <c r="J123" s="107">
        <v>0</v>
      </c>
      <c r="K123" s="107">
        <f>G123</f>
        <v>503850</v>
      </c>
      <c r="L123" s="57" t="s">
        <v>3</v>
      </c>
      <c r="M123" s="108">
        <v>45747</v>
      </c>
      <c r="N123" s="112" t="s">
        <v>114</v>
      </c>
      <c r="O123" s="57" t="s">
        <v>3</v>
      </c>
      <c r="P123" s="57" t="s">
        <v>3</v>
      </c>
      <c r="Q123" s="57" t="s">
        <v>3</v>
      </c>
      <c r="R123" s="57" t="s">
        <v>3</v>
      </c>
    </row>
    <row r="124" spans="1:18" s="85" customFormat="1" ht="15.75" hidden="1" customHeight="1" x14ac:dyDescent="0.25">
      <c r="A124" s="353" t="s">
        <v>88</v>
      </c>
      <c r="B124" s="78" t="s">
        <v>39</v>
      </c>
      <c r="C124" s="79"/>
      <c r="D124" s="78" t="s">
        <v>3</v>
      </c>
      <c r="E124" s="78" t="s">
        <v>66</v>
      </c>
      <c r="F124" s="79"/>
      <c r="G124" s="80">
        <v>1</v>
      </c>
      <c r="H124" s="81">
        <v>1</v>
      </c>
      <c r="I124" s="80">
        <v>0</v>
      </c>
      <c r="J124" s="80">
        <v>0</v>
      </c>
      <c r="K124" s="80">
        <v>0</v>
      </c>
      <c r="L124" s="78" t="s">
        <v>3</v>
      </c>
      <c r="M124" s="82">
        <v>45838</v>
      </c>
      <c r="N124" s="111">
        <v>45838</v>
      </c>
      <c r="O124" s="78">
        <v>0</v>
      </c>
      <c r="P124" s="78" t="s">
        <v>3</v>
      </c>
      <c r="Q124" s="105">
        <v>0</v>
      </c>
      <c r="R124" s="105">
        <v>0</v>
      </c>
    </row>
    <row r="125" spans="1:18" ht="15.75" hidden="1" x14ac:dyDescent="0.25">
      <c r="A125" s="354"/>
      <c r="B125" s="57" t="s">
        <v>40</v>
      </c>
      <c r="C125" s="63"/>
      <c r="D125" s="63"/>
      <c r="E125" s="57"/>
      <c r="F125" s="63"/>
      <c r="G125" s="56" t="s">
        <v>3</v>
      </c>
      <c r="H125" s="106"/>
      <c r="I125" s="56" t="s">
        <v>3</v>
      </c>
      <c r="J125" s="107"/>
      <c r="K125" s="107"/>
      <c r="L125" s="57" t="s">
        <v>3</v>
      </c>
      <c r="M125" s="108"/>
      <c r="N125" s="109"/>
      <c r="O125" s="57" t="s">
        <v>3</v>
      </c>
      <c r="P125" s="57" t="s">
        <v>3</v>
      </c>
      <c r="Q125" s="57" t="s">
        <v>3</v>
      </c>
      <c r="R125" s="57" t="s">
        <v>3</v>
      </c>
    </row>
    <row r="126" spans="1:18" ht="31.5" hidden="1" x14ac:dyDescent="0.25">
      <c r="A126" s="354"/>
      <c r="B126" s="93" t="s">
        <v>65</v>
      </c>
      <c r="C126" s="94"/>
      <c r="D126" s="94" t="s">
        <v>67</v>
      </c>
      <c r="E126" s="93" t="s">
        <v>69</v>
      </c>
      <c r="F126" s="94">
        <v>383</v>
      </c>
      <c r="G126" s="95">
        <v>335000</v>
      </c>
      <c r="H126" s="96">
        <v>0</v>
      </c>
      <c r="I126" s="95">
        <v>500000</v>
      </c>
      <c r="J126" s="95">
        <v>0</v>
      </c>
      <c r="K126" s="95">
        <v>0</v>
      </c>
      <c r="L126" s="93" t="s">
        <v>3</v>
      </c>
      <c r="M126" s="110">
        <v>45657</v>
      </c>
      <c r="N126" s="100">
        <v>45657</v>
      </c>
      <c r="O126" s="93" t="s">
        <v>3</v>
      </c>
      <c r="P126" s="93" t="s">
        <v>3</v>
      </c>
      <c r="Q126" s="93" t="s">
        <v>3</v>
      </c>
      <c r="R126" s="93" t="s">
        <v>3</v>
      </c>
    </row>
    <row r="127" spans="1:18" ht="31.5" hidden="1" x14ac:dyDescent="0.25">
      <c r="A127" s="355"/>
      <c r="B127" s="57" t="s">
        <v>65</v>
      </c>
      <c r="C127" s="63"/>
      <c r="D127" s="63" t="s">
        <v>67</v>
      </c>
      <c r="E127" s="73" t="s">
        <v>69</v>
      </c>
      <c r="F127" s="63">
        <v>383</v>
      </c>
      <c r="G127" s="107">
        <v>502500</v>
      </c>
      <c r="H127" s="106">
        <v>502500</v>
      </c>
      <c r="I127" s="107">
        <v>500000</v>
      </c>
      <c r="J127" s="107">
        <v>0</v>
      </c>
      <c r="K127" s="107">
        <f>G127</f>
        <v>502500</v>
      </c>
      <c r="L127" s="57" t="s">
        <v>3</v>
      </c>
      <c r="M127" s="108">
        <v>45747</v>
      </c>
      <c r="N127" s="112" t="s">
        <v>114</v>
      </c>
      <c r="O127" s="57" t="s">
        <v>3</v>
      </c>
      <c r="P127" s="57" t="s">
        <v>3</v>
      </c>
      <c r="Q127" s="57" t="s">
        <v>3</v>
      </c>
      <c r="R127" s="57" t="s">
        <v>3</v>
      </c>
    </row>
    <row r="128" spans="1:18" s="85" customFormat="1" ht="15.75" hidden="1" customHeight="1" x14ac:dyDescent="0.25">
      <c r="A128" s="353" t="s">
        <v>89</v>
      </c>
      <c r="B128" s="78" t="s">
        <v>39</v>
      </c>
      <c r="C128" s="79"/>
      <c r="D128" s="78" t="s">
        <v>3</v>
      </c>
      <c r="E128" s="78" t="s">
        <v>66</v>
      </c>
      <c r="F128" s="79"/>
      <c r="G128" s="80">
        <v>1</v>
      </c>
      <c r="H128" s="81">
        <v>1</v>
      </c>
      <c r="I128" s="80">
        <v>0</v>
      </c>
      <c r="J128" s="80">
        <v>0</v>
      </c>
      <c r="K128" s="80">
        <v>0</v>
      </c>
      <c r="L128" s="78" t="s">
        <v>3</v>
      </c>
      <c r="M128" s="82">
        <v>45838</v>
      </c>
      <c r="N128" s="111">
        <v>45838</v>
      </c>
      <c r="O128" s="78">
        <v>0</v>
      </c>
      <c r="P128" s="78" t="s">
        <v>3</v>
      </c>
      <c r="Q128" s="105">
        <v>0</v>
      </c>
      <c r="R128" s="105">
        <v>0</v>
      </c>
    </row>
    <row r="129" spans="1:18" ht="15.75" hidden="1" x14ac:dyDescent="0.25">
      <c r="A129" s="354"/>
      <c r="B129" s="57" t="s">
        <v>40</v>
      </c>
      <c r="C129" s="63"/>
      <c r="D129" s="63"/>
      <c r="E129" s="57"/>
      <c r="F129" s="63"/>
      <c r="G129" s="56" t="s">
        <v>3</v>
      </c>
      <c r="H129" s="106"/>
      <c r="I129" s="56" t="s">
        <v>3</v>
      </c>
      <c r="J129" s="107"/>
      <c r="K129" s="107"/>
      <c r="L129" s="57" t="s">
        <v>3</v>
      </c>
      <c r="M129" s="108"/>
      <c r="N129" s="109"/>
      <c r="O129" s="57" t="s">
        <v>3</v>
      </c>
      <c r="P129" s="57" t="s">
        <v>3</v>
      </c>
      <c r="Q129" s="57" t="s">
        <v>3</v>
      </c>
      <c r="R129" s="57" t="s">
        <v>3</v>
      </c>
    </row>
    <row r="130" spans="1:18" ht="31.5" hidden="1" x14ac:dyDescent="0.25">
      <c r="A130" s="354"/>
      <c r="B130" s="93" t="s">
        <v>65</v>
      </c>
      <c r="C130" s="94"/>
      <c r="D130" s="94" t="s">
        <v>67</v>
      </c>
      <c r="E130" s="93" t="s">
        <v>69</v>
      </c>
      <c r="F130" s="94">
        <v>383</v>
      </c>
      <c r="G130" s="95">
        <v>350000</v>
      </c>
      <c r="H130" s="96">
        <v>0</v>
      </c>
      <c r="I130" s="95">
        <v>500000</v>
      </c>
      <c r="J130" s="95">
        <v>0</v>
      </c>
      <c r="K130" s="95">
        <v>0</v>
      </c>
      <c r="L130" s="93" t="s">
        <v>3</v>
      </c>
      <c r="M130" s="110">
        <v>45657</v>
      </c>
      <c r="N130" s="100">
        <v>45657</v>
      </c>
      <c r="O130" s="93" t="s">
        <v>3</v>
      </c>
      <c r="P130" s="93" t="s">
        <v>3</v>
      </c>
      <c r="Q130" s="93" t="s">
        <v>3</v>
      </c>
      <c r="R130" s="93" t="s">
        <v>3</v>
      </c>
    </row>
    <row r="131" spans="1:18" ht="31.5" hidden="1" x14ac:dyDescent="0.25">
      <c r="A131" s="355"/>
      <c r="B131" s="57" t="s">
        <v>65</v>
      </c>
      <c r="C131" s="63"/>
      <c r="D131" s="63" t="s">
        <v>67</v>
      </c>
      <c r="E131" s="73" t="s">
        <v>69</v>
      </c>
      <c r="F131" s="63">
        <v>383</v>
      </c>
      <c r="G131" s="107">
        <v>525000</v>
      </c>
      <c r="H131" s="106">
        <v>525000</v>
      </c>
      <c r="I131" s="107">
        <v>500000</v>
      </c>
      <c r="J131" s="107">
        <v>0</v>
      </c>
      <c r="K131" s="107">
        <f>G131</f>
        <v>525000</v>
      </c>
      <c r="L131" s="57" t="s">
        <v>3</v>
      </c>
      <c r="M131" s="108">
        <v>45747</v>
      </c>
      <c r="N131" s="112" t="s">
        <v>114</v>
      </c>
      <c r="O131" s="57" t="s">
        <v>3</v>
      </c>
      <c r="P131" s="57" t="s">
        <v>3</v>
      </c>
      <c r="Q131" s="57" t="s">
        <v>3</v>
      </c>
      <c r="R131" s="57" t="s">
        <v>3</v>
      </c>
    </row>
    <row r="132" spans="1:18" s="85" customFormat="1" ht="15.75" hidden="1" customHeight="1" x14ac:dyDescent="0.25">
      <c r="A132" s="353" t="s">
        <v>90</v>
      </c>
      <c r="B132" s="78" t="s">
        <v>39</v>
      </c>
      <c r="C132" s="79"/>
      <c r="D132" s="78" t="s">
        <v>3</v>
      </c>
      <c r="E132" s="78" t="s">
        <v>66</v>
      </c>
      <c r="F132" s="79"/>
      <c r="G132" s="80">
        <v>1</v>
      </c>
      <c r="H132" s="81">
        <v>1</v>
      </c>
      <c r="I132" s="80">
        <v>0</v>
      </c>
      <c r="J132" s="80">
        <v>0</v>
      </c>
      <c r="K132" s="80">
        <v>0</v>
      </c>
      <c r="L132" s="78" t="s">
        <v>3</v>
      </c>
      <c r="M132" s="82">
        <v>45838</v>
      </c>
      <c r="N132" s="111">
        <v>45838</v>
      </c>
      <c r="O132" s="78">
        <v>0</v>
      </c>
      <c r="P132" s="78" t="s">
        <v>3</v>
      </c>
      <c r="Q132" s="105">
        <v>0</v>
      </c>
      <c r="R132" s="105">
        <v>0</v>
      </c>
    </row>
    <row r="133" spans="1:18" ht="15.75" hidden="1" x14ac:dyDescent="0.25">
      <c r="A133" s="354"/>
      <c r="B133" s="57" t="s">
        <v>40</v>
      </c>
      <c r="C133" s="63"/>
      <c r="D133" s="63"/>
      <c r="E133" s="57"/>
      <c r="F133" s="63"/>
      <c r="G133" s="56" t="s">
        <v>3</v>
      </c>
      <c r="H133" s="106"/>
      <c r="I133" s="56" t="s">
        <v>3</v>
      </c>
      <c r="J133" s="107"/>
      <c r="K133" s="107"/>
      <c r="L133" s="57" t="s">
        <v>3</v>
      </c>
      <c r="M133" s="108"/>
      <c r="N133" s="109"/>
      <c r="O133" s="57" t="s">
        <v>3</v>
      </c>
      <c r="P133" s="57" t="s">
        <v>3</v>
      </c>
      <c r="Q133" s="57" t="s">
        <v>3</v>
      </c>
      <c r="R133" s="57" t="s">
        <v>3</v>
      </c>
    </row>
    <row r="134" spans="1:18" ht="31.5" hidden="1" x14ac:dyDescent="0.25">
      <c r="A134" s="354"/>
      <c r="B134" s="93" t="s">
        <v>65</v>
      </c>
      <c r="C134" s="94"/>
      <c r="D134" s="94" t="s">
        <v>67</v>
      </c>
      <c r="E134" s="93" t="s">
        <v>69</v>
      </c>
      <c r="F134" s="94">
        <v>383</v>
      </c>
      <c r="G134" s="95">
        <v>267500</v>
      </c>
      <c r="H134" s="96">
        <v>0</v>
      </c>
      <c r="I134" s="95">
        <v>340000</v>
      </c>
      <c r="J134" s="95">
        <v>0</v>
      </c>
      <c r="K134" s="95">
        <v>0</v>
      </c>
      <c r="L134" s="93" t="s">
        <v>3</v>
      </c>
      <c r="M134" s="110">
        <v>45657</v>
      </c>
      <c r="N134" s="100">
        <v>45657</v>
      </c>
      <c r="O134" s="93" t="s">
        <v>3</v>
      </c>
      <c r="P134" s="93" t="s">
        <v>3</v>
      </c>
      <c r="Q134" s="93" t="s">
        <v>3</v>
      </c>
      <c r="R134" s="93" t="s">
        <v>3</v>
      </c>
    </row>
    <row r="135" spans="1:18" ht="31.5" hidden="1" x14ac:dyDescent="0.25">
      <c r="A135" s="355"/>
      <c r="B135" s="57" t="s">
        <v>65</v>
      </c>
      <c r="C135" s="63"/>
      <c r="D135" s="63" t="s">
        <v>67</v>
      </c>
      <c r="E135" s="73" t="s">
        <v>69</v>
      </c>
      <c r="F135" s="63">
        <v>383</v>
      </c>
      <c r="G135" s="107">
        <v>401250</v>
      </c>
      <c r="H135" s="106">
        <v>401250</v>
      </c>
      <c r="I135" s="107">
        <v>340000</v>
      </c>
      <c r="J135" s="107">
        <v>0</v>
      </c>
      <c r="K135" s="107">
        <f>G135</f>
        <v>401250</v>
      </c>
      <c r="L135" s="57" t="s">
        <v>3</v>
      </c>
      <c r="M135" s="108">
        <v>45747</v>
      </c>
      <c r="N135" s="112" t="s">
        <v>114</v>
      </c>
      <c r="O135" s="57" t="s">
        <v>3</v>
      </c>
      <c r="P135" s="57" t="s">
        <v>3</v>
      </c>
      <c r="Q135" s="57" t="s">
        <v>3</v>
      </c>
      <c r="R135" s="57" t="s">
        <v>3</v>
      </c>
    </row>
    <row r="136" spans="1:18" s="85" customFormat="1" ht="15.75" hidden="1" customHeight="1" x14ac:dyDescent="0.25">
      <c r="A136" s="353" t="s">
        <v>91</v>
      </c>
      <c r="B136" s="78" t="s">
        <v>39</v>
      </c>
      <c r="C136" s="79"/>
      <c r="D136" s="78" t="s">
        <v>3</v>
      </c>
      <c r="E136" s="78" t="s">
        <v>66</v>
      </c>
      <c r="F136" s="79"/>
      <c r="G136" s="80">
        <v>1</v>
      </c>
      <c r="H136" s="81">
        <v>1</v>
      </c>
      <c r="I136" s="80">
        <v>0</v>
      </c>
      <c r="J136" s="80">
        <v>0</v>
      </c>
      <c r="K136" s="80">
        <v>0</v>
      </c>
      <c r="L136" s="78" t="s">
        <v>3</v>
      </c>
      <c r="M136" s="82">
        <v>45838</v>
      </c>
      <c r="N136" s="111">
        <v>45838</v>
      </c>
      <c r="O136" s="78">
        <v>0</v>
      </c>
      <c r="P136" s="78" t="s">
        <v>3</v>
      </c>
      <c r="Q136" s="105">
        <v>0</v>
      </c>
      <c r="R136" s="105">
        <v>0</v>
      </c>
    </row>
    <row r="137" spans="1:18" ht="15.75" hidden="1" x14ac:dyDescent="0.25">
      <c r="A137" s="354"/>
      <c r="B137" s="57" t="s">
        <v>40</v>
      </c>
      <c r="C137" s="63"/>
      <c r="D137" s="63"/>
      <c r="E137" s="57"/>
      <c r="F137" s="63"/>
      <c r="G137" s="56" t="s">
        <v>3</v>
      </c>
      <c r="H137" s="106"/>
      <c r="I137" s="56" t="s">
        <v>3</v>
      </c>
      <c r="J137" s="107"/>
      <c r="K137" s="107"/>
      <c r="L137" s="57" t="s">
        <v>3</v>
      </c>
      <c r="M137" s="108"/>
      <c r="N137" s="109"/>
      <c r="O137" s="57" t="s">
        <v>3</v>
      </c>
      <c r="P137" s="57" t="s">
        <v>3</v>
      </c>
      <c r="Q137" s="57" t="s">
        <v>3</v>
      </c>
      <c r="R137" s="57" t="s">
        <v>3</v>
      </c>
    </row>
    <row r="138" spans="1:18" ht="31.5" hidden="1" x14ac:dyDescent="0.25">
      <c r="A138" s="354"/>
      <c r="B138" s="93" t="s">
        <v>65</v>
      </c>
      <c r="C138" s="94"/>
      <c r="D138" s="94" t="s">
        <v>67</v>
      </c>
      <c r="E138" s="93" t="s">
        <v>69</v>
      </c>
      <c r="F138" s="94">
        <v>383</v>
      </c>
      <c r="G138" s="95">
        <v>378693.5</v>
      </c>
      <c r="H138" s="96">
        <v>0</v>
      </c>
      <c r="I138" s="95">
        <v>0</v>
      </c>
      <c r="J138" s="95">
        <v>0</v>
      </c>
      <c r="K138" s="95">
        <f>G138</f>
        <v>378693.5</v>
      </c>
      <c r="L138" s="93" t="s">
        <v>3</v>
      </c>
      <c r="M138" s="110">
        <v>45657</v>
      </c>
      <c r="N138" s="100">
        <v>45838</v>
      </c>
      <c r="O138" s="93" t="s">
        <v>3</v>
      </c>
      <c r="P138" s="93" t="s">
        <v>3</v>
      </c>
      <c r="Q138" s="93" t="s">
        <v>3</v>
      </c>
      <c r="R138" s="93" t="s">
        <v>3</v>
      </c>
    </row>
    <row r="139" spans="1:18" ht="31.5" hidden="1" x14ac:dyDescent="0.25">
      <c r="A139" s="355"/>
      <c r="B139" s="57" t="s">
        <v>65</v>
      </c>
      <c r="C139" s="63"/>
      <c r="D139" s="63" t="s">
        <v>67</v>
      </c>
      <c r="E139" s="73" t="s">
        <v>69</v>
      </c>
      <c r="F139" s="63">
        <v>383</v>
      </c>
      <c r="G139" s="107">
        <v>568040.25</v>
      </c>
      <c r="H139" s="106">
        <v>568040.25</v>
      </c>
      <c r="I139" s="107">
        <v>0</v>
      </c>
      <c r="J139" s="107">
        <v>0</v>
      </c>
      <c r="K139" s="107">
        <f>G139</f>
        <v>568040.25</v>
      </c>
      <c r="L139" s="57" t="s">
        <v>3</v>
      </c>
      <c r="M139" s="108">
        <v>45747</v>
      </c>
      <c r="N139" s="112">
        <v>45838</v>
      </c>
      <c r="O139" s="57" t="s">
        <v>3</v>
      </c>
      <c r="P139" s="57" t="s">
        <v>3</v>
      </c>
      <c r="Q139" s="57" t="s">
        <v>3</v>
      </c>
      <c r="R139" s="57" t="s">
        <v>3</v>
      </c>
    </row>
    <row r="140" spans="1:18" s="85" customFormat="1" ht="15.75" hidden="1" customHeight="1" x14ac:dyDescent="0.25">
      <c r="A140" s="353" t="s">
        <v>92</v>
      </c>
      <c r="B140" s="78" t="s">
        <v>39</v>
      </c>
      <c r="C140" s="79"/>
      <c r="D140" s="78" t="s">
        <v>3</v>
      </c>
      <c r="E140" s="78" t="s">
        <v>66</v>
      </c>
      <c r="F140" s="79"/>
      <c r="G140" s="80">
        <v>1</v>
      </c>
      <c r="H140" s="81">
        <v>1</v>
      </c>
      <c r="I140" s="80">
        <v>0</v>
      </c>
      <c r="J140" s="80">
        <v>0</v>
      </c>
      <c r="K140" s="80">
        <v>0</v>
      </c>
      <c r="L140" s="78" t="s">
        <v>3</v>
      </c>
      <c r="M140" s="82">
        <v>45838</v>
      </c>
      <c r="N140" s="111">
        <v>45838</v>
      </c>
      <c r="O140" s="78">
        <v>0</v>
      </c>
      <c r="P140" s="78" t="s">
        <v>3</v>
      </c>
      <c r="Q140" s="105">
        <v>0</v>
      </c>
      <c r="R140" s="105">
        <v>0</v>
      </c>
    </row>
    <row r="141" spans="1:18" ht="15.75" hidden="1" x14ac:dyDescent="0.25">
      <c r="A141" s="354"/>
      <c r="B141" s="57" t="s">
        <v>40</v>
      </c>
      <c r="C141" s="63"/>
      <c r="D141" s="63"/>
      <c r="E141" s="57"/>
      <c r="F141" s="63"/>
      <c r="G141" s="56" t="s">
        <v>3</v>
      </c>
      <c r="H141" s="106"/>
      <c r="I141" s="56" t="s">
        <v>3</v>
      </c>
      <c r="J141" s="107"/>
      <c r="K141" s="107"/>
      <c r="L141" s="57" t="s">
        <v>3</v>
      </c>
      <c r="M141" s="108"/>
      <c r="N141" s="109"/>
      <c r="O141" s="57" t="s">
        <v>3</v>
      </c>
      <c r="P141" s="57" t="s">
        <v>3</v>
      </c>
      <c r="Q141" s="57" t="s">
        <v>3</v>
      </c>
      <c r="R141" s="57" t="s">
        <v>3</v>
      </c>
    </row>
    <row r="142" spans="1:18" ht="31.5" hidden="1" x14ac:dyDescent="0.25">
      <c r="A142" s="354"/>
      <c r="B142" s="93" t="s">
        <v>65</v>
      </c>
      <c r="C142" s="94"/>
      <c r="D142" s="94" t="s">
        <v>67</v>
      </c>
      <c r="E142" s="93" t="s">
        <v>69</v>
      </c>
      <c r="F142" s="94">
        <v>383</v>
      </c>
      <c r="G142" s="95">
        <v>425000</v>
      </c>
      <c r="H142" s="96">
        <v>0</v>
      </c>
      <c r="I142" s="95">
        <v>500000</v>
      </c>
      <c r="J142" s="95">
        <v>0</v>
      </c>
      <c r="K142" s="95">
        <v>0</v>
      </c>
      <c r="L142" s="93" t="s">
        <v>3</v>
      </c>
      <c r="M142" s="110">
        <v>45657</v>
      </c>
      <c r="N142" s="100">
        <v>45657</v>
      </c>
      <c r="O142" s="93" t="s">
        <v>3</v>
      </c>
      <c r="P142" s="93" t="s">
        <v>3</v>
      </c>
      <c r="Q142" s="93" t="s">
        <v>3</v>
      </c>
      <c r="R142" s="93" t="s">
        <v>3</v>
      </c>
    </row>
    <row r="143" spans="1:18" ht="31.5" hidden="1" x14ac:dyDescent="0.25">
      <c r="A143" s="355"/>
      <c r="B143" s="57" t="s">
        <v>65</v>
      </c>
      <c r="C143" s="63"/>
      <c r="D143" s="63" t="s">
        <v>67</v>
      </c>
      <c r="E143" s="73" t="s">
        <v>69</v>
      </c>
      <c r="F143" s="63">
        <v>383</v>
      </c>
      <c r="G143" s="107">
        <v>637500</v>
      </c>
      <c r="H143" s="106">
        <v>637500</v>
      </c>
      <c r="I143" s="107">
        <v>500000</v>
      </c>
      <c r="J143" s="107">
        <v>0</v>
      </c>
      <c r="K143" s="107">
        <f>G143</f>
        <v>637500</v>
      </c>
      <c r="L143" s="57" t="s">
        <v>3</v>
      </c>
      <c r="M143" s="108">
        <v>45747</v>
      </c>
      <c r="N143" s="112">
        <v>45838</v>
      </c>
      <c r="O143" s="57" t="s">
        <v>3</v>
      </c>
      <c r="P143" s="57" t="s">
        <v>3</v>
      </c>
      <c r="Q143" s="57" t="s">
        <v>3</v>
      </c>
      <c r="R143" s="57" t="s">
        <v>3</v>
      </c>
    </row>
    <row r="144" spans="1:18" s="85" customFormat="1" ht="15.75" hidden="1" customHeight="1" x14ac:dyDescent="0.25">
      <c r="A144" s="353" t="s">
        <v>93</v>
      </c>
      <c r="B144" s="78" t="s">
        <v>39</v>
      </c>
      <c r="C144" s="79"/>
      <c r="D144" s="78" t="s">
        <v>3</v>
      </c>
      <c r="E144" s="78" t="s">
        <v>66</v>
      </c>
      <c r="F144" s="79"/>
      <c r="G144" s="80">
        <v>1</v>
      </c>
      <c r="H144" s="81">
        <v>1</v>
      </c>
      <c r="I144" s="80">
        <v>0</v>
      </c>
      <c r="J144" s="80">
        <v>0</v>
      </c>
      <c r="K144" s="80">
        <v>0</v>
      </c>
      <c r="L144" s="78" t="s">
        <v>3</v>
      </c>
      <c r="M144" s="82">
        <v>45838</v>
      </c>
      <c r="N144" s="111">
        <v>45838</v>
      </c>
      <c r="O144" s="78">
        <v>0</v>
      </c>
      <c r="P144" s="78" t="s">
        <v>3</v>
      </c>
      <c r="Q144" s="105">
        <v>0</v>
      </c>
      <c r="R144" s="105">
        <v>0</v>
      </c>
    </row>
    <row r="145" spans="1:18" ht="15.75" hidden="1" x14ac:dyDescent="0.25">
      <c r="A145" s="354"/>
      <c r="B145" s="57" t="s">
        <v>40</v>
      </c>
      <c r="C145" s="63"/>
      <c r="D145" s="63"/>
      <c r="E145" s="57"/>
      <c r="F145" s="63"/>
      <c r="G145" s="56" t="s">
        <v>3</v>
      </c>
      <c r="H145" s="106"/>
      <c r="I145" s="56" t="s">
        <v>3</v>
      </c>
      <c r="J145" s="107"/>
      <c r="K145" s="107"/>
      <c r="L145" s="57" t="s">
        <v>3</v>
      </c>
      <c r="M145" s="108"/>
      <c r="N145" s="109"/>
      <c r="O145" s="57" t="s">
        <v>3</v>
      </c>
      <c r="P145" s="57" t="s">
        <v>3</v>
      </c>
      <c r="Q145" s="57" t="s">
        <v>3</v>
      </c>
      <c r="R145" s="57" t="s">
        <v>3</v>
      </c>
    </row>
    <row r="146" spans="1:18" ht="31.5" hidden="1" x14ac:dyDescent="0.25">
      <c r="A146" s="354"/>
      <c r="B146" s="93" t="s">
        <v>65</v>
      </c>
      <c r="C146" s="94"/>
      <c r="D146" s="94" t="s">
        <v>67</v>
      </c>
      <c r="E146" s="93" t="s">
        <v>69</v>
      </c>
      <c r="F146" s="94">
        <v>383</v>
      </c>
      <c r="G146" s="95">
        <v>200000</v>
      </c>
      <c r="H146" s="96">
        <v>0</v>
      </c>
      <c r="I146" s="95">
        <v>0</v>
      </c>
      <c r="J146" s="95">
        <v>0</v>
      </c>
      <c r="K146" s="95">
        <v>200000</v>
      </c>
      <c r="L146" s="93" t="s">
        <v>3</v>
      </c>
      <c r="M146" s="110">
        <v>45657</v>
      </c>
      <c r="N146" s="100">
        <v>45838</v>
      </c>
      <c r="O146" s="93" t="s">
        <v>3</v>
      </c>
      <c r="P146" s="93" t="s">
        <v>3</v>
      </c>
      <c r="Q146" s="93" t="s">
        <v>3</v>
      </c>
      <c r="R146" s="93" t="s">
        <v>3</v>
      </c>
    </row>
    <row r="147" spans="1:18" ht="31.5" hidden="1" x14ac:dyDescent="0.25">
      <c r="A147" s="355"/>
      <c r="B147" s="57" t="s">
        <v>65</v>
      </c>
      <c r="C147" s="63"/>
      <c r="D147" s="63" t="s">
        <v>67</v>
      </c>
      <c r="E147" s="73" t="s">
        <v>69</v>
      </c>
      <c r="F147" s="63">
        <v>383</v>
      </c>
      <c r="G147" s="107">
        <v>300000</v>
      </c>
      <c r="H147" s="106">
        <v>300000</v>
      </c>
      <c r="I147" s="107">
        <v>0</v>
      </c>
      <c r="J147" s="107">
        <v>0</v>
      </c>
      <c r="K147" s="107">
        <f>G147</f>
        <v>300000</v>
      </c>
      <c r="L147" s="57" t="s">
        <v>3</v>
      </c>
      <c r="M147" s="108">
        <v>45747</v>
      </c>
      <c r="N147" s="112">
        <v>45838</v>
      </c>
      <c r="O147" s="57" t="s">
        <v>3</v>
      </c>
      <c r="P147" s="57" t="s">
        <v>3</v>
      </c>
      <c r="Q147" s="57" t="s">
        <v>3</v>
      </c>
      <c r="R147" s="57" t="s">
        <v>3</v>
      </c>
    </row>
    <row r="148" spans="1:18" s="85" customFormat="1" ht="15.75" hidden="1" customHeight="1" x14ac:dyDescent="0.25">
      <c r="A148" s="360" t="s">
        <v>94</v>
      </c>
      <c r="B148" s="78" t="s">
        <v>39</v>
      </c>
      <c r="C148" s="79"/>
      <c r="D148" s="78" t="s">
        <v>3</v>
      </c>
      <c r="E148" s="78" t="s">
        <v>66</v>
      </c>
      <c r="F148" s="79"/>
      <c r="G148" s="80">
        <v>1</v>
      </c>
      <c r="H148" s="81">
        <v>1</v>
      </c>
      <c r="I148" s="80">
        <v>0</v>
      </c>
      <c r="J148" s="80">
        <v>0</v>
      </c>
      <c r="K148" s="80">
        <v>0</v>
      </c>
      <c r="L148" s="78" t="s">
        <v>3</v>
      </c>
      <c r="M148" s="82">
        <v>45838</v>
      </c>
      <c r="N148" s="111">
        <v>45838</v>
      </c>
      <c r="O148" s="78">
        <v>0</v>
      </c>
      <c r="P148" s="78" t="s">
        <v>3</v>
      </c>
      <c r="Q148" s="105">
        <v>0</v>
      </c>
      <c r="R148" s="105">
        <v>0</v>
      </c>
    </row>
    <row r="149" spans="1:18" ht="15.75" hidden="1" x14ac:dyDescent="0.25">
      <c r="A149" s="361"/>
      <c r="B149" s="57" t="s">
        <v>40</v>
      </c>
      <c r="C149" s="63"/>
      <c r="D149" s="63"/>
      <c r="E149" s="57"/>
      <c r="F149" s="63"/>
      <c r="G149" s="56" t="s">
        <v>3</v>
      </c>
      <c r="H149" s="106"/>
      <c r="I149" s="56" t="s">
        <v>3</v>
      </c>
      <c r="J149" s="107"/>
      <c r="K149" s="107"/>
      <c r="L149" s="57" t="s">
        <v>3</v>
      </c>
      <c r="M149" s="108"/>
      <c r="N149" s="109"/>
      <c r="O149" s="57" t="s">
        <v>3</v>
      </c>
      <c r="P149" s="57" t="s">
        <v>3</v>
      </c>
      <c r="Q149" s="57" t="s">
        <v>3</v>
      </c>
      <c r="R149" s="57" t="s">
        <v>3</v>
      </c>
    </row>
    <row r="150" spans="1:18" ht="31.5" hidden="1" x14ac:dyDescent="0.25">
      <c r="A150" s="361"/>
      <c r="B150" s="93" t="s">
        <v>65</v>
      </c>
      <c r="C150" s="94"/>
      <c r="D150" s="94" t="s">
        <v>67</v>
      </c>
      <c r="E150" s="93" t="s">
        <v>69</v>
      </c>
      <c r="F150" s="94">
        <v>383</v>
      </c>
      <c r="G150" s="95">
        <v>335000</v>
      </c>
      <c r="H150" s="96">
        <v>0</v>
      </c>
      <c r="I150" s="114">
        <f>1069202-500000</f>
        <v>569202</v>
      </c>
      <c r="J150" s="95">
        <v>0</v>
      </c>
      <c r="K150" s="95">
        <v>0</v>
      </c>
      <c r="L150" s="93" t="s">
        <v>3</v>
      </c>
      <c r="M150" s="110">
        <v>45657</v>
      </c>
      <c r="N150" s="100">
        <v>45657</v>
      </c>
      <c r="O150" s="93" t="s">
        <v>3</v>
      </c>
      <c r="P150" s="93" t="s">
        <v>3</v>
      </c>
      <c r="Q150" s="93" t="s">
        <v>3</v>
      </c>
      <c r="R150" s="93" t="s">
        <v>3</v>
      </c>
    </row>
    <row r="151" spans="1:18" ht="31.5" hidden="1" x14ac:dyDescent="0.25">
      <c r="A151" s="362"/>
      <c r="B151" s="57" t="s">
        <v>65</v>
      </c>
      <c r="C151" s="63"/>
      <c r="D151" s="63" t="s">
        <v>67</v>
      </c>
      <c r="E151" s="73" t="s">
        <v>69</v>
      </c>
      <c r="F151" s="63">
        <v>383</v>
      </c>
      <c r="G151" s="107">
        <v>502500</v>
      </c>
      <c r="H151" s="106">
        <v>502500</v>
      </c>
      <c r="I151" s="117">
        <f>1069202-500000</f>
        <v>569202</v>
      </c>
      <c r="J151" s="107">
        <v>0</v>
      </c>
      <c r="K151" s="107">
        <v>0</v>
      </c>
      <c r="L151" s="57" t="s">
        <v>3</v>
      </c>
      <c r="M151" s="108">
        <v>45747</v>
      </c>
      <c r="N151" s="112">
        <v>45657</v>
      </c>
      <c r="O151" s="57" t="s">
        <v>3</v>
      </c>
      <c r="P151" s="57" t="s">
        <v>3</v>
      </c>
      <c r="Q151" s="57" t="s">
        <v>3</v>
      </c>
      <c r="R151" s="57" t="s">
        <v>3</v>
      </c>
    </row>
    <row r="152" spans="1:18" s="85" customFormat="1" ht="15.75" hidden="1" customHeight="1" x14ac:dyDescent="0.25">
      <c r="A152" s="353" t="s">
        <v>95</v>
      </c>
      <c r="B152" s="78" t="s">
        <v>39</v>
      </c>
      <c r="C152" s="79"/>
      <c r="D152" s="78" t="s">
        <v>3</v>
      </c>
      <c r="E152" s="78" t="s">
        <v>66</v>
      </c>
      <c r="F152" s="79"/>
      <c r="G152" s="80">
        <v>1</v>
      </c>
      <c r="H152" s="81">
        <v>1</v>
      </c>
      <c r="I152" s="80">
        <v>0</v>
      </c>
      <c r="J152" s="80">
        <v>0</v>
      </c>
      <c r="K152" s="80">
        <v>0</v>
      </c>
      <c r="L152" s="78" t="s">
        <v>3</v>
      </c>
      <c r="M152" s="82">
        <v>45838</v>
      </c>
      <c r="N152" s="111">
        <v>45838</v>
      </c>
      <c r="O152" s="78">
        <v>0</v>
      </c>
      <c r="P152" s="78" t="s">
        <v>3</v>
      </c>
      <c r="Q152" s="105">
        <v>0</v>
      </c>
      <c r="R152" s="105">
        <v>0</v>
      </c>
    </row>
    <row r="153" spans="1:18" ht="15.75" hidden="1" x14ac:dyDescent="0.25">
      <c r="A153" s="354"/>
      <c r="B153" s="57" t="s">
        <v>40</v>
      </c>
      <c r="C153" s="63"/>
      <c r="D153" s="63"/>
      <c r="E153" s="57"/>
      <c r="F153" s="63"/>
      <c r="G153" s="56" t="s">
        <v>3</v>
      </c>
      <c r="H153" s="106"/>
      <c r="I153" s="56" t="s">
        <v>3</v>
      </c>
      <c r="J153" s="107"/>
      <c r="K153" s="107"/>
      <c r="L153" s="57" t="s">
        <v>3</v>
      </c>
      <c r="M153" s="108"/>
      <c r="N153" s="109"/>
      <c r="O153" s="57" t="s">
        <v>3</v>
      </c>
      <c r="P153" s="57" t="s">
        <v>3</v>
      </c>
      <c r="Q153" s="57" t="s">
        <v>3</v>
      </c>
      <c r="R153" s="57" t="s">
        <v>3</v>
      </c>
    </row>
    <row r="154" spans="1:18" ht="31.5" hidden="1" x14ac:dyDescent="0.25">
      <c r="A154" s="354"/>
      <c r="B154" s="93" t="s">
        <v>65</v>
      </c>
      <c r="C154" s="94"/>
      <c r="D154" s="94" t="s">
        <v>67</v>
      </c>
      <c r="E154" s="93" t="s">
        <v>69</v>
      </c>
      <c r="F154" s="94">
        <v>383</v>
      </c>
      <c r="G154" s="95">
        <v>333500</v>
      </c>
      <c r="H154" s="96">
        <v>0</v>
      </c>
      <c r="I154" s="95">
        <v>500000</v>
      </c>
      <c r="J154" s="95">
        <v>0</v>
      </c>
      <c r="K154" s="95">
        <v>0</v>
      </c>
      <c r="L154" s="93" t="s">
        <v>3</v>
      </c>
      <c r="M154" s="110">
        <v>45657</v>
      </c>
      <c r="N154" s="100">
        <v>45657</v>
      </c>
      <c r="O154" s="93" t="s">
        <v>3</v>
      </c>
      <c r="P154" s="93" t="s">
        <v>3</v>
      </c>
      <c r="Q154" s="93" t="s">
        <v>3</v>
      </c>
      <c r="R154" s="93" t="s">
        <v>3</v>
      </c>
    </row>
    <row r="155" spans="1:18" ht="31.5" hidden="1" x14ac:dyDescent="0.25">
      <c r="A155" s="355"/>
      <c r="B155" s="57" t="s">
        <v>65</v>
      </c>
      <c r="C155" s="63"/>
      <c r="D155" s="63" t="s">
        <v>67</v>
      </c>
      <c r="E155" s="73" t="s">
        <v>69</v>
      </c>
      <c r="F155" s="63">
        <v>383</v>
      </c>
      <c r="G155" s="107">
        <v>500250</v>
      </c>
      <c r="H155" s="106">
        <v>500250</v>
      </c>
      <c r="I155" s="107">
        <v>500000</v>
      </c>
      <c r="J155" s="107">
        <v>0</v>
      </c>
      <c r="K155" s="107">
        <f>G155</f>
        <v>500250</v>
      </c>
      <c r="L155" s="57" t="s">
        <v>3</v>
      </c>
      <c r="M155" s="108">
        <v>45747</v>
      </c>
      <c r="N155" s="112">
        <v>45838</v>
      </c>
      <c r="O155" s="57" t="s">
        <v>3</v>
      </c>
      <c r="P155" s="57" t="s">
        <v>3</v>
      </c>
      <c r="Q155" s="57" t="s">
        <v>3</v>
      </c>
      <c r="R155" s="57" t="s">
        <v>3</v>
      </c>
    </row>
    <row r="156" spans="1:18" s="85" customFormat="1" ht="15.75" hidden="1" customHeight="1" x14ac:dyDescent="0.25">
      <c r="A156" s="353" t="s">
        <v>96</v>
      </c>
      <c r="B156" s="78" t="s">
        <v>39</v>
      </c>
      <c r="C156" s="79"/>
      <c r="D156" s="78" t="s">
        <v>3</v>
      </c>
      <c r="E156" s="78" t="s">
        <v>66</v>
      </c>
      <c r="F156" s="79"/>
      <c r="G156" s="80">
        <v>1</v>
      </c>
      <c r="H156" s="81">
        <v>1</v>
      </c>
      <c r="I156" s="80">
        <v>1</v>
      </c>
      <c r="J156" s="80">
        <v>1</v>
      </c>
      <c r="K156" s="80">
        <v>1</v>
      </c>
      <c r="L156" s="78" t="s">
        <v>3</v>
      </c>
      <c r="M156" s="82">
        <v>45838</v>
      </c>
      <c r="N156" s="104">
        <v>45657</v>
      </c>
      <c r="O156" s="78">
        <v>0</v>
      </c>
      <c r="P156" s="78" t="s">
        <v>3</v>
      </c>
      <c r="Q156" s="105">
        <v>0</v>
      </c>
      <c r="R156" s="105">
        <v>0</v>
      </c>
    </row>
    <row r="157" spans="1:18" ht="15.75" hidden="1" x14ac:dyDescent="0.25">
      <c r="A157" s="354"/>
      <c r="B157" s="57" t="s">
        <v>40</v>
      </c>
      <c r="C157" s="63"/>
      <c r="D157" s="63"/>
      <c r="E157" s="57"/>
      <c r="F157" s="63"/>
      <c r="G157" s="56" t="s">
        <v>3</v>
      </c>
      <c r="H157" s="106"/>
      <c r="I157" s="56" t="s">
        <v>3</v>
      </c>
      <c r="J157" s="107"/>
      <c r="K157" s="107"/>
      <c r="L157" s="57" t="s">
        <v>3</v>
      </c>
      <c r="M157" s="108"/>
      <c r="N157" s="109"/>
      <c r="O157" s="57" t="s">
        <v>3</v>
      </c>
      <c r="P157" s="57" t="s">
        <v>3</v>
      </c>
      <c r="Q157" s="57" t="s">
        <v>3</v>
      </c>
      <c r="R157" s="57" t="s">
        <v>3</v>
      </c>
    </row>
    <row r="158" spans="1:18" ht="31.5" hidden="1" x14ac:dyDescent="0.25">
      <c r="A158" s="354"/>
      <c r="B158" s="93" t="s">
        <v>65</v>
      </c>
      <c r="C158" s="94"/>
      <c r="D158" s="94" t="s">
        <v>67</v>
      </c>
      <c r="E158" s="93" t="s">
        <v>69</v>
      </c>
      <c r="F158" s="94">
        <v>383</v>
      </c>
      <c r="G158" s="95">
        <v>333575</v>
      </c>
      <c r="H158" s="96">
        <v>0</v>
      </c>
      <c r="I158" s="95">
        <v>667150</v>
      </c>
      <c r="J158" s="95">
        <v>0</v>
      </c>
      <c r="K158" s="95">
        <v>0</v>
      </c>
      <c r="L158" s="93" t="s">
        <v>3</v>
      </c>
      <c r="M158" s="110">
        <v>45657</v>
      </c>
      <c r="N158" s="100">
        <v>45657</v>
      </c>
      <c r="O158" s="93" t="s">
        <v>3</v>
      </c>
      <c r="P158" s="93" t="s">
        <v>3</v>
      </c>
      <c r="Q158" s="93" t="s">
        <v>3</v>
      </c>
      <c r="R158" s="93" t="s">
        <v>3</v>
      </c>
    </row>
    <row r="159" spans="1:18" ht="31.5" hidden="1" x14ac:dyDescent="0.25">
      <c r="A159" s="355"/>
      <c r="B159" s="57" t="s">
        <v>65</v>
      </c>
      <c r="C159" s="63"/>
      <c r="D159" s="63" t="s">
        <v>67</v>
      </c>
      <c r="E159" s="73" t="s">
        <v>69</v>
      </c>
      <c r="F159" s="63">
        <v>383</v>
      </c>
      <c r="G159" s="107">
        <v>500362.5</v>
      </c>
      <c r="H159" s="106">
        <v>500362.5</v>
      </c>
      <c r="I159" s="107">
        <v>667150</v>
      </c>
      <c r="J159" s="107">
        <v>0</v>
      </c>
      <c r="K159" s="107">
        <v>0</v>
      </c>
      <c r="L159" s="57" t="s">
        <v>3</v>
      </c>
      <c r="M159" s="108">
        <v>45747</v>
      </c>
      <c r="N159" s="112">
        <v>45657</v>
      </c>
      <c r="O159" s="57" t="s">
        <v>3</v>
      </c>
      <c r="P159" s="57" t="s">
        <v>3</v>
      </c>
      <c r="Q159" s="57" t="s">
        <v>3</v>
      </c>
      <c r="R159" s="57" t="s">
        <v>3</v>
      </c>
    </row>
    <row r="160" spans="1:18" s="85" customFormat="1" ht="15.75" hidden="1" customHeight="1" x14ac:dyDescent="0.25">
      <c r="A160" s="353" t="s">
        <v>97</v>
      </c>
      <c r="B160" s="78" t="s">
        <v>39</v>
      </c>
      <c r="C160" s="79"/>
      <c r="D160" s="78" t="s">
        <v>3</v>
      </c>
      <c r="E160" s="78" t="s">
        <v>66</v>
      </c>
      <c r="F160" s="79"/>
      <c r="G160" s="80">
        <v>1</v>
      </c>
      <c r="H160" s="81">
        <v>1</v>
      </c>
      <c r="I160" s="80">
        <v>0</v>
      </c>
      <c r="J160" s="80">
        <v>0</v>
      </c>
      <c r="K160" s="80">
        <v>0</v>
      </c>
      <c r="L160" s="78" t="s">
        <v>3</v>
      </c>
      <c r="M160" s="82">
        <v>45838</v>
      </c>
      <c r="N160" s="111">
        <v>45838</v>
      </c>
      <c r="O160" s="78">
        <v>0</v>
      </c>
      <c r="P160" s="78" t="s">
        <v>3</v>
      </c>
      <c r="Q160" s="105">
        <v>0</v>
      </c>
      <c r="R160" s="105">
        <v>0</v>
      </c>
    </row>
    <row r="161" spans="1:18" ht="15.75" hidden="1" x14ac:dyDescent="0.25">
      <c r="A161" s="354"/>
      <c r="B161" s="57" t="s">
        <v>40</v>
      </c>
      <c r="C161" s="63"/>
      <c r="D161" s="63"/>
      <c r="E161" s="57"/>
      <c r="F161" s="63"/>
      <c r="G161" s="56" t="s">
        <v>3</v>
      </c>
      <c r="H161" s="106"/>
      <c r="I161" s="56" t="s">
        <v>3</v>
      </c>
      <c r="J161" s="107"/>
      <c r="K161" s="107"/>
      <c r="L161" s="57" t="s">
        <v>3</v>
      </c>
      <c r="M161" s="108"/>
      <c r="N161" s="109"/>
      <c r="O161" s="57" t="s">
        <v>3</v>
      </c>
      <c r="P161" s="57" t="s">
        <v>3</v>
      </c>
      <c r="Q161" s="57" t="s">
        <v>3</v>
      </c>
      <c r="R161" s="57" t="s">
        <v>3</v>
      </c>
    </row>
    <row r="162" spans="1:18" ht="31.5" hidden="1" x14ac:dyDescent="0.25">
      <c r="A162" s="354"/>
      <c r="B162" s="93" t="s">
        <v>65</v>
      </c>
      <c r="C162" s="94"/>
      <c r="D162" s="94" t="s">
        <v>67</v>
      </c>
      <c r="E162" s="93" t="s">
        <v>69</v>
      </c>
      <c r="F162" s="94">
        <v>383</v>
      </c>
      <c r="G162" s="95">
        <v>335000</v>
      </c>
      <c r="H162" s="96">
        <v>0</v>
      </c>
      <c r="I162" s="95">
        <v>500000</v>
      </c>
      <c r="J162" s="95">
        <v>0</v>
      </c>
      <c r="K162" s="95">
        <v>0</v>
      </c>
      <c r="L162" s="93" t="s">
        <v>3</v>
      </c>
      <c r="M162" s="110">
        <v>45657</v>
      </c>
      <c r="N162" s="100">
        <v>45657</v>
      </c>
      <c r="O162" s="93" t="s">
        <v>3</v>
      </c>
      <c r="P162" s="93" t="s">
        <v>3</v>
      </c>
      <c r="Q162" s="93" t="s">
        <v>3</v>
      </c>
      <c r="R162" s="93" t="s">
        <v>3</v>
      </c>
    </row>
    <row r="163" spans="1:18" ht="31.5" hidden="1" x14ac:dyDescent="0.25">
      <c r="A163" s="355"/>
      <c r="B163" s="57" t="s">
        <v>65</v>
      </c>
      <c r="C163" s="63"/>
      <c r="D163" s="63" t="s">
        <v>67</v>
      </c>
      <c r="E163" s="73" t="s">
        <v>69</v>
      </c>
      <c r="F163" s="63">
        <v>383</v>
      </c>
      <c r="G163" s="107">
        <v>502500</v>
      </c>
      <c r="H163" s="106">
        <v>502500</v>
      </c>
      <c r="I163" s="107">
        <v>500000</v>
      </c>
      <c r="J163" s="107">
        <v>0</v>
      </c>
      <c r="K163" s="107">
        <f>G163</f>
        <v>502500</v>
      </c>
      <c r="L163" s="57" t="s">
        <v>3</v>
      </c>
      <c r="M163" s="108">
        <v>45747</v>
      </c>
      <c r="N163" s="112">
        <v>45838</v>
      </c>
      <c r="O163" s="57" t="s">
        <v>3</v>
      </c>
      <c r="P163" s="57" t="s">
        <v>3</v>
      </c>
      <c r="Q163" s="57" t="s">
        <v>3</v>
      </c>
      <c r="R163" s="57" t="s">
        <v>3</v>
      </c>
    </row>
    <row r="164" spans="1:18" s="85" customFormat="1" ht="15.75" hidden="1" customHeight="1" x14ac:dyDescent="0.25">
      <c r="A164" s="353" t="s">
        <v>98</v>
      </c>
      <c r="B164" s="78" t="s">
        <v>39</v>
      </c>
      <c r="C164" s="79"/>
      <c r="D164" s="78" t="s">
        <v>3</v>
      </c>
      <c r="E164" s="78" t="s">
        <v>66</v>
      </c>
      <c r="F164" s="79"/>
      <c r="G164" s="80">
        <v>1</v>
      </c>
      <c r="H164" s="81">
        <v>1</v>
      </c>
      <c r="I164" s="80">
        <v>0</v>
      </c>
      <c r="J164" s="80">
        <v>0</v>
      </c>
      <c r="K164" s="80">
        <v>0</v>
      </c>
      <c r="L164" s="78" t="s">
        <v>3</v>
      </c>
      <c r="M164" s="82">
        <v>45838</v>
      </c>
      <c r="N164" s="104">
        <v>45657</v>
      </c>
      <c r="O164" s="78">
        <v>0</v>
      </c>
      <c r="P164" s="78" t="s">
        <v>3</v>
      </c>
      <c r="Q164" s="105">
        <v>0</v>
      </c>
      <c r="R164" s="105">
        <v>0</v>
      </c>
    </row>
    <row r="165" spans="1:18" ht="15.75" hidden="1" x14ac:dyDescent="0.25">
      <c r="A165" s="354"/>
      <c r="B165" s="57" t="s">
        <v>40</v>
      </c>
      <c r="C165" s="63"/>
      <c r="D165" s="63"/>
      <c r="E165" s="57"/>
      <c r="F165" s="63"/>
      <c r="G165" s="56" t="s">
        <v>3</v>
      </c>
      <c r="H165" s="106"/>
      <c r="I165" s="56" t="s">
        <v>3</v>
      </c>
      <c r="J165" s="107"/>
      <c r="K165" s="107"/>
      <c r="L165" s="57" t="s">
        <v>3</v>
      </c>
      <c r="M165" s="108"/>
      <c r="N165" s="109"/>
      <c r="O165" s="57" t="s">
        <v>3</v>
      </c>
      <c r="P165" s="57" t="s">
        <v>3</v>
      </c>
      <c r="Q165" s="57" t="s">
        <v>3</v>
      </c>
      <c r="R165" s="57" t="s">
        <v>3</v>
      </c>
    </row>
    <row r="166" spans="1:18" ht="31.5" hidden="1" x14ac:dyDescent="0.25">
      <c r="A166" s="354"/>
      <c r="B166" s="93" t="s">
        <v>65</v>
      </c>
      <c r="C166" s="94"/>
      <c r="D166" s="94" t="s">
        <v>67</v>
      </c>
      <c r="E166" s="93" t="s">
        <v>69</v>
      </c>
      <c r="F166" s="94">
        <v>383</v>
      </c>
      <c r="G166" s="95">
        <v>335000</v>
      </c>
      <c r="H166" s="96">
        <v>0</v>
      </c>
      <c r="I166" s="95">
        <v>674899</v>
      </c>
      <c r="J166" s="95">
        <v>0</v>
      </c>
      <c r="K166" s="95">
        <v>0</v>
      </c>
      <c r="L166" s="93" t="s">
        <v>3</v>
      </c>
      <c r="M166" s="110">
        <v>45657</v>
      </c>
      <c r="N166" s="100">
        <v>45657</v>
      </c>
      <c r="O166" s="93" t="s">
        <v>3</v>
      </c>
      <c r="P166" s="93" t="s">
        <v>3</v>
      </c>
      <c r="Q166" s="93" t="s">
        <v>3</v>
      </c>
      <c r="R166" s="93" t="s">
        <v>3</v>
      </c>
    </row>
    <row r="167" spans="1:18" ht="31.5" hidden="1" x14ac:dyDescent="0.25">
      <c r="A167" s="355"/>
      <c r="B167" s="57" t="s">
        <v>65</v>
      </c>
      <c r="C167" s="63"/>
      <c r="D167" s="63" t="s">
        <v>67</v>
      </c>
      <c r="E167" s="73" t="s">
        <v>69</v>
      </c>
      <c r="F167" s="63">
        <v>383</v>
      </c>
      <c r="G167" s="107">
        <v>502500</v>
      </c>
      <c r="H167" s="106">
        <v>502500</v>
      </c>
      <c r="I167" s="107">
        <v>674899</v>
      </c>
      <c r="J167" s="107">
        <v>0</v>
      </c>
      <c r="K167" s="107">
        <v>0</v>
      </c>
      <c r="L167" s="57" t="s">
        <v>3</v>
      </c>
      <c r="M167" s="108">
        <v>45747</v>
      </c>
      <c r="N167" s="112">
        <v>45657</v>
      </c>
      <c r="O167" s="57" t="s">
        <v>3</v>
      </c>
      <c r="P167" s="57" t="s">
        <v>3</v>
      </c>
      <c r="Q167" s="57" t="s">
        <v>3</v>
      </c>
      <c r="R167" s="57" t="s">
        <v>3</v>
      </c>
    </row>
    <row r="168" spans="1:18" s="85" customFormat="1" ht="15.75" hidden="1" customHeight="1" x14ac:dyDescent="0.25">
      <c r="A168" s="353" t="s">
        <v>99</v>
      </c>
      <c r="B168" s="78" t="s">
        <v>39</v>
      </c>
      <c r="C168" s="79"/>
      <c r="D168" s="78" t="s">
        <v>3</v>
      </c>
      <c r="E168" s="78" t="s">
        <v>66</v>
      </c>
      <c r="F168" s="79"/>
      <c r="G168" s="80">
        <v>1</v>
      </c>
      <c r="H168" s="81">
        <v>1</v>
      </c>
      <c r="I168" s="80">
        <v>0</v>
      </c>
      <c r="J168" s="80">
        <v>0</v>
      </c>
      <c r="K168" s="80">
        <v>0</v>
      </c>
      <c r="L168" s="78" t="s">
        <v>3</v>
      </c>
      <c r="M168" s="82">
        <v>45838</v>
      </c>
      <c r="N168" s="111">
        <v>45838</v>
      </c>
      <c r="O168" s="78">
        <v>0</v>
      </c>
      <c r="P168" s="78" t="s">
        <v>3</v>
      </c>
      <c r="Q168" s="105">
        <v>0</v>
      </c>
      <c r="R168" s="105">
        <v>0</v>
      </c>
    </row>
    <row r="169" spans="1:18" ht="15.75" hidden="1" x14ac:dyDescent="0.25">
      <c r="A169" s="354"/>
      <c r="B169" s="57" t="s">
        <v>40</v>
      </c>
      <c r="C169" s="63"/>
      <c r="D169" s="63"/>
      <c r="E169" s="57"/>
      <c r="F169" s="63"/>
      <c r="G169" s="56" t="s">
        <v>3</v>
      </c>
      <c r="H169" s="106"/>
      <c r="I169" s="56" t="s">
        <v>3</v>
      </c>
      <c r="J169" s="107"/>
      <c r="K169" s="107"/>
      <c r="L169" s="57" t="s">
        <v>3</v>
      </c>
      <c r="M169" s="108"/>
      <c r="N169" s="109"/>
      <c r="O169" s="57" t="s">
        <v>3</v>
      </c>
      <c r="P169" s="57" t="s">
        <v>3</v>
      </c>
      <c r="Q169" s="57" t="s">
        <v>3</v>
      </c>
      <c r="R169" s="57" t="s">
        <v>3</v>
      </c>
    </row>
    <row r="170" spans="1:18" ht="31.5" hidden="1" x14ac:dyDescent="0.25">
      <c r="A170" s="354"/>
      <c r="B170" s="93" t="s">
        <v>65</v>
      </c>
      <c r="C170" s="94"/>
      <c r="D170" s="94" t="s">
        <v>67</v>
      </c>
      <c r="E170" s="93" t="s">
        <v>69</v>
      </c>
      <c r="F170" s="94">
        <v>383</v>
      </c>
      <c r="G170" s="95">
        <v>335000</v>
      </c>
      <c r="H170" s="96">
        <v>0</v>
      </c>
      <c r="I170" s="95">
        <v>467212.2</v>
      </c>
      <c r="J170" s="95">
        <v>0</v>
      </c>
      <c r="K170" s="95">
        <v>0</v>
      </c>
      <c r="L170" s="93" t="s">
        <v>3</v>
      </c>
      <c r="M170" s="110">
        <v>45657</v>
      </c>
      <c r="N170" s="100">
        <v>45657</v>
      </c>
      <c r="O170" s="93" t="s">
        <v>3</v>
      </c>
      <c r="P170" s="93" t="s">
        <v>3</v>
      </c>
      <c r="Q170" s="93" t="s">
        <v>3</v>
      </c>
      <c r="R170" s="93" t="s">
        <v>3</v>
      </c>
    </row>
    <row r="171" spans="1:18" ht="31.5" hidden="1" x14ac:dyDescent="0.25">
      <c r="A171" s="355"/>
      <c r="B171" s="57" t="s">
        <v>65</v>
      </c>
      <c r="C171" s="63"/>
      <c r="D171" s="63" t="s">
        <v>67</v>
      </c>
      <c r="E171" s="73" t="s">
        <v>69</v>
      </c>
      <c r="F171" s="63">
        <v>383</v>
      </c>
      <c r="G171" s="107">
        <v>502500</v>
      </c>
      <c r="H171" s="106">
        <v>502500</v>
      </c>
      <c r="I171" s="107">
        <v>467212.2</v>
      </c>
      <c r="J171" s="107">
        <v>0</v>
      </c>
      <c r="K171" s="107">
        <f>G171</f>
        <v>502500</v>
      </c>
      <c r="L171" s="57" t="s">
        <v>3</v>
      </c>
      <c r="M171" s="108">
        <v>45747</v>
      </c>
      <c r="N171" s="112">
        <v>45838</v>
      </c>
      <c r="O171" s="57" t="s">
        <v>3</v>
      </c>
      <c r="P171" s="57" t="s">
        <v>3</v>
      </c>
      <c r="Q171" s="57" t="s">
        <v>3</v>
      </c>
      <c r="R171" s="57" t="s">
        <v>3</v>
      </c>
    </row>
    <row r="172" spans="1:18" s="85" customFormat="1" ht="15.75" hidden="1" customHeight="1" x14ac:dyDescent="0.25">
      <c r="A172" s="353" t="s">
        <v>100</v>
      </c>
      <c r="B172" s="78" t="s">
        <v>39</v>
      </c>
      <c r="C172" s="79"/>
      <c r="D172" s="78" t="s">
        <v>3</v>
      </c>
      <c r="E172" s="78" t="s">
        <v>66</v>
      </c>
      <c r="F172" s="79"/>
      <c r="G172" s="80">
        <v>1</v>
      </c>
      <c r="H172" s="81">
        <v>1</v>
      </c>
      <c r="I172" s="80">
        <v>0</v>
      </c>
      <c r="J172" s="80">
        <v>0</v>
      </c>
      <c r="K172" s="80">
        <v>0</v>
      </c>
      <c r="L172" s="78" t="s">
        <v>3</v>
      </c>
      <c r="M172" s="82">
        <v>45838</v>
      </c>
      <c r="N172" s="111">
        <v>45838</v>
      </c>
      <c r="O172" s="78">
        <v>0</v>
      </c>
      <c r="P172" s="78" t="s">
        <v>3</v>
      </c>
      <c r="Q172" s="105">
        <v>0</v>
      </c>
      <c r="R172" s="105">
        <v>0</v>
      </c>
    </row>
    <row r="173" spans="1:18" ht="15.75" hidden="1" x14ac:dyDescent="0.25">
      <c r="A173" s="354"/>
      <c r="B173" s="57" t="s">
        <v>40</v>
      </c>
      <c r="C173" s="63"/>
      <c r="D173" s="63"/>
      <c r="E173" s="57"/>
      <c r="F173" s="63"/>
      <c r="G173" s="56" t="s">
        <v>3</v>
      </c>
      <c r="H173" s="106"/>
      <c r="I173" s="56" t="s">
        <v>3</v>
      </c>
      <c r="J173" s="107"/>
      <c r="K173" s="107"/>
      <c r="L173" s="57" t="s">
        <v>3</v>
      </c>
      <c r="M173" s="108"/>
      <c r="N173" s="109"/>
      <c r="O173" s="57" t="s">
        <v>3</v>
      </c>
      <c r="P173" s="57" t="s">
        <v>3</v>
      </c>
      <c r="Q173" s="57" t="s">
        <v>3</v>
      </c>
      <c r="R173" s="57" t="s">
        <v>3</v>
      </c>
    </row>
    <row r="174" spans="1:18" ht="31.5" hidden="1" x14ac:dyDescent="0.25">
      <c r="A174" s="354"/>
      <c r="B174" s="93" t="s">
        <v>65</v>
      </c>
      <c r="C174" s="94"/>
      <c r="D174" s="94" t="s">
        <v>67</v>
      </c>
      <c r="E174" s="93" t="s">
        <v>69</v>
      </c>
      <c r="F174" s="94">
        <v>383</v>
      </c>
      <c r="G174" s="95">
        <v>130000</v>
      </c>
      <c r="H174" s="96">
        <v>0</v>
      </c>
      <c r="I174" s="95">
        <v>184058.71</v>
      </c>
      <c r="J174" s="95">
        <v>0</v>
      </c>
      <c r="K174" s="95">
        <v>0</v>
      </c>
      <c r="L174" s="93" t="s">
        <v>3</v>
      </c>
      <c r="M174" s="110">
        <v>45657</v>
      </c>
      <c r="N174" s="100">
        <v>45657</v>
      </c>
      <c r="O174" s="93" t="s">
        <v>3</v>
      </c>
      <c r="P174" s="93" t="s">
        <v>3</v>
      </c>
      <c r="Q174" s="93" t="s">
        <v>3</v>
      </c>
      <c r="R174" s="93" t="s">
        <v>3</v>
      </c>
    </row>
    <row r="175" spans="1:18" ht="31.5" hidden="1" x14ac:dyDescent="0.25">
      <c r="A175" s="355"/>
      <c r="B175" s="57" t="s">
        <v>65</v>
      </c>
      <c r="C175" s="63"/>
      <c r="D175" s="63" t="s">
        <v>67</v>
      </c>
      <c r="E175" s="73" t="s">
        <v>69</v>
      </c>
      <c r="F175" s="63">
        <v>383</v>
      </c>
      <c r="G175" s="107">
        <v>195000</v>
      </c>
      <c r="H175" s="106">
        <v>195000</v>
      </c>
      <c r="I175" s="107">
        <v>184058.71</v>
      </c>
      <c r="J175" s="107">
        <v>0</v>
      </c>
      <c r="K175" s="107">
        <f>G175</f>
        <v>195000</v>
      </c>
      <c r="L175" s="57" t="s">
        <v>3</v>
      </c>
      <c r="M175" s="108">
        <v>45747</v>
      </c>
      <c r="N175" s="112">
        <v>45838</v>
      </c>
      <c r="O175" s="57" t="s">
        <v>3</v>
      </c>
      <c r="P175" s="57" t="s">
        <v>3</v>
      </c>
      <c r="Q175" s="57" t="s">
        <v>3</v>
      </c>
      <c r="R175" s="57" t="s">
        <v>3</v>
      </c>
    </row>
    <row r="176" spans="1:18" s="85" customFormat="1" ht="32.25" hidden="1" customHeight="1" x14ac:dyDescent="0.25">
      <c r="A176" s="353" t="s">
        <v>101</v>
      </c>
      <c r="B176" s="78" t="s">
        <v>39</v>
      </c>
      <c r="C176" s="79"/>
      <c r="D176" s="78" t="s">
        <v>3</v>
      </c>
      <c r="E176" s="78" t="s">
        <v>66</v>
      </c>
      <c r="F176" s="79"/>
      <c r="G176" s="80">
        <v>1</v>
      </c>
      <c r="H176" s="81">
        <v>1</v>
      </c>
      <c r="I176" s="80">
        <v>0</v>
      </c>
      <c r="J176" s="80">
        <v>0</v>
      </c>
      <c r="K176" s="80">
        <v>0</v>
      </c>
      <c r="L176" s="78" t="s">
        <v>3</v>
      </c>
      <c r="M176" s="82">
        <v>45838</v>
      </c>
      <c r="N176" s="111">
        <v>45838</v>
      </c>
      <c r="O176" s="78">
        <v>0</v>
      </c>
      <c r="P176" s="78" t="s">
        <v>3</v>
      </c>
      <c r="Q176" s="105">
        <v>0</v>
      </c>
      <c r="R176" s="105">
        <v>0</v>
      </c>
    </row>
    <row r="177" spans="1:21" ht="32.25" hidden="1" customHeight="1" x14ac:dyDescent="0.25">
      <c r="A177" s="354"/>
      <c r="B177" s="57" t="s">
        <v>40</v>
      </c>
      <c r="C177" s="63"/>
      <c r="D177" s="63"/>
      <c r="E177" s="57"/>
      <c r="F177" s="63"/>
      <c r="G177" s="56" t="s">
        <v>3</v>
      </c>
      <c r="H177" s="106"/>
      <c r="I177" s="56" t="s">
        <v>3</v>
      </c>
      <c r="J177" s="107"/>
      <c r="K177" s="107"/>
      <c r="L177" s="57" t="s">
        <v>3</v>
      </c>
      <c r="M177" s="108"/>
      <c r="N177" s="109"/>
      <c r="O177" s="57" t="s">
        <v>3</v>
      </c>
      <c r="P177" s="57" t="s">
        <v>3</v>
      </c>
      <c r="Q177" s="57" t="s">
        <v>3</v>
      </c>
      <c r="R177" s="57" t="s">
        <v>3</v>
      </c>
    </row>
    <row r="178" spans="1:21" ht="32.25" hidden="1" customHeight="1" x14ac:dyDescent="0.25">
      <c r="A178" s="354"/>
      <c r="B178" s="93" t="s">
        <v>65</v>
      </c>
      <c r="C178" s="94"/>
      <c r="D178" s="94" t="s">
        <v>67</v>
      </c>
      <c r="E178" s="93" t="s">
        <v>69</v>
      </c>
      <c r="F178" s="94">
        <v>383</v>
      </c>
      <c r="G178" s="95">
        <v>333500</v>
      </c>
      <c r="H178" s="96">
        <v>0</v>
      </c>
      <c r="I178" s="95">
        <v>500000</v>
      </c>
      <c r="J178" s="95">
        <v>0</v>
      </c>
      <c r="K178" s="95">
        <v>0</v>
      </c>
      <c r="L178" s="93" t="s">
        <v>3</v>
      </c>
      <c r="M178" s="110">
        <v>45657</v>
      </c>
      <c r="N178" s="100">
        <v>45657</v>
      </c>
      <c r="O178" s="93" t="s">
        <v>3</v>
      </c>
      <c r="P178" s="93" t="s">
        <v>3</v>
      </c>
      <c r="Q178" s="93" t="s">
        <v>3</v>
      </c>
      <c r="R178" s="93" t="s">
        <v>3</v>
      </c>
    </row>
    <row r="179" spans="1:21" ht="32.25" hidden="1" customHeight="1" x14ac:dyDescent="0.25">
      <c r="A179" s="355"/>
      <c r="B179" s="57" t="s">
        <v>65</v>
      </c>
      <c r="C179" s="63"/>
      <c r="D179" s="63" t="s">
        <v>67</v>
      </c>
      <c r="E179" s="73" t="s">
        <v>69</v>
      </c>
      <c r="F179" s="63">
        <v>383</v>
      </c>
      <c r="G179" s="107">
        <v>500250</v>
      </c>
      <c r="H179" s="106">
        <v>500250</v>
      </c>
      <c r="I179" s="107">
        <v>500000</v>
      </c>
      <c r="J179" s="107">
        <v>0</v>
      </c>
      <c r="K179" s="107">
        <f>G179</f>
        <v>500250</v>
      </c>
      <c r="L179" s="57" t="s">
        <v>3</v>
      </c>
      <c r="M179" s="108">
        <v>45747</v>
      </c>
      <c r="N179" s="112">
        <v>45838</v>
      </c>
      <c r="O179" s="57" t="s">
        <v>3</v>
      </c>
      <c r="P179" s="57" t="s">
        <v>3</v>
      </c>
      <c r="Q179" s="57" t="s">
        <v>3</v>
      </c>
      <c r="R179" s="57" t="s">
        <v>3</v>
      </c>
    </row>
    <row r="180" spans="1:21" s="85" customFormat="1" ht="32.25" hidden="1" customHeight="1" x14ac:dyDescent="0.25">
      <c r="A180" s="353" t="s">
        <v>102</v>
      </c>
      <c r="B180" s="78" t="s">
        <v>39</v>
      </c>
      <c r="C180" s="79"/>
      <c r="D180" s="78" t="s">
        <v>3</v>
      </c>
      <c r="E180" s="78" t="s">
        <v>66</v>
      </c>
      <c r="F180" s="79"/>
      <c r="G180" s="80">
        <v>1</v>
      </c>
      <c r="H180" s="81">
        <v>1</v>
      </c>
      <c r="I180" s="80">
        <v>0</v>
      </c>
      <c r="J180" s="80">
        <v>0</v>
      </c>
      <c r="K180" s="80">
        <v>0</v>
      </c>
      <c r="L180" s="78" t="s">
        <v>3</v>
      </c>
      <c r="M180" s="82">
        <v>45838</v>
      </c>
      <c r="N180" s="111">
        <v>45838</v>
      </c>
      <c r="O180" s="78">
        <v>0</v>
      </c>
      <c r="P180" s="78" t="s">
        <v>3</v>
      </c>
      <c r="Q180" s="105">
        <v>0</v>
      </c>
      <c r="R180" s="105">
        <v>0</v>
      </c>
    </row>
    <row r="181" spans="1:21" ht="32.25" hidden="1" customHeight="1" x14ac:dyDescent="0.25">
      <c r="A181" s="354"/>
      <c r="B181" s="57" t="s">
        <v>40</v>
      </c>
      <c r="C181" s="63"/>
      <c r="D181" s="63"/>
      <c r="E181" s="57"/>
      <c r="F181" s="63"/>
      <c r="G181" s="56" t="s">
        <v>3</v>
      </c>
      <c r="H181" s="106"/>
      <c r="I181" s="56" t="s">
        <v>3</v>
      </c>
      <c r="J181" s="107"/>
      <c r="K181" s="107"/>
      <c r="L181" s="57" t="s">
        <v>3</v>
      </c>
      <c r="M181" s="108"/>
      <c r="N181" s="109"/>
      <c r="O181" s="57" t="s">
        <v>3</v>
      </c>
      <c r="P181" s="57" t="s">
        <v>3</v>
      </c>
      <c r="Q181" s="57" t="s">
        <v>3</v>
      </c>
      <c r="R181" s="57" t="s">
        <v>3</v>
      </c>
    </row>
    <row r="182" spans="1:21" ht="32.25" hidden="1" customHeight="1" x14ac:dyDescent="0.25">
      <c r="A182" s="354"/>
      <c r="B182" s="93" t="s">
        <v>65</v>
      </c>
      <c r="C182" s="94"/>
      <c r="D182" s="94" t="s">
        <v>67</v>
      </c>
      <c r="E182" s="93" t="s">
        <v>69</v>
      </c>
      <c r="F182" s="94">
        <v>383</v>
      </c>
      <c r="G182" s="95">
        <v>333470</v>
      </c>
      <c r="H182" s="96">
        <v>0</v>
      </c>
      <c r="I182" s="95">
        <v>120000</v>
      </c>
      <c r="J182" s="95">
        <v>0</v>
      </c>
      <c r="K182" s="95">
        <v>0</v>
      </c>
      <c r="L182" s="93" t="s">
        <v>3</v>
      </c>
      <c r="M182" s="110">
        <v>45657</v>
      </c>
      <c r="N182" s="100">
        <v>45657</v>
      </c>
      <c r="O182" s="93" t="s">
        <v>3</v>
      </c>
      <c r="P182" s="93" t="s">
        <v>3</v>
      </c>
      <c r="Q182" s="93" t="s">
        <v>3</v>
      </c>
      <c r="R182" s="93" t="s">
        <v>3</v>
      </c>
    </row>
    <row r="183" spans="1:21" ht="32.25" hidden="1" customHeight="1" x14ac:dyDescent="0.25">
      <c r="A183" s="355"/>
      <c r="B183" s="57" t="s">
        <v>65</v>
      </c>
      <c r="C183" s="63"/>
      <c r="D183" s="63" t="s">
        <v>67</v>
      </c>
      <c r="E183" s="73" t="s">
        <v>69</v>
      </c>
      <c r="F183" s="63">
        <v>383</v>
      </c>
      <c r="G183" s="107">
        <v>500205</v>
      </c>
      <c r="H183" s="106">
        <v>500205</v>
      </c>
      <c r="I183" s="107">
        <v>120000</v>
      </c>
      <c r="J183" s="107">
        <v>0</v>
      </c>
      <c r="K183" s="107">
        <f>G183</f>
        <v>500205</v>
      </c>
      <c r="L183" s="57" t="s">
        <v>3</v>
      </c>
      <c r="M183" s="108">
        <v>45747</v>
      </c>
      <c r="N183" s="112">
        <v>45838</v>
      </c>
      <c r="O183" s="57" t="s">
        <v>3</v>
      </c>
      <c r="P183" s="57" t="s">
        <v>3</v>
      </c>
      <c r="Q183" s="57" t="s">
        <v>3</v>
      </c>
      <c r="R183" s="57" t="s">
        <v>3</v>
      </c>
    </row>
    <row r="184" spans="1:21" ht="31.5" x14ac:dyDescent="0.25">
      <c r="A184" s="356" t="s">
        <v>366</v>
      </c>
      <c r="B184" s="119" t="s">
        <v>39</v>
      </c>
      <c r="C184" s="120" t="s">
        <v>367</v>
      </c>
      <c r="D184" s="121" t="s">
        <v>368</v>
      </c>
      <c r="E184" s="121" t="s">
        <v>66</v>
      </c>
      <c r="F184" s="120">
        <v>642</v>
      </c>
      <c r="G184" s="122">
        <v>400</v>
      </c>
      <c r="H184" s="123" t="s">
        <v>369</v>
      </c>
      <c r="I184" s="123" t="s">
        <v>370</v>
      </c>
      <c r="J184" s="123" t="s">
        <v>370</v>
      </c>
      <c r="K184" s="123" t="s">
        <v>369</v>
      </c>
      <c r="L184" s="78" t="s">
        <v>3</v>
      </c>
      <c r="M184" s="82">
        <v>46022</v>
      </c>
      <c r="N184" s="82">
        <v>45747</v>
      </c>
      <c r="O184" s="84">
        <v>2496688.58</v>
      </c>
      <c r="P184" s="84" t="s">
        <v>3</v>
      </c>
      <c r="Q184" s="84">
        <v>1872516.43</v>
      </c>
      <c r="R184" s="84">
        <v>704165.85</v>
      </c>
    </row>
    <row r="185" spans="1:21" ht="31.5" x14ac:dyDescent="0.25">
      <c r="A185" s="356"/>
      <c r="B185" s="124" t="s">
        <v>371</v>
      </c>
      <c r="C185" s="72" t="s">
        <v>367</v>
      </c>
      <c r="D185" s="5"/>
      <c r="E185" s="3" t="s">
        <v>66</v>
      </c>
      <c r="F185" s="5">
        <v>642</v>
      </c>
      <c r="G185" s="125">
        <v>200</v>
      </c>
      <c r="H185" s="125">
        <v>50</v>
      </c>
      <c r="I185" s="125" t="s">
        <v>372</v>
      </c>
      <c r="J185" s="125" t="s">
        <v>372</v>
      </c>
      <c r="K185" s="125" t="s">
        <v>373</v>
      </c>
      <c r="L185" s="3" t="s">
        <v>3</v>
      </c>
      <c r="M185" s="126">
        <v>45747</v>
      </c>
      <c r="N185" s="126">
        <v>45747</v>
      </c>
      <c r="O185" s="3" t="s">
        <v>3</v>
      </c>
      <c r="P185" s="3" t="s">
        <v>3</v>
      </c>
      <c r="Q185" s="3" t="s">
        <v>3</v>
      </c>
      <c r="R185" s="3" t="s">
        <v>3</v>
      </c>
      <c r="S185" s="357"/>
      <c r="T185" s="358"/>
      <c r="U185" s="358"/>
    </row>
    <row r="186" spans="1:21" ht="31.5" x14ac:dyDescent="0.25">
      <c r="A186" s="356"/>
      <c r="B186" s="124" t="s">
        <v>374</v>
      </c>
      <c r="C186" s="72" t="s">
        <v>367</v>
      </c>
      <c r="D186" s="5"/>
      <c r="E186" s="3" t="s">
        <v>120</v>
      </c>
      <c r="F186" s="5">
        <v>642</v>
      </c>
      <c r="G186" s="125">
        <v>200</v>
      </c>
      <c r="H186" s="125">
        <v>50</v>
      </c>
      <c r="I186" s="125" t="s">
        <v>375</v>
      </c>
      <c r="J186" s="125" t="s">
        <v>375</v>
      </c>
      <c r="K186" s="125" t="s">
        <v>373</v>
      </c>
      <c r="L186" s="3" t="s">
        <v>3</v>
      </c>
      <c r="M186" s="126">
        <v>45747</v>
      </c>
      <c r="N186" s="126">
        <v>45747</v>
      </c>
      <c r="O186" s="3" t="s">
        <v>3</v>
      </c>
      <c r="P186" s="3" t="s">
        <v>3</v>
      </c>
      <c r="Q186" s="3" t="s">
        <v>3</v>
      </c>
      <c r="R186" s="3" t="s">
        <v>3</v>
      </c>
      <c r="S186" s="359"/>
      <c r="T186" s="358"/>
      <c r="U186" s="358"/>
    </row>
    <row r="187" spans="1:21" ht="31.5" x14ac:dyDescent="0.25">
      <c r="A187" s="350" t="s">
        <v>376</v>
      </c>
      <c r="B187" s="119" t="s">
        <v>39</v>
      </c>
      <c r="C187" s="120" t="s">
        <v>367</v>
      </c>
      <c r="D187" s="121" t="s">
        <v>368</v>
      </c>
      <c r="E187" s="121" t="s">
        <v>66</v>
      </c>
      <c r="F187" s="120">
        <v>642</v>
      </c>
      <c r="G187" s="123" t="s">
        <v>377</v>
      </c>
      <c r="H187" s="123" t="s">
        <v>369</v>
      </c>
      <c r="I187" s="123" t="s">
        <v>378</v>
      </c>
      <c r="J187" s="123" t="s">
        <v>378</v>
      </c>
      <c r="K187" s="123" t="s">
        <v>369</v>
      </c>
      <c r="L187" s="78" t="s">
        <v>3</v>
      </c>
      <c r="M187" s="82">
        <v>46022</v>
      </c>
      <c r="N187" s="82">
        <v>45747</v>
      </c>
      <c r="O187" s="84">
        <v>1636092.21</v>
      </c>
      <c r="P187" s="84" t="s">
        <v>3</v>
      </c>
      <c r="Q187" s="84">
        <f>O187*0.75</f>
        <v>1227069.1575</v>
      </c>
      <c r="R187" s="84">
        <v>323762.14</v>
      </c>
      <c r="S187" s="359"/>
      <c r="T187" s="358"/>
      <c r="U187" s="358"/>
    </row>
    <row r="188" spans="1:21" ht="31.5" x14ac:dyDescent="0.25">
      <c r="A188" s="350"/>
      <c r="B188" s="124" t="s">
        <v>371</v>
      </c>
      <c r="C188" s="72" t="s">
        <v>367</v>
      </c>
      <c r="D188" s="5"/>
      <c r="E188" s="3" t="s">
        <v>66</v>
      </c>
      <c r="F188" s="5">
        <v>642</v>
      </c>
      <c r="G188" s="125" t="s">
        <v>379</v>
      </c>
      <c r="H188" s="125" t="s">
        <v>373</v>
      </c>
      <c r="I188" s="125" t="s">
        <v>380</v>
      </c>
      <c r="J188" s="125" t="s">
        <v>380</v>
      </c>
      <c r="K188" s="125" t="s">
        <v>373</v>
      </c>
      <c r="L188" s="3" t="s">
        <v>3</v>
      </c>
      <c r="M188" s="126">
        <v>45747</v>
      </c>
      <c r="N188" s="126">
        <v>45747</v>
      </c>
      <c r="O188" s="3" t="s">
        <v>3</v>
      </c>
      <c r="P188" s="3" t="s">
        <v>3</v>
      </c>
      <c r="Q188" s="3" t="s">
        <v>3</v>
      </c>
      <c r="R188" s="3" t="s">
        <v>3</v>
      </c>
    </row>
    <row r="189" spans="1:21" ht="31.5" x14ac:dyDescent="0.25">
      <c r="A189" s="350"/>
      <c r="B189" s="124" t="s">
        <v>374</v>
      </c>
      <c r="C189" s="72" t="s">
        <v>367</v>
      </c>
      <c r="D189" s="5"/>
      <c r="E189" s="3" t="s">
        <v>120</v>
      </c>
      <c r="F189" s="5">
        <v>642</v>
      </c>
      <c r="G189" s="125" t="s">
        <v>379</v>
      </c>
      <c r="H189" s="125" t="s">
        <v>373</v>
      </c>
      <c r="I189" s="125" t="s">
        <v>381</v>
      </c>
      <c r="J189" s="125" t="s">
        <v>381</v>
      </c>
      <c r="K189" s="125" t="s">
        <v>373</v>
      </c>
      <c r="L189" s="3" t="s">
        <v>3</v>
      </c>
      <c r="M189" s="126">
        <v>45747</v>
      </c>
      <c r="N189" s="126">
        <v>45747</v>
      </c>
      <c r="O189" s="3" t="s">
        <v>3</v>
      </c>
      <c r="P189" s="3" t="s">
        <v>3</v>
      </c>
      <c r="Q189" s="3" t="s">
        <v>3</v>
      </c>
      <c r="R189" s="3" t="s">
        <v>3</v>
      </c>
    </row>
    <row r="190" spans="1:21" ht="31.5" x14ac:dyDescent="0.25">
      <c r="A190" s="350" t="s">
        <v>382</v>
      </c>
      <c r="B190" s="119" t="s">
        <v>39</v>
      </c>
      <c r="C190" s="120" t="s">
        <v>367</v>
      </c>
      <c r="D190" s="121" t="s">
        <v>368</v>
      </c>
      <c r="E190" s="121" t="s">
        <v>66</v>
      </c>
      <c r="F190" s="120">
        <v>642</v>
      </c>
      <c r="G190" s="123" t="s">
        <v>383</v>
      </c>
      <c r="H190" s="123" t="s">
        <v>384</v>
      </c>
      <c r="I190" s="123" t="s">
        <v>384</v>
      </c>
      <c r="J190" s="123" t="s">
        <v>384</v>
      </c>
      <c r="K190" s="123" t="s">
        <v>384</v>
      </c>
      <c r="L190" s="78" t="s">
        <v>3</v>
      </c>
      <c r="M190" s="82">
        <v>46022</v>
      </c>
      <c r="N190" s="82">
        <v>45747</v>
      </c>
      <c r="O190" s="84">
        <v>3714926.05</v>
      </c>
      <c r="P190" s="84" t="s">
        <v>3</v>
      </c>
      <c r="Q190" s="84">
        <f>O190*0.75</f>
        <v>2786194.5374999996</v>
      </c>
      <c r="R190" s="84">
        <v>507813.1</v>
      </c>
    </row>
    <row r="191" spans="1:21" ht="31.5" x14ac:dyDescent="0.25">
      <c r="A191" s="350"/>
      <c r="B191" s="124" t="s">
        <v>371</v>
      </c>
      <c r="C191" s="72" t="s">
        <v>367</v>
      </c>
      <c r="D191" s="5"/>
      <c r="E191" s="3" t="s">
        <v>66</v>
      </c>
      <c r="F191" s="5">
        <v>642</v>
      </c>
      <c r="G191" s="125" t="s">
        <v>385</v>
      </c>
      <c r="H191" s="125" t="s">
        <v>386</v>
      </c>
      <c r="I191" s="125" t="s">
        <v>386</v>
      </c>
      <c r="J191" s="125" t="s">
        <v>386</v>
      </c>
      <c r="K191" s="125" t="s">
        <v>386</v>
      </c>
      <c r="L191" s="3" t="s">
        <v>3</v>
      </c>
      <c r="M191" s="126">
        <v>45747</v>
      </c>
      <c r="N191" s="126">
        <v>45747</v>
      </c>
      <c r="O191" s="3" t="s">
        <v>3</v>
      </c>
      <c r="P191" s="3" t="s">
        <v>3</v>
      </c>
      <c r="Q191" s="3" t="s">
        <v>3</v>
      </c>
      <c r="R191" s="3" t="s">
        <v>3</v>
      </c>
    </row>
    <row r="192" spans="1:21" ht="31.5" x14ac:dyDescent="0.25">
      <c r="A192" s="350"/>
      <c r="B192" s="124" t="s">
        <v>374</v>
      </c>
      <c r="C192" s="72" t="s">
        <v>367</v>
      </c>
      <c r="D192" s="5"/>
      <c r="E192" s="3" t="s">
        <v>120</v>
      </c>
      <c r="F192" s="5">
        <v>642</v>
      </c>
      <c r="G192" s="125" t="s">
        <v>387</v>
      </c>
      <c r="H192" s="125" t="s">
        <v>380</v>
      </c>
      <c r="I192" s="125" t="s">
        <v>380</v>
      </c>
      <c r="J192" s="125" t="s">
        <v>380</v>
      </c>
      <c r="K192" s="125" t="s">
        <v>380</v>
      </c>
      <c r="L192" s="3" t="s">
        <v>3</v>
      </c>
      <c r="M192" s="126">
        <v>45747</v>
      </c>
      <c r="N192" s="126">
        <v>45747</v>
      </c>
      <c r="O192" s="3" t="s">
        <v>3</v>
      </c>
      <c r="P192" s="3" t="s">
        <v>3</v>
      </c>
      <c r="Q192" s="3" t="s">
        <v>3</v>
      </c>
      <c r="R192" s="3" t="s">
        <v>3</v>
      </c>
    </row>
    <row r="193" spans="1:18" ht="31.5" x14ac:dyDescent="0.25">
      <c r="A193" s="350" t="s">
        <v>388</v>
      </c>
      <c r="B193" s="119" t="s">
        <v>39</v>
      </c>
      <c r="C193" s="120" t="s">
        <v>367</v>
      </c>
      <c r="D193" s="121" t="s">
        <v>368</v>
      </c>
      <c r="E193" s="121" t="s">
        <v>66</v>
      </c>
      <c r="F193" s="120">
        <v>642</v>
      </c>
      <c r="G193" s="123" t="s">
        <v>383</v>
      </c>
      <c r="H193" s="123" t="s">
        <v>384</v>
      </c>
      <c r="I193" s="123" t="s">
        <v>389</v>
      </c>
      <c r="J193" s="123" t="s">
        <v>389</v>
      </c>
      <c r="K193" s="123" t="s">
        <v>384</v>
      </c>
      <c r="L193" s="78" t="s">
        <v>3</v>
      </c>
      <c r="M193" s="82">
        <v>46022</v>
      </c>
      <c r="N193" s="82">
        <v>45747</v>
      </c>
      <c r="O193" s="84">
        <v>3931355.03</v>
      </c>
      <c r="P193" s="84" t="s">
        <v>3</v>
      </c>
      <c r="Q193" s="84">
        <f>O193*0.75</f>
        <v>2948516.2725</v>
      </c>
      <c r="R193" s="84">
        <v>769902.59</v>
      </c>
    </row>
    <row r="194" spans="1:18" ht="31.5" x14ac:dyDescent="0.25">
      <c r="A194" s="350"/>
      <c r="B194" s="124" t="s">
        <v>371</v>
      </c>
      <c r="C194" s="72" t="s">
        <v>367</v>
      </c>
      <c r="D194" s="5"/>
      <c r="E194" s="3" t="s">
        <v>66</v>
      </c>
      <c r="F194" s="5">
        <v>642</v>
      </c>
      <c r="G194" s="125" t="s">
        <v>385</v>
      </c>
      <c r="H194" s="125" t="s">
        <v>386</v>
      </c>
      <c r="I194" s="125" t="s">
        <v>390</v>
      </c>
      <c r="J194" s="125" t="s">
        <v>390</v>
      </c>
      <c r="K194" s="125" t="s">
        <v>386</v>
      </c>
      <c r="L194" s="3" t="s">
        <v>3</v>
      </c>
      <c r="M194" s="126">
        <v>45747</v>
      </c>
      <c r="N194" s="126">
        <v>45747</v>
      </c>
      <c r="O194" s="3" t="s">
        <v>3</v>
      </c>
      <c r="P194" s="3" t="s">
        <v>3</v>
      </c>
      <c r="Q194" s="3" t="s">
        <v>3</v>
      </c>
      <c r="R194" s="3" t="s">
        <v>3</v>
      </c>
    </row>
    <row r="195" spans="1:18" ht="31.5" x14ac:dyDescent="0.25">
      <c r="A195" s="350"/>
      <c r="B195" s="124" t="s">
        <v>374</v>
      </c>
      <c r="C195" s="72" t="s">
        <v>367</v>
      </c>
      <c r="D195" s="5"/>
      <c r="E195" s="3" t="s">
        <v>120</v>
      </c>
      <c r="F195" s="5">
        <v>642</v>
      </c>
      <c r="G195" s="125" t="s">
        <v>387</v>
      </c>
      <c r="H195" s="125" t="s">
        <v>380</v>
      </c>
      <c r="I195" s="125" t="s">
        <v>391</v>
      </c>
      <c r="J195" s="125" t="s">
        <v>391</v>
      </c>
      <c r="K195" s="125" t="s">
        <v>380</v>
      </c>
      <c r="L195" s="3" t="s">
        <v>3</v>
      </c>
      <c r="M195" s="126">
        <v>45747</v>
      </c>
      <c r="N195" s="126">
        <v>45747</v>
      </c>
      <c r="O195" s="3" t="s">
        <v>3</v>
      </c>
      <c r="P195" s="3" t="s">
        <v>3</v>
      </c>
      <c r="Q195" s="3" t="s">
        <v>3</v>
      </c>
      <c r="R195" s="3" t="s">
        <v>3</v>
      </c>
    </row>
    <row r="196" spans="1:18" ht="31.5" x14ac:dyDescent="0.25">
      <c r="A196" s="350" t="s">
        <v>392</v>
      </c>
      <c r="B196" s="119" t="s">
        <v>39</v>
      </c>
      <c r="C196" s="120" t="s">
        <v>367</v>
      </c>
      <c r="D196" s="121" t="s">
        <v>368</v>
      </c>
      <c r="E196" s="121" t="s">
        <v>66</v>
      </c>
      <c r="F196" s="120">
        <v>642</v>
      </c>
      <c r="G196" s="123" t="s">
        <v>377</v>
      </c>
      <c r="H196" s="123" t="s">
        <v>369</v>
      </c>
      <c r="I196" s="123" t="s">
        <v>393</v>
      </c>
      <c r="J196" s="123" t="s">
        <v>393</v>
      </c>
      <c r="K196" s="123" t="s">
        <v>369</v>
      </c>
      <c r="L196" s="78" t="s">
        <v>3</v>
      </c>
      <c r="M196" s="82">
        <v>46022</v>
      </c>
      <c r="N196" s="82">
        <v>45747</v>
      </c>
      <c r="O196" s="84">
        <v>1616951.36</v>
      </c>
      <c r="P196" s="84" t="s">
        <v>3</v>
      </c>
      <c r="Q196" s="84">
        <v>1212713.54</v>
      </c>
      <c r="R196" s="84">
        <v>503474.81</v>
      </c>
    </row>
    <row r="197" spans="1:18" ht="31.5" x14ac:dyDescent="0.25">
      <c r="A197" s="350"/>
      <c r="B197" s="124" t="s">
        <v>371</v>
      </c>
      <c r="C197" s="72" t="s">
        <v>367</v>
      </c>
      <c r="D197" s="5"/>
      <c r="E197" s="3" t="s">
        <v>66</v>
      </c>
      <c r="F197" s="5">
        <v>642</v>
      </c>
      <c r="G197" s="125" t="s">
        <v>379</v>
      </c>
      <c r="H197" s="125" t="s">
        <v>373</v>
      </c>
      <c r="I197" s="125" t="s">
        <v>394</v>
      </c>
      <c r="J197" s="125" t="s">
        <v>394</v>
      </c>
      <c r="K197" s="125" t="s">
        <v>373</v>
      </c>
      <c r="L197" s="3" t="s">
        <v>3</v>
      </c>
      <c r="M197" s="126">
        <v>45747</v>
      </c>
      <c r="N197" s="126">
        <v>45747</v>
      </c>
      <c r="O197" s="3" t="s">
        <v>3</v>
      </c>
      <c r="P197" s="3" t="s">
        <v>3</v>
      </c>
      <c r="Q197" s="3" t="s">
        <v>3</v>
      </c>
      <c r="R197" s="3" t="s">
        <v>3</v>
      </c>
    </row>
    <row r="198" spans="1:18" ht="31.5" x14ac:dyDescent="0.25">
      <c r="A198" s="350"/>
      <c r="B198" s="124" t="s">
        <v>374</v>
      </c>
      <c r="C198" s="72" t="s">
        <v>367</v>
      </c>
      <c r="D198" s="5"/>
      <c r="E198" s="3" t="s">
        <v>120</v>
      </c>
      <c r="F198" s="5">
        <v>642</v>
      </c>
      <c r="G198" s="125" t="s">
        <v>379</v>
      </c>
      <c r="H198" s="125" t="s">
        <v>373</v>
      </c>
      <c r="I198" s="125" t="s">
        <v>395</v>
      </c>
      <c r="J198" s="125" t="s">
        <v>395</v>
      </c>
      <c r="K198" s="125" t="s">
        <v>373</v>
      </c>
      <c r="L198" s="3" t="s">
        <v>3</v>
      </c>
      <c r="M198" s="126">
        <v>45747</v>
      </c>
      <c r="N198" s="126">
        <v>45747</v>
      </c>
      <c r="O198" s="3" t="s">
        <v>3</v>
      </c>
      <c r="P198" s="3" t="s">
        <v>3</v>
      </c>
      <c r="Q198" s="3" t="s">
        <v>3</v>
      </c>
      <c r="R198" s="3" t="s">
        <v>3</v>
      </c>
    </row>
    <row r="199" spans="1:18" ht="31.5" x14ac:dyDescent="0.25">
      <c r="A199" s="350" t="s">
        <v>396</v>
      </c>
      <c r="B199" s="119" t="s">
        <v>39</v>
      </c>
      <c r="C199" s="120" t="s">
        <v>367</v>
      </c>
      <c r="D199" s="121" t="s">
        <v>368</v>
      </c>
      <c r="E199" s="121" t="s">
        <v>66</v>
      </c>
      <c r="F199" s="120">
        <v>642</v>
      </c>
      <c r="G199" s="123" t="s">
        <v>397</v>
      </c>
      <c r="H199" s="123" t="s">
        <v>398</v>
      </c>
      <c r="I199" s="123" t="s">
        <v>399</v>
      </c>
      <c r="J199" s="123" t="s">
        <v>399</v>
      </c>
      <c r="K199" s="123" t="s">
        <v>398</v>
      </c>
      <c r="L199" s="78" t="s">
        <v>3</v>
      </c>
      <c r="M199" s="82">
        <v>46022</v>
      </c>
      <c r="N199" s="82">
        <v>45747</v>
      </c>
      <c r="O199" s="84">
        <v>3401638.73</v>
      </c>
      <c r="P199" s="84" t="s">
        <v>3</v>
      </c>
      <c r="Q199" s="84">
        <f>O199*0.75</f>
        <v>2551229.0474999999</v>
      </c>
      <c r="R199" s="84">
        <v>738735.64</v>
      </c>
    </row>
    <row r="200" spans="1:18" ht="31.5" x14ac:dyDescent="0.25">
      <c r="A200" s="350"/>
      <c r="B200" s="124" t="s">
        <v>371</v>
      </c>
      <c r="C200" s="72" t="s">
        <v>367</v>
      </c>
      <c r="D200" s="5"/>
      <c r="E200" s="3" t="s">
        <v>66</v>
      </c>
      <c r="F200" s="5">
        <v>642</v>
      </c>
      <c r="G200" s="125" t="s">
        <v>400</v>
      </c>
      <c r="H200" s="125" t="s">
        <v>401</v>
      </c>
      <c r="I200" s="125" t="s">
        <v>402</v>
      </c>
      <c r="J200" s="125" t="s">
        <v>402</v>
      </c>
      <c r="K200" s="125" t="s">
        <v>401</v>
      </c>
      <c r="L200" s="3" t="s">
        <v>3</v>
      </c>
      <c r="M200" s="126">
        <v>45747</v>
      </c>
      <c r="N200" s="126">
        <v>45747</v>
      </c>
      <c r="O200" s="3" t="s">
        <v>3</v>
      </c>
      <c r="P200" s="3" t="s">
        <v>3</v>
      </c>
      <c r="Q200" s="3" t="s">
        <v>3</v>
      </c>
      <c r="R200" s="3" t="s">
        <v>3</v>
      </c>
    </row>
    <row r="201" spans="1:18" ht="31.5" x14ac:dyDescent="0.25">
      <c r="A201" s="350"/>
      <c r="B201" s="124" t="s">
        <v>374</v>
      </c>
      <c r="C201" s="72" t="s">
        <v>367</v>
      </c>
      <c r="D201" s="5"/>
      <c r="E201" s="3" t="s">
        <v>120</v>
      </c>
      <c r="F201" s="5">
        <v>642</v>
      </c>
      <c r="G201" s="125" t="s">
        <v>385</v>
      </c>
      <c r="H201" s="125" t="s">
        <v>386</v>
      </c>
      <c r="I201" s="125" t="s">
        <v>403</v>
      </c>
      <c r="J201" s="125" t="s">
        <v>403</v>
      </c>
      <c r="K201" s="125" t="s">
        <v>386</v>
      </c>
      <c r="L201" s="3" t="s">
        <v>3</v>
      </c>
      <c r="M201" s="126">
        <v>45747</v>
      </c>
      <c r="N201" s="126">
        <v>45747</v>
      </c>
      <c r="O201" s="3" t="s">
        <v>3</v>
      </c>
      <c r="P201" s="3" t="s">
        <v>3</v>
      </c>
      <c r="Q201" s="3" t="s">
        <v>3</v>
      </c>
      <c r="R201" s="3" t="s">
        <v>3</v>
      </c>
    </row>
    <row r="202" spans="1:18" ht="31.5" x14ac:dyDescent="0.25">
      <c r="A202" s="350" t="s">
        <v>404</v>
      </c>
      <c r="B202" s="119" t="s">
        <v>39</v>
      </c>
      <c r="C202" s="120" t="s">
        <v>367</v>
      </c>
      <c r="D202" s="121" t="s">
        <v>368</v>
      </c>
      <c r="E202" s="121" t="s">
        <v>66</v>
      </c>
      <c r="F202" s="120">
        <v>642</v>
      </c>
      <c r="G202" s="123" t="s">
        <v>405</v>
      </c>
      <c r="H202" s="123" t="s">
        <v>406</v>
      </c>
      <c r="I202" s="123" t="s">
        <v>407</v>
      </c>
      <c r="J202" s="123" t="s">
        <v>407</v>
      </c>
      <c r="K202" s="123" t="s">
        <v>406</v>
      </c>
      <c r="L202" s="78" t="s">
        <v>3</v>
      </c>
      <c r="M202" s="82">
        <v>46022</v>
      </c>
      <c r="N202" s="82">
        <v>45747</v>
      </c>
      <c r="O202" s="84">
        <v>4849528.1900000004</v>
      </c>
      <c r="P202" s="84" t="s">
        <v>3</v>
      </c>
      <c r="Q202" s="84">
        <f>O202*0.75</f>
        <v>3637146.1425000001</v>
      </c>
      <c r="R202" s="84">
        <v>1460461.82</v>
      </c>
    </row>
    <row r="203" spans="1:18" ht="31.5" x14ac:dyDescent="0.25">
      <c r="A203" s="350"/>
      <c r="B203" s="124" t="s">
        <v>371</v>
      </c>
      <c r="C203" s="72" t="s">
        <v>367</v>
      </c>
      <c r="D203" s="5"/>
      <c r="E203" s="3" t="s">
        <v>66</v>
      </c>
      <c r="F203" s="5">
        <v>642</v>
      </c>
      <c r="G203" s="125" t="s">
        <v>387</v>
      </c>
      <c r="H203" s="125" t="s">
        <v>380</v>
      </c>
      <c r="I203" s="125" t="s">
        <v>390</v>
      </c>
      <c r="J203" s="125" t="s">
        <v>390</v>
      </c>
      <c r="K203" s="125" t="s">
        <v>380</v>
      </c>
      <c r="L203" s="3" t="s">
        <v>3</v>
      </c>
      <c r="M203" s="126">
        <v>45747</v>
      </c>
      <c r="N203" s="126">
        <v>45747</v>
      </c>
      <c r="O203" s="3" t="s">
        <v>3</v>
      </c>
      <c r="P203" s="3" t="s">
        <v>3</v>
      </c>
      <c r="Q203" s="3" t="s">
        <v>3</v>
      </c>
      <c r="R203" s="3" t="s">
        <v>3</v>
      </c>
    </row>
    <row r="204" spans="1:18" ht="31.5" x14ac:dyDescent="0.25">
      <c r="A204" s="350"/>
      <c r="B204" s="124" t="s">
        <v>374</v>
      </c>
      <c r="C204" s="72" t="s">
        <v>367</v>
      </c>
      <c r="D204" s="5"/>
      <c r="E204" s="3" t="s">
        <v>120</v>
      </c>
      <c r="F204" s="5">
        <v>642</v>
      </c>
      <c r="G204" s="125" t="s">
        <v>408</v>
      </c>
      <c r="H204" s="125" t="s">
        <v>409</v>
      </c>
      <c r="I204" s="125" t="s">
        <v>409</v>
      </c>
      <c r="J204" s="125" t="s">
        <v>409</v>
      </c>
      <c r="K204" s="125" t="s">
        <v>409</v>
      </c>
      <c r="L204" s="3" t="s">
        <v>3</v>
      </c>
      <c r="M204" s="126">
        <v>45747</v>
      </c>
      <c r="N204" s="126">
        <v>45747</v>
      </c>
      <c r="O204" s="3" t="s">
        <v>3</v>
      </c>
      <c r="P204" s="3" t="s">
        <v>3</v>
      </c>
      <c r="Q204" s="3" t="s">
        <v>3</v>
      </c>
      <c r="R204" s="3" t="s">
        <v>3</v>
      </c>
    </row>
    <row r="205" spans="1:18" ht="31.5" x14ac:dyDescent="0.25">
      <c r="A205" s="350" t="s">
        <v>410</v>
      </c>
      <c r="B205" s="119" t="s">
        <v>39</v>
      </c>
      <c r="C205" s="120" t="s">
        <v>367</v>
      </c>
      <c r="D205" s="121" t="s">
        <v>368</v>
      </c>
      <c r="E205" s="121" t="s">
        <v>66</v>
      </c>
      <c r="F205" s="120">
        <v>642</v>
      </c>
      <c r="G205" s="123" t="s">
        <v>405</v>
      </c>
      <c r="H205" s="123" t="s">
        <v>406</v>
      </c>
      <c r="I205" s="123" t="s">
        <v>411</v>
      </c>
      <c r="J205" s="123" t="s">
        <v>411</v>
      </c>
      <c r="K205" s="123" t="s">
        <v>406</v>
      </c>
      <c r="L205" s="78" t="s">
        <v>3</v>
      </c>
      <c r="M205" s="82">
        <v>46022</v>
      </c>
      <c r="N205" s="82">
        <v>45747</v>
      </c>
      <c r="O205" s="84">
        <v>4556788.7300000004</v>
      </c>
      <c r="P205" s="84" t="s">
        <v>3</v>
      </c>
      <c r="Q205" s="84">
        <v>3417591.54</v>
      </c>
      <c r="R205" s="84">
        <v>900436.95</v>
      </c>
    </row>
    <row r="206" spans="1:18" ht="31.5" x14ac:dyDescent="0.25">
      <c r="A206" s="350"/>
      <c r="B206" s="124" t="s">
        <v>371</v>
      </c>
      <c r="C206" s="72" t="s">
        <v>367</v>
      </c>
      <c r="D206" s="5"/>
      <c r="E206" s="3" t="s">
        <v>66</v>
      </c>
      <c r="F206" s="5">
        <v>642</v>
      </c>
      <c r="G206" s="125" t="s">
        <v>387</v>
      </c>
      <c r="H206" s="125" t="s">
        <v>380</v>
      </c>
      <c r="I206" s="125" t="s">
        <v>412</v>
      </c>
      <c r="J206" s="125" t="s">
        <v>412</v>
      </c>
      <c r="K206" s="125" t="s">
        <v>380</v>
      </c>
      <c r="L206" s="3" t="s">
        <v>3</v>
      </c>
      <c r="M206" s="126">
        <v>45747</v>
      </c>
      <c r="N206" s="126">
        <v>45747</v>
      </c>
      <c r="O206" s="3" t="s">
        <v>3</v>
      </c>
      <c r="P206" s="3" t="s">
        <v>3</v>
      </c>
      <c r="Q206" s="3" t="s">
        <v>3</v>
      </c>
      <c r="R206" s="3" t="s">
        <v>3</v>
      </c>
    </row>
    <row r="207" spans="1:18" ht="31.5" x14ac:dyDescent="0.25">
      <c r="A207" s="350"/>
      <c r="B207" s="124" t="s">
        <v>374</v>
      </c>
      <c r="C207" s="72" t="s">
        <v>367</v>
      </c>
      <c r="D207" s="5"/>
      <c r="E207" s="3" t="s">
        <v>120</v>
      </c>
      <c r="F207" s="5">
        <v>642</v>
      </c>
      <c r="G207" s="125" t="s">
        <v>408</v>
      </c>
      <c r="H207" s="125" t="s">
        <v>409</v>
      </c>
      <c r="I207" s="125" t="s">
        <v>413</v>
      </c>
      <c r="J207" s="125" t="s">
        <v>413</v>
      </c>
      <c r="K207" s="125" t="s">
        <v>409</v>
      </c>
      <c r="L207" s="3" t="s">
        <v>3</v>
      </c>
      <c r="M207" s="126">
        <v>45747</v>
      </c>
      <c r="N207" s="126">
        <v>45747</v>
      </c>
      <c r="O207" s="3" t="s">
        <v>3</v>
      </c>
      <c r="P207" s="3" t="s">
        <v>3</v>
      </c>
      <c r="Q207" s="3" t="s">
        <v>3</v>
      </c>
      <c r="R207" s="3" t="s">
        <v>3</v>
      </c>
    </row>
    <row r="208" spans="1:18" ht="31.5" x14ac:dyDescent="0.25">
      <c r="A208" s="350" t="s">
        <v>414</v>
      </c>
      <c r="B208" s="119" t="s">
        <v>39</v>
      </c>
      <c r="C208" s="120" t="s">
        <v>367</v>
      </c>
      <c r="D208" s="121" t="s">
        <v>368</v>
      </c>
      <c r="E208" s="121" t="s">
        <v>66</v>
      </c>
      <c r="F208" s="120">
        <v>642</v>
      </c>
      <c r="G208" s="123" t="s">
        <v>377</v>
      </c>
      <c r="H208" s="123" t="s">
        <v>369</v>
      </c>
      <c r="I208" s="123" t="s">
        <v>415</v>
      </c>
      <c r="J208" s="123" t="s">
        <v>415</v>
      </c>
      <c r="K208" s="123" t="s">
        <v>369</v>
      </c>
      <c r="L208" s="78" t="s">
        <v>3</v>
      </c>
      <c r="M208" s="82">
        <v>46022</v>
      </c>
      <c r="N208" s="82">
        <v>45747</v>
      </c>
      <c r="O208" s="84">
        <v>2196848.9700000002</v>
      </c>
      <c r="P208" s="84" t="s">
        <v>3</v>
      </c>
      <c r="Q208" s="84">
        <f>O208*0.75</f>
        <v>1647636.7275</v>
      </c>
      <c r="R208" s="84">
        <v>362144.78</v>
      </c>
    </row>
    <row r="209" spans="1:18" ht="31.5" x14ac:dyDescent="0.25">
      <c r="A209" s="350"/>
      <c r="B209" s="124" t="s">
        <v>371</v>
      </c>
      <c r="C209" s="72" t="s">
        <v>367</v>
      </c>
      <c r="D209" s="5"/>
      <c r="E209" s="3" t="s">
        <v>66</v>
      </c>
      <c r="F209" s="5">
        <v>642</v>
      </c>
      <c r="G209" s="125" t="s">
        <v>379</v>
      </c>
      <c r="H209" s="125" t="s">
        <v>373</v>
      </c>
      <c r="I209" s="125" t="s">
        <v>416</v>
      </c>
      <c r="J209" s="125" t="s">
        <v>416</v>
      </c>
      <c r="K209" s="125" t="s">
        <v>373</v>
      </c>
      <c r="L209" s="3" t="s">
        <v>3</v>
      </c>
      <c r="M209" s="126">
        <v>45747</v>
      </c>
      <c r="N209" s="126">
        <v>45747</v>
      </c>
      <c r="O209" s="3" t="s">
        <v>3</v>
      </c>
      <c r="P209" s="3" t="s">
        <v>3</v>
      </c>
      <c r="Q209" s="3" t="s">
        <v>3</v>
      </c>
      <c r="R209" s="3" t="s">
        <v>3</v>
      </c>
    </row>
    <row r="210" spans="1:18" ht="31.5" x14ac:dyDescent="0.25">
      <c r="A210" s="350"/>
      <c r="B210" s="124" t="s">
        <v>374</v>
      </c>
      <c r="C210" s="72" t="s">
        <v>367</v>
      </c>
      <c r="D210" s="5"/>
      <c r="E210" s="3" t="s">
        <v>120</v>
      </c>
      <c r="F210" s="5">
        <v>642</v>
      </c>
      <c r="G210" s="125" t="s">
        <v>379</v>
      </c>
      <c r="H210" s="125" t="s">
        <v>373</v>
      </c>
      <c r="I210" s="125" t="s">
        <v>417</v>
      </c>
      <c r="J210" s="125" t="s">
        <v>417</v>
      </c>
      <c r="K210" s="125" t="s">
        <v>373</v>
      </c>
      <c r="L210" s="3" t="s">
        <v>3</v>
      </c>
      <c r="M210" s="126">
        <v>45747</v>
      </c>
      <c r="N210" s="126">
        <v>45747</v>
      </c>
      <c r="O210" s="3" t="s">
        <v>3</v>
      </c>
      <c r="P210" s="3" t="s">
        <v>3</v>
      </c>
      <c r="Q210" s="3" t="s">
        <v>3</v>
      </c>
      <c r="R210" s="3" t="s">
        <v>3</v>
      </c>
    </row>
    <row r="211" spans="1:18" ht="31.5" x14ac:dyDescent="0.25">
      <c r="A211" s="127" t="s">
        <v>418</v>
      </c>
      <c r="B211" s="128"/>
      <c r="C211" s="120" t="s">
        <v>367</v>
      </c>
      <c r="D211" s="128"/>
      <c r="E211" s="78" t="s">
        <v>120</v>
      </c>
      <c r="F211" s="128"/>
      <c r="G211" s="127" t="s">
        <v>419</v>
      </c>
      <c r="H211" s="129">
        <v>1095</v>
      </c>
      <c r="I211" s="127" t="s">
        <v>420</v>
      </c>
      <c r="J211" s="127" t="s">
        <v>420</v>
      </c>
      <c r="K211" s="127" t="s">
        <v>421</v>
      </c>
      <c r="L211" s="128"/>
      <c r="M211" s="128"/>
      <c r="N211" s="130"/>
      <c r="O211" s="84">
        <f>SUM(O184:O210)</f>
        <v>28400817.849999998</v>
      </c>
      <c r="P211" s="84">
        <v>0</v>
      </c>
      <c r="Q211" s="84">
        <f>SUM(Q184:Q210)</f>
        <v>21300613.395</v>
      </c>
      <c r="R211" s="84">
        <f>SUM(R184:R210)</f>
        <v>6270897.6800000006</v>
      </c>
    </row>
    <row r="212" spans="1:18" x14ac:dyDescent="0.25">
      <c r="G212" s="351"/>
    </row>
    <row r="213" spans="1:18" x14ac:dyDescent="0.25">
      <c r="G213" s="352"/>
    </row>
    <row r="214" spans="1:18" x14ac:dyDescent="0.25">
      <c r="G214" s="352"/>
    </row>
    <row r="215" spans="1:18" x14ac:dyDescent="0.25">
      <c r="G215" s="352"/>
    </row>
  </sheetData>
  <autoFilter ref="A6:R183"/>
  <dataConsolidate/>
  <mergeCells count="78">
    <mergeCell ref="A2:R2"/>
    <mergeCell ref="A3:A5"/>
    <mergeCell ref="B3:B5"/>
    <mergeCell ref="C3:C5"/>
    <mergeCell ref="D3:D5"/>
    <mergeCell ref="E3:F3"/>
    <mergeCell ref="G3:L3"/>
    <mergeCell ref="M3:N3"/>
    <mergeCell ref="O3:P3"/>
    <mergeCell ref="Q3:R3"/>
    <mergeCell ref="Q4:Q5"/>
    <mergeCell ref="R4:R5"/>
    <mergeCell ref="E4:E5"/>
    <mergeCell ref="F4:F5"/>
    <mergeCell ref="G4:H4"/>
    <mergeCell ref="I4:J4"/>
    <mergeCell ref="K4:K5"/>
    <mergeCell ref="L4:L5"/>
    <mergeCell ref="A24:A27"/>
    <mergeCell ref="M4:M5"/>
    <mergeCell ref="N4:N5"/>
    <mergeCell ref="O4:O5"/>
    <mergeCell ref="P4:P5"/>
    <mergeCell ref="A7:B7"/>
    <mergeCell ref="A8:A11"/>
    <mergeCell ref="A12:A15"/>
    <mergeCell ref="A16:A19"/>
    <mergeCell ref="A20:A23"/>
    <mergeCell ref="A72:A75"/>
    <mergeCell ref="A28:A31"/>
    <mergeCell ref="A32:A35"/>
    <mergeCell ref="A36:A39"/>
    <mergeCell ref="A40:A43"/>
    <mergeCell ref="A44:A47"/>
    <mergeCell ref="A48:A51"/>
    <mergeCell ref="A52:A55"/>
    <mergeCell ref="A56:A59"/>
    <mergeCell ref="A60:A63"/>
    <mergeCell ref="A64:A67"/>
    <mergeCell ref="A68:A71"/>
    <mergeCell ref="A120:A123"/>
    <mergeCell ref="A76:A79"/>
    <mergeCell ref="A80:A83"/>
    <mergeCell ref="A84:A87"/>
    <mergeCell ref="A88:A91"/>
    <mergeCell ref="A92:A95"/>
    <mergeCell ref="A96:A99"/>
    <mergeCell ref="A100:A103"/>
    <mergeCell ref="A104:A107"/>
    <mergeCell ref="A108:A111"/>
    <mergeCell ref="A112:A115"/>
    <mergeCell ref="A116:A119"/>
    <mergeCell ref="A168:A171"/>
    <mergeCell ref="A124:A127"/>
    <mergeCell ref="A128:A131"/>
    <mergeCell ref="A132:A135"/>
    <mergeCell ref="A136:A139"/>
    <mergeCell ref="A140:A143"/>
    <mergeCell ref="A144:A147"/>
    <mergeCell ref="A148:A151"/>
    <mergeCell ref="A152:A155"/>
    <mergeCell ref="A156:A159"/>
    <mergeCell ref="A160:A163"/>
    <mergeCell ref="A164:A167"/>
    <mergeCell ref="A172:A175"/>
    <mergeCell ref="A176:A179"/>
    <mergeCell ref="A180:A183"/>
    <mergeCell ref="A184:A186"/>
    <mergeCell ref="S185:U187"/>
    <mergeCell ref="A187:A189"/>
    <mergeCell ref="A208:A210"/>
    <mergeCell ref="G212:G215"/>
    <mergeCell ref="A190:A192"/>
    <mergeCell ref="A193:A195"/>
    <mergeCell ref="A196:A198"/>
    <mergeCell ref="A199:A201"/>
    <mergeCell ref="A202:A204"/>
    <mergeCell ref="A205:A207"/>
  </mergeCells>
  <pageMargins left="0.7" right="0.7" top="0.75" bottom="0.75" header="0.3" footer="0.3"/>
  <pageSetup paperSize="9" scale="3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  <pageSetUpPr fitToPage="1"/>
  </sheetPr>
  <dimension ref="A1:N29"/>
  <sheetViews>
    <sheetView workbookViewId="0">
      <selection activeCell="C6" sqref="C6"/>
    </sheetView>
  </sheetViews>
  <sheetFormatPr defaultRowHeight="15" x14ac:dyDescent="0.25"/>
  <cols>
    <col min="2" max="2" width="77.7109375" customWidth="1"/>
    <col min="3" max="3" width="25.85546875" customWidth="1"/>
  </cols>
  <sheetData>
    <row r="1" spans="1:3" ht="48" customHeight="1" x14ac:dyDescent="0.25">
      <c r="A1" s="349" t="s">
        <v>41</v>
      </c>
      <c r="B1" s="349"/>
      <c r="C1" s="349"/>
    </row>
    <row r="2" spans="1:3" ht="15.75" x14ac:dyDescent="0.25">
      <c r="A2" s="56" t="s">
        <v>0</v>
      </c>
      <c r="B2" s="57" t="s">
        <v>1</v>
      </c>
      <c r="C2" s="58" t="s">
        <v>2</v>
      </c>
    </row>
    <row r="3" spans="1:3" ht="15.75" x14ac:dyDescent="0.25">
      <c r="A3" s="56">
        <v>1</v>
      </c>
      <c r="B3" s="57">
        <v>2</v>
      </c>
      <c r="C3" s="57">
        <v>3</v>
      </c>
    </row>
    <row r="4" spans="1:3" ht="47.25" x14ac:dyDescent="0.25">
      <c r="A4" s="56"/>
      <c r="B4" s="59" t="s">
        <v>361</v>
      </c>
      <c r="C4" s="57"/>
    </row>
    <row r="5" spans="1:3" ht="15.75" x14ac:dyDescent="0.25">
      <c r="A5" s="60">
        <v>1</v>
      </c>
      <c r="B5" s="61" t="s">
        <v>422</v>
      </c>
      <c r="C5" s="57" t="s">
        <v>3</v>
      </c>
    </row>
    <row r="6" spans="1:3" ht="15.75" x14ac:dyDescent="0.25">
      <c r="A6" s="62" t="s">
        <v>42</v>
      </c>
      <c r="B6" s="63" t="s">
        <v>4</v>
      </c>
      <c r="C6" s="63">
        <v>22</v>
      </c>
    </row>
    <row r="7" spans="1:3" ht="15.75" x14ac:dyDescent="0.25">
      <c r="A7" s="62" t="s">
        <v>43</v>
      </c>
      <c r="B7" s="64" t="s">
        <v>5</v>
      </c>
      <c r="C7" s="63">
        <v>22</v>
      </c>
    </row>
    <row r="8" spans="1:3" ht="15.75" x14ac:dyDescent="0.25">
      <c r="A8" s="62" t="s">
        <v>44</v>
      </c>
      <c r="B8" s="64" t="s">
        <v>6</v>
      </c>
      <c r="C8" s="63">
        <v>0</v>
      </c>
    </row>
    <row r="9" spans="1:3" ht="15.75" x14ac:dyDescent="0.25">
      <c r="A9" s="62" t="s">
        <v>45</v>
      </c>
      <c r="B9" s="64" t="s">
        <v>7</v>
      </c>
      <c r="C9" s="63">
        <v>0</v>
      </c>
    </row>
    <row r="10" spans="1:3" ht="31.5" x14ac:dyDescent="0.25">
      <c r="A10" s="62" t="s">
        <v>46</v>
      </c>
      <c r="B10" s="64" t="s">
        <v>8</v>
      </c>
      <c r="C10" s="63">
        <v>0</v>
      </c>
    </row>
    <row r="11" spans="1:3" ht="15.75" x14ac:dyDescent="0.25">
      <c r="A11" s="62" t="s">
        <v>47</v>
      </c>
      <c r="B11" s="63" t="s">
        <v>9</v>
      </c>
      <c r="C11" s="63">
        <v>0</v>
      </c>
    </row>
    <row r="12" spans="1:3" ht="31.5" x14ac:dyDescent="0.25">
      <c r="A12" s="62" t="s">
        <v>48</v>
      </c>
      <c r="B12" s="64" t="s">
        <v>10</v>
      </c>
      <c r="C12" s="63">
        <v>0</v>
      </c>
    </row>
    <row r="13" spans="1:3" ht="15.75" x14ac:dyDescent="0.25">
      <c r="A13" s="62" t="s">
        <v>49</v>
      </c>
      <c r="B13" s="64" t="s">
        <v>5</v>
      </c>
      <c r="C13" s="63">
        <v>0</v>
      </c>
    </row>
    <row r="14" spans="1:3" ht="31.5" x14ac:dyDescent="0.25">
      <c r="A14" s="62" t="s">
        <v>50</v>
      </c>
      <c r="B14" s="63" t="s">
        <v>11</v>
      </c>
      <c r="C14" s="63">
        <v>22</v>
      </c>
    </row>
    <row r="15" spans="1:3" ht="15.75" x14ac:dyDescent="0.25">
      <c r="A15" s="62" t="s">
        <v>51</v>
      </c>
      <c r="B15" s="64" t="s">
        <v>12</v>
      </c>
      <c r="C15" s="63">
        <v>0</v>
      </c>
    </row>
    <row r="16" spans="1:3" ht="15.75" x14ac:dyDescent="0.25">
      <c r="A16" s="62" t="s">
        <v>52</v>
      </c>
      <c r="B16" s="64" t="s">
        <v>13</v>
      </c>
      <c r="C16" s="63">
        <v>0</v>
      </c>
    </row>
    <row r="17" spans="1:14" ht="15.75" x14ac:dyDescent="0.25">
      <c r="A17" s="62" t="s">
        <v>363</v>
      </c>
      <c r="B17" s="63" t="s">
        <v>363</v>
      </c>
      <c r="C17" s="57" t="s">
        <v>363</v>
      </c>
    </row>
    <row r="18" spans="1:14" ht="15.75" x14ac:dyDescent="0.25">
      <c r="A18" s="62" t="s">
        <v>14</v>
      </c>
      <c r="B18" s="61" t="s">
        <v>364</v>
      </c>
      <c r="C18" s="57" t="s">
        <v>3</v>
      </c>
    </row>
    <row r="19" spans="1:14" ht="15.75" x14ac:dyDescent="0.25">
      <c r="A19" s="62" t="s">
        <v>53</v>
      </c>
      <c r="B19" s="63" t="s">
        <v>4</v>
      </c>
      <c r="C19" s="63">
        <v>22</v>
      </c>
    </row>
    <row r="20" spans="1:14" ht="15.75" x14ac:dyDescent="0.25">
      <c r="A20" s="62" t="s">
        <v>54</v>
      </c>
      <c r="B20" s="64" t="s">
        <v>5</v>
      </c>
      <c r="C20" s="63">
        <v>22</v>
      </c>
    </row>
    <row r="21" spans="1:14" ht="15.75" x14ac:dyDescent="0.25">
      <c r="A21" s="62" t="s">
        <v>55</v>
      </c>
      <c r="B21" s="64" t="s">
        <v>6</v>
      </c>
      <c r="C21" s="63">
        <v>0</v>
      </c>
    </row>
    <row r="22" spans="1:14" ht="15.75" x14ac:dyDescent="0.25">
      <c r="A22" s="62" t="s">
        <v>56</v>
      </c>
      <c r="B22" s="64" t="s">
        <v>7</v>
      </c>
      <c r="C22" s="63">
        <v>0</v>
      </c>
    </row>
    <row r="23" spans="1:14" ht="15.75" x14ac:dyDescent="0.25">
      <c r="A23" s="62" t="s">
        <v>57</v>
      </c>
      <c r="B23" s="63" t="s">
        <v>8</v>
      </c>
      <c r="C23" s="63">
        <v>0</v>
      </c>
    </row>
    <row r="24" spans="1:14" ht="15.75" x14ac:dyDescent="0.25">
      <c r="A24" s="62" t="s">
        <v>58</v>
      </c>
      <c r="B24" s="63" t="s">
        <v>15</v>
      </c>
      <c r="C24" s="63">
        <v>0</v>
      </c>
    </row>
    <row r="25" spans="1:14" ht="31.5" x14ac:dyDescent="0.25">
      <c r="A25" s="62" t="s">
        <v>59</v>
      </c>
      <c r="B25" s="64" t="s">
        <v>10</v>
      </c>
      <c r="C25" s="63">
        <v>0</v>
      </c>
      <c r="N25" s="131"/>
    </row>
    <row r="26" spans="1:14" ht="15.75" x14ac:dyDescent="0.25">
      <c r="A26" s="62" t="s">
        <v>60</v>
      </c>
      <c r="B26" s="64" t="s">
        <v>5</v>
      </c>
      <c r="C26" s="63">
        <v>0</v>
      </c>
    </row>
    <row r="27" spans="1:14" ht="31.5" x14ac:dyDescent="0.25">
      <c r="A27" s="62" t="s">
        <v>61</v>
      </c>
      <c r="B27" s="63" t="s">
        <v>11</v>
      </c>
      <c r="C27" s="63">
        <v>22</v>
      </c>
    </row>
    <row r="28" spans="1:14" ht="15.75" x14ac:dyDescent="0.25">
      <c r="A28" s="62" t="s">
        <v>62</v>
      </c>
      <c r="B28" s="64" t="s">
        <v>12</v>
      </c>
      <c r="C28" s="63">
        <v>0</v>
      </c>
    </row>
    <row r="29" spans="1:14" ht="15.75" x14ac:dyDescent="0.25">
      <c r="A29" s="62" t="s">
        <v>63</v>
      </c>
      <c r="B29" s="64" t="s">
        <v>13</v>
      </c>
      <c r="C29" s="63">
        <v>0</v>
      </c>
    </row>
  </sheetData>
  <mergeCells count="1">
    <mergeCell ref="A1:C1"/>
  </mergeCells>
  <pageMargins left="0.7" right="0.7" top="0.75" bottom="0.75" header="0.3" footer="0.3"/>
  <pageSetup paperSize="9" scale="7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  <pageSetUpPr fitToPage="1"/>
  </sheetPr>
  <dimension ref="A1:W220"/>
  <sheetViews>
    <sheetView zoomScale="70" zoomScaleNormal="70" workbookViewId="0">
      <selection activeCell="C6" sqref="C6"/>
    </sheetView>
  </sheetViews>
  <sheetFormatPr defaultRowHeight="15" x14ac:dyDescent="0.25"/>
  <cols>
    <col min="1" max="1" width="25" style="66" customWidth="1"/>
    <col min="2" max="2" width="50.42578125" customWidth="1"/>
    <col min="3" max="3" width="13.140625" customWidth="1"/>
    <col min="4" max="4" width="30.42578125" customWidth="1"/>
    <col min="5" max="5" width="15.28515625" bestFit="1" customWidth="1"/>
    <col min="6" max="6" width="13.5703125" customWidth="1"/>
    <col min="7" max="7" width="18.140625" customWidth="1"/>
    <col min="8" max="8" width="19.7109375" style="67" customWidth="1"/>
    <col min="9" max="9" width="17.42578125" customWidth="1"/>
    <col min="10" max="10" width="16" customWidth="1"/>
    <col min="11" max="11" width="15.5703125" customWidth="1"/>
    <col min="12" max="12" width="16.5703125" customWidth="1"/>
    <col min="13" max="13" width="12.42578125" bestFit="1" customWidth="1"/>
    <col min="14" max="14" width="13.140625" style="68" customWidth="1"/>
    <col min="15" max="15" width="21.140625" customWidth="1"/>
    <col min="16" max="16" width="19.7109375" customWidth="1"/>
    <col min="17" max="17" width="17" customWidth="1"/>
    <col min="18" max="18" width="17.140625" customWidth="1"/>
  </cols>
  <sheetData>
    <row r="1" spans="1:18" ht="15.75" x14ac:dyDescent="0.25">
      <c r="A1" s="65"/>
    </row>
    <row r="2" spans="1:18" ht="23.25" x14ac:dyDescent="0.25">
      <c r="A2" s="370" t="s">
        <v>64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2"/>
    </row>
    <row r="3" spans="1:18" s="69" customFormat="1" ht="90.75" customHeight="1" x14ac:dyDescent="0.25">
      <c r="A3" s="356" t="s">
        <v>16</v>
      </c>
      <c r="B3" s="369" t="s">
        <v>17</v>
      </c>
      <c r="C3" s="369" t="s">
        <v>18</v>
      </c>
      <c r="D3" s="369" t="s">
        <v>19</v>
      </c>
      <c r="E3" s="373" t="s">
        <v>20</v>
      </c>
      <c r="F3" s="373"/>
      <c r="G3" s="373" t="s">
        <v>21</v>
      </c>
      <c r="H3" s="373"/>
      <c r="I3" s="373"/>
      <c r="J3" s="373"/>
      <c r="K3" s="373"/>
      <c r="L3" s="373"/>
      <c r="M3" s="373" t="s">
        <v>22</v>
      </c>
      <c r="N3" s="373"/>
      <c r="O3" s="373" t="s">
        <v>23</v>
      </c>
      <c r="P3" s="373"/>
      <c r="Q3" s="373" t="s">
        <v>24</v>
      </c>
      <c r="R3" s="373"/>
    </row>
    <row r="4" spans="1:18" ht="65.25" customHeight="1" x14ac:dyDescent="0.25">
      <c r="A4" s="356"/>
      <c r="B4" s="369"/>
      <c r="C4" s="369"/>
      <c r="D4" s="369"/>
      <c r="E4" s="349" t="s">
        <v>25</v>
      </c>
      <c r="F4" s="369" t="s">
        <v>26</v>
      </c>
      <c r="G4" s="349" t="s">
        <v>27</v>
      </c>
      <c r="H4" s="349"/>
      <c r="I4" s="349" t="s">
        <v>28</v>
      </c>
      <c r="J4" s="349"/>
      <c r="K4" s="349" t="s">
        <v>29</v>
      </c>
      <c r="L4" s="349" t="s">
        <v>30</v>
      </c>
      <c r="M4" s="349" t="s">
        <v>31</v>
      </c>
      <c r="N4" s="368" t="s">
        <v>32</v>
      </c>
      <c r="O4" s="349" t="s">
        <v>33</v>
      </c>
      <c r="P4" s="349" t="s">
        <v>34</v>
      </c>
      <c r="Q4" s="349" t="s">
        <v>35</v>
      </c>
      <c r="R4" s="349" t="s">
        <v>36</v>
      </c>
    </row>
    <row r="5" spans="1:18" s="71" customFormat="1" ht="78.75" x14ac:dyDescent="0.25">
      <c r="A5" s="356"/>
      <c r="B5" s="369"/>
      <c r="C5" s="369"/>
      <c r="D5" s="369"/>
      <c r="E5" s="349"/>
      <c r="F5" s="369"/>
      <c r="G5" s="57" t="s">
        <v>37</v>
      </c>
      <c r="H5" s="70" t="s">
        <v>38</v>
      </c>
      <c r="I5" s="57" t="s">
        <v>37</v>
      </c>
      <c r="J5" s="57" t="s">
        <v>38</v>
      </c>
      <c r="K5" s="349"/>
      <c r="L5" s="349"/>
      <c r="M5" s="349"/>
      <c r="N5" s="368"/>
      <c r="O5" s="349"/>
      <c r="P5" s="349"/>
      <c r="Q5" s="349"/>
      <c r="R5" s="349"/>
    </row>
    <row r="6" spans="1:18" ht="15.75" x14ac:dyDescent="0.25">
      <c r="A6" s="56">
        <v>1</v>
      </c>
      <c r="B6" s="57"/>
      <c r="C6" s="57">
        <v>3</v>
      </c>
      <c r="D6" s="57">
        <v>4</v>
      </c>
      <c r="E6" s="57">
        <v>5</v>
      </c>
      <c r="F6" s="57">
        <v>6</v>
      </c>
      <c r="G6" s="57">
        <v>7</v>
      </c>
      <c r="H6" s="70">
        <v>8</v>
      </c>
      <c r="I6" s="57">
        <v>9</v>
      </c>
      <c r="J6" s="57">
        <v>10</v>
      </c>
      <c r="K6" s="57">
        <v>11</v>
      </c>
      <c r="L6" s="57">
        <v>12</v>
      </c>
      <c r="M6" s="57">
        <v>13</v>
      </c>
      <c r="N6" s="60">
        <v>14</v>
      </c>
      <c r="O6" s="57">
        <v>15</v>
      </c>
      <c r="P6" s="57">
        <v>16</v>
      </c>
      <c r="Q6" s="57">
        <v>17</v>
      </c>
      <c r="R6" s="57">
        <v>18</v>
      </c>
    </row>
    <row r="7" spans="1:18" s="77" customFormat="1" ht="16.5" thickBot="1" x14ac:dyDescent="0.3">
      <c r="A7" s="363" t="s">
        <v>365</v>
      </c>
      <c r="B7" s="364"/>
      <c r="C7" s="72"/>
      <c r="D7" s="72"/>
      <c r="E7" s="73"/>
      <c r="F7" s="72"/>
      <c r="G7" s="72"/>
      <c r="H7" s="75"/>
      <c r="I7" s="72"/>
      <c r="J7" s="72"/>
      <c r="K7" s="72"/>
      <c r="L7" s="72"/>
      <c r="M7" s="73" t="s">
        <v>3</v>
      </c>
      <c r="N7" s="76" t="s">
        <v>3</v>
      </c>
      <c r="O7" s="72"/>
      <c r="P7" s="72"/>
      <c r="Q7" s="72"/>
      <c r="R7" s="72"/>
    </row>
    <row r="8" spans="1:18" s="85" customFormat="1" ht="15.75" hidden="1" customHeight="1" x14ac:dyDescent="0.25">
      <c r="A8" s="365" t="s">
        <v>113</v>
      </c>
      <c r="B8" s="78" t="s">
        <v>39</v>
      </c>
      <c r="C8" s="79"/>
      <c r="D8" s="78" t="s">
        <v>3</v>
      </c>
      <c r="E8" s="78" t="s">
        <v>66</v>
      </c>
      <c r="F8" s="79"/>
      <c r="G8" s="78">
        <v>1</v>
      </c>
      <c r="H8" s="81">
        <v>1</v>
      </c>
      <c r="I8" s="78">
        <v>0</v>
      </c>
      <c r="J8" s="78">
        <v>0</v>
      </c>
      <c r="K8" s="78">
        <v>0</v>
      </c>
      <c r="L8" s="78" t="s">
        <v>3</v>
      </c>
      <c r="M8" s="82">
        <v>45838</v>
      </c>
      <c r="N8" s="83">
        <v>45838</v>
      </c>
      <c r="O8" s="78">
        <v>0</v>
      </c>
      <c r="P8" s="78" t="s">
        <v>3</v>
      </c>
      <c r="Q8" s="84">
        <v>0</v>
      </c>
      <c r="R8" s="84">
        <v>0</v>
      </c>
    </row>
    <row r="9" spans="1:18" s="92" customFormat="1" ht="16.5" hidden="1" thickBot="1" x14ac:dyDescent="0.3">
      <c r="A9" s="366"/>
      <c r="B9" s="86" t="s">
        <v>40</v>
      </c>
      <c r="C9" s="87"/>
      <c r="D9" s="87"/>
      <c r="E9" s="86"/>
      <c r="F9" s="87"/>
      <c r="G9" s="86" t="s">
        <v>3</v>
      </c>
      <c r="H9" s="89"/>
      <c r="I9" s="86" t="s">
        <v>3</v>
      </c>
      <c r="J9" s="86"/>
      <c r="K9" s="86"/>
      <c r="L9" s="86" t="s">
        <v>3</v>
      </c>
      <c r="M9" s="90"/>
      <c r="N9" s="91"/>
      <c r="O9" s="86" t="s">
        <v>3</v>
      </c>
      <c r="P9" s="86" t="s">
        <v>3</v>
      </c>
      <c r="Q9" s="86" t="s">
        <v>3</v>
      </c>
      <c r="R9" s="86" t="s">
        <v>3</v>
      </c>
    </row>
    <row r="10" spans="1:18" s="77" customFormat="1" ht="32.25" hidden="1" thickBot="1" x14ac:dyDescent="0.3">
      <c r="A10" s="366"/>
      <c r="B10" s="93" t="s">
        <v>65</v>
      </c>
      <c r="C10" s="94"/>
      <c r="D10" s="94" t="s">
        <v>67</v>
      </c>
      <c r="E10" s="93" t="s">
        <v>69</v>
      </c>
      <c r="F10" s="93">
        <v>383</v>
      </c>
      <c r="G10" s="132">
        <v>333500</v>
      </c>
      <c r="H10" s="96">
        <v>0</v>
      </c>
      <c r="I10" s="133">
        <v>481250</v>
      </c>
      <c r="J10" s="133">
        <v>0</v>
      </c>
      <c r="K10" s="133">
        <v>0</v>
      </c>
      <c r="L10" s="98" t="s">
        <v>3</v>
      </c>
      <c r="M10" s="99">
        <v>45657</v>
      </c>
      <c r="N10" s="100" t="s">
        <v>68</v>
      </c>
      <c r="O10" s="98" t="s">
        <v>3</v>
      </c>
      <c r="P10" s="98" t="s">
        <v>3</v>
      </c>
      <c r="Q10" s="98" t="s">
        <v>3</v>
      </c>
      <c r="R10" s="98" t="s">
        <v>3</v>
      </c>
    </row>
    <row r="11" spans="1:18" s="77" customFormat="1" ht="32.25" hidden="1" thickBot="1" x14ac:dyDescent="0.3">
      <c r="A11" s="367"/>
      <c r="B11" s="73" t="s">
        <v>65</v>
      </c>
      <c r="C11" s="72"/>
      <c r="D11" s="72" t="s">
        <v>67</v>
      </c>
      <c r="E11" s="73" t="s">
        <v>69</v>
      </c>
      <c r="F11" s="73">
        <v>383</v>
      </c>
      <c r="G11" s="134">
        <v>500250</v>
      </c>
      <c r="H11" s="75">
        <v>500250</v>
      </c>
      <c r="I11" s="135">
        <v>481250</v>
      </c>
      <c r="J11" s="135">
        <v>0</v>
      </c>
      <c r="K11" s="135">
        <v>500250</v>
      </c>
      <c r="L11" s="86" t="s">
        <v>3</v>
      </c>
      <c r="M11" s="102">
        <v>45747</v>
      </c>
      <c r="N11" s="103" t="s">
        <v>114</v>
      </c>
      <c r="O11" s="86" t="s">
        <v>3</v>
      </c>
      <c r="P11" s="86" t="s">
        <v>3</v>
      </c>
      <c r="Q11" s="86" t="s">
        <v>3</v>
      </c>
      <c r="R11" s="86" t="s">
        <v>3</v>
      </c>
    </row>
    <row r="12" spans="1:18" s="85" customFormat="1" ht="15.75" hidden="1" customHeight="1" x14ac:dyDescent="0.25">
      <c r="A12" s="353" t="s">
        <v>112</v>
      </c>
      <c r="B12" s="78" t="s">
        <v>39</v>
      </c>
      <c r="C12" s="79"/>
      <c r="D12" s="78" t="s">
        <v>3</v>
      </c>
      <c r="E12" s="78" t="s">
        <v>66</v>
      </c>
      <c r="F12" s="79"/>
      <c r="G12" s="78">
        <v>1</v>
      </c>
      <c r="H12" s="81">
        <v>1</v>
      </c>
      <c r="I12" s="78">
        <v>1</v>
      </c>
      <c r="J12" s="78">
        <v>1</v>
      </c>
      <c r="K12" s="78">
        <v>1</v>
      </c>
      <c r="L12" s="78" t="s">
        <v>3</v>
      </c>
      <c r="M12" s="82">
        <v>45838</v>
      </c>
      <c r="N12" s="104">
        <v>45657</v>
      </c>
      <c r="O12" s="78">
        <v>0</v>
      </c>
      <c r="P12" s="78" t="s">
        <v>3</v>
      </c>
      <c r="Q12" s="105">
        <v>0</v>
      </c>
      <c r="R12" s="105">
        <v>0</v>
      </c>
    </row>
    <row r="13" spans="1:18" ht="16.5" hidden="1" thickBot="1" x14ac:dyDescent="0.3">
      <c r="A13" s="354"/>
      <c r="B13" s="57" t="s">
        <v>40</v>
      </c>
      <c r="C13" s="63"/>
      <c r="D13" s="63"/>
      <c r="E13" s="57"/>
      <c r="F13" s="63"/>
      <c r="G13" s="57" t="s">
        <v>3</v>
      </c>
      <c r="H13" s="106"/>
      <c r="I13" s="57" t="s">
        <v>3</v>
      </c>
      <c r="J13" s="63"/>
      <c r="K13" s="63"/>
      <c r="L13" s="57" t="s">
        <v>3</v>
      </c>
      <c r="M13" s="108"/>
      <c r="N13" s="109"/>
      <c r="O13" s="57" t="s">
        <v>3</v>
      </c>
      <c r="P13" s="57" t="s">
        <v>3</v>
      </c>
      <c r="Q13" s="57" t="s">
        <v>3</v>
      </c>
      <c r="R13" s="57" t="s">
        <v>3</v>
      </c>
    </row>
    <row r="14" spans="1:18" ht="32.25" hidden="1" thickBot="1" x14ac:dyDescent="0.3">
      <c r="A14" s="354"/>
      <c r="B14" s="93" t="s">
        <v>65</v>
      </c>
      <c r="C14" s="94"/>
      <c r="D14" s="94" t="s">
        <v>67</v>
      </c>
      <c r="E14" s="93" t="s">
        <v>69</v>
      </c>
      <c r="F14" s="94">
        <v>383</v>
      </c>
      <c r="G14" s="132">
        <v>335000</v>
      </c>
      <c r="H14" s="96">
        <v>0</v>
      </c>
      <c r="I14" s="132">
        <v>963806.2</v>
      </c>
      <c r="J14" s="133">
        <v>0</v>
      </c>
      <c r="K14" s="132">
        <v>0</v>
      </c>
      <c r="L14" s="93" t="s">
        <v>3</v>
      </c>
      <c r="M14" s="110">
        <v>45657</v>
      </c>
      <c r="N14" s="100">
        <v>45657</v>
      </c>
      <c r="O14" s="93" t="s">
        <v>3</v>
      </c>
      <c r="P14" s="93" t="s">
        <v>3</v>
      </c>
      <c r="Q14" s="93" t="s">
        <v>3</v>
      </c>
      <c r="R14" s="93" t="s">
        <v>3</v>
      </c>
    </row>
    <row r="15" spans="1:18" ht="32.25" hidden="1" thickBot="1" x14ac:dyDescent="0.3">
      <c r="A15" s="355"/>
      <c r="B15" s="57" t="s">
        <v>65</v>
      </c>
      <c r="C15" s="63"/>
      <c r="D15" s="63" t="s">
        <v>67</v>
      </c>
      <c r="E15" s="73" t="s">
        <v>69</v>
      </c>
      <c r="F15" s="63">
        <v>383</v>
      </c>
      <c r="G15" s="136">
        <v>502500</v>
      </c>
      <c r="H15" s="106">
        <v>502500</v>
      </c>
      <c r="I15" s="136">
        <v>963806.2</v>
      </c>
      <c r="J15" s="137">
        <v>0</v>
      </c>
      <c r="K15" s="136">
        <v>502500</v>
      </c>
      <c r="L15" s="57" t="s">
        <v>3</v>
      </c>
      <c r="M15" s="108">
        <v>45747</v>
      </c>
      <c r="N15" s="109">
        <v>45657</v>
      </c>
      <c r="O15" s="57" t="s">
        <v>3</v>
      </c>
      <c r="P15" s="57" t="s">
        <v>3</v>
      </c>
      <c r="Q15" s="57" t="s">
        <v>3</v>
      </c>
      <c r="R15" s="57" t="s">
        <v>3</v>
      </c>
    </row>
    <row r="16" spans="1:18" s="85" customFormat="1" ht="15.75" hidden="1" customHeight="1" x14ac:dyDescent="0.25">
      <c r="A16" s="353" t="s">
        <v>70</v>
      </c>
      <c r="B16" s="78" t="s">
        <v>39</v>
      </c>
      <c r="C16" s="79"/>
      <c r="D16" s="78" t="s">
        <v>3</v>
      </c>
      <c r="E16" s="78" t="s">
        <v>66</v>
      </c>
      <c r="F16" s="79"/>
      <c r="G16" s="78">
        <v>1</v>
      </c>
      <c r="H16" s="81">
        <v>1</v>
      </c>
      <c r="I16" s="78">
        <v>1</v>
      </c>
      <c r="J16" s="78">
        <v>1</v>
      </c>
      <c r="K16" s="78">
        <v>1</v>
      </c>
      <c r="L16" s="78" t="s">
        <v>3</v>
      </c>
      <c r="M16" s="82">
        <v>45838</v>
      </c>
      <c r="N16" s="104">
        <v>45657</v>
      </c>
      <c r="O16" s="78">
        <v>0</v>
      </c>
      <c r="P16" s="78" t="s">
        <v>3</v>
      </c>
      <c r="Q16" s="105">
        <v>0</v>
      </c>
      <c r="R16" s="105">
        <v>0</v>
      </c>
    </row>
    <row r="17" spans="1:18" ht="16.5" hidden="1" thickBot="1" x14ac:dyDescent="0.3">
      <c r="A17" s="354"/>
      <c r="B17" s="57" t="s">
        <v>40</v>
      </c>
      <c r="C17" s="63"/>
      <c r="D17" s="63"/>
      <c r="E17" s="57"/>
      <c r="F17" s="63"/>
      <c r="G17" s="57" t="s">
        <v>3</v>
      </c>
      <c r="H17" s="106"/>
      <c r="I17" s="57" t="s">
        <v>3</v>
      </c>
      <c r="J17" s="63"/>
      <c r="K17" s="63"/>
      <c r="L17" s="57" t="s">
        <v>3</v>
      </c>
      <c r="M17" s="108"/>
      <c r="N17" s="109"/>
      <c r="O17" s="57" t="s">
        <v>3</v>
      </c>
      <c r="P17" s="57" t="s">
        <v>3</v>
      </c>
      <c r="Q17" s="57" t="s">
        <v>3</v>
      </c>
      <c r="R17" s="57" t="s">
        <v>3</v>
      </c>
    </row>
    <row r="18" spans="1:18" ht="32.25" hidden="1" thickBot="1" x14ac:dyDescent="0.3">
      <c r="A18" s="354"/>
      <c r="B18" s="93" t="s">
        <v>65</v>
      </c>
      <c r="C18" s="94"/>
      <c r="D18" s="94" t="s">
        <v>67</v>
      </c>
      <c r="E18" s="93" t="s">
        <v>69</v>
      </c>
      <c r="F18" s="94">
        <v>383</v>
      </c>
      <c r="G18" s="132">
        <v>335000</v>
      </c>
      <c r="H18" s="96">
        <v>0</v>
      </c>
      <c r="I18" s="132">
        <v>670000</v>
      </c>
      <c r="J18" s="133">
        <v>0</v>
      </c>
      <c r="K18" s="132">
        <v>0</v>
      </c>
      <c r="L18" s="93" t="s">
        <v>3</v>
      </c>
      <c r="M18" s="110">
        <v>45657</v>
      </c>
      <c r="N18" s="100">
        <v>45657</v>
      </c>
      <c r="O18" s="93" t="s">
        <v>3</v>
      </c>
      <c r="P18" s="93" t="s">
        <v>3</v>
      </c>
      <c r="Q18" s="93" t="s">
        <v>3</v>
      </c>
      <c r="R18" s="93" t="s">
        <v>3</v>
      </c>
    </row>
    <row r="19" spans="1:18" ht="32.25" hidden="1" thickBot="1" x14ac:dyDescent="0.3">
      <c r="A19" s="355"/>
      <c r="B19" s="57" t="s">
        <v>65</v>
      </c>
      <c r="C19" s="63"/>
      <c r="D19" s="63" t="s">
        <v>67</v>
      </c>
      <c r="E19" s="73" t="s">
        <v>69</v>
      </c>
      <c r="F19" s="63">
        <v>383</v>
      </c>
      <c r="G19" s="136">
        <v>502500</v>
      </c>
      <c r="H19" s="106">
        <v>502500</v>
      </c>
      <c r="I19" s="136">
        <v>670000</v>
      </c>
      <c r="J19" s="137">
        <v>0</v>
      </c>
      <c r="K19" s="136">
        <v>502500</v>
      </c>
      <c r="L19" s="57" t="s">
        <v>3</v>
      </c>
      <c r="M19" s="108">
        <v>45747</v>
      </c>
      <c r="N19" s="109">
        <v>45747</v>
      </c>
      <c r="O19" s="57" t="s">
        <v>3</v>
      </c>
      <c r="P19" s="57" t="s">
        <v>3</v>
      </c>
      <c r="Q19" s="57" t="s">
        <v>3</v>
      </c>
      <c r="R19" s="57" t="s">
        <v>3</v>
      </c>
    </row>
    <row r="20" spans="1:18" s="85" customFormat="1" ht="15.75" hidden="1" customHeight="1" x14ac:dyDescent="0.25">
      <c r="A20" s="353" t="s">
        <v>111</v>
      </c>
      <c r="B20" s="78" t="s">
        <v>39</v>
      </c>
      <c r="C20" s="79"/>
      <c r="D20" s="78" t="s">
        <v>3</v>
      </c>
      <c r="E20" s="78" t="s">
        <v>66</v>
      </c>
      <c r="F20" s="79"/>
      <c r="G20" s="78">
        <v>1</v>
      </c>
      <c r="H20" s="81">
        <v>1</v>
      </c>
      <c r="I20" s="78">
        <v>1</v>
      </c>
      <c r="J20" s="78">
        <v>1</v>
      </c>
      <c r="K20" s="78">
        <v>1</v>
      </c>
      <c r="L20" s="78" t="s">
        <v>3</v>
      </c>
      <c r="M20" s="82">
        <v>45838</v>
      </c>
      <c r="N20" s="104">
        <v>45657</v>
      </c>
      <c r="O20" s="78">
        <v>0</v>
      </c>
      <c r="P20" s="78" t="s">
        <v>3</v>
      </c>
      <c r="Q20" s="105">
        <v>0</v>
      </c>
      <c r="R20" s="105">
        <v>0</v>
      </c>
    </row>
    <row r="21" spans="1:18" ht="16.5" hidden="1" thickBot="1" x14ac:dyDescent="0.3">
      <c r="A21" s="354"/>
      <c r="B21" s="57" t="s">
        <v>40</v>
      </c>
      <c r="C21" s="63"/>
      <c r="D21" s="63"/>
      <c r="E21" s="57"/>
      <c r="F21" s="63"/>
      <c r="G21" s="57" t="s">
        <v>3</v>
      </c>
      <c r="H21" s="106"/>
      <c r="I21" s="57" t="s">
        <v>3</v>
      </c>
      <c r="J21" s="63"/>
      <c r="K21" s="63"/>
      <c r="L21" s="57" t="s">
        <v>3</v>
      </c>
      <c r="M21" s="108"/>
      <c r="N21" s="109"/>
      <c r="O21" s="57" t="s">
        <v>3</v>
      </c>
      <c r="P21" s="57" t="s">
        <v>3</v>
      </c>
      <c r="Q21" s="57" t="s">
        <v>3</v>
      </c>
      <c r="R21" s="57" t="s">
        <v>3</v>
      </c>
    </row>
    <row r="22" spans="1:18" ht="32.25" hidden="1" thickBot="1" x14ac:dyDescent="0.3">
      <c r="A22" s="354"/>
      <c r="B22" s="93" t="s">
        <v>65</v>
      </c>
      <c r="C22" s="94"/>
      <c r="D22" s="94" t="s">
        <v>67</v>
      </c>
      <c r="E22" s="93" t="s">
        <v>69</v>
      </c>
      <c r="F22" s="94">
        <v>383</v>
      </c>
      <c r="G22" s="132">
        <v>425000</v>
      </c>
      <c r="H22" s="96">
        <v>0</v>
      </c>
      <c r="I22" s="132">
        <v>850000</v>
      </c>
      <c r="J22" s="133">
        <v>0</v>
      </c>
      <c r="K22" s="132">
        <v>0</v>
      </c>
      <c r="L22" s="93" t="s">
        <v>3</v>
      </c>
      <c r="M22" s="110">
        <v>45657</v>
      </c>
      <c r="N22" s="100">
        <v>45657</v>
      </c>
      <c r="O22" s="93" t="s">
        <v>3</v>
      </c>
      <c r="P22" s="93" t="s">
        <v>3</v>
      </c>
      <c r="Q22" s="93" t="s">
        <v>3</v>
      </c>
      <c r="R22" s="93" t="s">
        <v>3</v>
      </c>
    </row>
    <row r="23" spans="1:18" ht="32.25" hidden="1" thickBot="1" x14ac:dyDescent="0.3">
      <c r="A23" s="355"/>
      <c r="B23" s="57" t="s">
        <v>65</v>
      </c>
      <c r="C23" s="63"/>
      <c r="D23" s="63" t="s">
        <v>67</v>
      </c>
      <c r="E23" s="73" t="s">
        <v>69</v>
      </c>
      <c r="F23" s="63">
        <v>383</v>
      </c>
      <c r="G23" s="136">
        <v>637500</v>
      </c>
      <c r="H23" s="106">
        <v>637500</v>
      </c>
      <c r="I23" s="136">
        <v>850000</v>
      </c>
      <c r="J23" s="137">
        <v>0</v>
      </c>
      <c r="K23" s="136">
        <v>637500</v>
      </c>
      <c r="L23" s="57" t="s">
        <v>3</v>
      </c>
      <c r="M23" s="108">
        <v>45747</v>
      </c>
      <c r="N23" s="109">
        <v>45747</v>
      </c>
      <c r="O23" s="57" t="s">
        <v>3</v>
      </c>
      <c r="P23" s="57" t="s">
        <v>3</v>
      </c>
      <c r="Q23" s="57" t="s">
        <v>3</v>
      </c>
      <c r="R23" s="57" t="s">
        <v>3</v>
      </c>
    </row>
    <row r="24" spans="1:18" s="85" customFormat="1" ht="15.75" hidden="1" customHeight="1" x14ac:dyDescent="0.25">
      <c r="A24" s="353" t="s">
        <v>71</v>
      </c>
      <c r="B24" s="78" t="s">
        <v>39</v>
      </c>
      <c r="C24" s="79"/>
      <c r="D24" s="78" t="s">
        <v>3</v>
      </c>
      <c r="E24" s="78" t="s">
        <v>66</v>
      </c>
      <c r="F24" s="79"/>
      <c r="G24" s="78">
        <v>1</v>
      </c>
      <c r="H24" s="81">
        <v>1</v>
      </c>
      <c r="I24" s="78">
        <v>0</v>
      </c>
      <c r="J24" s="78">
        <v>0</v>
      </c>
      <c r="K24" s="78">
        <v>0</v>
      </c>
      <c r="L24" s="78" t="s">
        <v>3</v>
      </c>
      <c r="M24" s="82">
        <v>45838</v>
      </c>
      <c r="N24" s="111">
        <v>45838</v>
      </c>
      <c r="O24" s="78">
        <v>0</v>
      </c>
      <c r="P24" s="78" t="s">
        <v>3</v>
      </c>
      <c r="Q24" s="105">
        <v>0</v>
      </c>
      <c r="R24" s="105">
        <v>0</v>
      </c>
    </row>
    <row r="25" spans="1:18" ht="16.5" hidden="1" thickBot="1" x14ac:dyDescent="0.3">
      <c r="A25" s="354"/>
      <c r="B25" s="57" t="s">
        <v>40</v>
      </c>
      <c r="C25" s="63"/>
      <c r="D25" s="63"/>
      <c r="E25" s="57"/>
      <c r="F25" s="63"/>
      <c r="G25" s="57" t="s">
        <v>3</v>
      </c>
      <c r="H25" s="106"/>
      <c r="I25" s="57" t="s">
        <v>3</v>
      </c>
      <c r="J25" s="63"/>
      <c r="K25" s="63"/>
      <c r="L25" s="57" t="s">
        <v>3</v>
      </c>
      <c r="M25" s="108"/>
      <c r="N25" s="109"/>
      <c r="O25" s="57" t="s">
        <v>3</v>
      </c>
      <c r="P25" s="57" t="s">
        <v>3</v>
      </c>
      <c r="Q25" s="57" t="s">
        <v>3</v>
      </c>
      <c r="R25" s="57" t="s">
        <v>3</v>
      </c>
    </row>
    <row r="26" spans="1:18" ht="32.25" hidden="1" thickBot="1" x14ac:dyDescent="0.3">
      <c r="A26" s="354"/>
      <c r="B26" s="93" t="s">
        <v>65</v>
      </c>
      <c r="C26" s="94"/>
      <c r="D26" s="94" t="s">
        <v>67</v>
      </c>
      <c r="E26" s="93" t="s">
        <v>69</v>
      </c>
      <c r="F26" s="94">
        <v>383</v>
      </c>
      <c r="G26" s="132">
        <v>335000</v>
      </c>
      <c r="H26" s="96">
        <v>0</v>
      </c>
      <c r="I26" s="132">
        <v>521500</v>
      </c>
      <c r="J26" s="133">
        <v>0</v>
      </c>
      <c r="K26" s="132">
        <f>H26</f>
        <v>0</v>
      </c>
      <c r="L26" s="93" t="s">
        <v>3</v>
      </c>
      <c r="M26" s="110">
        <v>45657</v>
      </c>
      <c r="N26" s="100">
        <v>45657</v>
      </c>
      <c r="O26" s="93" t="s">
        <v>3</v>
      </c>
      <c r="P26" s="93" t="s">
        <v>3</v>
      </c>
      <c r="Q26" s="93" t="s">
        <v>3</v>
      </c>
      <c r="R26" s="93" t="s">
        <v>3</v>
      </c>
    </row>
    <row r="27" spans="1:18" ht="32.25" hidden="1" thickBot="1" x14ac:dyDescent="0.3">
      <c r="A27" s="355"/>
      <c r="B27" s="57" t="s">
        <v>65</v>
      </c>
      <c r="C27" s="63"/>
      <c r="D27" s="63" t="s">
        <v>67</v>
      </c>
      <c r="E27" s="73" t="s">
        <v>69</v>
      </c>
      <c r="F27" s="63">
        <v>383</v>
      </c>
      <c r="G27" s="136">
        <v>502500</v>
      </c>
      <c r="H27" s="106">
        <v>502500</v>
      </c>
      <c r="I27" s="136">
        <v>521500</v>
      </c>
      <c r="J27" s="137">
        <v>0</v>
      </c>
      <c r="K27" s="136">
        <f>H27</f>
        <v>502500</v>
      </c>
      <c r="L27" s="57" t="s">
        <v>3</v>
      </c>
      <c r="M27" s="108">
        <v>45747</v>
      </c>
      <c r="N27" s="112">
        <v>45747</v>
      </c>
      <c r="O27" s="57" t="s">
        <v>3</v>
      </c>
      <c r="P27" s="57" t="s">
        <v>3</v>
      </c>
      <c r="Q27" s="57" t="s">
        <v>3</v>
      </c>
      <c r="R27" s="57" t="s">
        <v>3</v>
      </c>
    </row>
    <row r="28" spans="1:18" s="85" customFormat="1" ht="15.75" hidden="1" customHeight="1" x14ac:dyDescent="0.25">
      <c r="A28" s="353" t="s">
        <v>110</v>
      </c>
      <c r="B28" s="78" t="s">
        <v>39</v>
      </c>
      <c r="C28" s="79"/>
      <c r="D28" s="78" t="s">
        <v>3</v>
      </c>
      <c r="E28" s="78" t="s">
        <v>66</v>
      </c>
      <c r="F28" s="79"/>
      <c r="G28" s="78">
        <v>1</v>
      </c>
      <c r="H28" s="81">
        <v>1</v>
      </c>
      <c r="I28" s="78">
        <v>0</v>
      </c>
      <c r="J28" s="78">
        <v>0</v>
      </c>
      <c r="K28" s="78">
        <v>0</v>
      </c>
      <c r="L28" s="78" t="s">
        <v>3</v>
      </c>
      <c r="M28" s="82">
        <v>45838</v>
      </c>
      <c r="N28" s="111">
        <v>45838</v>
      </c>
      <c r="O28" s="78">
        <v>0</v>
      </c>
      <c r="P28" s="78" t="s">
        <v>3</v>
      </c>
      <c r="Q28" s="113">
        <f>J30</f>
        <v>0</v>
      </c>
      <c r="R28" s="113">
        <f>J30</f>
        <v>0</v>
      </c>
    </row>
    <row r="29" spans="1:18" ht="16.5" hidden="1" thickBot="1" x14ac:dyDescent="0.3">
      <c r="A29" s="354"/>
      <c r="B29" s="57" t="s">
        <v>40</v>
      </c>
      <c r="C29" s="63"/>
      <c r="D29" s="63"/>
      <c r="E29" s="57"/>
      <c r="F29" s="63"/>
      <c r="G29" s="57" t="s">
        <v>3</v>
      </c>
      <c r="H29" s="106"/>
      <c r="I29" s="57" t="s">
        <v>3</v>
      </c>
      <c r="J29" s="63"/>
      <c r="K29" s="63"/>
      <c r="L29" s="57" t="s">
        <v>3</v>
      </c>
      <c r="M29" s="108"/>
      <c r="N29" s="109"/>
      <c r="O29" s="57" t="s">
        <v>3</v>
      </c>
      <c r="P29" s="57" t="s">
        <v>3</v>
      </c>
      <c r="Q29" s="57" t="s">
        <v>3</v>
      </c>
      <c r="R29" s="57" t="s">
        <v>3</v>
      </c>
    </row>
    <row r="30" spans="1:18" ht="32.25" hidden="1" thickBot="1" x14ac:dyDescent="0.3">
      <c r="A30" s="354"/>
      <c r="B30" s="93" t="s">
        <v>65</v>
      </c>
      <c r="C30" s="94"/>
      <c r="D30" s="94" t="s">
        <v>67</v>
      </c>
      <c r="E30" s="93" t="s">
        <v>69</v>
      </c>
      <c r="F30" s="94">
        <v>383</v>
      </c>
      <c r="G30" s="132">
        <v>339146.65</v>
      </c>
      <c r="H30" s="96">
        <v>0</v>
      </c>
      <c r="I30" s="138">
        <v>0</v>
      </c>
      <c r="J30" s="138">
        <v>0</v>
      </c>
      <c r="K30" s="132">
        <f>H30</f>
        <v>0</v>
      </c>
      <c r="L30" s="93" t="s">
        <v>3</v>
      </c>
      <c r="M30" s="115">
        <v>45657</v>
      </c>
      <c r="N30" s="116">
        <v>45838</v>
      </c>
      <c r="O30" s="93" t="s">
        <v>3</v>
      </c>
      <c r="P30" s="93" t="s">
        <v>3</v>
      </c>
      <c r="Q30" s="93" t="s">
        <v>3</v>
      </c>
      <c r="R30" s="93" t="s">
        <v>3</v>
      </c>
    </row>
    <row r="31" spans="1:18" ht="32.25" hidden="1" thickBot="1" x14ac:dyDescent="0.3">
      <c r="A31" s="355"/>
      <c r="B31" s="57" t="s">
        <v>65</v>
      </c>
      <c r="C31" s="63"/>
      <c r="D31" s="63" t="s">
        <v>67</v>
      </c>
      <c r="E31" s="73" t="s">
        <v>69</v>
      </c>
      <c r="F31" s="63">
        <v>383</v>
      </c>
      <c r="G31" s="136">
        <v>508719.97499999998</v>
      </c>
      <c r="H31" s="106">
        <v>508719.97499999998</v>
      </c>
      <c r="I31" s="139">
        <v>0</v>
      </c>
      <c r="J31" s="139">
        <v>0</v>
      </c>
      <c r="K31" s="136">
        <f>H31</f>
        <v>508719.97499999998</v>
      </c>
      <c r="L31" s="57" t="s">
        <v>3</v>
      </c>
      <c r="M31" s="118">
        <v>45747</v>
      </c>
      <c r="N31" s="112" t="s">
        <v>114</v>
      </c>
      <c r="O31" s="57" t="s">
        <v>3</v>
      </c>
      <c r="P31" s="57" t="s">
        <v>3</v>
      </c>
      <c r="Q31" s="57" t="s">
        <v>3</v>
      </c>
      <c r="R31" s="57" t="s">
        <v>3</v>
      </c>
    </row>
    <row r="32" spans="1:18" s="85" customFormat="1" ht="15.75" hidden="1" customHeight="1" x14ac:dyDescent="0.25">
      <c r="A32" s="353" t="s">
        <v>109</v>
      </c>
      <c r="B32" s="78" t="s">
        <v>39</v>
      </c>
      <c r="C32" s="79"/>
      <c r="D32" s="78" t="s">
        <v>3</v>
      </c>
      <c r="E32" s="78" t="s">
        <v>66</v>
      </c>
      <c r="F32" s="79"/>
      <c r="G32" s="78">
        <v>1</v>
      </c>
      <c r="H32" s="81">
        <v>1</v>
      </c>
      <c r="I32" s="78">
        <v>0</v>
      </c>
      <c r="J32" s="78">
        <v>0</v>
      </c>
      <c r="K32" s="78">
        <v>0</v>
      </c>
      <c r="L32" s="78" t="s">
        <v>3</v>
      </c>
      <c r="M32" s="82">
        <v>45838</v>
      </c>
      <c r="N32" s="111">
        <v>45838</v>
      </c>
      <c r="O32" s="78">
        <v>0</v>
      </c>
      <c r="P32" s="78" t="s">
        <v>3</v>
      </c>
      <c r="Q32" s="105">
        <v>0</v>
      </c>
      <c r="R32" s="105">
        <v>0</v>
      </c>
    </row>
    <row r="33" spans="1:18" ht="16.5" hidden="1" thickBot="1" x14ac:dyDescent="0.3">
      <c r="A33" s="354"/>
      <c r="B33" s="57" t="s">
        <v>40</v>
      </c>
      <c r="C33" s="63"/>
      <c r="D33" s="63"/>
      <c r="E33" s="57"/>
      <c r="F33" s="63"/>
      <c r="G33" s="57" t="s">
        <v>3</v>
      </c>
      <c r="H33" s="106"/>
      <c r="I33" s="57" t="s">
        <v>3</v>
      </c>
      <c r="J33" s="63"/>
      <c r="K33" s="63"/>
      <c r="L33" s="57" t="s">
        <v>3</v>
      </c>
      <c r="M33" s="108"/>
      <c r="N33" s="109"/>
      <c r="O33" s="57" t="s">
        <v>3</v>
      </c>
      <c r="P33" s="57" t="s">
        <v>3</v>
      </c>
      <c r="Q33" s="57" t="s">
        <v>3</v>
      </c>
      <c r="R33" s="57" t="s">
        <v>3</v>
      </c>
    </row>
    <row r="34" spans="1:18" ht="32.25" hidden="1" thickBot="1" x14ac:dyDescent="0.3">
      <c r="A34" s="354"/>
      <c r="B34" s="93" t="s">
        <v>65</v>
      </c>
      <c r="C34" s="94"/>
      <c r="D34" s="94" t="s">
        <v>67</v>
      </c>
      <c r="E34" s="93" t="s">
        <v>69</v>
      </c>
      <c r="F34" s="94">
        <v>383</v>
      </c>
      <c r="G34" s="132">
        <v>200000</v>
      </c>
      <c r="H34" s="96">
        <v>0</v>
      </c>
      <c r="I34" s="132">
        <v>227800</v>
      </c>
      <c r="J34" s="132">
        <v>0</v>
      </c>
      <c r="K34" s="132">
        <f>H34</f>
        <v>0</v>
      </c>
      <c r="L34" s="93" t="s">
        <v>3</v>
      </c>
      <c r="M34" s="110">
        <v>45657</v>
      </c>
      <c r="N34" s="100">
        <v>45657</v>
      </c>
      <c r="O34" s="93" t="s">
        <v>3</v>
      </c>
      <c r="P34" s="93" t="s">
        <v>3</v>
      </c>
      <c r="Q34" s="93" t="s">
        <v>3</v>
      </c>
      <c r="R34" s="93" t="s">
        <v>3</v>
      </c>
    </row>
    <row r="35" spans="1:18" ht="32.25" hidden="1" thickBot="1" x14ac:dyDescent="0.3">
      <c r="A35" s="355"/>
      <c r="B35" s="57" t="s">
        <v>65</v>
      </c>
      <c r="C35" s="63"/>
      <c r="D35" s="63" t="s">
        <v>67</v>
      </c>
      <c r="E35" s="73" t="s">
        <v>69</v>
      </c>
      <c r="F35" s="63">
        <v>383</v>
      </c>
      <c r="G35" s="136">
        <v>300000</v>
      </c>
      <c r="H35" s="106">
        <v>300000</v>
      </c>
      <c r="I35" s="136">
        <v>227800</v>
      </c>
      <c r="J35" s="136">
        <v>0</v>
      </c>
      <c r="K35" s="136">
        <f>H35</f>
        <v>300000</v>
      </c>
      <c r="L35" s="57" t="s">
        <v>3</v>
      </c>
      <c r="M35" s="108">
        <v>45747</v>
      </c>
      <c r="N35" s="112" t="s">
        <v>114</v>
      </c>
      <c r="O35" s="57" t="s">
        <v>3</v>
      </c>
      <c r="P35" s="57" t="s">
        <v>3</v>
      </c>
      <c r="Q35" s="57" t="s">
        <v>3</v>
      </c>
      <c r="R35" s="57" t="s">
        <v>3</v>
      </c>
    </row>
    <row r="36" spans="1:18" s="85" customFormat="1" ht="15.75" hidden="1" customHeight="1" x14ac:dyDescent="0.25">
      <c r="A36" s="353" t="s">
        <v>108</v>
      </c>
      <c r="B36" s="78" t="s">
        <v>39</v>
      </c>
      <c r="C36" s="79"/>
      <c r="D36" s="78" t="s">
        <v>3</v>
      </c>
      <c r="E36" s="78" t="s">
        <v>66</v>
      </c>
      <c r="F36" s="79"/>
      <c r="G36" s="78">
        <v>1</v>
      </c>
      <c r="H36" s="81">
        <v>1</v>
      </c>
      <c r="I36" s="78">
        <v>0</v>
      </c>
      <c r="J36" s="78">
        <v>0</v>
      </c>
      <c r="K36" s="78">
        <v>0</v>
      </c>
      <c r="L36" s="78" t="s">
        <v>3</v>
      </c>
      <c r="M36" s="82">
        <v>45838</v>
      </c>
      <c r="N36" s="111">
        <v>45838</v>
      </c>
      <c r="O36" s="78">
        <v>0</v>
      </c>
      <c r="P36" s="78" t="s">
        <v>3</v>
      </c>
      <c r="Q36" s="105">
        <v>0</v>
      </c>
      <c r="R36" s="105">
        <v>0</v>
      </c>
    </row>
    <row r="37" spans="1:18" ht="16.5" hidden="1" thickBot="1" x14ac:dyDescent="0.3">
      <c r="A37" s="354"/>
      <c r="B37" s="57" t="s">
        <v>40</v>
      </c>
      <c r="C37" s="63"/>
      <c r="D37" s="63"/>
      <c r="E37" s="57"/>
      <c r="F37" s="63"/>
      <c r="G37" s="57" t="s">
        <v>3</v>
      </c>
      <c r="H37" s="106"/>
      <c r="I37" s="57" t="s">
        <v>3</v>
      </c>
      <c r="J37" s="63"/>
      <c r="K37" s="63"/>
      <c r="L37" s="57" t="s">
        <v>3</v>
      </c>
      <c r="M37" s="108"/>
      <c r="N37" s="109"/>
      <c r="O37" s="57" t="s">
        <v>3</v>
      </c>
      <c r="P37" s="57" t="s">
        <v>3</v>
      </c>
      <c r="Q37" s="57" t="s">
        <v>3</v>
      </c>
      <c r="R37" s="57" t="s">
        <v>3</v>
      </c>
    </row>
    <row r="38" spans="1:18" ht="32.25" hidden="1" thickBot="1" x14ac:dyDescent="0.3">
      <c r="A38" s="354"/>
      <c r="B38" s="93" t="s">
        <v>65</v>
      </c>
      <c r="C38" s="94"/>
      <c r="D38" s="94" t="s">
        <v>67</v>
      </c>
      <c r="E38" s="93" t="s">
        <v>69</v>
      </c>
      <c r="F38" s="94">
        <v>383</v>
      </c>
      <c r="G38" s="132">
        <v>333500</v>
      </c>
      <c r="H38" s="96">
        <v>0</v>
      </c>
      <c r="I38" s="132">
        <v>500000</v>
      </c>
      <c r="J38" s="132">
        <v>0</v>
      </c>
      <c r="K38" s="132">
        <f>H38</f>
        <v>0</v>
      </c>
      <c r="L38" s="93" t="s">
        <v>3</v>
      </c>
      <c r="M38" s="110">
        <v>45657</v>
      </c>
      <c r="N38" s="100">
        <v>45657</v>
      </c>
      <c r="O38" s="93" t="s">
        <v>3</v>
      </c>
      <c r="P38" s="93" t="s">
        <v>3</v>
      </c>
      <c r="Q38" s="93" t="s">
        <v>3</v>
      </c>
      <c r="R38" s="93" t="s">
        <v>3</v>
      </c>
    </row>
    <row r="39" spans="1:18" ht="32.25" hidden="1" thickBot="1" x14ac:dyDescent="0.3">
      <c r="A39" s="355"/>
      <c r="B39" s="57" t="s">
        <v>65</v>
      </c>
      <c r="C39" s="63"/>
      <c r="D39" s="63" t="s">
        <v>67</v>
      </c>
      <c r="E39" s="73" t="s">
        <v>69</v>
      </c>
      <c r="F39" s="63">
        <v>383</v>
      </c>
      <c r="G39" s="136">
        <v>500250</v>
      </c>
      <c r="H39" s="106">
        <v>500250</v>
      </c>
      <c r="I39" s="136">
        <v>500000</v>
      </c>
      <c r="J39" s="136">
        <v>0</v>
      </c>
      <c r="K39" s="136">
        <f>H39</f>
        <v>500250</v>
      </c>
      <c r="L39" s="57" t="s">
        <v>3</v>
      </c>
      <c r="M39" s="108">
        <v>45747</v>
      </c>
      <c r="N39" s="112" t="s">
        <v>114</v>
      </c>
      <c r="O39" s="57" t="s">
        <v>3</v>
      </c>
      <c r="P39" s="57" t="s">
        <v>3</v>
      </c>
      <c r="Q39" s="57" t="s">
        <v>3</v>
      </c>
      <c r="R39" s="57" t="s">
        <v>3</v>
      </c>
    </row>
    <row r="40" spans="1:18" s="85" customFormat="1" ht="15.75" hidden="1" customHeight="1" x14ac:dyDescent="0.25">
      <c r="A40" s="353" t="s">
        <v>107</v>
      </c>
      <c r="B40" s="78" t="s">
        <v>39</v>
      </c>
      <c r="C40" s="79"/>
      <c r="D40" s="78" t="s">
        <v>3</v>
      </c>
      <c r="E40" s="78" t="s">
        <v>66</v>
      </c>
      <c r="F40" s="79"/>
      <c r="G40" s="78">
        <v>1</v>
      </c>
      <c r="H40" s="81">
        <v>1</v>
      </c>
      <c r="I40" s="78">
        <v>0</v>
      </c>
      <c r="J40" s="78">
        <v>0</v>
      </c>
      <c r="K40" s="78">
        <v>0</v>
      </c>
      <c r="L40" s="78" t="s">
        <v>3</v>
      </c>
      <c r="M40" s="82">
        <v>45838</v>
      </c>
      <c r="N40" s="111">
        <v>45838</v>
      </c>
      <c r="O40" s="78">
        <v>0</v>
      </c>
      <c r="P40" s="78" t="s">
        <v>3</v>
      </c>
      <c r="Q40" s="105">
        <v>0</v>
      </c>
      <c r="R40" s="105">
        <v>0</v>
      </c>
    </row>
    <row r="41" spans="1:18" ht="16.5" hidden="1" thickBot="1" x14ac:dyDescent="0.3">
      <c r="A41" s="354"/>
      <c r="B41" s="57" t="s">
        <v>40</v>
      </c>
      <c r="C41" s="63"/>
      <c r="D41" s="63"/>
      <c r="E41" s="57"/>
      <c r="F41" s="63"/>
      <c r="G41" s="57" t="s">
        <v>3</v>
      </c>
      <c r="H41" s="106"/>
      <c r="I41" s="57" t="s">
        <v>3</v>
      </c>
      <c r="J41" s="63"/>
      <c r="K41" s="63"/>
      <c r="L41" s="57" t="s">
        <v>3</v>
      </c>
      <c r="M41" s="108"/>
      <c r="N41" s="109"/>
      <c r="O41" s="57" t="s">
        <v>3</v>
      </c>
      <c r="P41" s="57" t="s">
        <v>3</v>
      </c>
      <c r="Q41" s="57" t="s">
        <v>3</v>
      </c>
      <c r="R41" s="57" t="s">
        <v>3</v>
      </c>
    </row>
    <row r="42" spans="1:18" ht="32.25" hidden="1" thickBot="1" x14ac:dyDescent="0.3">
      <c r="A42" s="354"/>
      <c r="B42" s="93" t="s">
        <v>65</v>
      </c>
      <c r="C42" s="94"/>
      <c r="D42" s="94" t="s">
        <v>67</v>
      </c>
      <c r="E42" s="93" t="s">
        <v>69</v>
      </c>
      <c r="F42" s="94">
        <v>383</v>
      </c>
      <c r="G42" s="132">
        <v>400000</v>
      </c>
      <c r="H42" s="96">
        <v>0</v>
      </c>
      <c r="I42" s="132">
        <v>500000</v>
      </c>
      <c r="J42" s="132">
        <v>0</v>
      </c>
      <c r="K42" s="132">
        <f>H42</f>
        <v>0</v>
      </c>
      <c r="L42" s="93" t="s">
        <v>3</v>
      </c>
      <c r="M42" s="110">
        <v>45657</v>
      </c>
      <c r="N42" s="100">
        <v>45657</v>
      </c>
      <c r="O42" s="93" t="s">
        <v>3</v>
      </c>
      <c r="P42" s="93" t="s">
        <v>3</v>
      </c>
      <c r="Q42" s="93" t="s">
        <v>3</v>
      </c>
      <c r="R42" s="93" t="s">
        <v>3</v>
      </c>
    </row>
    <row r="43" spans="1:18" ht="32.25" hidden="1" thickBot="1" x14ac:dyDescent="0.3">
      <c r="A43" s="355"/>
      <c r="B43" s="57" t="s">
        <v>65</v>
      </c>
      <c r="C43" s="63"/>
      <c r="D43" s="63" t="s">
        <v>67</v>
      </c>
      <c r="E43" s="73" t="s">
        <v>69</v>
      </c>
      <c r="F43" s="63">
        <v>383</v>
      </c>
      <c r="G43" s="136">
        <v>600000</v>
      </c>
      <c r="H43" s="106">
        <v>600000</v>
      </c>
      <c r="I43" s="136">
        <v>500000</v>
      </c>
      <c r="J43" s="136">
        <v>0</v>
      </c>
      <c r="K43" s="136">
        <f>H43</f>
        <v>600000</v>
      </c>
      <c r="L43" s="57" t="s">
        <v>3</v>
      </c>
      <c r="M43" s="108">
        <v>45747</v>
      </c>
      <c r="N43" s="112" t="s">
        <v>114</v>
      </c>
      <c r="O43" s="57" t="s">
        <v>3</v>
      </c>
      <c r="P43" s="57" t="s">
        <v>3</v>
      </c>
      <c r="Q43" s="57" t="s">
        <v>3</v>
      </c>
      <c r="R43" s="57" t="s">
        <v>3</v>
      </c>
    </row>
    <row r="44" spans="1:18" s="85" customFormat="1" ht="15.75" hidden="1" customHeight="1" x14ac:dyDescent="0.25">
      <c r="A44" s="353" t="s">
        <v>73</v>
      </c>
      <c r="B44" s="78" t="s">
        <v>39</v>
      </c>
      <c r="C44" s="79"/>
      <c r="D44" s="78" t="s">
        <v>3</v>
      </c>
      <c r="E44" s="78" t="s">
        <v>66</v>
      </c>
      <c r="F44" s="79"/>
      <c r="G44" s="78">
        <v>1</v>
      </c>
      <c r="H44" s="81">
        <v>1</v>
      </c>
      <c r="I44" s="78">
        <v>1</v>
      </c>
      <c r="J44" s="78">
        <v>1</v>
      </c>
      <c r="K44" s="78">
        <v>1</v>
      </c>
      <c r="L44" s="78" t="s">
        <v>3</v>
      </c>
      <c r="M44" s="82">
        <v>45838</v>
      </c>
      <c r="N44" s="111">
        <v>45657</v>
      </c>
      <c r="O44" s="78">
        <v>0</v>
      </c>
      <c r="P44" s="78" t="s">
        <v>3</v>
      </c>
      <c r="Q44" s="105">
        <v>0</v>
      </c>
      <c r="R44" s="105">
        <v>0</v>
      </c>
    </row>
    <row r="45" spans="1:18" ht="16.5" hidden="1" thickBot="1" x14ac:dyDescent="0.3">
      <c r="A45" s="354"/>
      <c r="B45" s="57" t="s">
        <v>40</v>
      </c>
      <c r="C45" s="63"/>
      <c r="D45" s="63"/>
      <c r="E45" s="57"/>
      <c r="F45" s="63"/>
      <c r="G45" s="57" t="s">
        <v>3</v>
      </c>
      <c r="H45" s="106"/>
      <c r="I45" s="57" t="s">
        <v>3</v>
      </c>
      <c r="J45" s="63"/>
      <c r="K45" s="63"/>
      <c r="L45" s="57" t="s">
        <v>3</v>
      </c>
      <c r="M45" s="108"/>
      <c r="N45" s="109"/>
      <c r="O45" s="57" t="s">
        <v>3</v>
      </c>
      <c r="P45" s="57" t="s">
        <v>3</v>
      </c>
      <c r="Q45" s="57" t="s">
        <v>3</v>
      </c>
      <c r="R45" s="57" t="s">
        <v>3</v>
      </c>
    </row>
    <row r="46" spans="1:18" ht="32.25" hidden="1" thickBot="1" x14ac:dyDescent="0.3">
      <c r="A46" s="354"/>
      <c r="B46" s="93" t="s">
        <v>65</v>
      </c>
      <c r="C46" s="94"/>
      <c r="D46" s="94" t="s">
        <v>67</v>
      </c>
      <c r="E46" s="93" t="s">
        <v>69</v>
      </c>
      <c r="F46" s="94">
        <v>383</v>
      </c>
      <c r="G46" s="132">
        <v>348498</v>
      </c>
      <c r="H46" s="96">
        <v>0</v>
      </c>
      <c r="I46" s="138">
        <f>1196996-500000</f>
        <v>696996</v>
      </c>
      <c r="J46" s="138">
        <v>0</v>
      </c>
      <c r="K46" s="132">
        <v>0</v>
      </c>
      <c r="L46" s="93" t="s">
        <v>3</v>
      </c>
      <c r="M46" s="110">
        <v>45657</v>
      </c>
      <c r="N46" s="100">
        <v>45657</v>
      </c>
      <c r="O46" s="93" t="s">
        <v>3</v>
      </c>
      <c r="P46" s="93" t="s">
        <v>3</v>
      </c>
      <c r="Q46" s="93" t="s">
        <v>3</v>
      </c>
      <c r="R46" s="93" t="s">
        <v>3</v>
      </c>
    </row>
    <row r="47" spans="1:18" ht="32.25" hidden="1" thickBot="1" x14ac:dyDescent="0.3">
      <c r="A47" s="355"/>
      <c r="B47" s="57" t="s">
        <v>65</v>
      </c>
      <c r="C47" s="63"/>
      <c r="D47" s="63" t="s">
        <v>67</v>
      </c>
      <c r="E47" s="73" t="s">
        <v>69</v>
      </c>
      <c r="F47" s="63">
        <v>383</v>
      </c>
      <c r="G47" s="136">
        <v>522747</v>
      </c>
      <c r="H47" s="106">
        <v>522747</v>
      </c>
      <c r="I47" s="139">
        <f>1196996-500000</f>
        <v>696996</v>
      </c>
      <c r="J47" s="139">
        <v>0</v>
      </c>
      <c r="K47" s="136">
        <f>H47</f>
        <v>522747</v>
      </c>
      <c r="L47" s="57" t="s">
        <v>3</v>
      </c>
      <c r="M47" s="108">
        <v>45747</v>
      </c>
      <c r="N47" s="112">
        <v>45657</v>
      </c>
      <c r="O47" s="57" t="s">
        <v>3</v>
      </c>
      <c r="P47" s="57" t="s">
        <v>3</v>
      </c>
      <c r="Q47" s="57" t="s">
        <v>3</v>
      </c>
      <c r="R47" s="57" t="s">
        <v>3</v>
      </c>
    </row>
    <row r="48" spans="1:18" s="85" customFormat="1" ht="15.75" hidden="1" customHeight="1" x14ac:dyDescent="0.25">
      <c r="A48" s="353" t="s">
        <v>72</v>
      </c>
      <c r="B48" s="78" t="s">
        <v>39</v>
      </c>
      <c r="C48" s="79"/>
      <c r="D48" s="78" t="s">
        <v>3</v>
      </c>
      <c r="E48" s="78" t="s">
        <v>66</v>
      </c>
      <c r="F48" s="79"/>
      <c r="G48" s="78">
        <v>1</v>
      </c>
      <c r="H48" s="81">
        <v>1</v>
      </c>
      <c r="I48" s="78">
        <v>0</v>
      </c>
      <c r="J48" s="78">
        <v>0</v>
      </c>
      <c r="K48" s="78">
        <v>0</v>
      </c>
      <c r="L48" s="78" t="s">
        <v>3</v>
      </c>
      <c r="M48" s="82">
        <v>45838</v>
      </c>
      <c r="N48" s="111">
        <v>45838</v>
      </c>
      <c r="O48" s="78">
        <v>0</v>
      </c>
      <c r="P48" s="78" t="s">
        <v>3</v>
      </c>
      <c r="Q48" s="105">
        <v>0</v>
      </c>
      <c r="R48" s="105">
        <v>0</v>
      </c>
    </row>
    <row r="49" spans="1:18" ht="16.5" hidden="1" thickBot="1" x14ac:dyDescent="0.3">
      <c r="A49" s="354"/>
      <c r="B49" s="57" t="s">
        <v>40</v>
      </c>
      <c r="C49" s="63"/>
      <c r="D49" s="63"/>
      <c r="E49" s="57"/>
      <c r="F49" s="63"/>
      <c r="G49" s="57" t="s">
        <v>3</v>
      </c>
      <c r="H49" s="106"/>
      <c r="I49" s="57" t="s">
        <v>3</v>
      </c>
      <c r="J49" s="63"/>
      <c r="K49" s="63"/>
      <c r="L49" s="57" t="s">
        <v>3</v>
      </c>
      <c r="M49" s="108"/>
      <c r="N49" s="109"/>
      <c r="O49" s="57" t="s">
        <v>3</v>
      </c>
      <c r="P49" s="57" t="s">
        <v>3</v>
      </c>
      <c r="Q49" s="57" t="s">
        <v>3</v>
      </c>
      <c r="R49" s="57" t="s">
        <v>3</v>
      </c>
    </row>
    <row r="50" spans="1:18" ht="32.25" hidden="1" thickBot="1" x14ac:dyDescent="0.3">
      <c r="A50" s="354"/>
      <c r="B50" s="93" t="s">
        <v>65</v>
      </c>
      <c r="C50" s="94"/>
      <c r="D50" s="94" t="s">
        <v>67</v>
      </c>
      <c r="E50" s="93" t="s">
        <v>69</v>
      </c>
      <c r="F50" s="94">
        <v>383</v>
      </c>
      <c r="G50" s="132">
        <v>425000</v>
      </c>
      <c r="H50" s="96">
        <v>0</v>
      </c>
      <c r="I50" s="140">
        <v>0</v>
      </c>
      <c r="J50" s="132">
        <v>0</v>
      </c>
      <c r="K50" s="132">
        <f>G50</f>
        <v>425000</v>
      </c>
      <c r="L50" s="93" t="s">
        <v>3</v>
      </c>
      <c r="M50" s="110">
        <v>45657</v>
      </c>
      <c r="N50" s="100">
        <v>45838</v>
      </c>
      <c r="O50" s="93" t="s">
        <v>3</v>
      </c>
      <c r="P50" s="93" t="s">
        <v>3</v>
      </c>
      <c r="Q50" s="93" t="s">
        <v>3</v>
      </c>
      <c r="R50" s="93" t="s">
        <v>3</v>
      </c>
    </row>
    <row r="51" spans="1:18" ht="32.25" hidden="1" thickBot="1" x14ac:dyDescent="0.3">
      <c r="A51" s="355"/>
      <c r="B51" s="57" t="s">
        <v>65</v>
      </c>
      <c r="C51" s="63"/>
      <c r="D51" s="63" t="s">
        <v>67</v>
      </c>
      <c r="E51" s="73" t="s">
        <v>69</v>
      </c>
      <c r="F51" s="63">
        <v>383</v>
      </c>
      <c r="G51" s="136">
        <v>637500</v>
      </c>
      <c r="H51" s="106">
        <v>637500</v>
      </c>
      <c r="I51" s="70">
        <v>0</v>
      </c>
      <c r="J51" s="136">
        <v>0</v>
      </c>
      <c r="K51" s="136">
        <f>H51</f>
        <v>637500</v>
      </c>
      <c r="L51" s="57" t="s">
        <v>3</v>
      </c>
      <c r="M51" s="108">
        <v>45747</v>
      </c>
      <c r="N51" s="112" t="s">
        <v>114</v>
      </c>
      <c r="O51" s="57" t="s">
        <v>3</v>
      </c>
      <c r="P51" s="57" t="s">
        <v>3</v>
      </c>
      <c r="Q51" s="57" t="s">
        <v>3</v>
      </c>
      <c r="R51" s="57" t="s">
        <v>3</v>
      </c>
    </row>
    <row r="52" spans="1:18" s="85" customFormat="1" ht="15.75" hidden="1" customHeight="1" x14ac:dyDescent="0.25">
      <c r="A52" s="353" t="s">
        <v>74</v>
      </c>
      <c r="B52" s="78" t="s">
        <v>39</v>
      </c>
      <c r="C52" s="79"/>
      <c r="D52" s="78" t="s">
        <v>3</v>
      </c>
      <c r="E52" s="78" t="s">
        <v>66</v>
      </c>
      <c r="F52" s="79"/>
      <c r="G52" s="78">
        <v>1</v>
      </c>
      <c r="H52" s="81">
        <v>1</v>
      </c>
      <c r="I52" s="78">
        <v>0</v>
      </c>
      <c r="J52" s="78">
        <v>0</v>
      </c>
      <c r="K52" s="78">
        <v>0</v>
      </c>
      <c r="L52" s="78" t="s">
        <v>3</v>
      </c>
      <c r="M52" s="82">
        <v>45838</v>
      </c>
      <c r="N52" s="111">
        <v>45473</v>
      </c>
      <c r="O52" s="78">
        <v>0</v>
      </c>
      <c r="P52" s="78" t="s">
        <v>3</v>
      </c>
      <c r="Q52" s="105">
        <v>0</v>
      </c>
      <c r="R52" s="105">
        <v>0</v>
      </c>
    </row>
    <row r="53" spans="1:18" ht="16.5" hidden="1" thickBot="1" x14ac:dyDescent="0.3">
      <c r="A53" s="354"/>
      <c r="B53" s="57" t="s">
        <v>40</v>
      </c>
      <c r="C53" s="63"/>
      <c r="D53" s="63"/>
      <c r="E53" s="57"/>
      <c r="F53" s="63"/>
      <c r="G53" s="57" t="s">
        <v>3</v>
      </c>
      <c r="H53" s="106"/>
      <c r="I53" s="57" t="s">
        <v>3</v>
      </c>
      <c r="J53" s="63"/>
      <c r="K53" s="63"/>
      <c r="L53" s="57" t="s">
        <v>3</v>
      </c>
      <c r="M53" s="108"/>
      <c r="N53" s="109"/>
      <c r="O53" s="57" t="s">
        <v>3</v>
      </c>
      <c r="P53" s="57" t="s">
        <v>3</v>
      </c>
      <c r="Q53" s="57" t="s">
        <v>3</v>
      </c>
      <c r="R53" s="57" t="s">
        <v>3</v>
      </c>
    </row>
    <row r="54" spans="1:18" ht="32.25" hidden="1" thickBot="1" x14ac:dyDescent="0.3">
      <c r="A54" s="354"/>
      <c r="B54" s="93" t="s">
        <v>65</v>
      </c>
      <c r="C54" s="94"/>
      <c r="D54" s="94" t="s">
        <v>67</v>
      </c>
      <c r="E54" s="93" t="s">
        <v>69</v>
      </c>
      <c r="F54" s="94">
        <v>383</v>
      </c>
      <c r="G54" s="132">
        <v>335000</v>
      </c>
      <c r="H54" s="96">
        <v>0</v>
      </c>
      <c r="I54" s="132">
        <v>500000</v>
      </c>
      <c r="J54" s="132">
        <v>0</v>
      </c>
      <c r="K54" s="132">
        <f>G54</f>
        <v>335000</v>
      </c>
      <c r="L54" s="93" t="s">
        <v>3</v>
      </c>
      <c r="M54" s="110">
        <v>45657</v>
      </c>
      <c r="N54" s="100">
        <v>45657</v>
      </c>
      <c r="O54" s="93" t="s">
        <v>3</v>
      </c>
      <c r="P54" s="93" t="s">
        <v>3</v>
      </c>
      <c r="Q54" s="93" t="s">
        <v>3</v>
      </c>
      <c r="R54" s="93" t="s">
        <v>3</v>
      </c>
    </row>
    <row r="55" spans="1:18" ht="32.25" hidden="1" thickBot="1" x14ac:dyDescent="0.3">
      <c r="A55" s="355"/>
      <c r="B55" s="57" t="s">
        <v>65</v>
      </c>
      <c r="C55" s="63"/>
      <c r="D55" s="63" t="s">
        <v>67</v>
      </c>
      <c r="E55" s="73" t="s">
        <v>69</v>
      </c>
      <c r="F55" s="63">
        <v>383</v>
      </c>
      <c r="G55" s="136">
        <v>502500</v>
      </c>
      <c r="H55" s="106">
        <v>502500</v>
      </c>
      <c r="I55" s="136">
        <v>500000</v>
      </c>
      <c r="J55" s="136">
        <v>0</v>
      </c>
      <c r="K55" s="136">
        <f>H55</f>
        <v>502500</v>
      </c>
      <c r="L55" s="57" t="s">
        <v>3</v>
      </c>
      <c r="M55" s="108">
        <v>45747</v>
      </c>
      <c r="N55" s="112" t="s">
        <v>114</v>
      </c>
      <c r="O55" s="57" t="s">
        <v>3</v>
      </c>
      <c r="P55" s="57" t="s">
        <v>3</v>
      </c>
      <c r="Q55" s="57" t="s">
        <v>3</v>
      </c>
      <c r="R55" s="57" t="s">
        <v>3</v>
      </c>
    </row>
    <row r="56" spans="1:18" s="85" customFormat="1" ht="15.75" hidden="1" customHeight="1" x14ac:dyDescent="0.25">
      <c r="A56" s="353" t="s">
        <v>106</v>
      </c>
      <c r="B56" s="78" t="s">
        <v>39</v>
      </c>
      <c r="C56" s="79"/>
      <c r="D56" s="78" t="s">
        <v>3</v>
      </c>
      <c r="E56" s="78" t="s">
        <v>66</v>
      </c>
      <c r="F56" s="79"/>
      <c r="G56" s="78">
        <v>1</v>
      </c>
      <c r="H56" s="81">
        <v>1</v>
      </c>
      <c r="I56" s="78">
        <v>0</v>
      </c>
      <c r="J56" s="78">
        <v>0</v>
      </c>
      <c r="K56" s="78">
        <v>0</v>
      </c>
      <c r="L56" s="78" t="s">
        <v>3</v>
      </c>
      <c r="M56" s="82">
        <v>45838</v>
      </c>
      <c r="N56" s="111">
        <v>45838</v>
      </c>
      <c r="O56" s="78">
        <v>0</v>
      </c>
      <c r="P56" s="78" t="s">
        <v>3</v>
      </c>
      <c r="Q56" s="105">
        <v>0</v>
      </c>
      <c r="R56" s="105">
        <v>0</v>
      </c>
    </row>
    <row r="57" spans="1:18" ht="16.5" hidden="1" thickBot="1" x14ac:dyDescent="0.3">
      <c r="A57" s="354"/>
      <c r="B57" s="57" t="s">
        <v>40</v>
      </c>
      <c r="C57" s="63"/>
      <c r="D57" s="63"/>
      <c r="E57" s="57"/>
      <c r="F57" s="63"/>
      <c r="G57" s="57" t="s">
        <v>3</v>
      </c>
      <c r="H57" s="106"/>
      <c r="I57" s="57" t="s">
        <v>3</v>
      </c>
      <c r="J57" s="63"/>
      <c r="K57" s="63"/>
      <c r="L57" s="57" t="s">
        <v>3</v>
      </c>
      <c r="M57" s="108"/>
      <c r="N57" s="109"/>
      <c r="O57" s="57" t="s">
        <v>3</v>
      </c>
      <c r="P57" s="57" t="s">
        <v>3</v>
      </c>
      <c r="Q57" s="57" t="s">
        <v>3</v>
      </c>
      <c r="R57" s="57" t="s">
        <v>3</v>
      </c>
    </row>
    <row r="58" spans="1:18" ht="32.25" hidden="1" thickBot="1" x14ac:dyDescent="0.3">
      <c r="A58" s="354"/>
      <c r="B58" s="93" t="s">
        <v>65</v>
      </c>
      <c r="C58" s="94"/>
      <c r="D58" s="94" t="s">
        <v>67</v>
      </c>
      <c r="E58" s="93" t="s">
        <v>69</v>
      </c>
      <c r="F58" s="94">
        <v>383</v>
      </c>
      <c r="G58" s="132">
        <v>340000</v>
      </c>
      <c r="H58" s="96">
        <v>0</v>
      </c>
      <c r="I58" s="132">
        <v>500000</v>
      </c>
      <c r="J58" s="132">
        <v>0</v>
      </c>
      <c r="K58" s="132">
        <f>H58</f>
        <v>0</v>
      </c>
      <c r="L58" s="93" t="s">
        <v>3</v>
      </c>
      <c r="M58" s="110">
        <v>45657</v>
      </c>
      <c r="N58" s="100">
        <v>45657</v>
      </c>
      <c r="O58" s="93" t="s">
        <v>3</v>
      </c>
      <c r="P58" s="93" t="s">
        <v>3</v>
      </c>
      <c r="Q58" s="93" t="s">
        <v>3</v>
      </c>
      <c r="R58" s="93" t="s">
        <v>3</v>
      </c>
    </row>
    <row r="59" spans="1:18" ht="32.25" hidden="1" thickBot="1" x14ac:dyDescent="0.3">
      <c r="A59" s="355"/>
      <c r="B59" s="57" t="s">
        <v>65</v>
      </c>
      <c r="C59" s="63"/>
      <c r="D59" s="63" t="s">
        <v>67</v>
      </c>
      <c r="E59" s="73" t="s">
        <v>69</v>
      </c>
      <c r="F59" s="63">
        <v>383</v>
      </c>
      <c r="G59" s="136">
        <v>510000</v>
      </c>
      <c r="H59" s="106">
        <v>510000</v>
      </c>
      <c r="I59" s="136">
        <v>500000</v>
      </c>
      <c r="J59" s="136">
        <v>0</v>
      </c>
      <c r="K59" s="136">
        <f>H59</f>
        <v>510000</v>
      </c>
      <c r="L59" s="57" t="s">
        <v>3</v>
      </c>
      <c r="M59" s="108">
        <v>45747</v>
      </c>
      <c r="N59" s="112" t="s">
        <v>114</v>
      </c>
      <c r="O59" s="57" t="s">
        <v>3</v>
      </c>
      <c r="P59" s="57" t="s">
        <v>3</v>
      </c>
      <c r="Q59" s="57" t="s">
        <v>3</v>
      </c>
      <c r="R59" s="57" t="s">
        <v>3</v>
      </c>
    </row>
    <row r="60" spans="1:18" s="85" customFormat="1" ht="15.75" hidden="1" customHeight="1" x14ac:dyDescent="0.25">
      <c r="A60" s="353" t="s">
        <v>75</v>
      </c>
      <c r="B60" s="78" t="s">
        <v>39</v>
      </c>
      <c r="C60" s="79"/>
      <c r="D60" s="78" t="s">
        <v>3</v>
      </c>
      <c r="E60" s="78" t="s">
        <v>66</v>
      </c>
      <c r="F60" s="79"/>
      <c r="G60" s="78">
        <v>1</v>
      </c>
      <c r="H60" s="81">
        <v>1</v>
      </c>
      <c r="I60" s="78">
        <v>0</v>
      </c>
      <c r="J60" s="78">
        <v>0</v>
      </c>
      <c r="K60" s="78">
        <v>0</v>
      </c>
      <c r="L60" s="78" t="s">
        <v>3</v>
      </c>
      <c r="M60" s="82">
        <v>45838</v>
      </c>
      <c r="N60" s="111">
        <v>45838</v>
      </c>
      <c r="O60" s="78">
        <v>0</v>
      </c>
      <c r="P60" s="78" t="s">
        <v>3</v>
      </c>
      <c r="Q60" s="105">
        <v>0</v>
      </c>
      <c r="R60" s="105">
        <v>0</v>
      </c>
    </row>
    <row r="61" spans="1:18" ht="16.5" hidden="1" thickBot="1" x14ac:dyDescent="0.3">
      <c r="A61" s="354"/>
      <c r="B61" s="57" t="s">
        <v>40</v>
      </c>
      <c r="C61" s="63"/>
      <c r="D61" s="63"/>
      <c r="E61" s="57"/>
      <c r="F61" s="63"/>
      <c r="G61" s="57" t="s">
        <v>3</v>
      </c>
      <c r="H61" s="106"/>
      <c r="I61" s="57" t="s">
        <v>3</v>
      </c>
      <c r="J61" s="63"/>
      <c r="K61" s="63"/>
      <c r="L61" s="57" t="s">
        <v>3</v>
      </c>
      <c r="M61" s="108"/>
      <c r="N61" s="109"/>
      <c r="O61" s="57" t="s">
        <v>3</v>
      </c>
      <c r="P61" s="57" t="s">
        <v>3</v>
      </c>
      <c r="Q61" s="57" t="s">
        <v>3</v>
      </c>
      <c r="R61" s="57" t="s">
        <v>3</v>
      </c>
    </row>
    <row r="62" spans="1:18" ht="32.25" hidden="1" thickBot="1" x14ac:dyDescent="0.3">
      <c r="A62" s="354"/>
      <c r="B62" s="93" t="s">
        <v>65</v>
      </c>
      <c r="C62" s="94"/>
      <c r="D62" s="94" t="s">
        <v>67</v>
      </c>
      <c r="E62" s="93" t="s">
        <v>69</v>
      </c>
      <c r="F62" s="94">
        <v>383</v>
      </c>
      <c r="G62" s="132">
        <v>335000</v>
      </c>
      <c r="H62" s="96">
        <v>0</v>
      </c>
      <c r="I62" s="132">
        <v>205000</v>
      </c>
      <c r="J62" s="132">
        <v>0</v>
      </c>
      <c r="K62" s="132">
        <v>335000</v>
      </c>
      <c r="L62" s="93" t="s">
        <v>3</v>
      </c>
      <c r="M62" s="110">
        <v>45657</v>
      </c>
      <c r="N62" s="100">
        <v>45838</v>
      </c>
      <c r="O62" s="93" t="s">
        <v>3</v>
      </c>
      <c r="P62" s="93" t="s">
        <v>3</v>
      </c>
      <c r="Q62" s="93" t="s">
        <v>3</v>
      </c>
      <c r="R62" s="93" t="s">
        <v>3</v>
      </c>
    </row>
    <row r="63" spans="1:18" ht="32.25" hidden="1" thickBot="1" x14ac:dyDescent="0.3">
      <c r="A63" s="355"/>
      <c r="B63" s="57" t="s">
        <v>65</v>
      </c>
      <c r="C63" s="63"/>
      <c r="D63" s="63" t="s">
        <v>67</v>
      </c>
      <c r="E63" s="73" t="s">
        <v>69</v>
      </c>
      <c r="F63" s="63">
        <v>383</v>
      </c>
      <c r="G63" s="136">
        <v>502500</v>
      </c>
      <c r="H63" s="106">
        <v>502500</v>
      </c>
      <c r="I63" s="136">
        <v>205000</v>
      </c>
      <c r="J63" s="136">
        <v>0</v>
      </c>
      <c r="K63" s="136">
        <f>H63</f>
        <v>502500</v>
      </c>
      <c r="L63" s="57" t="s">
        <v>3</v>
      </c>
      <c r="M63" s="108">
        <v>45747</v>
      </c>
      <c r="N63" s="112" t="s">
        <v>114</v>
      </c>
      <c r="O63" s="57" t="s">
        <v>3</v>
      </c>
      <c r="P63" s="57" t="s">
        <v>3</v>
      </c>
      <c r="Q63" s="57" t="s">
        <v>3</v>
      </c>
      <c r="R63" s="57" t="s">
        <v>3</v>
      </c>
    </row>
    <row r="64" spans="1:18" s="85" customFormat="1" ht="15.75" hidden="1" customHeight="1" x14ac:dyDescent="0.25">
      <c r="A64" s="353" t="s">
        <v>76</v>
      </c>
      <c r="B64" s="78" t="s">
        <v>39</v>
      </c>
      <c r="C64" s="79"/>
      <c r="D64" s="78" t="s">
        <v>3</v>
      </c>
      <c r="E64" s="78" t="s">
        <v>66</v>
      </c>
      <c r="F64" s="79"/>
      <c r="G64" s="78">
        <v>1</v>
      </c>
      <c r="H64" s="81">
        <v>1</v>
      </c>
      <c r="I64" s="78">
        <v>0</v>
      </c>
      <c r="J64" s="78">
        <v>0</v>
      </c>
      <c r="K64" s="78">
        <v>0</v>
      </c>
      <c r="L64" s="78" t="s">
        <v>3</v>
      </c>
      <c r="M64" s="82">
        <v>45838</v>
      </c>
      <c r="N64" s="111">
        <v>45838</v>
      </c>
      <c r="O64" s="78">
        <v>0</v>
      </c>
      <c r="P64" s="78" t="s">
        <v>3</v>
      </c>
      <c r="Q64" s="105">
        <v>0</v>
      </c>
      <c r="R64" s="105">
        <v>0</v>
      </c>
    </row>
    <row r="65" spans="1:18" ht="16.5" hidden="1" thickBot="1" x14ac:dyDescent="0.3">
      <c r="A65" s="354"/>
      <c r="B65" s="57" t="s">
        <v>40</v>
      </c>
      <c r="C65" s="63"/>
      <c r="D65" s="63"/>
      <c r="E65" s="57"/>
      <c r="F65" s="63"/>
      <c r="G65" s="57" t="s">
        <v>3</v>
      </c>
      <c r="H65" s="106"/>
      <c r="I65" s="57" t="s">
        <v>3</v>
      </c>
      <c r="J65" s="63"/>
      <c r="K65" s="63"/>
      <c r="L65" s="57" t="s">
        <v>3</v>
      </c>
      <c r="M65" s="108"/>
      <c r="N65" s="109"/>
      <c r="O65" s="57" t="s">
        <v>3</v>
      </c>
      <c r="P65" s="57" t="s">
        <v>3</v>
      </c>
      <c r="Q65" s="57" t="s">
        <v>3</v>
      </c>
      <c r="R65" s="57" t="s">
        <v>3</v>
      </c>
    </row>
    <row r="66" spans="1:18" ht="32.25" hidden="1" thickBot="1" x14ac:dyDescent="0.3">
      <c r="A66" s="354"/>
      <c r="B66" s="93" t="s">
        <v>65</v>
      </c>
      <c r="C66" s="94"/>
      <c r="D66" s="94" t="s">
        <v>67</v>
      </c>
      <c r="E66" s="93" t="s">
        <v>69</v>
      </c>
      <c r="F66" s="94">
        <v>383</v>
      </c>
      <c r="G66" s="132">
        <v>335000</v>
      </c>
      <c r="H66" s="96">
        <v>0</v>
      </c>
      <c r="I66" s="132">
        <v>500000</v>
      </c>
      <c r="J66" s="132">
        <v>0</v>
      </c>
      <c r="K66" s="132">
        <v>0</v>
      </c>
      <c r="L66" s="93" t="s">
        <v>3</v>
      </c>
      <c r="M66" s="110">
        <v>45657</v>
      </c>
      <c r="N66" s="100">
        <v>45657</v>
      </c>
      <c r="O66" s="93" t="s">
        <v>3</v>
      </c>
      <c r="P66" s="93" t="s">
        <v>3</v>
      </c>
      <c r="Q66" s="93" t="s">
        <v>3</v>
      </c>
      <c r="R66" s="93" t="s">
        <v>3</v>
      </c>
    </row>
    <row r="67" spans="1:18" ht="32.25" hidden="1" thickBot="1" x14ac:dyDescent="0.3">
      <c r="A67" s="355"/>
      <c r="B67" s="57" t="s">
        <v>65</v>
      </c>
      <c r="C67" s="63"/>
      <c r="D67" s="63" t="s">
        <v>67</v>
      </c>
      <c r="E67" s="73" t="s">
        <v>69</v>
      </c>
      <c r="F67" s="63">
        <v>383</v>
      </c>
      <c r="G67" s="136">
        <v>502500</v>
      </c>
      <c r="H67" s="106">
        <v>502500</v>
      </c>
      <c r="I67" s="136">
        <v>500000</v>
      </c>
      <c r="J67" s="136">
        <v>0</v>
      </c>
      <c r="K67" s="136">
        <f>H67</f>
        <v>502500</v>
      </c>
      <c r="L67" s="57" t="s">
        <v>3</v>
      </c>
      <c r="M67" s="108">
        <v>45747</v>
      </c>
      <c r="N67" s="112" t="s">
        <v>114</v>
      </c>
      <c r="O67" s="57" t="s">
        <v>3</v>
      </c>
      <c r="P67" s="57" t="s">
        <v>3</v>
      </c>
      <c r="Q67" s="57" t="s">
        <v>3</v>
      </c>
      <c r="R67" s="57" t="s">
        <v>3</v>
      </c>
    </row>
    <row r="68" spans="1:18" s="85" customFormat="1" ht="15.75" hidden="1" customHeight="1" x14ac:dyDescent="0.25">
      <c r="A68" s="353" t="s">
        <v>77</v>
      </c>
      <c r="B68" s="78" t="s">
        <v>39</v>
      </c>
      <c r="C68" s="79"/>
      <c r="D68" s="78" t="s">
        <v>3</v>
      </c>
      <c r="E68" s="78" t="s">
        <v>66</v>
      </c>
      <c r="F68" s="79"/>
      <c r="G68" s="78">
        <v>1</v>
      </c>
      <c r="H68" s="81">
        <v>1</v>
      </c>
      <c r="I68" s="78">
        <v>0</v>
      </c>
      <c r="J68" s="78">
        <v>0</v>
      </c>
      <c r="K68" s="78">
        <v>0</v>
      </c>
      <c r="L68" s="78" t="s">
        <v>3</v>
      </c>
      <c r="M68" s="82">
        <v>45838</v>
      </c>
      <c r="N68" s="111">
        <v>45838</v>
      </c>
      <c r="O68" s="78">
        <v>0</v>
      </c>
      <c r="P68" s="78" t="s">
        <v>3</v>
      </c>
      <c r="Q68" s="105">
        <v>0</v>
      </c>
      <c r="R68" s="105">
        <v>0</v>
      </c>
    </row>
    <row r="69" spans="1:18" ht="16.5" hidden="1" thickBot="1" x14ac:dyDescent="0.3">
      <c r="A69" s="354"/>
      <c r="B69" s="57" t="s">
        <v>40</v>
      </c>
      <c r="C69" s="63"/>
      <c r="D69" s="63"/>
      <c r="E69" s="57"/>
      <c r="F69" s="63"/>
      <c r="G69" s="57" t="s">
        <v>3</v>
      </c>
      <c r="H69" s="106"/>
      <c r="I69" s="57" t="s">
        <v>3</v>
      </c>
      <c r="J69" s="63"/>
      <c r="K69" s="63"/>
      <c r="L69" s="57" t="s">
        <v>3</v>
      </c>
      <c r="M69" s="108"/>
      <c r="N69" s="109"/>
      <c r="O69" s="57" t="s">
        <v>3</v>
      </c>
      <c r="P69" s="57" t="s">
        <v>3</v>
      </c>
      <c r="Q69" s="57" t="s">
        <v>3</v>
      </c>
      <c r="R69" s="57" t="s">
        <v>3</v>
      </c>
    </row>
    <row r="70" spans="1:18" ht="32.25" hidden="1" thickBot="1" x14ac:dyDescent="0.3">
      <c r="A70" s="354"/>
      <c r="B70" s="93" t="s">
        <v>65</v>
      </c>
      <c r="C70" s="94"/>
      <c r="D70" s="94" t="s">
        <v>67</v>
      </c>
      <c r="E70" s="93" t="s">
        <v>69</v>
      </c>
      <c r="F70" s="94">
        <v>383</v>
      </c>
      <c r="G70" s="132">
        <v>335000</v>
      </c>
      <c r="H70" s="96">
        <v>0</v>
      </c>
      <c r="I70" s="132">
        <v>500000</v>
      </c>
      <c r="J70" s="132">
        <v>0</v>
      </c>
      <c r="K70" s="132">
        <v>0</v>
      </c>
      <c r="L70" s="93" t="s">
        <v>3</v>
      </c>
      <c r="M70" s="110">
        <v>45657</v>
      </c>
      <c r="N70" s="100">
        <v>45657</v>
      </c>
      <c r="O70" s="93" t="s">
        <v>3</v>
      </c>
      <c r="P70" s="93" t="s">
        <v>3</v>
      </c>
      <c r="Q70" s="93" t="s">
        <v>3</v>
      </c>
      <c r="R70" s="93" t="s">
        <v>3</v>
      </c>
    </row>
    <row r="71" spans="1:18" ht="32.25" hidden="1" thickBot="1" x14ac:dyDescent="0.3">
      <c r="A71" s="355"/>
      <c r="B71" s="57" t="s">
        <v>65</v>
      </c>
      <c r="C71" s="63"/>
      <c r="D71" s="63" t="s">
        <v>67</v>
      </c>
      <c r="E71" s="73" t="s">
        <v>69</v>
      </c>
      <c r="F71" s="63">
        <v>383</v>
      </c>
      <c r="G71" s="136">
        <v>502500</v>
      </c>
      <c r="H71" s="106">
        <v>502500</v>
      </c>
      <c r="I71" s="136">
        <v>500000</v>
      </c>
      <c r="J71" s="136">
        <v>0</v>
      </c>
      <c r="K71" s="136">
        <f>H71</f>
        <v>502500</v>
      </c>
      <c r="L71" s="57" t="s">
        <v>3</v>
      </c>
      <c r="M71" s="108">
        <v>45747</v>
      </c>
      <c r="N71" s="109" t="s">
        <v>114</v>
      </c>
      <c r="O71" s="57" t="s">
        <v>3</v>
      </c>
      <c r="P71" s="57" t="s">
        <v>3</v>
      </c>
      <c r="Q71" s="57" t="s">
        <v>3</v>
      </c>
      <c r="R71" s="57" t="s">
        <v>3</v>
      </c>
    </row>
    <row r="72" spans="1:18" s="85" customFormat="1" ht="15.75" hidden="1" customHeight="1" x14ac:dyDescent="0.25">
      <c r="A72" s="353" t="s">
        <v>105</v>
      </c>
      <c r="B72" s="78" t="s">
        <v>39</v>
      </c>
      <c r="C72" s="79"/>
      <c r="D72" s="78" t="s">
        <v>3</v>
      </c>
      <c r="E72" s="78" t="s">
        <v>66</v>
      </c>
      <c r="F72" s="79"/>
      <c r="G72" s="78">
        <v>1</v>
      </c>
      <c r="H72" s="81">
        <v>1</v>
      </c>
      <c r="I72" s="78">
        <v>0</v>
      </c>
      <c r="J72" s="78">
        <v>0</v>
      </c>
      <c r="K72" s="78">
        <v>0</v>
      </c>
      <c r="L72" s="78" t="s">
        <v>3</v>
      </c>
      <c r="M72" s="82">
        <v>45838</v>
      </c>
      <c r="N72" s="111">
        <v>45838</v>
      </c>
      <c r="O72" s="78">
        <v>0</v>
      </c>
      <c r="P72" s="78" t="s">
        <v>3</v>
      </c>
      <c r="Q72" s="105">
        <v>0</v>
      </c>
      <c r="R72" s="105">
        <v>0</v>
      </c>
    </row>
    <row r="73" spans="1:18" ht="16.5" hidden="1" thickBot="1" x14ac:dyDescent="0.3">
      <c r="A73" s="354"/>
      <c r="B73" s="57" t="s">
        <v>40</v>
      </c>
      <c r="C73" s="63"/>
      <c r="D73" s="63"/>
      <c r="E73" s="57"/>
      <c r="F73" s="63"/>
      <c r="G73" s="57" t="s">
        <v>3</v>
      </c>
      <c r="H73" s="106"/>
      <c r="I73" s="57" t="s">
        <v>3</v>
      </c>
      <c r="J73" s="63"/>
      <c r="K73" s="63"/>
      <c r="L73" s="57" t="s">
        <v>3</v>
      </c>
      <c r="M73" s="108"/>
      <c r="N73" s="109"/>
      <c r="O73" s="57" t="s">
        <v>3</v>
      </c>
      <c r="P73" s="57" t="s">
        <v>3</v>
      </c>
      <c r="Q73" s="57" t="s">
        <v>3</v>
      </c>
      <c r="R73" s="57" t="s">
        <v>3</v>
      </c>
    </row>
    <row r="74" spans="1:18" ht="32.25" hidden="1" thickBot="1" x14ac:dyDescent="0.3">
      <c r="A74" s="354"/>
      <c r="B74" s="93" t="s">
        <v>65</v>
      </c>
      <c r="C74" s="94"/>
      <c r="D74" s="94" t="s">
        <v>67</v>
      </c>
      <c r="E74" s="93" t="s">
        <v>69</v>
      </c>
      <c r="F74" s="94">
        <v>383</v>
      </c>
      <c r="G74" s="132">
        <v>335000</v>
      </c>
      <c r="H74" s="96">
        <v>0</v>
      </c>
      <c r="I74" s="132">
        <v>72498</v>
      </c>
      <c r="J74" s="132">
        <v>0</v>
      </c>
      <c r="K74" s="132">
        <v>335000</v>
      </c>
      <c r="L74" s="93" t="s">
        <v>3</v>
      </c>
      <c r="M74" s="110">
        <v>45657</v>
      </c>
      <c r="N74" s="100">
        <v>45838</v>
      </c>
      <c r="O74" s="93" t="s">
        <v>3</v>
      </c>
      <c r="P74" s="93" t="s">
        <v>3</v>
      </c>
      <c r="Q74" s="93" t="s">
        <v>3</v>
      </c>
      <c r="R74" s="93" t="s">
        <v>3</v>
      </c>
    </row>
    <row r="75" spans="1:18" ht="32.25" hidden="1" thickBot="1" x14ac:dyDescent="0.3">
      <c r="A75" s="355"/>
      <c r="B75" s="57" t="s">
        <v>65</v>
      </c>
      <c r="C75" s="63"/>
      <c r="D75" s="63" t="s">
        <v>67</v>
      </c>
      <c r="E75" s="73" t="s">
        <v>69</v>
      </c>
      <c r="F75" s="63">
        <v>383</v>
      </c>
      <c r="G75" s="136">
        <v>500250</v>
      </c>
      <c r="H75" s="106">
        <v>500250</v>
      </c>
      <c r="I75" s="136">
        <v>72498</v>
      </c>
      <c r="J75" s="136">
        <v>0</v>
      </c>
      <c r="K75" s="136">
        <f>H75</f>
        <v>500250</v>
      </c>
      <c r="L75" s="57" t="s">
        <v>3</v>
      </c>
      <c r="M75" s="108">
        <v>45747</v>
      </c>
      <c r="N75" s="112" t="s">
        <v>114</v>
      </c>
      <c r="O75" s="57" t="s">
        <v>3</v>
      </c>
      <c r="P75" s="57" t="s">
        <v>3</v>
      </c>
      <c r="Q75" s="57" t="s">
        <v>3</v>
      </c>
      <c r="R75" s="57" t="s">
        <v>3</v>
      </c>
    </row>
    <row r="76" spans="1:18" s="85" customFormat="1" ht="15.75" hidden="1" customHeight="1" x14ac:dyDescent="0.25">
      <c r="A76" s="353" t="s">
        <v>78</v>
      </c>
      <c r="B76" s="78" t="s">
        <v>39</v>
      </c>
      <c r="C76" s="79"/>
      <c r="D76" s="78" t="s">
        <v>3</v>
      </c>
      <c r="E76" s="78" t="s">
        <v>66</v>
      </c>
      <c r="F76" s="79"/>
      <c r="G76" s="78">
        <v>1</v>
      </c>
      <c r="H76" s="81">
        <v>1</v>
      </c>
      <c r="I76" s="78">
        <v>0</v>
      </c>
      <c r="J76" s="78">
        <v>0</v>
      </c>
      <c r="K76" s="78">
        <v>0</v>
      </c>
      <c r="L76" s="78" t="s">
        <v>3</v>
      </c>
      <c r="M76" s="82">
        <v>45838</v>
      </c>
      <c r="N76" s="111">
        <v>45838</v>
      </c>
      <c r="O76" s="78">
        <v>0</v>
      </c>
      <c r="P76" s="78" t="s">
        <v>3</v>
      </c>
      <c r="Q76" s="105">
        <v>0</v>
      </c>
      <c r="R76" s="105">
        <v>0</v>
      </c>
    </row>
    <row r="77" spans="1:18" ht="16.5" hidden="1" thickBot="1" x14ac:dyDescent="0.3">
      <c r="A77" s="354"/>
      <c r="B77" s="57" t="s">
        <v>40</v>
      </c>
      <c r="C77" s="63"/>
      <c r="D77" s="63"/>
      <c r="E77" s="57"/>
      <c r="F77" s="63"/>
      <c r="G77" s="57" t="s">
        <v>3</v>
      </c>
      <c r="H77" s="106"/>
      <c r="I77" s="57" t="s">
        <v>3</v>
      </c>
      <c r="J77" s="63"/>
      <c r="K77" s="63"/>
      <c r="L77" s="57" t="s">
        <v>3</v>
      </c>
      <c r="M77" s="108"/>
      <c r="N77" s="109"/>
      <c r="O77" s="57" t="s">
        <v>3</v>
      </c>
      <c r="P77" s="57" t="s">
        <v>3</v>
      </c>
      <c r="Q77" s="57" t="s">
        <v>3</v>
      </c>
      <c r="R77" s="57" t="s">
        <v>3</v>
      </c>
    </row>
    <row r="78" spans="1:18" ht="32.25" hidden="1" thickBot="1" x14ac:dyDescent="0.3">
      <c r="A78" s="354"/>
      <c r="B78" s="93" t="s">
        <v>65</v>
      </c>
      <c r="C78" s="94"/>
      <c r="D78" s="94" t="s">
        <v>67</v>
      </c>
      <c r="E78" s="93" t="s">
        <v>69</v>
      </c>
      <c r="F78" s="94">
        <v>383</v>
      </c>
      <c r="G78" s="132">
        <v>335000</v>
      </c>
      <c r="H78" s="96">
        <v>0</v>
      </c>
      <c r="I78" s="132">
        <v>500000</v>
      </c>
      <c r="J78" s="132">
        <v>0</v>
      </c>
      <c r="K78" s="132">
        <v>0</v>
      </c>
      <c r="L78" s="93" t="s">
        <v>3</v>
      </c>
      <c r="M78" s="110">
        <v>45657</v>
      </c>
      <c r="N78" s="100">
        <v>45657</v>
      </c>
      <c r="O78" s="93" t="s">
        <v>3</v>
      </c>
      <c r="P78" s="93" t="s">
        <v>3</v>
      </c>
      <c r="Q78" s="93" t="s">
        <v>3</v>
      </c>
      <c r="R78" s="93" t="s">
        <v>3</v>
      </c>
    </row>
    <row r="79" spans="1:18" ht="32.25" hidden="1" thickBot="1" x14ac:dyDescent="0.3">
      <c r="A79" s="355"/>
      <c r="B79" s="57" t="s">
        <v>65</v>
      </c>
      <c r="C79" s="63"/>
      <c r="D79" s="63" t="s">
        <v>67</v>
      </c>
      <c r="E79" s="73" t="s">
        <v>69</v>
      </c>
      <c r="F79" s="63">
        <v>383</v>
      </c>
      <c r="G79" s="136">
        <v>500250</v>
      </c>
      <c r="H79" s="106">
        <v>500250</v>
      </c>
      <c r="I79" s="136">
        <v>500000</v>
      </c>
      <c r="J79" s="136">
        <v>0</v>
      </c>
      <c r="K79" s="136">
        <f>H79</f>
        <v>500250</v>
      </c>
      <c r="L79" s="57" t="s">
        <v>3</v>
      </c>
      <c r="M79" s="108">
        <v>45747</v>
      </c>
      <c r="N79" s="112" t="s">
        <v>114</v>
      </c>
      <c r="O79" s="57" t="s">
        <v>3</v>
      </c>
      <c r="P79" s="57" t="s">
        <v>3</v>
      </c>
      <c r="Q79" s="57" t="s">
        <v>3</v>
      </c>
      <c r="R79" s="57" t="s">
        <v>3</v>
      </c>
    </row>
    <row r="80" spans="1:18" s="85" customFormat="1" ht="15.75" hidden="1" customHeight="1" x14ac:dyDescent="0.25">
      <c r="A80" s="353" t="s">
        <v>79</v>
      </c>
      <c r="B80" s="78" t="s">
        <v>39</v>
      </c>
      <c r="C80" s="79"/>
      <c r="D80" s="78" t="s">
        <v>3</v>
      </c>
      <c r="E80" s="78" t="s">
        <v>66</v>
      </c>
      <c r="F80" s="79"/>
      <c r="G80" s="78">
        <v>1</v>
      </c>
      <c r="H80" s="81">
        <v>1</v>
      </c>
      <c r="I80" s="78">
        <v>0</v>
      </c>
      <c r="J80" s="78">
        <v>0</v>
      </c>
      <c r="K80" s="78">
        <v>0</v>
      </c>
      <c r="L80" s="78" t="s">
        <v>3</v>
      </c>
      <c r="M80" s="82">
        <v>45838</v>
      </c>
      <c r="N80" s="111">
        <v>45838</v>
      </c>
      <c r="O80" s="78">
        <v>0</v>
      </c>
      <c r="P80" s="78" t="s">
        <v>3</v>
      </c>
      <c r="Q80" s="105">
        <v>0</v>
      </c>
      <c r="R80" s="105">
        <v>0</v>
      </c>
    </row>
    <row r="81" spans="1:18" ht="16.5" hidden="1" thickBot="1" x14ac:dyDescent="0.3">
      <c r="A81" s="354"/>
      <c r="B81" s="57" t="s">
        <v>40</v>
      </c>
      <c r="C81" s="63"/>
      <c r="D81" s="63"/>
      <c r="E81" s="57"/>
      <c r="F81" s="63"/>
      <c r="G81" s="57" t="s">
        <v>3</v>
      </c>
      <c r="H81" s="106"/>
      <c r="I81" s="57" t="s">
        <v>3</v>
      </c>
      <c r="J81" s="63"/>
      <c r="K81" s="63"/>
      <c r="L81" s="57" t="s">
        <v>3</v>
      </c>
      <c r="M81" s="108"/>
      <c r="N81" s="109"/>
      <c r="O81" s="57" t="s">
        <v>3</v>
      </c>
      <c r="P81" s="57" t="s">
        <v>3</v>
      </c>
      <c r="Q81" s="57" t="s">
        <v>3</v>
      </c>
      <c r="R81" s="57" t="s">
        <v>3</v>
      </c>
    </row>
    <row r="82" spans="1:18" ht="32.25" hidden="1" thickBot="1" x14ac:dyDescent="0.3">
      <c r="A82" s="354"/>
      <c r="B82" s="93" t="s">
        <v>65</v>
      </c>
      <c r="C82" s="94"/>
      <c r="D82" s="94" t="s">
        <v>67</v>
      </c>
      <c r="E82" s="93" t="s">
        <v>69</v>
      </c>
      <c r="F82" s="94">
        <v>383</v>
      </c>
      <c r="G82" s="132">
        <v>335000</v>
      </c>
      <c r="H82" s="96">
        <v>0</v>
      </c>
      <c r="I82" s="132">
        <v>500000</v>
      </c>
      <c r="J82" s="132">
        <v>0</v>
      </c>
      <c r="K82" s="132">
        <v>0</v>
      </c>
      <c r="L82" s="93" t="s">
        <v>3</v>
      </c>
      <c r="M82" s="110">
        <v>45657</v>
      </c>
      <c r="N82" s="100">
        <v>45657</v>
      </c>
      <c r="O82" s="93" t="s">
        <v>3</v>
      </c>
      <c r="P82" s="93" t="s">
        <v>3</v>
      </c>
      <c r="Q82" s="93" t="s">
        <v>3</v>
      </c>
      <c r="R82" s="93" t="s">
        <v>3</v>
      </c>
    </row>
    <row r="83" spans="1:18" ht="32.25" hidden="1" thickBot="1" x14ac:dyDescent="0.3">
      <c r="A83" s="355"/>
      <c r="B83" s="57" t="s">
        <v>65</v>
      </c>
      <c r="C83" s="63"/>
      <c r="D83" s="63" t="s">
        <v>67</v>
      </c>
      <c r="E83" s="73" t="s">
        <v>69</v>
      </c>
      <c r="F83" s="63">
        <v>383</v>
      </c>
      <c r="G83" s="136">
        <v>500250</v>
      </c>
      <c r="H83" s="106">
        <v>500250</v>
      </c>
      <c r="I83" s="136">
        <v>500000</v>
      </c>
      <c r="J83" s="136">
        <v>0</v>
      </c>
      <c r="K83" s="136">
        <f>H83</f>
        <v>500250</v>
      </c>
      <c r="L83" s="57" t="s">
        <v>3</v>
      </c>
      <c r="M83" s="108">
        <v>45747</v>
      </c>
      <c r="N83" s="112" t="s">
        <v>114</v>
      </c>
      <c r="O83" s="57" t="s">
        <v>3</v>
      </c>
      <c r="P83" s="57" t="s">
        <v>3</v>
      </c>
      <c r="Q83" s="57" t="s">
        <v>3</v>
      </c>
      <c r="R83" s="57" t="s">
        <v>3</v>
      </c>
    </row>
    <row r="84" spans="1:18" s="85" customFormat="1" ht="15.75" hidden="1" customHeight="1" x14ac:dyDescent="0.25">
      <c r="A84" s="353" t="s">
        <v>104</v>
      </c>
      <c r="B84" s="78" t="s">
        <v>39</v>
      </c>
      <c r="C84" s="79"/>
      <c r="D84" s="78" t="s">
        <v>3</v>
      </c>
      <c r="E84" s="78" t="s">
        <v>66</v>
      </c>
      <c r="F84" s="79"/>
      <c r="G84" s="78">
        <v>1</v>
      </c>
      <c r="H84" s="81">
        <v>1</v>
      </c>
      <c r="I84" s="78">
        <v>0</v>
      </c>
      <c r="J84" s="78">
        <v>0</v>
      </c>
      <c r="K84" s="78">
        <v>0</v>
      </c>
      <c r="L84" s="78" t="s">
        <v>3</v>
      </c>
      <c r="M84" s="82">
        <v>45838</v>
      </c>
      <c r="N84" s="111">
        <v>45838</v>
      </c>
      <c r="O84" s="78">
        <v>0</v>
      </c>
      <c r="P84" s="78" t="s">
        <v>3</v>
      </c>
      <c r="Q84" s="105">
        <v>0</v>
      </c>
      <c r="R84" s="105">
        <v>0</v>
      </c>
    </row>
    <row r="85" spans="1:18" ht="16.5" hidden="1" thickBot="1" x14ac:dyDescent="0.3">
      <c r="A85" s="354"/>
      <c r="B85" s="57" t="s">
        <v>40</v>
      </c>
      <c r="C85" s="63"/>
      <c r="D85" s="63"/>
      <c r="E85" s="57"/>
      <c r="F85" s="63"/>
      <c r="G85" s="57" t="s">
        <v>3</v>
      </c>
      <c r="H85" s="106"/>
      <c r="I85" s="57" t="s">
        <v>3</v>
      </c>
      <c r="J85" s="63"/>
      <c r="K85" s="63"/>
      <c r="L85" s="57" t="s">
        <v>3</v>
      </c>
      <c r="M85" s="108"/>
      <c r="N85" s="109"/>
      <c r="O85" s="57" t="s">
        <v>3</v>
      </c>
      <c r="P85" s="57" t="s">
        <v>3</v>
      </c>
      <c r="Q85" s="57" t="s">
        <v>3</v>
      </c>
      <c r="R85" s="57" t="s">
        <v>3</v>
      </c>
    </row>
    <row r="86" spans="1:18" ht="32.25" hidden="1" thickBot="1" x14ac:dyDescent="0.3">
      <c r="A86" s="354"/>
      <c r="B86" s="93" t="s">
        <v>65</v>
      </c>
      <c r="C86" s="94"/>
      <c r="D86" s="94" t="s">
        <v>67</v>
      </c>
      <c r="E86" s="93" t="s">
        <v>69</v>
      </c>
      <c r="F86" s="94">
        <v>383</v>
      </c>
      <c r="G86" s="132">
        <v>136650</v>
      </c>
      <c r="H86" s="96">
        <v>0</v>
      </c>
      <c r="I86" s="132">
        <v>184511.97999999998</v>
      </c>
      <c r="J86" s="132">
        <v>0</v>
      </c>
      <c r="K86" s="132">
        <v>0</v>
      </c>
      <c r="L86" s="93" t="s">
        <v>3</v>
      </c>
      <c r="M86" s="110">
        <v>45657</v>
      </c>
      <c r="N86" s="100">
        <v>45657</v>
      </c>
      <c r="O86" s="93" t="s">
        <v>3</v>
      </c>
      <c r="P86" s="93" t="s">
        <v>3</v>
      </c>
      <c r="Q86" s="93" t="s">
        <v>3</v>
      </c>
      <c r="R86" s="93" t="s">
        <v>3</v>
      </c>
    </row>
    <row r="87" spans="1:18" ht="32.25" hidden="1" thickBot="1" x14ac:dyDescent="0.3">
      <c r="A87" s="355"/>
      <c r="B87" s="57" t="s">
        <v>65</v>
      </c>
      <c r="C87" s="63"/>
      <c r="D87" s="63" t="s">
        <v>67</v>
      </c>
      <c r="E87" s="73" t="s">
        <v>69</v>
      </c>
      <c r="F87" s="63">
        <v>383</v>
      </c>
      <c r="G87" s="136">
        <v>204975</v>
      </c>
      <c r="H87" s="106">
        <v>204975</v>
      </c>
      <c r="I87" s="136">
        <v>184511.97999999998</v>
      </c>
      <c r="J87" s="136">
        <v>0</v>
      </c>
      <c r="K87" s="136">
        <f>H87</f>
        <v>204975</v>
      </c>
      <c r="L87" s="57" t="s">
        <v>3</v>
      </c>
      <c r="M87" s="108">
        <v>45747</v>
      </c>
      <c r="N87" s="112" t="s">
        <v>114</v>
      </c>
      <c r="O87" s="57" t="s">
        <v>3</v>
      </c>
      <c r="P87" s="57" t="s">
        <v>3</v>
      </c>
      <c r="Q87" s="57" t="s">
        <v>3</v>
      </c>
      <c r="R87" s="57" t="s">
        <v>3</v>
      </c>
    </row>
    <row r="88" spans="1:18" s="85" customFormat="1" ht="15.75" hidden="1" customHeight="1" x14ac:dyDescent="0.25">
      <c r="A88" s="353" t="s">
        <v>103</v>
      </c>
      <c r="B88" s="78" t="s">
        <v>39</v>
      </c>
      <c r="C88" s="79"/>
      <c r="D88" s="78" t="s">
        <v>3</v>
      </c>
      <c r="E88" s="78" t="s">
        <v>66</v>
      </c>
      <c r="F88" s="79"/>
      <c r="G88" s="78">
        <v>1</v>
      </c>
      <c r="H88" s="81">
        <v>1</v>
      </c>
      <c r="I88" s="78">
        <v>0</v>
      </c>
      <c r="J88" s="78">
        <v>0</v>
      </c>
      <c r="K88" s="78">
        <v>0</v>
      </c>
      <c r="L88" s="78" t="s">
        <v>3</v>
      </c>
      <c r="M88" s="82">
        <v>45838</v>
      </c>
      <c r="N88" s="111">
        <v>45838</v>
      </c>
      <c r="O88" s="78">
        <v>0</v>
      </c>
      <c r="P88" s="78" t="s">
        <v>3</v>
      </c>
      <c r="Q88" s="105">
        <v>0</v>
      </c>
      <c r="R88" s="105">
        <v>0</v>
      </c>
    </row>
    <row r="89" spans="1:18" ht="16.5" hidden="1" thickBot="1" x14ac:dyDescent="0.3">
      <c r="A89" s="354"/>
      <c r="B89" s="57" t="s">
        <v>40</v>
      </c>
      <c r="C89" s="63"/>
      <c r="D89" s="63"/>
      <c r="E89" s="57"/>
      <c r="F89" s="63"/>
      <c r="G89" s="57" t="s">
        <v>3</v>
      </c>
      <c r="H89" s="106"/>
      <c r="I89" s="57" t="s">
        <v>3</v>
      </c>
      <c r="J89" s="63"/>
      <c r="K89" s="63"/>
      <c r="L89" s="57" t="s">
        <v>3</v>
      </c>
      <c r="M89" s="108"/>
      <c r="N89" s="109"/>
      <c r="O89" s="57" t="s">
        <v>3</v>
      </c>
      <c r="P89" s="57" t="s">
        <v>3</v>
      </c>
      <c r="Q89" s="57" t="s">
        <v>3</v>
      </c>
      <c r="R89" s="57" t="s">
        <v>3</v>
      </c>
    </row>
    <row r="90" spans="1:18" ht="32.25" hidden="1" thickBot="1" x14ac:dyDescent="0.3">
      <c r="A90" s="354"/>
      <c r="B90" s="93" t="s">
        <v>65</v>
      </c>
      <c r="C90" s="94"/>
      <c r="D90" s="94" t="s">
        <v>67</v>
      </c>
      <c r="E90" s="93" t="s">
        <v>69</v>
      </c>
      <c r="F90" s="94">
        <v>383</v>
      </c>
      <c r="G90" s="132">
        <v>335000</v>
      </c>
      <c r="H90" s="96">
        <v>0</v>
      </c>
      <c r="I90" s="132">
        <v>431709</v>
      </c>
      <c r="J90" s="132">
        <v>0</v>
      </c>
      <c r="K90" s="132">
        <v>0</v>
      </c>
      <c r="L90" s="93" t="s">
        <v>3</v>
      </c>
      <c r="M90" s="110">
        <v>45657</v>
      </c>
      <c r="N90" s="100">
        <v>45657</v>
      </c>
      <c r="O90" s="93" t="s">
        <v>3</v>
      </c>
      <c r="P90" s="93" t="s">
        <v>3</v>
      </c>
      <c r="Q90" s="93" t="s">
        <v>3</v>
      </c>
      <c r="R90" s="93" t="s">
        <v>3</v>
      </c>
    </row>
    <row r="91" spans="1:18" ht="32.25" hidden="1" thickBot="1" x14ac:dyDescent="0.3">
      <c r="A91" s="355"/>
      <c r="B91" s="57" t="s">
        <v>65</v>
      </c>
      <c r="C91" s="63"/>
      <c r="D91" s="63" t="s">
        <v>67</v>
      </c>
      <c r="E91" s="73" t="s">
        <v>69</v>
      </c>
      <c r="F91" s="63">
        <v>383</v>
      </c>
      <c r="G91" s="136">
        <v>502500</v>
      </c>
      <c r="H91" s="106">
        <v>502500</v>
      </c>
      <c r="I91" s="136">
        <v>431709</v>
      </c>
      <c r="J91" s="136">
        <v>0</v>
      </c>
      <c r="K91" s="136">
        <f>H91</f>
        <v>502500</v>
      </c>
      <c r="L91" s="57" t="s">
        <v>3</v>
      </c>
      <c r="M91" s="108">
        <v>45747</v>
      </c>
      <c r="N91" s="112" t="s">
        <v>114</v>
      </c>
      <c r="O91" s="57" t="s">
        <v>3</v>
      </c>
      <c r="P91" s="57" t="s">
        <v>3</v>
      </c>
      <c r="Q91" s="57" t="s">
        <v>3</v>
      </c>
      <c r="R91" s="57" t="s">
        <v>3</v>
      </c>
    </row>
    <row r="92" spans="1:18" s="85" customFormat="1" ht="15.75" hidden="1" customHeight="1" x14ac:dyDescent="0.25">
      <c r="A92" s="353" t="s">
        <v>80</v>
      </c>
      <c r="B92" s="78" t="s">
        <v>39</v>
      </c>
      <c r="C92" s="79"/>
      <c r="D92" s="78" t="s">
        <v>3</v>
      </c>
      <c r="E92" s="78" t="s">
        <v>66</v>
      </c>
      <c r="F92" s="79"/>
      <c r="G92" s="78">
        <v>1</v>
      </c>
      <c r="H92" s="81">
        <v>1</v>
      </c>
      <c r="I92" s="78">
        <v>0</v>
      </c>
      <c r="J92" s="78">
        <v>0</v>
      </c>
      <c r="K92" s="78">
        <v>0</v>
      </c>
      <c r="L92" s="78" t="s">
        <v>3</v>
      </c>
      <c r="M92" s="82">
        <v>45838</v>
      </c>
      <c r="N92" s="111">
        <v>45838</v>
      </c>
      <c r="O92" s="78">
        <v>0</v>
      </c>
      <c r="P92" s="78" t="s">
        <v>3</v>
      </c>
      <c r="Q92" s="105">
        <v>0</v>
      </c>
      <c r="R92" s="105">
        <v>0</v>
      </c>
    </row>
    <row r="93" spans="1:18" ht="16.5" hidden="1" thickBot="1" x14ac:dyDescent="0.3">
      <c r="A93" s="354"/>
      <c r="B93" s="57" t="s">
        <v>40</v>
      </c>
      <c r="C93" s="63"/>
      <c r="D93" s="63"/>
      <c r="E93" s="57"/>
      <c r="F93" s="63"/>
      <c r="G93" s="57" t="s">
        <v>3</v>
      </c>
      <c r="H93" s="106"/>
      <c r="I93" s="57" t="s">
        <v>3</v>
      </c>
      <c r="J93" s="63"/>
      <c r="K93" s="63"/>
      <c r="L93" s="57" t="s">
        <v>3</v>
      </c>
      <c r="M93" s="108"/>
      <c r="N93" s="109"/>
      <c r="O93" s="57" t="s">
        <v>3</v>
      </c>
      <c r="P93" s="57" t="s">
        <v>3</v>
      </c>
      <c r="Q93" s="57" t="s">
        <v>3</v>
      </c>
      <c r="R93" s="57" t="s">
        <v>3</v>
      </c>
    </row>
    <row r="94" spans="1:18" ht="32.25" hidden="1" thickBot="1" x14ac:dyDescent="0.3">
      <c r="A94" s="354"/>
      <c r="B94" s="93" t="s">
        <v>65</v>
      </c>
      <c r="C94" s="94"/>
      <c r="D94" s="94" t="s">
        <v>67</v>
      </c>
      <c r="E94" s="93" t="s">
        <v>69</v>
      </c>
      <c r="F94" s="94">
        <v>383</v>
      </c>
      <c r="G94" s="132">
        <v>335000</v>
      </c>
      <c r="H94" s="96">
        <v>0</v>
      </c>
      <c r="I94" s="132">
        <v>500000</v>
      </c>
      <c r="J94" s="132">
        <v>0</v>
      </c>
      <c r="K94" s="132">
        <v>0</v>
      </c>
      <c r="L94" s="93" t="s">
        <v>3</v>
      </c>
      <c r="M94" s="110">
        <v>45657</v>
      </c>
      <c r="N94" s="100">
        <v>45657</v>
      </c>
      <c r="O94" s="93" t="s">
        <v>3</v>
      </c>
      <c r="P94" s="93" t="s">
        <v>3</v>
      </c>
      <c r="Q94" s="93" t="s">
        <v>3</v>
      </c>
      <c r="R94" s="93" t="s">
        <v>3</v>
      </c>
    </row>
    <row r="95" spans="1:18" ht="41.25" hidden="1" customHeight="1" x14ac:dyDescent="0.25">
      <c r="A95" s="355"/>
      <c r="B95" s="57" t="s">
        <v>65</v>
      </c>
      <c r="C95" s="63"/>
      <c r="D95" s="63" t="s">
        <v>67</v>
      </c>
      <c r="E95" s="73" t="s">
        <v>69</v>
      </c>
      <c r="F95" s="63">
        <v>383</v>
      </c>
      <c r="G95" s="136">
        <v>502500</v>
      </c>
      <c r="H95" s="106">
        <v>502500</v>
      </c>
      <c r="I95" s="136">
        <v>500000</v>
      </c>
      <c r="J95" s="136">
        <v>0</v>
      </c>
      <c r="K95" s="136">
        <f>H95</f>
        <v>502500</v>
      </c>
      <c r="L95" s="57" t="s">
        <v>3</v>
      </c>
      <c r="M95" s="108">
        <v>45747</v>
      </c>
      <c r="N95" s="112" t="s">
        <v>114</v>
      </c>
      <c r="O95" s="57" t="s">
        <v>3</v>
      </c>
      <c r="P95" s="57" t="s">
        <v>3</v>
      </c>
      <c r="Q95" s="57" t="s">
        <v>3</v>
      </c>
      <c r="R95" s="57" t="s">
        <v>3</v>
      </c>
    </row>
    <row r="96" spans="1:18" s="85" customFormat="1" ht="15.75" hidden="1" customHeight="1" x14ac:dyDescent="0.25">
      <c r="A96" s="353" t="s">
        <v>81</v>
      </c>
      <c r="B96" s="78" t="s">
        <v>39</v>
      </c>
      <c r="C96" s="79"/>
      <c r="D96" s="78" t="s">
        <v>3</v>
      </c>
      <c r="E96" s="78" t="s">
        <v>66</v>
      </c>
      <c r="F96" s="79"/>
      <c r="G96" s="78">
        <v>1</v>
      </c>
      <c r="H96" s="81">
        <v>1</v>
      </c>
      <c r="I96" s="78">
        <v>1</v>
      </c>
      <c r="J96" s="78">
        <v>1</v>
      </c>
      <c r="K96" s="78">
        <v>1</v>
      </c>
      <c r="L96" s="78" t="s">
        <v>3</v>
      </c>
      <c r="M96" s="82">
        <v>45838</v>
      </c>
      <c r="N96" s="104">
        <v>45657</v>
      </c>
      <c r="O96" s="78">
        <v>0</v>
      </c>
      <c r="P96" s="78" t="s">
        <v>3</v>
      </c>
      <c r="Q96" s="105">
        <v>0</v>
      </c>
      <c r="R96" s="105">
        <v>0</v>
      </c>
    </row>
    <row r="97" spans="1:18" ht="16.5" hidden="1" thickBot="1" x14ac:dyDescent="0.3">
      <c r="A97" s="354"/>
      <c r="B97" s="57" t="s">
        <v>40</v>
      </c>
      <c r="C97" s="63"/>
      <c r="D97" s="63"/>
      <c r="E97" s="57"/>
      <c r="F97" s="63"/>
      <c r="G97" s="57" t="s">
        <v>3</v>
      </c>
      <c r="H97" s="106"/>
      <c r="I97" s="57" t="s">
        <v>3</v>
      </c>
      <c r="J97" s="63"/>
      <c r="K97" s="63"/>
      <c r="L97" s="57" t="s">
        <v>3</v>
      </c>
      <c r="M97" s="108"/>
      <c r="N97" s="109"/>
      <c r="O97" s="57" t="s">
        <v>3</v>
      </c>
      <c r="P97" s="57" t="s">
        <v>3</v>
      </c>
      <c r="Q97" s="57" t="s">
        <v>3</v>
      </c>
      <c r="R97" s="57" t="s">
        <v>3</v>
      </c>
    </row>
    <row r="98" spans="1:18" ht="32.25" hidden="1" thickBot="1" x14ac:dyDescent="0.3">
      <c r="A98" s="354"/>
      <c r="B98" s="93" t="s">
        <v>65</v>
      </c>
      <c r="C98" s="94"/>
      <c r="D98" s="94" t="s">
        <v>67</v>
      </c>
      <c r="E98" s="93" t="s">
        <v>69</v>
      </c>
      <c r="F98" s="94">
        <v>383</v>
      </c>
      <c r="G98" s="132">
        <v>200000</v>
      </c>
      <c r="H98" s="96">
        <v>0</v>
      </c>
      <c r="I98" s="132">
        <v>629132</v>
      </c>
      <c r="J98" s="132">
        <v>0</v>
      </c>
      <c r="K98" s="132">
        <v>0</v>
      </c>
      <c r="L98" s="93" t="s">
        <v>3</v>
      </c>
      <c r="M98" s="110">
        <v>45657</v>
      </c>
      <c r="N98" s="100">
        <v>45657</v>
      </c>
      <c r="O98" s="93" t="s">
        <v>3</v>
      </c>
      <c r="P98" s="93" t="s">
        <v>3</v>
      </c>
      <c r="Q98" s="93" t="s">
        <v>3</v>
      </c>
      <c r="R98" s="93" t="s">
        <v>3</v>
      </c>
    </row>
    <row r="99" spans="1:18" ht="32.25" hidden="1" thickBot="1" x14ac:dyDescent="0.3">
      <c r="A99" s="355"/>
      <c r="B99" s="57" t="s">
        <v>65</v>
      </c>
      <c r="C99" s="63"/>
      <c r="D99" s="63" t="s">
        <v>67</v>
      </c>
      <c r="E99" s="73" t="s">
        <v>69</v>
      </c>
      <c r="F99" s="63">
        <v>383</v>
      </c>
      <c r="G99" s="136">
        <v>299955</v>
      </c>
      <c r="H99" s="106">
        <v>299955</v>
      </c>
      <c r="I99" s="136">
        <v>629132</v>
      </c>
      <c r="J99" s="136">
        <v>0</v>
      </c>
      <c r="K99" s="136">
        <v>0</v>
      </c>
      <c r="L99" s="57" t="s">
        <v>3</v>
      </c>
      <c r="M99" s="108">
        <v>45747</v>
      </c>
      <c r="N99" s="112">
        <v>45657</v>
      </c>
      <c r="O99" s="57" t="s">
        <v>3</v>
      </c>
      <c r="P99" s="57" t="s">
        <v>3</v>
      </c>
      <c r="Q99" s="57" t="s">
        <v>3</v>
      </c>
      <c r="R99" s="57" t="s">
        <v>3</v>
      </c>
    </row>
    <row r="100" spans="1:18" s="85" customFormat="1" ht="15.75" hidden="1" customHeight="1" x14ac:dyDescent="0.25">
      <c r="A100" s="353" t="s">
        <v>82</v>
      </c>
      <c r="B100" s="78" t="s">
        <v>39</v>
      </c>
      <c r="C100" s="79"/>
      <c r="D100" s="78" t="s">
        <v>3</v>
      </c>
      <c r="E100" s="78" t="s">
        <v>66</v>
      </c>
      <c r="F100" s="79"/>
      <c r="G100" s="78">
        <v>1</v>
      </c>
      <c r="H100" s="81">
        <v>1</v>
      </c>
      <c r="I100" s="78">
        <v>0</v>
      </c>
      <c r="J100" s="78">
        <v>0</v>
      </c>
      <c r="K100" s="78">
        <v>0</v>
      </c>
      <c r="L100" s="78" t="s">
        <v>3</v>
      </c>
      <c r="M100" s="82">
        <v>45838</v>
      </c>
      <c r="N100" s="111">
        <v>45838</v>
      </c>
      <c r="O100" s="78">
        <v>0</v>
      </c>
      <c r="P100" s="78" t="s">
        <v>3</v>
      </c>
      <c r="Q100" s="105">
        <v>0</v>
      </c>
      <c r="R100" s="105">
        <v>0</v>
      </c>
    </row>
    <row r="101" spans="1:18" ht="16.5" hidden="1" thickBot="1" x14ac:dyDescent="0.3">
      <c r="A101" s="354"/>
      <c r="B101" s="57" t="s">
        <v>40</v>
      </c>
      <c r="C101" s="63"/>
      <c r="D101" s="63"/>
      <c r="E101" s="57"/>
      <c r="F101" s="63"/>
      <c r="G101" s="57" t="s">
        <v>3</v>
      </c>
      <c r="H101" s="106"/>
      <c r="I101" s="57" t="s">
        <v>3</v>
      </c>
      <c r="J101" s="63"/>
      <c r="K101" s="63"/>
      <c r="L101" s="57" t="s">
        <v>3</v>
      </c>
      <c r="M101" s="108"/>
      <c r="N101" s="109"/>
      <c r="O101" s="57" t="s">
        <v>3</v>
      </c>
      <c r="P101" s="57" t="s">
        <v>3</v>
      </c>
      <c r="Q101" s="57" t="s">
        <v>3</v>
      </c>
      <c r="R101" s="57" t="s">
        <v>3</v>
      </c>
    </row>
    <row r="102" spans="1:18" ht="32.25" hidden="1" thickBot="1" x14ac:dyDescent="0.3">
      <c r="A102" s="354"/>
      <c r="B102" s="93" t="s">
        <v>65</v>
      </c>
      <c r="C102" s="94"/>
      <c r="D102" s="94" t="s">
        <v>67</v>
      </c>
      <c r="E102" s="93" t="s">
        <v>69</v>
      </c>
      <c r="F102" s="94">
        <v>383</v>
      </c>
      <c r="G102" s="132">
        <v>333500</v>
      </c>
      <c r="H102" s="96">
        <v>0</v>
      </c>
      <c r="I102" s="132">
        <v>499994</v>
      </c>
      <c r="J102" s="132">
        <v>0</v>
      </c>
      <c r="K102" s="132">
        <v>0</v>
      </c>
      <c r="L102" s="93" t="s">
        <v>3</v>
      </c>
      <c r="M102" s="110">
        <v>45657</v>
      </c>
      <c r="N102" s="100">
        <v>45657</v>
      </c>
      <c r="O102" s="93" t="s">
        <v>3</v>
      </c>
      <c r="P102" s="93" t="s">
        <v>3</v>
      </c>
      <c r="Q102" s="93" t="s">
        <v>3</v>
      </c>
      <c r="R102" s="93" t="s">
        <v>3</v>
      </c>
    </row>
    <row r="103" spans="1:18" ht="32.25" hidden="1" thickBot="1" x14ac:dyDescent="0.3">
      <c r="A103" s="355"/>
      <c r="B103" s="57" t="s">
        <v>65</v>
      </c>
      <c r="C103" s="63"/>
      <c r="D103" s="63" t="s">
        <v>67</v>
      </c>
      <c r="E103" s="73" t="s">
        <v>69</v>
      </c>
      <c r="F103" s="63">
        <v>383</v>
      </c>
      <c r="G103" s="136">
        <v>500250</v>
      </c>
      <c r="H103" s="106">
        <v>500250</v>
      </c>
      <c r="I103" s="136">
        <v>499994</v>
      </c>
      <c r="J103" s="136">
        <v>0</v>
      </c>
      <c r="K103" s="136">
        <f>G103</f>
        <v>500250</v>
      </c>
      <c r="L103" s="57" t="s">
        <v>3</v>
      </c>
      <c r="M103" s="108">
        <v>45747</v>
      </c>
      <c r="N103" s="112" t="s">
        <v>114</v>
      </c>
      <c r="O103" s="57" t="s">
        <v>3</v>
      </c>
      <c r="P103" s="57" t="s">
        <v>3</v>
      </c>
      <c r="Q103" s="57" t="s">
        <v>3</v>
      </c>
      <c r="R103" s="57" t="s">
        <v>3</v>
      </c>
    </row>
    <row r="104" spans="1:18" s="85" customFormat="1" ht="15.75" hidden="1" customHeight="1" x14ac:dyDescent="0.25">
      <c r="A104" s="353" t="s">
        <v>83</v>
      </c>
      <c r="B104" s="78" t="s">
        <v>39</v>
      </c>
      <c r="C104" s="79"/>
      <c r="D104" s="78" t="s">
        <v>3</v>
      </c>
      <c r="E104" s="78" t="s">
        <v>66</v>
      </c>
      <c r="F104" s="79"/>
      <c r="G104" s="78">
        <v>1</v>
      </c>
      <c r="H104" s="81">
        <v>1</v>
      </c>
      <c r="I104" s="78">
        <v>0</v>
      </c>
      <c r="J104" s="78">
        <v>0</v>
      </c>
      <c r="K104" s="78">
        <v>0</v>
      </c>
      <c r="L104" s="78" t="s">
        <v>3</v>
      </c>
      <c r="M104" s="82">
        <v>45838</v>
      </c>
      <c r="N104" s="111">
        <v>45838</v>
      </c>
      <c r="O104" s="78">
        <v>0</v>
      </c>
      <c r="P104" s="78" t="s">
        <v>3</v>
      </c>
      <c r="Q104" s="105">
        <v>0</v>
      </c>
      <c r="R104" s="105">
        <v>0</v>
      </c>
    </row>
    <row r="105" spans="1:18" ht="16.5" hidden="1" thickBot="1" x14ac:dyDescent="0.3">
      <c r="A105" s="354"/>
      <c r="B105" s="57" t="s">
        <v>40</v>
      </c>
      <c r="C105" s="63"/>
      <c r="D105" s="63"/>
      <c r="E105" s="57"/>
      <c r="F105" s="63"/>
      <c r="G105" s="57" t="s">
        <v>3</v>
      </c>
      <c r="H105" s="106"/>
      <c r="I105" s="57" t="s">
        <v>3</v>
      </c>
      <c r="J105" s="63"/>
      <c r="K105" s="63"/>
      <c r="L105" s="57" t="s">
        <v>3</v>
      </c>
      <c r="M105" s="108"/>
      <c r="N105" s="109"/>
      <c r="O105" s="57" t="s">
        <v>3</v>
      </c>
      <c r="P105" s="57" t="s">
        <v>3</v>
      </c>
      <c r="Q105" s="57" t="s">
        <v>3</v>
      </c>
      <c r="R105" s="57" t="s">
        <v>3</v>
      </c>
    </row>
    <row r="106" spans="1:18" ht="32.25" hidden="1" thickBot="1" x14ac:dyDescent="0.3">
      <c r="A106" s="354"/>
      <c r="B106" s="93" t="s">
        <v>65</v>
      </c>
      <c r="C106" s="94"/>
      <c r="D106" s="94" t="s">
        <v>67</v>
      </c>
      <c r="E106" s="93" t="s">
        <v>69</v>
      </c>
      <c r="F106" s="94">
        <v>383</v>
      </c>
      <c r="G106" s="132">
        <v>334858</v>
      </c>
      <c r="H106" s="96">
        <v>0</v>
      </c>
      <c r="I106" s="132">
        <v>499994</v>
      </c>
      <c r="J106" s="132">
        <v>0</v>
      </c>
      <c r="K106" s="132">
        <v>0</v>
      </c>
      <c r="L106" s="93" t="s">
        <v>3</v>
      </c>
      <c r="M106" s="110">
        <v>45657</v>
      </c>
      <c r="N106" s="100">
        <v>45657</v>
      </c>
      <c r="O106" s="93" t="s">
        <v>3</v>
      </c>
      <c r="P106" s="93" t="s">
        <v>3</v>
      </c>
      <c r="Q106" s="93" t="s">
        <v>3</v>
      </c>
      <c r="R106" s="93" t="s">
        <v>3</v>
      </c>
    </row>
    <row r="107" spans="1:18" ht="32.25" hidden="1" thickBot="1" x14ac:dyDescent="0.3">
      <c r="A107" s="355"/>
      <c r="B107" s="57" t="s">
        <v>65</v>
      </c>
      <c r="C107" s="63"/>
      <c r="D107" s="63" t="s">
        <v>67</v>
      </c>
      <c r="E107" s="73" t="s">
        <v>69</v>
      </c>
      <c r="F107" s="63">
        <v>383</v>
      </c>
      <c r="G107" s="136">
        <v>502287</v>
      </c>
      <c r="H107" s="106">
        <v>502287</v>
      </c>
      <c r="I107" s="136">
        <v>499994</v>
      </c>
      <c r="J107" s="136">
        <v>0</v>
      </c>
      <c r="K107" s="136">
        <f>G107</f>
        <v>502287</v>
      </c>
      <c r="L107" s="57" t="s">
        <v>3</v>
      </c>
      <c r="M107" s="108">
        <v>45747</v>
      </c>
      <c r="N107" s="112" t="s">
        <v>114</v>
      </c>
      <c r="O107" s="57" t="s">
        <v>3</v>
      </c>
      <c r="P107" s="57" t="s">
        <v>3</v>
      </c>
      <c r="Q107" s="57" t="s">
        <v>3</v>
      </c>
      <c r="R107" s="57" t="s">
        <v>3</v>
      </c>
    </row>
    <row r="108" spans="1:18" s="85" customFormat="1" ht="15.75" hidden="1" customHeight="1" x14ac:dyDescent="0.25">
      <c r="A108" s="353" t="s">
        <v>84</v>
      </c>
      <c r="B108" s="78" t="s">
        <v>39</v>
      </c>
      <c r="C108" s="79"/>
      <c r="D108" s="78" t="s">
        <v>3</v>
      </c>
      <c r="E108" s="78" t="s">
        <v>66</v>
      </c>
      <c r="F108" s="79"/>
      <c r="G108" s="78">
        <v>1</v>
      </c>
      <c r="H108" s="81">
        <v>1</v>
      </c>
      <c r="I108" s="78">
        <v>0</v>
      </c>
      <c r="J108" s="78">
        <v>0</v>
      </c>
      <c r="K108" s="78">
        <v>0</v>
      </c>
      <c r="L108" s="78" t="s">
        <v>3</v>
      </c>
      <c r="M108" s="82">
        <v>45838</v>
      </c>
      <c r="N108" s="111">
        <v>45838</v>
      </c>
      <c r="O108" s="78">
        <v>0</v>
      </c>
      <c r="P108" s="78" t="s">
        <v>3</v>
      </c>
      <c r="Q108" s="105">
        <v>0</v>
      </c>
      <c r="R108" s="105">
        <v>0</v>
      </c>
    </row>
    <row r="109" spans="1:18" ht="16.5" hidden="1" thickBot="1" x14ac:dyDescent="0.3">
      <c r="A109" s="354"/>
      <c r="B109" s="57" t="s">
        <v>40</v>
      </c>
      <c r="C109" s="63"/>
      <c r="D109" s="63"/>
      <c r="E109" s="57"/>
      <c r="F109" s="63"/>
      <c r="G109" s="57" t="s">
        <v>3</v>
      </c>
      <c r="H109" s="106"/>
      <c r="I109" s="57" t="s">
        <v>3</v>
      </c>
      <c r="J109" s="63"/>
      <c r="K109" s="63"/>
      <c r="L109" s="57" t="s">
        <v>3</v>
      </c>
      <c r="M109" s="108"/>
      <c r="N109" s="109"/>
      <c r="O109" s="57" t="s">
        <v>3</v>
      </c>
      <c r="P109" s="57" t="s">
        <v>3</v>
      </c>
      <c r="Q109" s="57" t="s">
        <v>3</v>
      </c>
      <c r="R109" s="57" t="s">
        <v>3</v>
      </c>
    </row>
    <row r="110" spans="1:18" ht="32.25" hidden="1" thickBot="1" x14ac:dyDescent="0.3">
      <c r="A110" s="354"/>
      <c r="B110" s="93" t="s">
        <v>65</v>
      </c>
      <c r="C110" s="94"/>
      <c r="D110" s="94" t="s">
        <v>67</v>
      </c>
      <c r="E110" s="93" t="s">
        <v>69</v>
      </c>
      <c r="F110" s="94">
        <v>383</v>
      </c>
      <c r="G110" s="132">
        <v>335000</v>
      </c>
      <c r="H110" s="96">
        <v>0</v>
      </c>
      <c r="I110" s="132">
        <v>0</v>
      </c>
      <c r="J110" s="132">
        <v>0</v>
      </c>
      <c r="K110" s="132">
        <f>G110</f>
        <v>335000</v>
      </c>
      <c r="L110" s="93" t="s">
        <v>3</v>
      </c>
      <c r="M110" s="110">
        <v>45657</v>
      </c>
      <c r="N110" s="100">
        <v>45838</v>
      </c>
      <c r="O110" s="93" t="s">
        <v>3</v>
      </c>
      <c r="P110" s="93" t="s">
        <v>3</v>
      </c>
      <c r="Q110" s="93" t="s">
        <v>3</v>
      </c>
      <c r="R110" s="93" t="s">
        <v>3</v>
      </c>
    </row>
    <row r="111" spans="1:18" ht="32.25" hidden="1" thickBot="1" x14ac:dyDescent="0.3">
      <c r="A111" s="355"/>
      <c r="B111" s="57" t="s">
        <v>65</v>
      </c>
      <c r="C111" s="63"/>
      <c r="D111" s="63" t="s">
        <v>67</v>
      </c>
      <c r="E111" s="73" t="s">
        <v>69</v>
      </c>
      <c r="F111" s="63">
        <v>383</v>
      </c>
      <c r="G111" s="136">
        <v>502500</v>
      </c>
      <c r="H111" s="106">
        <v>0</v>
      </c>
      <c r="I111" s="136">
        <v>0</v>
      </c>
      <c r="J111" s="136">
        <v>0</v>
      </c>
      <c r="K111" s="136">
        <f>G111</f>
        <v>502500</v>
      </c>
      <c r="L111" s="57" t="s">
        <v>3</v>
      </c>
      <c r="M111" s="108">
        <v>45747</v>
      </c>
      <c r="N111" s="112" t="s">
        <v>114</v>
      </c>
      <c r="O111" s="57" t="s">
        <v>3</v>
      </c>
      <c r="P111" s="57" t="s">
        <v>3</v>
      </c>
      <c r="Q111" s="57" t="s">
        <v>3</v>
      </c>
      <c r="R111" s="57" t="s">
        <v>3</v>
      </c>
    </row>
    <row r="112" spans="1:18" s="85" customFormat="1" ht="15.75" hidden="1" customHeight="1" x14ac:dyDescent="0.25">
      <c r="A112" s="353" t="s">
        <v>85</v>
      </c>
      <c r="B112" s="78" t="s">
        <v>39</v>
      </c>
      <c r="C112" s="79"/>
      <c r="D112" s="78" t="s">
        <v>3</v>
      </c>
      <c r="E112" s="78" t="s">
        <v>66</v>
      </c>
      <c r="F112" s="79"/>
      <c r="G112" s="78">
        <v>1</v>
      </c>
      <c r="H112" s="81">
        <v>1</v>
      </c>
      <c r="I112" s="78">
        <v>0</v>
      </c>
      <c r="J112" s="78">
        <v>0</v>
      </c>
      <c r="K112" s="78">
        <v>0</v>
      </c>
      <c r="L112" s="78" t="s">
        <v>3</v>
      </c>
      <c r="M112" s="82">
        <v>45838</v>
      </c>
      <c r="N112" s="111">
        <v>45838</v>
      </c>
      <c r="O112" s="78">
        <v>0</v>
      </c>
      <c r="P112" s="78" t="s">
        <v>3</v>
      </c>
      <c r="Q112" s="105">
        <v>0</v>
      </c>
      <c r="R112" s="105">
        <v>0</v>
      </c>
    </row>
    <row r="113" spans="1:18" ht="16.5" hidden="1" thickBot="1" x14ac:dyDescent="0.3">
      <c r="A113" s="354"/>
      <c r="B113" s="57" t="s">
        <v>40</v>
      </c>
      <c r="C113" s="63"/>
      <c r="D113" s="63"/>
      <c r="E113" s="57"/>
      <c r="F113" s="63"/>
      <c r="G113" s="57" t="s">
        <v>3</v>
      </c>
      <c r="H113" s="106"/>
      <c r="I113" s="57" t="s">
        <v>3</v>
      </c>
      <c r="J113" s="63"/>
      <c r="K113" s="63"/>
      <c r="L113" s="57" t="s">
        <v>3</v>
      </c>
      <c r="M113" s="108"/>
      <c r="N113" s="109"/>
      <c r="O113" s="57" t="s">
        <v>3</v>
      </c>
      <c r="P113" s="57" t="s">
        <v>3</v>
      </c>
      <c r="Q113" s="57" t="s">
        <v>3</v>
      </c>
      <c r="R113" s="57" t="s">
        <v>3</v>
      </c>
    </row>
    <row r="114" spans="1:18" ht="32.25" hidden="1" thickBot="1" x14ac:dyDescent="0.3">
      <c r="A114" s="354"/>
      <c r="B114" s="93" t="s">
        <v>65</v>
      </c>
      <c r="C114" s="94"/>
      <c r="D114" s="94" t="s">
        <v>67</v>
      </c>
      <c r="E114" s="93" t="s">
        <v>69</v>
      </c>
      <c r="F114" s="94">
        <v>383</v>
      </c>
      <c r="G114" s="132">
        <v>335000</v>
      </c>
      <c r="H114" s="96">
        <v>0</v>
      </c>
      <c r="I114" s="132">
        <v>0</v>
      </c>
      <c r="J114" s="132">
        <v>0</v>
      </c>
      <c r="K114" s="132">
        <f>G114</f>
        <v>335000</v>
      </c>
      <c r="L114" s="93" t="s">
        <v>3</v>
      </c>
      <c r="M114" s="110">
        <v>45657</v>
      </c>
      <c r="N114" s="100">
        <v>45838</v>
      </c>
      <c r="O114" s="93" t="s">
        <v>3</v>
      </c>
      <c r="P114" s="93" t="s">
        <v>3</v>
      </c>
      <c r="Q114" s="93" t="s">
        <v>3</v>
      </c>
      <c r="R114" s="93" t="s">
        <v>3</v>
      </c>
    </row>
    <row r="115" spans="1:18" ht="32.25" hidden="1" thickBot="1" x14ac:dyDescent="0.3">
      <c r="A115" s="355"/>
      <c r="B115" s="57" t="s">
        <v>65</v>
      </c>
      <c r="C115" s="63"/>
      <c r="D115" s="63" t="s">
        <v>67</v>
      </c>
      <c r="E115" s="73" t="s">
        <v>69</v>
      </c>
      <c r="F115" s="63">
        <v>383</v>
      </c>
      <c r="G115" s="136">
        <v>502500</v>
      </c>
      <c r="H115" s="106">
        <v>502500</v>
      </c>
      <c r="I115" s="136">
        <v>0</v>
      </c>
      <c r="J115" s="136">
        <v>0</v>
      </c>
      <c r="K115" s="136">
        <f>G115</f>
        <v>502500</v>
      </c>
      <c r="L115" s="57" t="s">
        <v>3</v>
      </c>
      <c r="M115" s="108">
        <v>45747</v>
      </c>
      <c r="N115" s="112" t="s">
        <v>114</v>
      </c>
      <c r="O115" s="57" t="s">
        <v>3</v>
      </c>
      <c r="P115" s="57" t="s">
        <v>3</v>
      </c>
      <c r="Q115" s="57" t="s">
        <v>3</v>
      </c>
      <c r="R115" s="57" t="s">
        <v>3</v>
      </c>
    </row>
    <row r="116" spans="1:18" s="85" customFormat="1" ht="15.75" hidden="1" customHeight="1" x14ac:dyDescent="0.25">
      <c r="A116" s="353" t="s">
        <v>86</v>
      </c>
      <c r="B116" s="78" t="s">
        <v>39</v>
      </c>
      <c r="C116" s="79"/>
      <c r="D116" s="78" t="s">
        <v>3</v>
      </c>
      <c r="E116" s="78" t="s">
        <v>66</v>
      </c>
      <c r="F116" s="79"/>
      <c r="G116" s="78">
        <v>1</v>
      </c>
      <c r="H116" s="81">
        <v>1</v>
      </c>
      <c r="I116" s="78">
        <v>0</v>
      </c>
      <c r="J116" s="78">
        <v>0</v>
      </c>
      <c r="K116" s="78">
        <v>0</v>
      </c>
      <c r="L116" s="78" t="s">
        <v>3</v>
      </c>
      <c r="M116" s="82">
        <v>45838</v>
      </c>
      <c r="N116" s="111">
        <v>45838</v>
      </c>
      <c r="O116" s="78">
        <v>0</v>
      </c>
      <c r="P116" s="78" t="s">
        <v>3</v>
      </c>
      <c r="Q116" s="105">
        <v>0</v>
      </c>
      <c r="R116" s="105">
        <v>0</v>
      </c>
    </row>
    <row r="117" spans="1:18" ht="16.5" hidden="1" thickBot="1" x14ac:dyDescent="0.3">
      <c r="A117" s="354"/>
      <c r="B117" s="57" t="s">
        <v>40</v>
      </c>
      <c r="C117" s="63"/>
      <c r="D117" s="63"/>
      <c r="E117" s="57"/>
      <c r="F117" s="63"/>
      <c r="G117" s="57" t="s">
        <v>3</v>
      </c>
      <c r="H117" s="106"/>
      <c r="I117" s="57" t="s">
        <v>3</v>
      </c>
      <c r="J117" s="63"/>
      <c r="K117" s="63"/>
      <c r="L117" s="57" t="s">
        <v>3</v>
      </c>
      <c r="M117" s="108"/>
      <c r="N117" s="109"/>
      <c r="O117" s="57" t="s">
        <v>3</v>
      </c>
      <c r="P117" s="57" t="s">
        <v>3</v>
      </c>
      <c r="Q117" s="57" t="s">
        <v>3</v>
      </c>
      <c r="R117" s="57" t="s">
        <v>3</v>
      </c>
    </row>
    <row r="118" spans="1:18" ht="32.25" hidden="1" thickBot="1" x14ac:dyDescent="0.3">
      <c r="A118" s="354"/>
      <c r="B118" s="93" t="s">
        <v>65</v>
      </c>
      <c r="C118" s="94"/>
      <c r="D118" s="94" t="s">
        <v>67</v>
      </c>
      <c r="E118" s="93" t="s">
        <v>69</v>
      </c>
      <c r="F118" s="94">
        <v>383</v>
      </c>
      <c r="G118" s="132">
        <v>333500</v>
      </c>
      <c r="H118" s="96">
        <v>0</v>
      </c>
      <c r="I118" s="132">
        <v>620000</v>
      </c>
      <c r="J118" s="132">
        <v>0</v>
      </c>
      <c r="K118" s="132">
        <v>0</v>
      </c>
      <c r="L118" s="93" t="s">
        <v>3</v>
      </c>
      <c r="M118" s="110">
        <v>45657</v>
      </c>
      <c r="N118" s="100">
        <v>45657</v>
      </c>
      <c r="O118" s="93" t="s">
        <v>3</v>
      </c>
      <c r="P118" s="93" t="s">
        <v>3</v>
      </c>
      <c r="Q118" s="93" t="s">
        <v>3</v>
      </c>
      <c r="R118" s="93" t="s">
        <v>3</v>
      </c>
    </row>
    <row r="119" spans="1:18" ht="32.25" hidden="1" thickBot="1" x14ac:dyDescent="0.3">
      <c r="A119" s="355"/>
      <c r="B119" s="57" t="s">
        <v>65</v>
      </c>
      <c r="C119" s="63"/>
      <c r="D119" s="63" t="s">
        <v>67</v>
      </c>
      <c r="E119" s="73" t="s">
        <v>69</v>
      </c>
      <c r="F119" s="63">
        <v>383</v>
      </c>
      <c r="G119" s="136">
        <v>500250</v>
      </c>
      <c r="H119" s="106">
        <v>500250</v>
      </c>
      <c r="I119" s="136">
        <v>620000</v>
      </c>
      <c r="J119" s="136">
        <v>0</v>
      </c>
      <c r="K119" s="136">
        <v>0</v>
      </c>
      <c r="L119" s="57" t="s">
        <v>3</v>
      </c>
      <c r="M119" s="108">
        <v>45747</v>
      </c>
      <c r="N119" s="112">
        <v>45747</v>
      </c>
      <c r="O119" s="57" t="s">
        <v>3</v>
      </c>
      <c r="P119" s="57" t="s">
        <v>3</v>
      </c>
      <c r="Q119" s="57" t="s">
        <v>3</v>
      </c>
      <c r="R119" s="57" t="s">
        <v>3</v>
      </c>
    </row>
    <row r="120" spans="1:18" s="85" customFormat="1" ht="15.75" hidden="1" customHeight="1" x14ac:dyDescent="0.25">
      <c r="A120" s="353" t="s">
        <v>87</v>
      </c>
      <c r="B120" s="78" t="s">
        <v>39</v>
      </c>
      <c r="C120" s="79"/>
      <c r="D120" s="78" t="s">
        <v>3</v>
      </c>
      <c r="E120" s="78" t="s">
        <v>66</v>
      </c>
      <c r="F120" s="79"/>
      <c r="G120" s="78">
        <v>1</v>
      </c>
      <c r="H120" s="81">
        <v>1</v>
      </c>
      <c r="I120" s="78">
        <v>0</v>
      </c>
      <c r="J120" s="78">
        <v>0</v>
      </c>
      <c r="K120" s="78">
        <v>0</v>
      </c>
      <c r="L120" s="78" t="s">
        <v>3</v>
      </c>
      <c r="M120" s="82">
        <v>45838</v>
      </c>
      <c r="N120" s="111">
        <v>45838</v>
      </c>
      <c r="O120" s="78">
        <v>0</v>
      </c>
      <c r="P120" s="78" t="s">
        <v>3</v>
      </c>
      <c r="Q120" s="105">
        <v>0</v>
      </c>
      <c r="R120" s="105">
        <v>0</v>
      </c>
    </row>
    <row r="121" spans="1:18" ht="16.5" hidden="1" thickBot="1" x14ac:dyDescent="0.3">
      <c r="A121" s="354"/>
      <c r="B121" s="57" t="s">
        <v>40</v>
      </c>
      <c r="C121" s="63"/>
      <c r="D121" s="63"/>
      <c r="E121" s="57"/>
      <c r="F121" s="63"/>
      <c r="G121" s="57" t="s">
        <v>3</v>
      </c>
      <c r="H121" s="106"/>
      <c r="I121" s="57" t="s">
        <v>3</v>
      </c>
      <c r="J121" s="63"/>
      <c r="K121" s="63"/>
      <c r="L121" s="57" t="s">
        <v>3</v>
      </c>
      <c r="M121" s="108"/>
      <c r="N121" s="109"/>
      <c r="O121" s="57" t="s">
        <v>3</v>
      </c>
      <c r="P121" s="57" t="s">
        <v>3</v>
      </c>
      <c r="Q121" s="57" t="s">
        <v>3</v>
      </c>
      <c r="R121" s="57" t="s">
        <v>3</v>
      </c>
    </row>
    <row r="122" spans="1:18" ht="32.25" hidden="1" thickBot="1" x14ac:dyDescent="0.3">
      <c r="A122" s="354"/>
      <c r="B122" s="93" t="s">
        <v>65</v>
      </c>
      <c r="C122" s="94"/>
      <c r="D122" s="94" t="s">
        <v>67</v>
      </c>
      <c r="E122" s="93" t="s">
        <v>69</v>
      </c>
      <c r="F122" s="94">
        <v>383</v>
      </c>
      <c r="G122" s="132">
        <v>335900</v>
      </c>
      <c r="H122" s="96">
        <v>0</v>
      </c>
      <c r="I122" s="132">
        <v>344055</v>
      </c>
      <c r="J122" s="132">
        <v>0</v>
      </c>
      <c r="K122" s="132">
        <v>0</v>
      </c>
      <c r="L122" s="93" t="s">
        <v>3</v>
      </c>
      <c r="M122" s="110">
        <v>45657</v>
      </c>
      <c r="N122" s="100">
        <v>45657</v>
      </c>
      <c r="O122" s="93" t="s">
        <v>3</v>
      </c>
      <c r="P122" s="93" t="s">
        <v>3</v>
      </c>
      <c r="Q122" s="93" t="s">
        <v>3</v>
      </c>
      <c r="R122" s="93" t="s">
        <v>3</v>
      </c>
    </row>
    <row r="123" spans="1:18" ht="32.25" hidden="1" thickBot="1" x14ac:dyDescent="0.3">
      <c r="A123" s="355"/>
      <c r="B123" s="57" t="s">
        <v>65</v>
      </c>
      <c r="C123" s="63"/>
      <c r="D123" s="63" t="s">
        <v>67</v>
      </c>
      <c r="E123" s="73" t="s">
        <v>69</v>
      </c>
      <c r="F123" s="63">
        <v>383</v>
      </c>
      <c r="G123" s="136">
        <v>503850</v>
      </c>
      <c r="H123" s="106">
        <v>503850</v>
      </c>
      <c r="I123" s="136">
        <v>344055</v>
      </c>
      <c r="J123" s="136">
        <v>0</v>
      </c>
      <c r="K123" s="136">
        <f>G123</f>
        <v>503850</v>
      </c>
      <c r="L123" s="57" t="s">
        <v>3</v>
      </c>
      <c r="M123" s="108">
        <v>45747</v>
      </c>
      <c r="N123" s="112" t="s">
        <v>114</v>
      </c>
      <c r="O123" s="57" t="s">
        <v>3</v>
      </c>
      <c r="P123" s="57" t="s">
        <v>3</v>
      </c>
      <c r="Q123" s="57" t="s">
        <v>3</v>
      </c>
      <c r="R123" s="57" t="s">
        <v>3</v>
      </c>
    </row>
    <row r="124" spans="1:18" s="85" customFormat="1" ht="15.75" hidden="1" customHeight="1" x14ac:dyDescent="0.25">
      <c r="A124" s="353" t="s">
        <v>88</v>
      </c>
      <c r="B124" s="78" t="s">
        <v>39</v>
      </c>
      <c r="C124" s="79"/>
      <c r="D124" s="78" t="s">
        <v>3</v>
      </c>
      <c r="E124" s="78" t="s">
        <v>66</v>
      </c>
      <c r="F124" s="79"/>
      <c r="G124" s="78">
        <v>1</v>
      </c>
      <c r="H124" s="81">
        <v>1</v>
      </c>
      <c r="I124" s="78">
        <v>0</v>
      </c>
      <c r="J124" s="78">
        <v>0</v>
      </c>
      <c r="K124" s="78">
        <v>0</v>
      </c>
      <c r="L124" s="78" t="s">
        <v>3</v>
      </c>
      <c r="M124" s="82">
        <v>45838</v>
      </c>
      <c r="N124" s="111">
        <v>45838</v>
      </c>
      <c r="O124" s="78">
        <v>0</v>
      </c>
      <c r="P124" s="78" t="s">
        <v>3</v>
      </c>
      <c r="Q124" s="105">
        <v>0</v>
      </c>
      <c r="R124" s="105">
        <v>0</v>
      </c>
    </row>
    <row r="125" spans="1:18" ht="16.5" hidden="1" thickBot="1" x14ac:dyDescent="0.3">
      <c r="A125" s="354"/>
      <c r="B125" s="57" t="s">
        <v>40</v>
      </c>
      <c r="C125" s="63"/>
      <c r="D125" s="63"/>
      <c r="E125" s="57"/>
      <c r="F125" s="63"/>
      <c r="G125" s="57" t="s">
        <v>3</v>
      </c>
      <c r="H125" s="106"/>
      <c r="I125" s="57" t="s">
        <v>3</v>
      </c>
      <c r="J125" s="63"/>
      <c r="K125" s="63"/>
      <c r="L125" s="57" t="s">
        <v>3</v>
      </c>
      <c r="M125" s="108"/>
      <c r="N125" s="109"/>
      <c r="O125" s="57" t="s">
        <v>3</v>
      </c>
      <c r="P125" s="57" t="s">
        <v>3</v>
      </c>
      <c r="Q125" s="57" t="s">
        <v>3</v>
      </c>
      <c r="R125" s="57" t="s">
        <v>3</v>
      </c>
    </row>
    <row r="126" spans="1:18" ht="32.25" hidden="1" thickBot="1" x14ac:dyDescent="0.3">
      <c r="A126" s="354"/>
      <c r="B126" s="93" t="s">
        <v>65</v>
      </c>
      <c r="C126" s="94"/>
      <c r="D126" s="94" t="s">
        <v>67</v>
      </c>
      <c r="E126" s="93" t="s">
        <v>69</v>
      </c>
      <c r="F126" s="94">
        <v>383</v>
      </c>
      <c r="G126" s="132">
        <v>335000</v>
      </c>
      <c r="H126" s="96">
        <v>0</v>
      </c>
      <c r="I126" s="132">
        <v>500000</v>
      </c>
      <c r="J126" s="132">
        <v>0</v>
      </c>
      <c r="K126" s="132">
        <v>0</v>
      </c>
      <c r="L126" s="93" t="s">
        <v>3</v>
      </c>
      <c r="M126" s="110">
        <v>45657</v>
      </c>
      <c r="N126" s="100">
        <v>45657</v>
      </c>
      <c r="O126" s="93" t="s">
        <v>3</v>
      </c>
      <c r="P126" s="93" t="s">
        <v>3</v>
      </c>
      <c r="Q126" s="93" t="s">
        <v>3</v>
      </c>
      <c r="R126" s="93" t="s">
        <v>3</v>
      </c>
    </row>
    <row r="127" spans="1:18" ht="32.25" hidden="1" thickBot="1" x14ac:dyDescent="0.3">
      <c r="A127" s="355"/>
      <c r="B127" s="57" t="s">
        <v>65</v>
      </c>
      <c r="C127" s="63"/>
      <c r="D127" s="63" t="s">
        <v>67</v>
      </c>
      <c r="E127" s="73" t="s">
        <v>69</v>
      </c>
      <c r="F127" s="63">
        <v>383</v>
      </c>
      <c r="G127" s="136">
        <v>502500</v>
      </c>
      <c r="H127" s="106">
        <v>502500</v>
      </c>
      <c r="I127" s="136">
        <v>500000</v>
      </c>
      <c r="J127" s="136">
        <v>0</v>
      </c>
      <c r="K127" s="136">
        <f>G127</f>
        <v>502500</v>
      </c>
      <c r="L127" s="57" t="s">
        <v>3</v>
      </c>
      <c r="M127" s="108">
        <v>45747</v>
      </c>
      <c r="N127" s="112" t="s">
        <v>114</v>
      </c>
      <c r="O127" s="57" t="s">
        <v>3</v>
      </c>
      <c r="P127" s="57" t="s">
        <v>3</v>
      </c>
      <c r="Q127" s="57" t="s">
        <v>3</v>
      </c>
      <c r="R127" s="57" t="s">
        <v>3</v>
      </c>
    </row>
    <row r="128" spans="1:18" s="85" customFormat="1" ht="15.75" hidden="1" customHeight="1" x14ac:dyDescent="0.25">
      <c r="A128" s="353" t="s">
        <v>89</v>
      </c>
      <c r="B128" s="78" t="s">
        <v>39</v>
      </c>
      <c r="C128" s="79"/>
      <c r="D128" s="78" t="s">
        <v>3</v>
      </c>
      <c r="E128" s="78" t="s">
        <v>66</v>
      </c>
      <c r="F128" s="79"/>
      <c r="G128" s="78">
        <v>1</v>
      </c>
      <c r="H128" s="81">
        <v>1</v>
      </c>
      <c r="I128" s="78">
        <v>0</v>
      </c>
      <c r="J128" s="78">
        <v>0</v>
      </c>
      <c r="K128" s="78">
        <v>0</v>
      </c>
      <c r="L128" s="78" t="s">
        <v>3</v>
      </c>
      <c r="M128" s="82">
        <v>45838</v>
      </c>
      <c r="N128" s="111">
        <v>45838</v>
      </c>
      <c r="O128" s="78">
        <v>0</v>
      </c>
      <c r="P128" s="78" t="s">
        <v>3</v>
      </c>
      <c r="Q128" s="105">
        <v>0</v>
      </c>
      <c r="R128" s="105">
        <v>0</v>
      </c>
    </row>
    <row r="129" spans="1:18" ht="16.5" hidden="1" thickBot="1" x14ac:dyDescent="0.3">
      <c r="A129" s="354"/>
      <c r="B129" s="57" t="s">
        <v>40</v>
      </c>
      <c r="C129" s="63"/>
      <c r="D129" s="63"/>
      <c r="E129" s="57"/>
      <c r="F129" s="63"/>
      <c r="G129" s="57" t="s">
        <v>3</v>
      </c>
      <c r="H129" s="106"/>
      <c r="I129" s="57" t="s">
        <v>3</v>
      </c>
      <c r="J129" s="63"/>
      <c r="K129" s="63"/>
      <c r="L129" s="57" t="s">
        <v>3</v>
      </c>
      <c r="M129" s="108"/>
      <c r="N129" s="109"/>
      <c r="O129" s="57" t="s">
        <v>3</v>
      </c>
      <c r="P129" s="57" t="s">
        <v>3</v>
      </c>
      <c r="Q129" s="57" t="s">
        <v>3</v>
      </c>
      <c r="R129" s="57" t="s">
        <v>3</v>
      </c>
    </row>
    <row r="130" spans="1:18" ht="32.25" hidden="1" thickBot="1" x14ac:dyDescent="0.3">
      <c r="A130" s="354"/>
      <c r="B130" s="93" t="s">
        <v>65</v>
      </c>
      <c r="C130" s="94"/>
      <c r="D130" s="94" t="s">
        <v>67</v>
      </c>
      <c r="E130" s="93" t="s">
        <v>69</v>
      </c>
      <c r="F130" s="94">
        <v>383</v>
      </c>
      <c r="G130" s="132">
        <v>350000</v>
      </c>
      <c r="H130" s="96">
        <v>0</v>
      </c>
      <c r="I130" s="132">
        <v>500000</v>
      </c>
      <c r="J130" s="132">
        <v>0</v>
      </c>
      <c r="K130" s="132">
        <v>0</v>
      </c>
      <c r="L130" s="93" t="s">
        <v>3</v>
      </c>
      <c r="M130" s="110">
        <v>45657</v>
      </c>
      <c r="N130" s="100">
        <v>45657</v>
      </c>
      <c r="O130" s="93" t="s">
        <v>3</v>
      </c>
      <c r="P130" s="93" t="s">
        <v>3</v>
      </c>
      <c r="Q130" s="93" t="s">
        <v>3</v>
      </c>
      <c r="R130" s="93" t="s">
        <v>3</v>
      </c>
    </row>
    <row r="131" spans="1:18" ht="32.25" hidden="1" thickBot="1" x14ac:dyDescent="0.3">
      <c r="A131" s="355"/>
      <c r="B131" s="57" t="s">
        <v>65</v>
      </c>
      <c r="C131" s="63"/>
      <c r="D131" s="63" t="s">
        <v>67</v>
      </c>
      <c r="E131" s="73" t="s">
        <v>69</v>
      </c>
      <c r="F131" s="63">
        <v>383</v>
      </c>
      <c r="G131" s="136">
        <v>525000</v>
      </c>
      <c r="H131" s="106">
        <v>525000</v>
      </c>
      <c r="I131" s="136">
        <v>500000</v>
      </c>
      <c r="J131" s="136">
        <v>0</v>
      </c>
      <c r="K131" s="136">
        <f>G131</f>
        <v>525000</v>
      </c>
      <c r="L131" s="57" t="s">
        <v>3</v>
      </c>
      <c r="M131" s="108">
        <v>45747</v>
      </c>
      <c r="N131" s="112" t="s">
        <v>114</v>
      </c>
      <c r="O131" s="57" t="s">
        <v>3</v>
      </c>
      <c r="P131" s="57" t="s">
        <v>3</v>
      </c>
      <c r="Q131" s="57" t="s">
        <v>3</v>
      </c>
      <c r="R131" s="57" t="s">
        <v>3</v>
      </c>
    </row>
    <row r="132" spans="1:18" s="85" customFormat="1" ht="15.75" hidden="1" customHeight="1" x14ac:dyDescent="0.25">
      <c r="A132" s="353" t="s">
        <v>90</v>
      </c>
      <c r="B132" s="78" t="s">
        <v>39</v>
      </c>
      <c r="C132" s="79"/>
      <c r="D132" s="78" t="s">
        <v>3</v>
      </c>
      <c r="E132" s="78" t="s">
        <v>66</v>
      </c>
      <c r="F132" s="79"/>
      <c r="G132" s="78">
        <v>1</v>
      </c>
      <c r="H132" s="81">
        <v>1</v>
      </c>
      <c r="I132" s="78">
        <v>0</v>
      </c>
      <c r="J132" s="78">
        <v>0</v>
      </c>
      <c r="K132" s="78">
        <v>0</v>
      </c>
      <c r="L132" s="78" t="s">
        <v>3</v>
      </c>
      <c r="M132" s="82">
        <v>45838</v>
      </c>
      <c r="N132" s="111">
        <v>45838</v>
      </c>
      <c r="O132" s="78">
        <v>0</v>
      </c>
      <c r="P132" s="78" t="s">
        <v>3</v>
      </c>
      <c r="Q132" s="105">
        <v>0</v>
      </c>
      <c r="R132" s="105">
        <v>0</v>
      </c>
    </row>
    <row r="133" spans="1:18" ht="16.5" hidden="1" thickBot="1" x14ac:dyDescent="0.3">
      <c r="A133" s="354"/>
      <c r="B133" s="57" t="s">
        <v>40</v>
      </c>
      <c r="C133" s="63"/>
      <c r="D133" s="63"/>
      <c r="E133" s="57"/>
      <c r="F133" s="63"/>
      <c r="G133" s="57" t="s">
        <v>3</v>
      </c>
      <c r="H133" s="106"/>
      <c r="I133" s="57" t="s">
        <v>3</v>
      </c>
      <c r="J133" s="63"/>
      <c r="K133" s="63"/>
      <c r="L133" s="57" t="s">
        <v>3</v>
      </c>
      <c r="M133" s="108"/>
      <c r="N133" s="109"/>
      <c r="O133" s="57" t="s">
        <v>3</v>
      </c>
      <c r="P133" s="57" t="s">
        <v>3</v>
      </c>
      <c r="Q133" s="57" t="s">
        <v>3</v>
      </c>
      <c r="R133" s="57" t="s">
        <v>3</v>
      </c>
    </row>
    <row r="134" spans="1:18" ht="32.25" hidden="1" thickBot="1" x14ac:dyDescent="0.3">
      <c r="A134" s="354"/>
      <c r="B134" s="93" t="s">
        <v>65</v>
      </c>
      <c r="C134" s="94"/>
      <c r="D134" s="94" t="s">
        <v>67</v>
      </c>
      <c r="E134" s="93" t="s">
        <v>69</v>
      </c>
      <c r="F134" s="94">
        <v>383</v>
      </c>
      <c r="G134" s="132">
        <v>267500</v>
      </c>
      <c r="H134" s="96">
        <v>0</v>
      </c>
      <c r="I134" s="132">
        <v>340000</v>
      </c>
      <c r="J134" s="132">
        <v>0</v>
      </c>
      <c r="K134" s="132">
        <v>0</v>
      </c>
      <c r="L134" s="93" t="s">
        <v>3</v>
      </c>
      <c r="M134" s="110">
        <v>45657</v>
      </c>
      <c r="N134" s="100">
        <v>45657</v>
      </c>
      <c r="O134" s="93" t="s">
        <v>3</v>
      </c>
      <c r="P134" s="93" t="s">
        <v>3</v>
      </c>
      <c r="Q134" s="93" t="s">
        <v>3</v>
      </c>
      <c r="R134" s="93" t="s">
        <v>3</v>
      </c>
    </row>
    <row r="135" spans="1:18" ht="32.25" hidden="1" thickBot="1" x14ac:dyDescent="0.3">
      <c r="A135" s="355"/>
      <c r="B135" s="57" t="s">
        <v>65</v>
      </c>
      <c r="C135" s="63"/>
      <c r="D135" s="63" t="s">
        <v>67</v>
      </c>
      <c r="E135" s="73" t="s">
        <v>69</v>
      </c>
      <c r="F135" s="63">
        <v>383</v>
      </c>
      <c r="G135" s="136">
        <v>401250</v>
      </c>
      <c r="H135" s="106">
        <v>401250</v>
      </c>
      <c r="I135" s="136">
        <v>340000</v>
      </c>
      <c r="J135" s="136">
        <v>0</v>
      </c>
      <c r="K135" s="136">
        <f>G135</f>
        <v>401250</v>
      </c>
      <c r="L135" s="57" t="s">
        <v>3</v>
      </c>
      <c r="M135" s="108">
        <v>45747</v>
      </c>
      <c r="N135" s="112" t="s">
        <v>114</v>
      </c>
      <c r="O135" s="57" t="s">
        <v>3</v>
      </c>
      <c r="P135" s="57" t="s">
        <v>3</v>
      </c>
      <c r="Q135" s="57" t="s">
        <v>3</v>
      </c>
      <c r="R135" s="57" t="s">
        <v>3</v>
      </c>
    </row>
    <row r="136" spans="1:18" s="85" customFormat="1" ht="15.75" hidden="1" customHeight="1" x14ac:dyDescent="0.25">
      <c r="A136" s="353" t="s">
        <v>91</v>
      </c>
      <c r="B136" s="78" t="s">
        <v>39</v>
      </c>
      <c r="C136" s="79"/>
      <c r="D136" s="78" t="s">
        <v>3</v>
      </c>
      <c r="E136" s="78" t="s">
        <v>66</v>
      </c>
      <c r="F136" s="79"/>
      <c r="G136" s="78">
        <v>1</v>
      </c>
      <c r="H136" s="81">
        <v>1</v>
      </c>
      <c r="I136" s="78">
        <v>0</v>
      </c>
      <c r="J136" s="78">
        <v>0</v>
      </c>
      <c r="K136" s="78">
        <v>0</v>
      </c>
      <c r="L136" s="78" t="s">
        <v>3</v>
      </c>
      <c r="M136" s="82">
        <v>45838</v>
      </c>
      <c r="N136" s="111">
        <v>45838</v>
      </c>
      <c r="O136" s="78">
        <v>0</v>
      </c>
      <c r="P136" s="78" t="s">
        <v>3</v>
      </c>
      <c r="Q136" s="105">
        <v>0</v>
      </c>
      <c r="R136" s="105">
        <v>0</v>
      </c>
    </row>
    <row r="137" spans="1:18" ht="16.5" hidden="1" thickBot="1" x14ac:dyDescent="0.3">
      <c r="A137" s="354"/>
      <c r="B137" s="57" t="s">
        <v>40</v>
      </c>
      <c r="C137" s="63"/>
      <c r="D137" s="63"/>
      <c r="E137" s="57"/>
      <c r="F137" s="63"/>
      <c r="G137" s="57" t="s">
        <v>3</v>
      </c>
      <c r="H137" s="106"/>
      <c r="I137" s="57" t="s">
        <v>3</v>
      </c>
      <c r="J137" s="63"/>
      <c r="K137" s="63"/>
      <c r="L137" s="57" t="s">
        <v>3</v>
      </c>
      <c r="M137" s="108"/>
      <c r="N137" s="109"/>
      <c r="O137" s="57" t="s">
        <v>3</v>
      </c>
      <c r="P137" s="57" t="s">
        <v>3</v>
      </c>
      <c r="Q137" s="57" t="s">
        <v>3</v>
      </c>
      <c r="R137" s="57" t="s">
        <v>3</v>
      </c>
    </row>
    <row r="138" spans="1:18" ht="32.25" hidden="1" thickBot="1" x14ac:dyDescent="0.3">
      <c r="A138" s="354"/>
      <c r="B138" s="93" t="s">
        <v>65</v>
      </c>
      <c r="C138" s="94"/>
      <c r="D138" s="94" t="s">
        <v>67</v>
      </c>
      <c r="E138" s="93" t="s">
        <v>69</v>
      </c>
      <c r="F138" s="94">
        <v>383</v>
      </c>
      <c r="G138" s="132">
        <v>378693.5</v>
      </c>
      <c r="H138" s="96">
        <v>0</v>
      </c>
      <c r="I138" s="132">
        <v>0</v>
      </c>
      <c r="J138" s="132">
        <v>0</v>
      </c>
      <c r="K138" s="132">
        <f>G138</f>
        <v>378693.5</v>
      </c>
      <c r="L138" s="93" t="s">
        <v>3</v>
      </c>
      <c r="M138" s="110">
        <v>45657</v>
      </c>
      <c r="N138" s="100">
        <v>45838</v>
      </c>
      <c r="O138" s="93" t="s">
        <v>3</v>
      </c>
      <c r="P138" s="93" t="s">
        <v>3</v>
      </c>
      <c r="Q138" s="93" t="s">
        <v>3</v>
      </c>
      <c r="R138" s="93" t="s">
        <v>3</v>
      </c>
    </row>
    <row r="139" spans="1:18" ht="32.25" hidden="1" thickBot="1" x14ac:dyDescent="0.3">
      <c r="A139" s="355"/>
      <c r="B139" s="57" t="s">
        <v>65</v>
      </c>
      <c r="C139" s="63"/>
      <c r="D139" s="63" t="s">
        <v>67</v>
      </c>
      <c r="E139" s="73" t="s">
        <v>69</v>
      </c>
      <c r="F139" s="63">
        <v>383</v>
      </c>
      <c r="G139" s="136">
        <v>568040.25</v>
      </c>
      <c r="H139" s="106">
        <v>568040.25</v>
      </c>
      <c r="I139" s="136">
        <v>0</v>
      </c>
      <c r="J139" s="136">
        <v>0</v>
      </c>
      <c r="K139" s="136">
        <f>G139</f>
        <v>568040.25</v>
      </c>
      <c r="L139" s="57" t="s">
        <v>3</v>
      </c>
      <c r="M139" s="108">
        <v>45747</v>
      </c>
      <c r="N139" s="112">
        <v>45838</v>
      </c>
      <c r="O139" s="57" t="s">
        <v>3</v>
      </c>
      <c r="P139" s="57" t="s">
        <v>3</v>
      </c>
      <c r="Q139" s="57" t="s">
        <v>3</v>
      </c>
      <c r="R139" s="57" t="s">
        <v>3</v>
      </c>
    </row>
    <row r="140" spans="1:18" s="85" customFormat="1" ht="15.75" hidden="1" customHeight="1" x14ac:dyDescent="0.25">
      <c r="A140" s="353" t="s">
        <v>92</v>
      </c>
      <c r="B140" s="78" t="s">
        <v>39</v>
      </c>
      <c r="C140" s="79"/>
      <c r="D140" s="78" t="s">
        <v>3</v>
      </c>
      <c r="E140" s="78" t="s">
        <v>66</v>
      </c>
      <c r="F140" s="79"/>
      <c r="G140" s="78">
        <v>1</v>
      </c>
      <c r="H140" s="81">
        <v>1</v>
      </c>
      <c r="I140" s="78">
        <v>0</v>
      </c>
      <c r="J140" s="78">
        <v>0</v>
      </c>
      <c r="K140" s="78">
        <v>0</v>
      </c>
      <c r="L140" s="78" t="s">
        <v>3</v>
      </c>
      <c r="M140" s="82">
        <v>45838</v>
      </c>
      <c r="N140" s="111">
        <v>45838</v>
      </c>
      <c r="O140" s="78">
        <v>0</v>
      </c>
      <c r="P140" s="78" t="s">
        <v>3</v>
      </c>
      <c r="Q140" s="105">
        <v>0</v>
      </c>
      <c r="R140" s="105">
        <v>0</v>
      </c>
    </row>
    <row r="141" spans="1:18" ht="16.5" hidden="1" thickBot="1" x14ac:dyDescent="0.3">
      <c r="A141" s="354"/>
      <c r="B141" s="57" t="s">
        <v>40</v>
      </c>
      <c r="C141" s="63"/>
      <c r="D141" s="63"/>
      <c r="E141" s="57"/>
      <c r="F141" s="63"/>
      <c r="G141" s="57" t="s">
        <v>3</v>
      </c>
      <c r="H141" s="106"/>
      <c r="I141" s="57" t="s">
        <v>3</v>
      </c>
      <c r="J141" s="63"/>
      <c r="K141" s="63"/>
      <c r="L141" s="57" t="s">
        <v>3</v>
      </c>
      <c r="M141" s="108"/>
      <c r="N141" s="109"/>
      <c r="O141" s="57" t="s">
        <v>3</v>
      </c>
      <c r="P141" s="57" t="s">
        <v>3</v>
      </c>
      <c r="Q141" s="57" t="s">
        <v>3</v>
      </c>
      <c r="R141" s="57" t="s">
        <v>3</v>
      </c>
    </row>
    <row r="142" spans="1:18" ht="32.25" hidden="1" thickBot="1" x14ac:dyDescent="0.3">
      <c r="A142" s="354"/>
      <c r="B142" s="93" t="s">
        <v>65</v>
      </c>
      <c r="C142" s="94"/>
      <c r="D142" s="94" t="s">
        <v>67</v>
      </c>
      <c r="E142" s="93" t="s">
        <v>69</v>
      </c>
      <c r="F142" s="94">
        <v>383</v>
      </c>
      <c r="G142" s="132">
        <v>425000</v>
      </c>
      <c r="H142" s="96">
        <v>0</v>
      </c>
      <c r="I142" s="132">
        <v>500000</v>
      </c>
      <c r="J142" s="132">
        <v>0</v>
      </c>
      <c r="K142" s="132">
        <v>0</v>
      </c>
      <c r="L142" s="93" t="s">
        <v>3</v>
      </c>
      <c r="M142" s="110">
        <v>45657</v>
      </c>
      <c r="N142" s="100">
        <v>45657</v>
      </c>
      <c r="O142" s="93" t="s">
        <v>3</v>
      </c>
      <c r="P142" s="93" t="s">
        <v>3</v>
      </c>
      <c r="Q142" s="93" t="s">
        <v>3</v>
      </c>
      <c r="R142" s="93" t="s">
        <v>3</v>
      </c>
    </row>
    <row r="143" spans="1:18" ht="32.25" hidden="1" thickBot="1" x14ac:dyDescent="0.3">
      <c r="A143" s="355"/>
      <c r="B143" s="57" t="s">
        <v>65</v>
      </c>
      <c r="C143" s="63"/>
      <c r="D143" s="63" t="s">
        <v>67</v>
      </c>
      <c r="E143" s="73" t="s">
        <v>69</v>
      </c>
      <c r="F143" s="63">
        <v>383</v>
      </c>
      <c r="G143" s="136">
        <v>637500</v>
      </c>
      <c r="H143" s="106">
        <v>637500</v>
      </c>
      <c r="I143" s="136">
        <v>500000</v>
      </c>
      <c r="J143" s="136">
        <v>0</v>
      </c>
      <c r="K143" s="136">
        <f>G143</f>
        <v>637500</v>
      </c>
      <c r="L143" s="57" t="s">
        <v>3</v>
      </c>
      <c r="M143" s="108">
        <v>45747</v>
      </c>
      <c r="N143" s="112">
        <v>45838</v>
      </c>
      <c r="O143" s="57" t="s">
        <v>3</v>
      </c>
      <c r="P143" s="57" t="s">
        <v>3</v>
      </c>
      <c r="Q143" s="57" t="s">
        <v>3</v>
      </c>
      <c r="R143" s="57" t="s">
        <v>3</v>
      </c>
    </row>
    <row r="144" spans="1:18" s="85" customFormat="1" ht="15.75" hidden="1" customHeight="1" x14ac:dyDescent="0.25">
      <c r="A144" s="353" t="s">
        <v>93</v>
      </c>
      <c r="B144" s="78" t="s">
        <v>39</v>
      </c>
      <c r="C144" s="79"/>
      <c r="D144" s="78" t="s">
        <v>3</v>
      </c>
      <c r="E144" s="78" t="s">
        <v>66</v>
      </c>
      <c r="F144" s="79"/>
      <c r="G144" s="78">
        <v>1</v>
      </c>
      <c r="H144" s="81">
        <v>1</v>
      </c>
      <c r="I144" s="78">
        <v>0</v>
      </c>
      <c r="J144" s="78">
        <v>0</v>
      </c>
      <c r="K144" s="78">
        <v>0</v>
      </c>
      <c r="L144" s="78" t="s">
        <v>3</v>
      </c>
      <c r="M144" s="82">
        <v>45838</v>
      </c>
      <c r="N144" s="111">
        <v>45838</v>
      </c>
      <c r="O144" s="78">
        <v>0</v>
      </c>
      <c r="P144" s="78" t="s">
        <v>3</v>
      </c>
      <c r="Q144" s="105">
        <v>0</v>
      </c>
      <c r="R144" s="105">
        <v>0</v>
      </c>
    </row>
    <row r="145" spans="1:18" ht="16.5" hidden="1" thickBot="1" x14ac:dyDescent="0.3">
      <c r="A145" s="354"/>
      <c r="B145" s="57" t="s">
        <v>40</v>
      </c>
      <c r="C145" s="63"/>
      <c r="D145" s="63"/>
      <c r="E145" s="57"/>
      <c r="F145" s="63"/>
      <c r="G145" s="57" t="s">
        <v>3</v>
      </c>
      <c r="H145" s="106"/>
      <c r="I145" s="57" t="s">
        <v>3</v>
      </c>
      <c r="J145" s="63"/>
      <c r="K145" s="63"/>
      <c r="L145" s="57" t="s">
        <v>3</v>
      </c>
      <c r="M145" s="108"/>
      <c r="N145" s="109"/>
      <c r="O145" s="57" t="s">
        <v>3</v>
      </c>
      <c r="P145" s="57" t="s">
        <v>3</v>
      </c>
      <c r="Q145" s="57" t="s">
        <v>3</v>
      </c>
      <c r="R145" s="57" t="s">
        <v>3</v>
      </c>
    </row>
    <row r="146" spans="1:18" ht="32.25" hidden="1" thickBot="1" x14ac:dyDescent="0.3">
      <c r="A146" s="354"/>
      <c r="B146" s="93" t="s">
        <v>65</v>
      </c>
      <c r="C146" s="94"/>
      <c r="D146" s="94" t="s">
        <v>67</v>
      </c>
      <c r="E146" s="93" t="s">
        <v>69</v>
      </c>
      <c r="F146" s="94">
        <v>383</v>
      </c>
      <c r="G146" s="132">
        <v>200000</v>
      </c>
      <c r="H146" s="96">
        <v>0</v>
      </c>
      <c r="I146" s="132">
        <v>0</v>
      </c>
      <c r="J146" s="132">
        <v>0</v>
      </c>
      <c r="K146" s="132">
        <v>200000</v>
      </c>
      <c r="L146" s="93" t="s">
        <v>3</v>
      </c>
      <c r="M146" s="110">
        <v>45657</v>
      </c>
      <c r="N146" s="100">
        <v>45838</v>
      </c>
      <c r="O146" s="93" t="s">
        <v>3</v>
      </c>
      <c r="P146" s="93" t="s">
        <v>3</v>
      </c>
      <c r="Q146" s="93" t="s">
        <v>3</v>
      </c>
      <c r="R146" s="93" t="s">
        <v>3</v>
      </c>
    </row>
    <row r="147" spans="1:18" ht="32.25" hidden="1" thickBot="1" x14ac:dyDescent="0.3">
      <c r="A147" s="355"/>
      <c r="B147" s="57" t="s">
        <v>65</v>
      </c>
      <c r="C147" s="63"/>
      <c r="D147" s="63" t="s">
        <v>67</v>
      </c>
      <c r="E147" s="73" t="s">
        <v>69</v>
      </c>
      <c r="F147" s="63">
        <v>383</v>
      </c>
      <c r="G147" s="136">
        <v>300000</v>
      </c>
      <c r="H147" s="106">
        <v>300000</v>
      </c>
      <c r="I147" s="136">
        <v>0</v>
      </c>
      <c r="J147" s="136">
        <v>0</v>
      </c>
      <c r="K147" s="136">
        <f>G147</f>
        <v>300000</v>
      </c>
      <c r="L147" s="57" t="s">
        <v>3</v>
      </c>
      <c r="M147" s="108">
        <v>45747</v>
      </c>
      <c r="N147" s="112">
        <v>45838</v>
      </c>
      <c r="O147" s="57" t="s">
        <v>3</v>
      </c>
      <c r="P147" s="57" t="s">
        <v>3</v>
      </c>
      <c r="Q147" s="57" t="s">
        <v>3</v>
      </c>
      <c r="R147" s="57" t="s">
        <v>3</v>
      </c>
    </row>
    <row r="148" spans="1:18" s="85" customFormat="1" ht="15.75" hidden="1" customHeight="1" x14ac:dyDescent="0.25">
      <c r="A148" s="360" t="s">
        <v>94</v>
      </c>
      <c r="B148" s="78" t="s">
        <v>39</v>
      </c>
      <c r="C148" s="79"/>
      <c r="D148" s="78" t="s">
        <v>3</v>
      </c>
      <c r="E148" s="78" t="s">
        <v>66</v>
      </c>
      <c r="F148" s="79"/>
      <c r="G148" s="78">
        <v>1</v>
      </c>
      <c r="H148" s="81">
        <v>1</v>
      </c>
      <c r="I148" s="78">
        <v>0</v>
      </c>
      <c r="J148" s="78">
        <v>0</v>
      </c>
      <c r="K148" s="78">
        <v>0</v>
      </c>
      <c r="L148" s="78" t="s">
        <v>3</v>
      </c>
      <c r="M148" s="82">
        <v>45838</v>
      </c>
      <c r="N148" s="111">
        <v>45838</v>
      </c>
      <c r="O148" s="78">
        <v>0</v>
      </c>
      <c r="P148" s="78" t="s">
        <v>3</v>
      </c>
      <c r="Q148" s="105">
        <v>0</v>
      </c>
      <c r="R148" s="105">
        <v>0</v>
      </c>
    </row>
    <row r="149" spans="1:18" ht="16.5" hidden="1" thickBot="1" x14ac:dyDescent="0.3">
      <c r="A149" s="361"/>
      <c r="B149" s="57" t="s">
        <v>40</v>
      </c>
      <c r="C149" s="63"/>
      <c r="D149" s="63"/>
      <c r="E149" s="57"/>
      <c r="F149" s="63"/>
      <c r="G149" s="57" t="s">
        <v>3</v>
      </c>
      <c r="H149" s="106"/>
      <c r="I149" s="57" t="s">
        <v>3</v>
      </c>
      <c r="J149" s="63"/>
      <c r="K149" s="63"/>
      <c r="L149" s="57" t="s">
        <v>3</v>
      </c>
      <c r="M149" s="108"/>
      <c r="N149" s="109"/>
      <c r="O149" s="57" t="s">
        <v>3</v>
      </c>
      <c r="P149" s="57" t="s">
        <v>3</v>
      </c>
      <c r="Q149" s="57" t="s">
        <v>3</v>
      </c>
      <c r="R149" s="57" t="s">
        <v>3</v>
      </c>
    </row>
    <row r="150" spans="1:18" ht="32.25" hidden="1" thickBot="1" x14ac:dyDescent="0.3">
      <c r="A150" s="361"/>
      <c r="B150" s="93" t="s">
        <v>65</v>
      </c>
      <c r="C150" s="94"/>
      <c r="D150" s="94" t="s">
        <v>67</v>
      </c>
      <c r="E150" s="93" t="s">
        <v>69</v>
      </c>
      <c r="F150" s="94">
        <v>383</v>
      </c>
      <c r="G150" s="132">
        <v>335000</v>
      </c>
      <c r="H150" s="96">
        <v>0</v>
      </c>
      <c r="I150" s="138">
        <f>1069202-500000</f>
        <v>569202</v>
      </c>
      <c r="J150" s="132">
        <v>0</v>
      </c>
      <c r="K150" s="132">
        <v>0</v>
      </c>
      <c r="L150" s="93" t="s">
        <v>3</v>
      </c>
      <c r="M150" s="110">
        <v>45657</v>
      </c>
      <c r="N150" s="100">
        <v>45657</v>
      </c>
      <c r="O150" s="93" t="s">
        <v>3</v>
      </c>
      <c r="P150" s="93" t="s">
        <v>3</v>
      </c>
      <c r="Q150" s="93" t="s">
        <v>3</v>
      </c>
      <c r="R150" s="93" t="s">
        <v>3</v>
      </c>
    </row>
    <row r="151" spans="1:18" ht="32.25" hidden="1" thickBot="1" x14ac:dyDescent="0.3">
      <c r="A151" s="362"/>
      <c r="B151" s="57" t="s">
        <v>65</v>
      </c>
      <c r="C151" s="63"/>
      <c r="D151" s="63" t="s">
        <v>67</v>
      </c>
      <c r="E151" s="73" t="s">
        <v>69</v>
      </c>
      <c r="F151" s="63">
        <v>383</v>
      </c>
      <c r="G151" s="136">
        <v>502500</v>
      </c>
      <c r="H151" s="106">
        <v>502500</v>
      </c>
      <c r="I151" s="139">
        <f>1069202-500000</f>
        <v>569202</v>
      </c>
      <c r="J151" s="136">
        <v>0</v>
      </c>
      <c r="K151" s="136">
        <v>0</v>
      </c>
      <c r="L151" s="57" t="s">
        <v>3</v>
      </c>
      <c r="M151" s="108">
        <v>45747</v>
      </c>
      <c r="N151" s="112">
        <v>45657</v>
      </c>
      <c r="O151" s="57" t="s">
        <v>3</v>
      </c>
      <c r="P151" s="57" t="s">
        <v>3</v>
      </c>
      <c r="Q151" s="57" t="s">
        <v>3</v>
      </c>
      <c r="R151" s="57" t="s">
        <v>3</v>
      </c>
    </row>
    <row r="152" spans="1:18" s="85" customFormat="1" ht="15.75" hidden="1" customHeight="1" x14ac:dyDescent="0.25">
      <c r="A152" s="353" t="s">
        <v>95</v>
      </c>
      <c r="B152" s="78" t="s">
        <v>39</v>
      </c>
      <c r="C152" s="79"/>
      <c r="D152" s="78" t="s">
        <v>3</v>
      </c>
      <c r="E152" s="78" t="s">
        <v>66</v>
      </c>
      <c r="F152" s="79"/>
      <c r="G152" s="78">
        <v>1</v>
      </c>
      <c r="H152" s="81">
        <v>1</v>
      </c>
      <c r="I152" s="78">
        <v>0</v>
      </c>
      <c r="J152" s="78">
        <v>0</v>
      </c>
      <c r="K152" s="78">
        <v>0</v>
      </c>
      <c r="L152" s="78" t="s">
        <v>3</v>
      </c>
      <c r="M152" s="82">
        <v>45838</v>
      </c>
      <c r="N152" s="111">
        <v>45838</v>
      </c>
      <c r="O152" s="78">
        <v>0</v>
      </c>
      <c r="P152" s="78" t="s">
        <v>3</v>
      </c>
      <c r="Q152" s="105">
        <v>0</v>
      </c>
      <c r="R152" s="105">
        <v>0</v>
      </c>
    </row>
    <row r="153" spans="1:18" ht="16.5" hidden="1" thickBot="1" x14ac:dyDescent="0.3">
      <c r="A153" s="354"/>
      <c r="B153" s="57" t="s">
        <v>40</v>
      </c>
      <c r="C153" s="63"/>
      <c r="D153" s="63"/>
      <c r="E153" s="57"/>
      <c r="F153" s="63"/>
      <c r="G153" s="57" t="s">
        <v>3</v>
      </c>
      <c r="H153" s="106"/>
      <c r="I153" s="57" t="s">
        <v>3</v>
      </c>
      <c r="J153" s="63"/>
      <c r="K153" s="63"/>
      <c r="L153" s="57" t="s">
        <v>3</v>
      </c>
      <c r="M153" s="108"/>
      <c r="N153" s="109"/>
      <c r="O153" s="57" t="s">
        <v>3</v>
      </c>
      <c r="P153" s="57" t="s">
        <v>3</v>
      </c>
      <c r="Q153" s="57" t="s">
        <v>3</v>
      </c>
      <c r="R153" s="57" t="s">
        <v>3</v>
      </c>
    </row>
    <row r="154" spans="1:18" ht="32.25" hidden="1" thickBot="1" x14ac:dyDescent="0.3">
      <c r="A154" s="354"/>
      <c r="B154" s="93" t="s">
        <v>65</v>
      </c>
      <c r="C154" s="94"/>
      <c r="D154" s="94" t="s">
        <v>67</v>
      </c>
      <c r="E154" s="93" t="s">
        <v>69</v>
      </c>
      <c r="F154" s="94">
        <v>383</v>
      </c>
      <c r="G154" s="132">
        <v>333500</v>
      </c>
      <c r="H154" s="96">
        <v>0</v>
      </c>
      <c r="I154" s="132">
        <v>500000</v>
      </c>
      <c r="J154" s="132">
        <v>0</v>
      </c>
      <c r="K154" s="132">
        <v>0</v>
      </c>
      <c r="L154" s="93" t="s">
        <v>3</v>
      </c>
      <c r="M154" s="110">
        <v>45657</v>
      </c>
      <c r="N154" s="100">
        <v>45657</v>
      </c>
      <c r="O154" s="93" t="s">
        <v>3</v>
      </c>
      <c r="P154" s="93" t="s">
        <v>3</v>
      </c>
      <c r="Q154" s="93" t="s">
        <v>3</v>
      </c>
      <c r="R154" s="93" t="s">
        <v>3</v>
      </c>
    </row>
    <row r="155" spans="1:18" ht="32.25" hidden="1" thickBot="1" x14ac:dyDescent="0.3">
      <c r="A155" s="355"/>
      <c r="B155" s="57" t="s">
        <v>65</v>
      </c>
      <c r="C155" s="63"/>
      <c r="D155" s="63" t="s">
        <v>67</v>
      </c>
      <c r="E155" s="73" t="s">
        <v>69</v>
      </c>
      <c r="F155" s="63">
        <v>383</v>
      </c>
      <c r="G155" s="136">
        <v>500250</v>
      </c>
      <c r="H155" s="106">
        <v>500250</v>
      </c>
      <c r="I155" s="136">
        <v>500000</v>
      </c>
      <c r="J155" s="136">
        <v>0</v>
      </c>
      <c r="K155" s="136">
        <f>G155</f>
        <v>500250</v>
      </c>
      <c r="L155" s="57" t="s">
        <v>3</v>
      </c>
      <c r="M155" s="108">
        <v>45747</v>
      </c>
      <c r="N155" s="112">
        <v>45838</v>
      </c>
      <c r="O155" s="57" t="s">
        <v>3</v>
      </c>
      <c r="P155" s="57" t="s">
        <v>3</v>
      </c>
      <c r="Q155" s="57" t="s">
        <v>3</v>
      </c>
      <c r="R155" s="57" t="s">
        <v>3</v>
      </c>
    </row>
    <row r="156" spans="1:18" s="85" customFormat="1" ht="15.75" hidden="1" customHeight="1" x14ac:dyDescent="0.25">
      <c r="A156" s="353" t="s">
        <v>96</v>
      </c>
      <c r="B156" s="78" t="s">
        <v>39</v>
      </c>
      <c r="C156" s="79"/>
      <c r="D156" s="78" t="s">
        <v>3</v>
      </c>
      <c r="E156" s="78" t="s">
        <v>66</v>
      </c>
      <c r="F156" s="79"/>
      <c r="G156" s="78">
        <v>1</v>
      </c>
      <c r="H156" s="81">
        <v>1</v>
      </c>
      <c r="I156" s="78">
        <v>1</v>
      </c>
      <c r="J156" s="78">
        <v>1</v>
      </c>
      <c r="K156" s="78">
        <v>1</v>
      </c>
      <c r="L156" s="78" t="s">
        <v>3</v>
      </c>
      <c r="M156" s="82">
        <v>45838</v>
      </c>
      <c r="N156" s="104">
        <v>45657</v>
      </c>
      <c r="O156" s="78">
        <v>0</v>
      </c>
      <c r="P156" s="78" t="s">
        <v>3</v>
      </c>
      <c r="Q156" s="105">
        <v>0</v>
      </c>
      <c r="R156" s="105">
        <v>0</v>
      </c>
    </row>
    <row r="157" spans="1:18" ht="16.5" hidden="1" thickBot="1" x14ac:dyDescent="0.3">
      <c r="A157" s="354"/>
      <c r="B157" s="57" t="s">
        <v>40</v>
      </c>
      <c r="C157" s="63"/>
      <c r="D157" s="63"/>
      <c r="E157" s="57"/>
      <c r="F157" s="63"/>
      <c r="G157" s="57" t="s">
        <v>3</v>
      </c>
      <c r="H157" s="106"/>
      <c r="I157" s="57" t="s">
        <v>3</v>
      </c>
      <c r="J157" s="63"/>
      <c r="K157" s="63"/>
      <c r="L157" s="57" t="s">
        <v>3</v>
      </c>
      <c r="M157" s="108"/>
      <c r="N157" s="109"/>
      <c r="O157" s="57" t="s">
        <v>3</v>
      </c>
      <c r="P157" s="57" t="s">
        <v>3</v>
      </c>
      <c r="Q157" s="57" t="s">
        <v>3</v>
      </c>
      <c r="R157" s="57" t="s">
        <v>3</v>
      </c>
    </row>
    <row r="158" spans="1:18" ht="32.25" hidden="1" thickBot="1" x14ac:dyDescent="0.3">
      <c r="A158" s="354"/>
      <c r="B158" s="93" t="s">
        <v>65</v>
      </c>
      <c r="C158" s="94"/>
      <c r="D158" s="94" t="s">
        <v>67</v>
      </c>
      <c r="E158" s="93" t="s">
        <v>69</v>
      </c>
      <c r="F158" s="94">
        <v>383</v>
      </c>
      <c r="G158" s="132">
        <v>333575</v>
      </c>
      <c r="H158" s="96">
        <v>0</v>
      </c>
      <c r="I158" s="132">
        <v>667150</v>
      </c>
      <c r="J158" s="132">
        <v>0</v>
      </c>
      <c r="K158" s="132">
        <v>0</v>
      </c>
      <c r="L158" s="93" t="s">
        <v>3</v>
      </c>
      <c r="M158" s="110">
        <v>45657</v>
      </c>
      <c r="N158" s="100">
        <v>45657</v>
      </c>
      <c r="O158" s="93" t="s">
        <v>3</v>
      </c>
      <c r="P158" s="93" t="s">
        <v>3</v>
      </c>
      <c r="Q158" s="93" t="s">
        <v>3</v>
      </c>
      <c r="R158" s="93" t="s">
        <v>3</v>
      </c>
    </row>
    <row r="159" spans="1:18" ht="32.25" hidden="1" thickBot="1" x14ac:dyDescent="0.3">
      <c r="A159" s="355"/>
      <c r="B159" s="57" t="s">
        <v>65</v>
      </c>
      <c r="C159" s="63"/>
      <c r="D159" s="63" t="s">
        <v>67</v>
      </c>
      <c r="E159" s="73" t="s">
        <v>69</v>
      </c>
      <c r="F159" s="63">
        <v>383</v>
      </c>
      <c r="G159" s="136">
        <v>500362.5</v>
      </c>
      <c r="H159" s="106">
        <v>500362.5</v>
      </c>
      <c r="I159" s="136">
        <v>667150</v>
      </c>
      <c r="J159" s="136">
        <v>0</v>
      </c>
      <c r="K159" s="136">
        <v>0</v>
      </c>
      <c r="L159" s="57" t="s">
        <v>3</v>
      </c>
      <c r="M159" s="108">
        <v>45747</v>
      </c>
      <c r="N159" s="112">
        <v>45657</v>
      </c>
      <c r="O159" s="57" t="s">
        <v>3</v>
      </c>
      <c r="P159" s="57" t="s">
        <v>3</v>
      </c>
      <c r="Q159" s="57" t="s">
        <v>3</v>
      </c>
      <c r="R159" s="57" t="s">
        <v>3</v>
      </c>
    </row>
    <row r="160" spans="1:18" s="85" customFormat="1" ht="15.75" hidden="1" customHeight="1" x14ac:dyDescent="0.25">
      <c r="A160" s="353" t="s">
        <v>97</v>
      </c>
      <c r="B160" s="78" t="s">
        <v>39</v>
      </c>
      <c r="C160" s="79"/>
      <c r="D160" s="78" t="s">
        <v>3</v>
      </c>
      <c r="E160" s="78" t="s">
        <v>66</v>
      </c>
      <c r="F160" s="79"/>
      <c r="G160" s="78">
        <v>1</v>
      </c>
      <c r="H160" s="81">
        <v>1</v>
      </c>
      <c r="I160" s="78">
        <v>0</v>
      </c>
      <c r="J160" s="78">
        <v>0</v>
      </c>
      <c r="K160" s="78">
        <v>0</v>
      </c>
      <c r="L160" s="78" t="s">
        <v>3</v>
      </c>
      <c r="M160" s="82">
        <v>45838</v>
      </c>
      <c r="N160" s="111">
        <v>45838</v>
      </c>
      <c r="O160" s="78">
        <v>0</v>
      </c>
      <c r="P160" s="78" t="s">
        <v>3</v>
      </c>
      <c r="Q160" s="105">
        <v>0</v>
      </c>
      <c r="R160" s="105">
        <v>0</v>
      </c>
    </row>
    <row r="161" spans="1:18" ht="16.5" hidden="1" thickBot="1" x14ac:dyDescent="0.3">
      <c r="A161" s="354"/>
      <c r="B161" s="57" t="s">
        <v>40</v>
      </c>
      <c r="C161" s="63"/>
      <c r="D161" s="63"/>
      <c r="E161" s="57"/>
      <c r="F161" s="63"/>
      <c r="G161" s="57" t="s">
        <v>3</v>
      </c>
      <c r="H161" s="106"/>
      <c r="I161" s="57" t="s">
        <v>3</v>
      </c>
      <c r="J161" s="63"/>
      <c r="K161" s="63"/>
      <c r="L161" s="57" t="s">
        <v>3</v>
      </c>
      <c r="M161" s="108"/>
      <c r="N161" s="109"/>
      <c r="O161" s="57" t="s">
        <v>3</v>
      </c>
      <c r="P161" s="57" t="s">
        <v>3</v>
      </c>
      <c r="Q161" s="57" t="s">
        <v>3</v>
      </c>
      <c r="R161" s="57" t="s">
        <v>3</v>
      </c>
    </row>
    <row r="162" spans="1:18" ht="32.25" hidden="1" thickBot="1" x14ac:dyDescent="0.3">
      <c r="A162" s="354"/>
      <c r="B162" s="93" t="s">
        <v>65</v>
      </c>
      <c r="C162" s="94"/>
      <c r="D162" s="94" t="s">
        <v>67</v>
      </c>
      <c r="E162" s="93" t="s">
        <v>69</v>
      </c>
      <c r="F162" s="94">
        <v>383</v>
      </c>
      <c r="G162" s="132">
        <v>335000</v>
      </c>
      <c r="H162" s="96">
        <v>0</v>
      </c>
      <c r="I162" s="132">
        <v>500000</v>
      </c>
      <c r="J162" s="132">
        <v>0</v>
      </c>
      <c r="K162" s="132">
        <v>0</v>
      </c>
      <c r="L162" s="93" t="s">
        <v>3</v>
      </c>
      <c r="M162" s="110">
        <v>45657</v>
      </c>
      <c r="N162" s="100">
        <v>45657</v>
      </c>
      <c r="O162" s="93" t="s">
        <v>3</v>
      </c>
      <c r="P162" s="93" t="s">
        <v>3</v>
      </c>
      <c r="Q162" s="93" t="s">
        <v>3</v>
      </c>
      <c r="R162" s="93" t="s">
        <v>3</v>
      </c>
    </row>
    <row r="163" spans="1:18" ht="32.25" hidden="1" thickBot="1" x14ac:dyDescent="0.3">
      <c r="A163" s="355"/>
      <c r="B163" s="57" t="s">
        <v>65</v>
      </c>
      <c r="C163" s="63"/>
      <c r="D163" s="63" t="s">
        <v>67</v>
      </c>
      <c r="E163" s="73" t="s">
        <v>69</v>
      </c>
      <c r="F163" s="63">
        <v>383</v>
      </c>
      <c r="G163" s="136">
        <v>502500</v>
      </c>
      <c r="H163" s="106">
        <v>502500</v>
      </c>
      <c r="I163" s="136">
        <v>500000</v>
      </c>
      <c r="J163" s="136">
        <v>0</v>
      </c>
      <c r="K163" s="136">
        <f>G163</f>
        <v>502500</v>
      </c>
      <c r="L163" s="57" t="s">
        <v>3</v>
      </c>
      <c r="M163" s="108">
        <v>45747</v>
      </c>
      <c r="N163" s="112">
        <v>45838</v>
      </c>
      <c r="O163" s="57" t="s">
        <v>3</v>
      </c>
      <c r="P163" s="57" t="s">
        <v>3</v>
      </c>
      <c r="Q163" s="57" t="s">
        <v>3</v>
      </c>
      <c r="R163" s="57" t="s">
        <v>3</v>
      </c>
    </row>
    <row r="164" spans="1:18" s="85" customFormat="1" ht="15.75" hidden="1" customHeight="1" x14ac:dyDescent="0.25">
      <c r="A164" s="353" t="s">
        <v>98</v>
      </c>
      <c r="B164" s="78" t="s">
        <v>39</v>
      </c>
      <c r="C164" s="79"/>
      <c r="D164" s="78" t="s">
        <v>3</v>
      </c>
      <c r="E164" s="78" t="s">
        <v>66</v>
      </c>
      <c r="F164" s="79"/>
      <c r="G164" s="78">
        <v>1</v>
      </c>
      <c r="H164" s="81">
        <v>1</v>
      </c>
      <c r="I164" s="78">
        <v>0</v>
      </c>
      <c r="J164" s="78">
        <v>0</v>
      </c>
      <c r="K164" s="78">
        <v>0</v>
      </c>
      <c r="L164" s="78" t="s">
        <v>3</v>
      </c>
      <c r="M164" s="82">
        <v>45838</v>
      </c>
      <c r="N164" s="104">
        <v>45657</v>
      </c>
      <c r="O164" s="78">
        <v>0</v>
      </c>
      <c r="P164" s="78" t="s">
        <v>3</v>
      </c>
      <c r="Q164" s="105">
        <v>0</v>
      </c>
      <c r="R164" s="105">
        <v>0</v>
      </c>
    </row>
    <row r="165" spans="1:18" ht="16.5" hidden="1" thickBot="1" x14ac:dyDescent="0.3">
      <c r="A165" s="354"/>
      <c r="B165" s="57" t="s">
        <v>40</v>
      </c>
      <c r="C165" s="63"/>
      <c r="D165" s="63"/>
      <c r="E165" s="57"/>
      <c r="F165" s="63"/>
      <c r="G165" s="57" t="s">
        <v>3</v>
      </c>
      <c r="H165" s="106"/>
      <c r="I165" s="57" t="s">
        <v>3</v>
      </c>
      <c r="J165" s="63"/>
      <c r="K165" s="63"/>
      <c r="L165" s="57" t="s">
        <v>3</v>
      </c>
      <c r="M165" s="108"/>
      <c r="N165" s="109"/>
      <c r="O165" s="57" t="s">
        <v>3</v>
      </c>
      <c r="P165" s="57" t="s">
        <v>3</v>
      </c>
      <c r="Q165" s="57" t="s">
        <v>3</v>
      </c>
      <c r="R165" s="57" t="s">
        <v>3</v>
      </c>
    </row>
    <row r="166" spans="1:18" ht="32.25" hidden="1" thickBot="1" x14ac:dyDescent="0.3">
      <c r="A166" s="354"/>
      <c r="B166" s="93" t="s">
        <v>65</v>
      </c>
      <c r="C166" s="94"/>
      <c r="D166" s="94" t="s">
        <v>67</v>
      </c>
      <c r="E166" s="93" t="s">
        <v>69</v>
      </c>
      <c r="F166" s="94">
        <v>383</v>
      </c>
      <c r="G166" s="132">
        <v>335000</v>
      </c>
      <c r="H166" s="96">
        <v>0</v>
      </c>
      <c r="I166" s="132">
        <v>674899</v>
      </c>
      <c r="J166" s="132">
        <v>0</v>
      </c>
      <c r="K166" s="132">
        <v>0</v>
      </c>
      <c r="L166" s="93" t="s">
        <v>3</v>
      </c>
      <c r="M166" s="110">
        <v>45657</v>
      </c>
      <c r="N166" s="100">
        <v>45657</v>
      </c>
      <c r="O166" s="93" t="s">
        <v>3</v>
      </c>
      <c r="P166" s="93" t="s">
        <v>3</v>
      </c>
      <c r="Q166" s="93" t="s">
        <v>3</v>
      </c>
      <c r="R166" s="93" t="s">
        <v>3</v>
      </c>
    </row>
    <row r="167" spans="1:18" ht="32.25" hidden="1" thickBot="1" x14ac:dyDescent="0.3">
      <c r="A167" s="355"/>
      <c r="B167" s="57" t="s">
        <v>65</v>
      </c>
      <c r="C167" s="63"/>
      <c r="D167" s="63" t="s">
        <v>67</v>
      </c>
      <c r="E167" s="73" t="s">
        <v>69</v>
      </c>
      <c r="F167" s="63">
        <v>383</v>
      </c>
      <c r="G167" s="136">
        <v>502500</v>
      </c>
      <c r="H167" s="106">
        <v>502500</v>
      </c>
      <c r="I167" s="136">
        <v>674899</v>
      </c>
      <c r="J167" s="136">
        <v>0</v>
      </c>
      <c r="K167" s="136">
        <v>0</v>
      </c>
      <c r="L167" s="57" t="s">
        <v>3</v>
      </c>
      <c r="M167" s="108">
        <v>45747</v>
      </c>
      <c r="N167" s="112">
        <v>45657</v>
      </c>
      <c r="O167" s="57" t="s">
        <v>3</v>
      </c>
      <c r="P167" s="57" t="s">
        <v>3</v>
      </c>
      <c r="Q167" s="57" t="s">
        <v>3</v>
      </c>
      <c r="R167" s="57" t="s">
        <v>3</v>
      </c>
    </row>
    <row r="168" spans="1:18" s="85" customFormat="1" ht="15.75" hidden="1" customHeight="1" x14ac:dyDescent="0.25">
      <c r="A168" s="353" t="s">
        <v>99</v>
      </c>
      <c r="B168" s="78" t="s">
        <v>39</v>
      </c>
      <c r="C168" s="79"/>
      <c r="D168" s="78" t="s">
        <v>3</v>
      </c>
      <c r="E168" s="78" t="s">
        <v>66</v>
      </c>
      <c r="F168" s="79"/>
      <c r="G168" s="78">
        <v>1</v>
      </c>
      <c r="H168" s="81">
        <v>1</v>
      </c>
      <c r="I168" s="78">
        <v>0</v>
      </c>
      <c r="J168" s="78">
        <v>0</v>
      </c>
      <c r="K168" s="78">
        <v>0</v>
      </c>
      <c r="L168" s="78" t="s">
        <v>3</v>
      </c>
      <c r="M168" s="82">
        <v>45838</v>
      </c>
      <c r="N168" s="111">
        <v>45838</v>
      </c>
      <c r="O168" s="78">
        <v>0</v>
      </c>
      <c r="P168" s="78" t="s">
        <v>3</v>
      </c>
      <c r="Q168" s="105">
        <v>0</v>
      </c>
      <c r="R168" s="105">
        <v>0</v>
      </c>
    </row>
    <row r="169" spans="1:18" ht="16.5" hidden="1" thickBot="1" x14ac:dyDescent="0.3">
      <c r="A169" s="354"/>
      <c r="B169" s="57" t="s">
        <v>40</v>
      </c>
      <c r="C169" s="63"/>
      <c r="D169" s="63"/>
      <c r="E169" s="57"/>
      <c r="F169" s="63"/>
      <c r="G169" s="57" t="s">
        <v>3</v>
      </c>
      <c r="H169" s="106"/>
      <c r="I169" s="57" t="s">
        <v>3</v>
      </c>
      <c r="J169" s="63"/>
      <c r="K169" s="63"/>
      <c r="L169" s="57" t="s">
        <v>3</v>
      </c>
      <c r="M169" s="108"/>
      <c r="N169" s="109"/>
      <c r="O169" s="57" t="s">
        <v>3</v>
      </c>
      <c r="P169" s="57" t="s">
        <v>3</v>
      </c>
      <c r="Q169" s="57" t="s">
        <v>3</v>
      </c>
      <c r="R169" s="57" t="s">
        <v>3</v>
      </c>
    </row>
    <row r="170" spans="1:18" ht="32.25" hidden="1" thickBot="1" x14ac:dyDescent="0.3">
      <c r="A170" s="354"/>
      <c r="B170" s="93" t="s">
        <v>65</v>
      </c>
      <c r="C170" s="94"/>
      <c r="D170" s="94" t="s">
        <v>67</v>
      </c>
      <c r="E170" s="93" t="s">
        <v>69</v>
      </c>
      <c r="F170" s="94">
        <v>383</v>
      </c>
      <c r="G170" s="132">
        <v>335000</v>
      </c>
      <c r="H170" s="96">
        <v>0</v>
      </c>
      <c r="I170" s="132">
        <v>467212.2</v>
      </c>
      <c r="J170" s="132">
        <v>0</v>
      </c>
      <c r="K170" s="132">
        <v>0</v>
      </c>
      <c r="L170" s="93" t="s">
        <v>3</v>
      </c>
      <c r="M170" s="110">
        <v>45657</v>
      </c>
      <c r="N170" s="100">
        <v>45657</v>
      </c>
      <c r="O170" s="93" t="s">
        <v>3</v>
      </c>
      <c r="P170" s="93" t="s">
        <v>3</v>
      </c>
      <c r="Q170" s="93" t="s">
        <v>3</v>
      </c>
      <c r="R170" s="93" t="s">
        <v>3</v>
      </c>
    </row>
    <row r="171" spans="1:18" ht="32.25" hidden="1" thickBot="1" x14ac:dyDescent="0.3">
      <c r="A171" s="355"/>
      <c r="B171" s="57" t="s">
        <v>65</v>
      </c>
      <c r="C171" s="63"/>
      <c r="D171" s="63" t="s">
        <v>67</v>
      </c>
      <c r="E171" s="73" t="s">
        <v>69</v>
      </c>
      <c r="F171" s="63">
        <v>383</v>
      </c>
      <c r="G171" s="136">
        <v>502500</v>
      </c>
      <c r="H171" s="106">
        <v>502500</v>
      </c>
      <c r="I171" s="136">
        <v>467212.2</v>
      </c>
      <c r="J171" s="136">
        <v>0</v>
      </c>
      <c r="K171" s="136">
        <f>G171</f>
        <v>502500</v>
      </c>
      <c r="L171" s="57" t="s">
        <v>3</v>
      </c>
      <c r="M171" s="108">
        <v>45747</v>
      </c>
      <c r="N171" s="112">
        <v>45838</v>
      </c>
      <c r="O171" s="57" t="s">
        <v>3</v>
      </c>
      <c r="P171" s="57" t="s">
        <v>3</v>
      </c>
      <c r="Q171" s="57" t="s">
        <v>3</v>
      </c>
      <c r="R171" s="57" t="s">
        <v>3</v>
      </c>
    </row>
    <row r="172" spans="1:18" s="85" customFormat="1" ht="15.75" hidden="1" customHeight="1" x14ac:dyDescent="0.25">
      <c r="A172" s="353" t="s">
        <v>100</v>
      </c>
      <c r="B172" s="78" t="s">
        <v>39</v>
      </c>
      <c r="C172" s="79"/>
      <c r="D172" s="78" t="s">
        <v>3</v>
      </c>
      <c r="E172" s="78" t="s">
        <v>66</v>
      </c>
      <c r="F172" s="79"/>
      <c r="G172" s="78">
        <v>1</v>
      </c>
      <c r="H172" s="81">
        <v>1</v>
      </c>
      <c r="I172" s="78">
        <v>0</v>
      </c>
      <c r="J172" s="78">
        <v>0</v>
      </c>
      <c r="K172" s="78">
        <v>0</v>
      </c>
      <c r="L172" s="78" t="s">
        <v>3</v>
      </c>
      <c r="M172" s="82">
        <v>45838</v>
      </c>
      <c r="N172" s="111">
        <v>45838</v>
      </c>
      <c r="O172" s="78">
        <v>0</v>
      </c>
      <c r="P172" s="78" t="s">
        <v>3</v>
      </c>
      <c r="Q172" s="105">
        <v>0</v>
      </c>
      <c r="R172" s="105">
        <v>0</v>
      </c>
    </row>
    <row r="173" spans="1:18" ht="16.5" hidden="1" thickBot="1" x14ac:dyDescent="0.3">
      <c r="A173" s="354"/>
      <c r="B173" s="57" t="s">
        <v>40</v>
      </c>
      <c r="C173" s="63"/>
      <c r="D173" s="63"/>
      <c r="E173" s="57"/>
      <c r="F173" s="63"/>
      <c r="G173" s="57" t="s">
        <v>3</v>
      </c>
      <c r="H173" s="106"/>
      <c r="I173" s="57" t="s">
        <v>3</v>
      </c>
      <c r="J173" s="63"/>
      <c r="K173" s="63"/>
      <c r="L173" s="57" t="s">
        <v>3</v>
      </c>
      <c r="M173" s="108"/>
      <c r="N173" s="109"/>
      <c r="O173" s="57" t="s">
        <v>3</v>
      </c>
      <c r="P173" s="57" t="s">
        <v>3</v>
      </c>
      <c r="Q173" s="57" t="s">
        <v>3</v>
      </c>
      <c r="R173" s="57" t="s">
        <v>3</v>
      </c>
    </row>
    <row r="174" spans="1:18" ht="32.25" hidden="1" thickBot="1" x14ac:dyDescent="0.3">
      <c r="A174" s="354"/>
      <c r="B174" s="93" t="s">
        <v>65</v>
      </c>
      <c r="C174" s="94"/>
      <c r="D174" s="94" t="s">
        <v>67</v>
      </c>
      <c r="E174" s="93" t="s">
        <v>69</v>
      </c>
      <c r="F174" s="94">
        <v>383</v>
      </c>
      <c r="G174" s="132">
        <v>130000</v>
      </c>
      <c r="H174" s="96">
        <v>0</v>
      </c>
      <c r="I174" s="132">
        <v>184058.71</v>
      </c>
      <c r="J174" s="132">
        <v>0</v>
      </c>
      <c r="K174" s="132">
        <v>0</v>
      </c>
      <c r="L174" s="93" t="s">
        <v>3</v>
      </c>
      <c r="M174" s="110">
        <v>45657</v>
      </c>
      <c r="N174" s="100">
        <v>45657</v>
      </c>
      <c r="O174" s="93" t="s">
        <v>3</v>
      </c>
      <c r="P174" s="93" t="s">
        <v>3</v>
      </c>
      <c r="Q174" s="93" t="s">
        <v>3</v>
      </c>
      <c r="R174" s="93" t="s">
        <v>3</v>
      </c>
    </row>
    <row r="175" spans="1:18" ht="32.25" hidden="1" thickBot="1" x14ac:dyDescent="0.3">
      <c r="A175" s="355"/>
      <c r="B175" s="57" t="s">
        <v>65</v>
      </c>
      <c r="C175" s="63"/>
      <c r="D175" s="63" t="s">
        <v>67</v>
      </c>
      <c r="E175" s="73" t="s">
        <v>69</v>
      </c>
      <c r="F175" s="63">
        <v>383</v>
      </c>
      <c r="G175" s="136">
        <v>195000</v>
      </c>
      <c r="H175" s="106">
        <v>195000</v>
      </c>
      <c r="I175" s="136">
        <v>184058.71</v>
      </c>
      <c r="J175" s="136">
        <v>0</v>
      </c>
      <c r="K175" s="136">
        <f>G175</f>
        <v>195000</v>
      </c>
      <c r="L175" s="57" t="s">
        <v>3</v>
      </c>
      <c r="M175" s="108">
        <v>45747</v>
      </c>
      <c r="N175" s="112">
        <v>45838</v>
      </c>
      <c r="O175" s="57" t="s">
        <v>3</v>
      </c>
      <c r="P175" s="57" t="s">
        <v>3</v>
      </c>
      <c r="Q175" s="57" t="s">
        <v>3</v>
      </c>
      <c r="R175" s="57" t="s">
        <v>3</v>
      </c>
    </row>
    <row r="176" spans="1:18" s="85" customFormat="1" ht="32.25" hidden="1" customHeight="1" x14ac:dyDescent="0.25">
      <c r="A176" s="353" t="s">
        <v>101</v>
      </c>
      <c r="B176" s="78" t="s">
        <v>39</v>
      </c>
      <c r="C176" s="79"/>
      <c r="D176" s="78" t="s">
        <v>3</v>
      </c>
      <c r="E176" s="78" t="s">
        <v>66</v>
      </c>
      <c r="F176" s="79"/>
      <c r="G176" s="78">
        <v>1</v>
      </c>
      <c r="H176" s="81">
        <v>1</v>
      </c>
      <c r="I176" s="78">
        <v>0</v>
      </c>
      <c r="J176" s="78">
        <v>0</v>
      </c>
      <c r="K176" s="78">
        <v>0</v>
      </c>
      <c r="L176" s="78" t="s">
        <v>3</v>
      </c>
      <c r="M176" s="82">
        <v>45838</v>
      </c>
      <c r="N176" s="111">
        <v>45838</v>
      </c>
      <c r="O176" s="78">
        <v>0</v>
      </c>
      <c r="P176" s="78" t="s">
        <v>3</v>
      </c>
      <c r="Q176" s="105">
        <v>0</v>
      </c>
      <c r="R176" s="105">
        <v>0</v>
      </c>
    </row>
    <row r="177" spans="1:23" ht="32.25" hidden="1" customHeight="1" x14ac:dyDescent="0.25">
      <c r="A177" s="354"/>
      <c r="B177" s="57" t="s">
        <v>40</v>
      </c>
      <c r="C177" s="63"/>
      <c r="D177" s="63"/>
      <c r="E177" s="57"/>
      <c r="F177" s="63"/>
      <c r="G177" s="57" t="s">
        <v>3</v>
      </c>
      <c r="H177" s="106"/>
      <c r="I177" s="57" t="s">
        <v>3</v>
      </c>
      <c r="J177" s="63"/>
      <c r="K177" s="63"/>
      <c r="L177" s="57" t="s">
        <v>3</v>
      </c>
      <c r="M177" s="108"/>
      <c r="N177" s="109"/>
      <c r="O177" s="57" t="s">
        <v>3</v>
      </c>
      <c r="P177" s="57" t="s">
        <v>3</v>
      </c>
      <c r="Q177" s="57" t="s">
        <v>3</v>
      </c>
      <c r="R177" s="57" t="s">
        <v>3</v>
      </c>
    </row>
    <row r="178" spans="1:23" ht="32.25" hidden="1" customHeight="1" x14ac:dyDescent="0.25">
      <c r="A178" s="354"/>
      <c r="B178" s="93" t="s">
        <v>65</v>
      </c>
      <c r="C178" s="94"/>
      <c r="D178" s="94" t="s">
        <v>67</v>
      </c>
      <c r="E178" s="93" t="s">
        <v>69</v>
      </c>
      <c r="F178" s="94">
        <v>383</v>
      </c>
      <c r="G178" s="132">
        <v>333500</v>
      </c>
      <c r="H178" s="96">
        <v>0</v>
      </c>
      <c r="I178" s="132">
        <v>500000</v>
      </c>
      <c r="J178" s="132">
        <v>0</v>
      </c>
      <c r="K178" s="132">
        <v>0</v>
      </c>
      <c r="L178" s="93" t="s">
        <v>3</v>
      </c>
      <c r="M178" s="110">
        <v>45657</v>
      </c>
      <c r="N178" s="100">
        <v>45657</v>
      </c>
      <c r="O178" s="93" t="s">
        <v>3</v>
      </c>
      <c r="P178" s="93" t="s">
        <v>3</v>
      </c>
      <c r="Q178" s="93" t="s">
        <v>3</v>
      </c>
      <c r="R178" s="93" t="s">
        <v>3</v>
      </c>
    </row>
    <row r="179" spans="1:23" ht="32.25" hidden="1" customHeight="1" x14ac:dyDescent="0.25">
      <c r="A179" s="355"/>
      <c r="B179" s="57" t="s">
        <v>65</v>
      </c>
      <c r="C179" s="63"/>
      <c r="D179" s="63" t="s">
        <v>67</v>
      </c>
      <c r="E179" s="73" t="s">
        <v>69</v>
      </c>
      <c r="F179" s="63">
        <v>383</v>
      </c>
      <c r="G179" s="136">
        <v>500250</v>
      </c>
      <c r="H179" s="106">
        <v>500250</v>
      </c>
      <c r="I179" s="136">
        <v>500000</v>
      </c>
      <c r="J179" s="136">
        <v>0</v>
      </c>
      <c r="K179" s="136">
        <f>G179</f>
        <v>500250</v>
      </c>
      <c r="L179" s="57" t="s">
        <v>3</v>
      </c>
      <c r="M179" s="108">
        <v>45747</v>
      </c>
      <c r="N179" s="112">
        <v>45838</v>
      </c>
      <c r="O179" s="57" t="s">
        <v>3</v>
      </c>
      <c r="P179" s="57" t="s">
        <v>3</v>
      </c>
      <c r="Q179" s="57" t="s">
        <v>3</v>
      </c>
      <c r="R179" s="57" t="s">
        <v>3</v>
      </c>
    </row>
    <row r="180" spans="1:23" s="85" customFormat="1" ht="32.25" hidden="1" customHeight="1" x14ac:dyDescent="0.25">
      <c r="A180" s="353" t="s">
        <v>102</v>
      </c>
      <c r="B180" s="78" t="s">
        <v>39</v>
      </c>
      <c r="C180" s="79"/>
      <c r="D180" s="78" t="s">
        <v>3</v>
      </c>
      <c r="E180" s="78" t="s">
        <v>66</v>
      </c>
      <c r="F180" s="79"/>
      <c r="G180" s="78">
        <v>1</v>
      </c>
      <c r="H180" s="81">
        <v>1</v>
      </c>
      <c r="I180" s="78">
        <v>0</v>
      </c>
      <c r="J180" s="78">
        <v>0</v>
      </c>
      <c r="K180" s="78">
        <v>0</v>
      </c>
      <c r="L180" s="78" t="s">
        <v>3</v>
      </c>
      <c r="M180" s="82">
        <v>45838</v>
      </c>
      <c r="N180" s="111">
        <v>45838</v>
      </c>
      <c r="O180" s="78">
        <v>0</v>
      </c>
      <c r="P180" s="78" t="s">
        <v>3</v>
      </c>
      <c r="Q180" s="105">
        <v>0</v>
      </c>
      <c r="R180" s="105">
        <v>0</v>
      </c>
    </row>
    <row r="181" spans="1:23" ht="32.25" hidden="1" customHeight="1" x14ac:dyDescent="0.25">
      <c r="A181" s="354"/>
      <c r="B181" s="57" t="s">
        <v>40</v>
      </c>
      <c r="C181" s="63"/>
      <c r="D181" s="63"/>
      <c r="E181" s="57"/>
      <c r="F181" s="63"/>
      <c r="G181" s="57" t="s">
        <v>3</v>
      </c>
      <c r="H181" s="106"/>
      <c r="I181" s="57" t="s">
        <v>3</v>
      </c>
      <c r="J181" s="63"/>
      <c r="K181" s="63"/>
      <c r="L181" s="57" t="s">
        <v>3</v>
      </c>
      <c r="M181" s="108"/>
      <c r="N181" s="109"/>
      <c r="O181" s="57" t="s">
        <v>3</v>
      </c>
      <c r="P181" s="57" t="s">
        <v>3</v>
      </c>
      <c r="Q181" s="57" t="s">
        <v>3</v>
      </c>
      <c r="R181" s="57" t="s">
        <v>3</v>
      </c>
    </row>
    <row r="182" spans="1:23" ht="32.25" hidden="1" customHeight="1" x14ac:dyDescent="0.25">
      <c r="A182" s="354"/>
      <c r="B182" s="93" t="s">
        <v>65</v>
      </c>
      <c r="C182" s="94"/>
      <c r="D182" s="94" t="s">
        <v>67</v>
      </c>
      <c r="E182" s="93" t="s">
        <v>69</v>
      </c>
      <c r="F182" s="94">
        <v>383</v>
      </c>
      <c r="G182" s="132">
        <v>333470</v>
      </c>
      <c r="H182" s="96">
        <v>0</v>
      </c>
      <c r="I182" s="132">
        <v>120000</v>
      </c>
      <c r="J182" s="132">
        <v>0</v>
      </c>
      <c r="K182" s="132">
        <v>0</v>
      </c>
      <c r="L182" s="93" t="s">
        <v>3</v>
      </c>
      <c r="M182" s="110">
        <v>45657</v>
      </c>
      <c r="N182" s="100">
        <v>45657</v>
      </c>
      <c r="O182" s="93" t="s">
        <v>3</v>
      </c>
      <c r="P182" s="93" t="s">
        <v>3</v>
      </c>
      <c r="Q182" s="93" t="s">
        <v>3</v>
      </c>
      <c r="R182" s="93" t="s">
        <v>3</v>
      </c>
    </row>
    <row r="183" spans="1:23" ht="32.25" hidden="1" customHeight="1" x14ac:dyDescent="0.25">
      <c r="A183" s="354"/>
      <c r="B183" s="141" t="s">
        <v>65</v>
      </c>
      <c r="C183" s="142"/>
      <c r="D183" s="142" t="s">
        <v>67</v>
      </c>
      <c r="E183" s="143" t="s">
        <v>69</v>
      </c>
      <c r="F183" s="142">
        <v>383</v>
      </c>
      <c r="G183" s="144">
        <v>500205</v>
      </c>
      <c r="H183" s="145">
        <v>500205</v>
      </c>
      <c r="I183" s="144">
        <v>120000</v>
      </c>
      <c r="J183" s="144">
        <v>0</v>
      </c>
      <c r="K183" s="144">
        <f>G183</f>
        <v>500205</v>
      </c>
      <c r="L183" s="141" t="s">
        <v>3</v>
      </c>
      <c r="M183" s="146">
        <v>45747</v>
      </c>
      <c r="N183" s="147">
        <v>45838</v>
      </c>
      <c r="O183" s="141" t="s">
        <v>3</v>
      </c>
      <c r="P183" s="141" t="s">
        <v>3</v>
      </c>
      <c r="Q183" s="141" t="s">
        <v>3</v>
      </c>
      <c r="R183" s="141" t="s">
        <v>3</v>
      </c>
    </row>
    <row r="184" spans="1:23" ht="32.25" thickBot="1" x14ac:dyDescent="0.3">
      <c r="A184" s="377" t="s">
        <v>423</v>
      </c>
      <c r="B184" s="148" t="s">
        <v>39</v>
      </c>
      <c r="C184" s="149" t="s">
        <v>367</v>
      </c>
      <c r="D184" s="148" t="s">
        <v>424</v>
      </c>
      <c r="E184" s="148" t="s">
        <v>66</v>
      </c>
      <c r="F184" s="149">
        <v>642</v>
      </c>
      <c r="G184" s="148">
        <v>460</v>
      </c>
      <c r="H184" s="150">
        <v>115</v>
      </c>
      <c r="I184" s="148">
        <v>130</v>
      </c>
      <c r="J184" s="148">
        <v>130</v>
      </c>
      <c r="K184" s="148">
        <v>115</v>
      </c>
      <c r="L184" s="151" t="s">
        <v>3</v>
      </c>
      <c r="M184" s="152">
        <v>46022</v>
      </c>
      <c r="N184" s="152">
        <v>45747</v>
      </c>
      <c r="O184" s="153">
        <v>3135680.07</v>
      </c>
      <c r="P184" s="153" t="s">
        <v>3</v>
      </c>
      <c r="Q184" s="153">
        <f>O184*0.75</f>
        <v>2351760.0524999998</v>
      </c>
      <c r="R184" s="154">
        <v>605282.65</v>
      </c>
    </row>
    <row r="185" spans="1:23" ht="32.25" thickBot="1" x14ac:dyDescent="0.3">
      <c r="A185" s="378"/>
      <c r="B185" s="3" t="s">
        <v>425</v>
      </c>
      <c r="C185" s="155" t="s">
        <v>367</v>
      </c>
      <c r="D185" s="156" t="s">
        <v>424</v>
      </c>
      <c r="E185" s="3" t="s">
        <v>66</v>
      </c>
      <c r="F185" s="5">
        <v>642</v>
      </c>
      <c r="G185" s="157">
        <v>220</v>
      </c>
      <c r="H185" s="125">
        <v>55</v>
      </c>
      <c r="I185" s="157" t="s">
        <v>426</v>
      </c>
      <c r="J185" s="157" t="s">
        <v>426</v>
      </c>
      <c r="K185" s="157" t="s">
        <v>401</v>
      </c>
      <c r="L185" s="3" t="s">
        <v>3</v>
      </c>
      <c r="M185" s="126">
        <v>45747</v>
      </c>
      <c r="N185" s="126">
        <v>45747</v>
      </c>
      <c r="O185" s="3" t="s">
        <v>3</v>
      </c>
      <c r="P185" s="3" t="s">
        <v>3</v>
      </c>
      <c r="Q185" s="3" t="s">
        <v>3</v>
      </c>
      <c r="R185" s="158" t="s">
        <v>3</v>
      </c>
      <c r="S185" s="159"/>
      <c r="T185" s="160"/>
      <c r="U185" s="160"/>
      <c r="V185" s="160"/>
      <c r="W185" s="160"/>
    </row>
    <row r="186" spans="1:23" ht="32.25" thickBot="1" x14ac:dyDescent="0.3">
      <c r="A186" s="379"/>
      <c r="B186" s="161" t="s">
        <v>374</v>
      </c>
      <c r="C186" s="155" t="s">
        <v>367</v>
      </c>
      <c r="D186" s="156" t="s">
        <v>424</v>
      </c>
      <c r="E186" s="161" t="s">
        <v>120</v>
      </c>
      <c r="F186" s="162">
        <v>642</v>
      </c>
      <c r="G186" s="163">
        <v>240</v>
      </c>
      <c r="H186" s="164">
        <v>60</v>
      </c>
      <c r="I186" s="163" t="s">
        <v>427</v>
      </c>
      <c r="J186" s="163" t="s">
        <v>427</v>
      </c>
      <c r="K186" s="163" t="s">
        <v>386</v>
      </c>
      <c r="L186" s="161" t="s">
        <v>3</v>
      </c>
      <c r="M186" s="165">
        <v>45747</v>
      </c>
      <c r="N186" s="165">
        <v>45747</v>
      </c>
      <c r="O186" s="3" t="s">
        <v>3</v>
      </c>
      <c r="P186" s="3" t="s">
        <v>3</v>
      </c>
      <c r="Q186" s="3" t="s">
        <v>3</v>
      </c>
      <c r="R186" s="158" t="s">
        <v>3</v>
      </c>
      <c r="S186" s="159"/>
      <c r="T186" s="160"/>
      <c r="U186" s="160"/>
      <c r="V186" s="160"/>
      <c r="W186" s="160"/>
    </row>
    <row r="187" spans="1:23" ht="32.25" thickBot="1" x14ac:dyDescent="0.3">
      <c r="A187" s="374" t="s">
        <v>428</v>
      </c>
      <c r="B187" s="166" t="s">
        <v>39</v>
      </c>
      <c r="C187" s="149" t="s">
        <v>367</v>
      </c>
      <c r="D187" s="148" t="s">
        <v>424</v>
      </c>
      <c r="E187" s="148" t="s">
        <v>66</v>
      </c>
      <c r="F187" s="149">
        <v>642</v>
      </c>
      <c r="G187" s="148">
        <v>700</v>
      </c>
      <c r="H187" s="150">
        <v>175</v>
      </c>
      <c r="I187" s="148">
        <v>193</v>
      </c>
      <c r="J187" s="148">
        <v>193</v>
      </c>
      <c r="K187" s="148">
        <v>175</v>
      </c>
      <c r="L187" s="151" t="s">
        <v>3</v>
      </c>
      <c r="M187" s="152">
        <v>46022</v>
      </c>
      <c r="N187" s="152">
        <v>45747</v>
      </c>
      <c r="O187" s="153">
        <v>5179566.71</v>
      </c>
      <c r="P187" s="153" t="s">
        <v>3</v>
      </c>
      <c r="Q187" s="153">
        <f>O187*0.75</f>
        <v>3884675.0324999997</v>
      </c>
      <c r="R187" s="154">
        <v>1638795.34</v>
      </c>
      <c r="S187" s="159"/>
      <c r="T187" s="160"/>
      <c r="U187" s="160"/>
      <c r="V187" s="160"/>
      <c r="W187" s="160"/>
    </row>
    <row r="188" spans="1:23" ht="32.25" thickBot="1" x14ac:dyDescent="0.3">
      <c r="A188" s="375"/>
      <c r="B188" s="3" t="s">
        <v>425</v>
      </c>
      <c r="C188" s="155" t="s">
        <v>367</v>
      </c>
      <c r="D188" s="156" t="s">
        <v>424</v>
      </c>
      <c r="E188" s="3" t="s">
        <v>66</v>
      </c>
      <c r="F188" s="5">
        <v>642</v>
      </c>
      <c r="G188" s="157">
        <v>300</v>
      </c>
      <c r="H188" s="125" t="s">
        <v>390</v>
      </c>
      <c r="I188" s="157" t="s">
        <v>429</v>
      </c>
      <c r="J188" s="157" t="s">
        <v>429</v>
      </c>
      <c r="K188" s="157" t="s">
        <v>390</v>
      </c>
      <c r="L188" s="3" t="s">
        <v>3</v>
      </c>
      <c r="M188" s="126">
        <v>45747</v>
      </c>
      <c r="N188" s="126">
        <v>45747</v>
      </c>
      <c r="O188" s="3" t="s">
        <v>3</v>
      </c>
      <c r="P188" s="3" t="s">
        <v>3</v>
      </c>
      <c r="Q188" s="3" t="s">
        <v>3</v>
      </c>
      <c r="R188" s="158" t="s">
        <v>3</v>
      </c>
    </row>
    <row r="189" spans="1:23" ht="32.25" thickBot="1" x14ac:dyDescent="0.3">
      <c r="A189" s="376"/>
      <c r="B189" s="161" t="s">
        <v>374</v>
      </c>
      <c r="C189" s="155" t="s">
        <v>367</v>
      </c>
      <c r="D189" s="156" t="s">
        <v>424</v>
      </c>
      <c r="E189" s="161" t="s">
        <v>120</v>
      </c>
      <c r="F189" s="162">
        <v>642</v>
      </c>
      <c r="G189" s="163">
        <v>400</v>
      </c>
      <c r="H189" s="164" t="s">
        <v>369</v>
      </c>
      <c r="I189" s="163" t="s">
        <v>430</v>
      </c>
      <c r="J189" s="163" t="s">
        <v>430</v>
      </c>
      <c r="K189" s="163" t="s">
        <v>369</v>
      </c>
      <c r="L189" s="161" t="s">
        <v>3</v>
      </c>
      <c r="M189" s="165">
        <v>45747</v>
      </c>
      <c r="N189" s="165">
        <v>45747</v>
      </c>
      <c r="O189" s="3" t="s">
        <v>3</v>
      </c>
      <c r="P189" s="3" t="s">
        <v>3</v>
      </c>
      <c r="Q189" s="3" t="s">
        <v>3</v>
      </c>
      <c r="R189" s="158" t="s">
        <v>3</v>
      </c>
    </row>
    <row r="190" spans="1:23" ht="32.25" thickBot="1" x14ac:dyDescent="0.3">
      <c r="A190" s="374" t="s">
        <v>376</v>
      </c>
      <c r="B190" s="166" t="s">
        <v>39</v>
      </c>
      <c r="C190" s="149" t="s">
        <v>367</v>
      </c>
      <c r="D190" s="148" t="s">
        <v>424</v>
      </c>
      <c r="E190" s="148" t="s">
        <v>66</v>
      </c>
      <c r="F190" s="149">
        <v>642</v>
      </c>
      <c r="G190" s="167" t="s">
        <v>377</v>
      </c>
      <c r="H190" s="150" t="s">
        <v>369</v>
      </c>
      <c r="I190" s="167" t="s">
        <v>415</v>
      </c>
      <c r="J190" s="167" t="s">
        <v>415</v>
      </c>
      <c r="K190" s="167" t="s">
        <v>369</v>
      </c>
      <c r="L190" s="151" t="s">
        <v>3</v>
      </c>
      <c r="M190" s="152">
        <v>46022</v>
      </c>
      <c r="N190" s="152">
        <v>45747</v>
      </c>
      <c r="O190" s="153">
        <v>1878690.8</v>
      </c>
      <c r="P190" s="153" t="s">
        <v>3</v>
      </c>
      <c r="Q190" s="153">
        <f>O190*0.75</f>
        <v>1409018.1</v>
      </c>
      <c r="R190" s="154">
        <v>333849.18</v>
      </c>
    </row>
    <row r="191" spans="1:23" ht="32.25" thickBot="1" x14ac:dyDescent="0.3">
      <c r="A191" s="375"/>
      <c r="B191" s="3" t="s">
        <v>425</v>
      </c>
      <c r="C191" s="155" t="s">
        <v>367</v>
      </c>
      <c r="D191" s="156" t="s">
        <v>424</v>
      </c>
      <c r="E191" s="3" t="s">
        <v>66</v>
      </c>
      <c r="F191" s="5">
        <v>642</v>
      </c>
      <c r="G191" s="157" t="s">
        <v>379</v>
      </c>
      <c r="H191" s="125" t="s">
        <v>373</v>
      </c>
      <c r="I191" s="157" t="s">
        <v>373</v>
      </c>
      <c r="J191" s="157" t="s">
        <v>373</v>
      </c>
      <c r="K191" s="157" t="s">
        <v>373</v>
      </c>
      <c r="L191" s="3" t="s">
        <v>3</v>
      </c>
      <c r="M191" s="126">
        <v>45747</v>
      </c>
      <c r="N191" s="126">
        <v>45747</v>
      </c>
      <c r="O191" s="3" t="s">
        <v>3</v>
      </c>
      <c r="P191" s="3" t="s">
        <v>3</v>
      </c>
      <c r="Q191" s="3" t="s">
        <v>3</v>
      </c>
      <c r="R191" s="158" t="s">
        <v>3</v>
      </c>
    </row>
    <row r="192" spans="1:23" ht="32.25" thickBot="1" x14ac:dyDescent="0.3">
      <c r="A192" s="376"/>
      <c r="B192" s="161" t="s">
        <v>374</v>
      </c>
      <c r="C192" s="155" t="s">
        <v>367</v>
      </c>
      <c r="D192" s="156" t="s">
        <v>424</v>
      </c>
      <c r="E192" s="161" t="s">
        <v>120</v>
      </c>
      <c r="F192" s="162">
        <v>642</v>
      </c>
      <c r="G192" s="163" t="s">
        <v>379</v>
      </c>
      <c r="H192" s="164" t="s">
        <v>373</v>
      </c>
      <c r="I192" s="163" t="s">
        <v>431</v>
      </c>
      <c r="J192" s="163" t="s">
        <v>431</v>
      </c>
      <c r="K192" s="163" t="s">
        <v>373</v>
      </c>
      <c r="L192" s="161" t="s">
        <v>3</v>
      </c>
      <c r="M192" s="165">
        <v>45747</v>
      </c>
      <c r="N192" s="165">
        <v>45747</v>
      </c>
      <c r="O192" s="3" t="s">
        <v>3</v>
      </c>
      <c r="P192" s="3" t="s">
        <v>3</v>
      </c>
      <c r="Q192" s="3" t="s">
        <v>3</v>
      </c>
      <c r="R192" s="158" t="s">
        <v>3</v>
      </c>
    </row>
    <row r="193" spans="1:18" ht="32.25" thickBot="1" x14ac:dyDescent="0.3">
      <c r="A193" s="374" t="s">
        <v>432</v>
      </c>
      <c r="B193" s="166" t="s">
        <v>39</v>
      </c>
      <c r="C193" s="149" t="s">
        <v>367</v>
      </c>
      <c r="D193" s="148" t="s">
        <v>424</v>
      </c>
      <c r="E193" s="148" t="s">
        <v>66</v>
      </c>
      <c r="F193" s="149">
        <v>642</v>
      </c>
      <c r="G193" s="167" t="s">
        <v>377</v>
      </c>
      <c r="H193" s="150" t="s">
        <v>369</v>
      </c>
      <c r="I193" s="167" t="s">
        <v>415</v>
      </c>
      <c r="J193" s="167" t="s">
        <v>415</v>
      </c>
      <c r="K193" s="167" t="s">
        <v>369</v>
      </c>
      <c r="L193" s="151" t="s">
        <v>3</v>
      </c>
      <c r="M193" s="152">
        <v>46022</v>
      </c>
      <c r="N193" s="152">
        <v>45747</v>
      </c>
      <c r="O193" s="168">
        <v>2647691.9300000002</v>
      </c>
      <c r="P193" s="153" t="s">
        <v>3</v>
      </c>
      <c r="Q193" s="168">
        <f>O193*0.75</f>
        <v>1985768.9475000002</v>
      </c>
      <c r="R193" s="169">
        <v>516348.93</v>
      </c>
    </row>
    <row r="194" spans="1:18" ht="32.25" thickBot="1" x14ac:dyDescent="0.3">
      <c r="A194" s="375"/>
      <c r="B194" s="3" t="s">
        <v>425</v>
      </c>
      <c r="C194" s="155" t="s">
        <v>367</v>
      </c>
      <c r="D194" s="156" t="s">
        <v>424</v>
      </c>
      <c r="E194" s="3" t="s">
        <v>66</v>
      </c>
      <c r="F194" s="5">
        <v>642</v>
      </c>
      <c r="G194" s="157" t="s">
        <v>379</v>
      </c>
      <c r="H194" s="125" t="s">
        <v>373</v>
      </c>
      <c r="I194" s="157" t="s">
        <v>433</v>
      </c>
      <c r="J194" s="157" t="s">
        <v>433</v>
      </c>
      <c r="K194" s="157" t="s">
        <v>373</v>
      </c>
      <c r="L194" s="3" t="s">
        <v>3</v>
      </c>
      <c r="M194" s="126">
        <v>45747</v>
      </c>
      <c r="N194" s="126">
        <v>45747</v>
      </c>
      <c r="O194" s="3" t="s">
        <v>3</v>
      </c>
      <c r="P194" s="3" t="s">
        <v>3</v>
      </c>
      <c r="Q194" s="3" t="s">
        <v>3</v>
      </c>
      <c r="R194" s="158" t="s">
        <v>3</v>
      </c>
    </row>
    <row r="195" spans="1:18" ht="32.25" thickBot="1" x14ac:dyDescent="0.3">
      <c r="A195" s="376"/>
      <c r="B195" s="161" t="s">
        <v>374</v>
      </c>
      <c r="C195" s="155" t="s">
        <v>367</v>
      </c>
      <c r="D195" s="156" t="s">
        <v>424</v>
      </c>
      <c r="E195" s="161" t="s">
        <v>120</v>
      </c>
      <c r="F195" s="162">
        <v>642</v>
      </c>
      <c r="G195" s="163" t="s">
        <v>379</v>
      </c>
      <c r="H195" s="164" t="s">
        <v>373</v>
      </c>
      <c r="I195" s="163" t="s">
        <v>434</v>
      </c>
      <c r="J195" s="163" t="s">
        <v>434</v>
      </c>
      <c r="K195" s="163" t="s">
        <v>373</v>
      </c>
      <c r="L195" s="161" t="s">
        <v>3</v>
      </c>
      <c r="M195" s="165">
        <v>45747</v>
      </c>
      <c r="N195" s="165">
        <v>45747</v>
      </c>
      <c r="O195" s="3" t="s">
        <v>3</v>
      </c>
      <c r="P195" s="3" t="s">
        <v>3</v>
      </c>
      <c r="Q195" s="3" t="s">
        <v>3</v>
      </c>
      <c r="R195" s="158" t="s">
        <v>3</v>
      </c>
    </row>
    <row r="196" spans="1:18" ht="32.25" thickBot="1" x14ac:dyDescent="0.3">
      <c r="A196" s="374" t="s">
        <v>435</v>
      </c>
      <c r="B196" s="166" t="s">
        <v>39</v>
      </c>
      <c r="C196" s="149" t="s">
        <v>367</v>
      </c>
      <c r="D196" s="148" t="s">
        <v>424</v>
      </c>
      <c r="E196" s="148" t="s">
        <v>66</v>
      </c>
      <c r="F196" s="149">
        <v>642</v>
      </c>
      <c r="G196" s="167" t="s">
        <v>397</v>
      </c>
      <c r="H196" s="150" t="s">
        <v>398</v>
      </c>
      <c r="I196" s="167" t="s">
        <v>436</v>
      </c>
      <c r="J196" s="167" t="s">
        <v>436</v>
      </c>
      <c r="K196" s="167" t="s">
        <v>398</v>
      </c>
      <c r="L196" s="151" t="s">
        <v>3</v>
      </c>
      <c r="M196" s="152">
        <v>46022</v>
      </c>
      <c r="N196" s="152">
        <v>45747</v>
      </c>
      <c r="O196" s="153">
        <v>3120339.64</v>
      </c>
      <c r="P196" s="153" t="s">
        <v>3</v>
      </c>
      <c r="Q196" s="153">
        <f>O196*0.75</f>
        <v>2340254.73</v>
      </c>
      <c r="R196" s="154">
        <v>521805.01</v>
      </c>
    </row>
    <row r="197" spans="1:18" ht="32.25" thickBot="1" x14ac:dyDescent="0.3">
      <c r="A197" s="375"/>
      <c r="B197" s="3" t="s">
        <v>425</v>
      </c>
      <c r="C197" s="155" t="s">
        <v>367</v>
      </c>
      <c r="D197" s="156" t="s">
        <v>424</v>
      </c>
      <c r="E197" s="3" t="s">
        <v>66</v>
      </c>
      <c r="F197" s="5">
        <v>642</v>
      </c>
      <c r="G197" s="157" t="s">
        <v>400</v>
      </c>
      <c r="H197" s="125" t="s">
        <v>401</v>
      </c>
      <c r="I197" s="157" t="s">
        <v>437</v>
      </c>
      <c r="J197" s="157" t="s">
        <v>437</v>
      </c>
      <c r="K197" s="157" t="s">
        <v>401</v>
      </c>
      <c r="L197" s="3" t="s">
        <v>3</v>
      </c>
      <c r="M197" s="126">
        <v>45747</v>
      </c>
      <c r="N197" s="126">
        <v>45747</v>
      </c>
      <c r="O197" s="3" t="s">
        <v>3</v>
      </c>
      <c r="P197" s="3" t="s">
        <v>3</v>
      </c>
      <c r="Q197" s="3" t="s">
        <v>3</v>
      </c>
      <c r="R197" s="158" t="s">
        <v>3</v>
      </c>
    </row>
    <row r="198" spans="1:18" ht="32.25" thickBot="1" x14ac:dyDescent="0.3">
      <c r="A198" s="376"/>
      <c r="B198" s="161" t="s">
        <v>374</v>
      </c>
      <c r="C198" s="155" t="s">
        <v>367</v>
      </c>
      <c r="D198" s="156" t="s">
        <v>424</v>
      </c>
      <c r="E198" s="161" t="s">
        <v>120</v>
      </c>
      <c r="F198" s="162">
        <v>642</v>
      </c>
      <c r="G198" s="163" t="s">
        <v>385</v>
      </c>
      <c r="H198" s="164" t="s">
        <v>386</v>
      </c>
      <c r="I198" s="163" t="s">
        <v>438</v>
      </c>
      <c r="J198" s="163" t="s">
        <v>438</v>
      </c>
      <c r="K198" s="163" t="s">
        <v>386</v>
      </c>
      <c r="L198" s="161" t="s">
        <v>3</v>
      </c>
      <c r="M198" s="165">
        <v>45747</v>
      </c>
      <c r="N198" s="165">
        <v>45747</v>
      </c>
      <c r="O198" s="3" t="s">
        <v>3</v>
      </c>
      <c r="P198" s="3" t="s">
        <v>3</v>
      </c>
      <c r="Q198" s="3" t="s">
        <v>3</v>
      </c>
      <c r="R198" s="158" t="s">
        <v>3</v>
      </c>
    </row>
    <row r="199" spans="1:18" ht="32.25" thickBot="1" x14ac:dyDescent="0.3">
      <c r="A199" s="374" t="s">
        <v>439</v>
      </c>
      <c r="B199" s="166" t="s">
        <v>39</v>
      </c>
      <c r="C199" s="149" t="s">
        <v>367</v>
      </c>
      <c r="D199" s="148" t="s">
        <v>424</v>
      </c>
      <c r="E199" s="148" t="s">
        <v>66</v>
      </c>
      <c r="F199" s="149">
        <v>642</v>
      </c>
      <c r="G199" s="167" t="s">
        <v>440</v>
      </c>
      <c r="H199" s="150" t="s">
        <v>441</v>
      </c>
      <c r="I199" s="167" t="s">
        <v>441</v>
      </c>
      <c r="J199" s="167" t="s">
        <v>441</v>
      </c>
      <c r="K199" s="167" t="s">
        <v>441</v>
      </c>
      <c r="L199" s="151" t="s">
        <v>3</v>
      </c>
      <c r="M199" s="152">
        <v>46022</v>
      </c>
      <c r="N199" s="152">
        <v>45747</v>
      </c>
      <c r="O199" s="153">
        <v>4354040.8499999996</v>
      </c>
      <c r="P199" s="153" t="s">
        <v>3</v>
      </c>
      <c r="Q199" s="153">
        <f>O199*0.75</f>
        <v>3265530.6374999997</v>
      </c>
      <c r="R199" s="154">
        <v>1437160.62</v>
      </c>
    </row>
    <row r="200" spans="1:18" ht="32.25" thickBot="1" x14ac:dyDescent="0.3">
      <c r="A200" s="375"/>
      <c r="B200" s="3" t="s">
        <v>425</v>
      </c>
      <c r="C200" s="155" t="s">
        <v>367</v>
      </c>
      <c r="D200" s="156" t="s">
        <v>424</v>
      </c>
      <c r="E200" s="3" t="s">
        <v>66</v>
      </c>
      <c r="F200" s="5">
        <v>642</v>
      </c>
      <c r="G200" s="157" t="s">
        <v>442</v>
      </c>
      <c r="H200" s="125" t="s">
        <v>443</v>
      </c>
      <c r="I200" s="157" t="s">
        <v>443</v>
      </c>
      <c r="J200" s="157" t="s">
        <v>443</v>
      </c>
      <c r="K200" s="157" t="s">
        <v>443</v>
      </c>
      <c r="L200" s="3" t="s">
        <v>3</v>
      </c>
      <c r="M200" s="126">
        <v>45747</v>
      </c>
      <c r="N200" s="126">
        <v>45747</v>
      </c>
      <c r="O200" s="3" t="s">
        <v>3</v>
      </c>
      <c r="P200" s="3" t="s">
        <v>3</v>
      </c>
      <c r="Q200" s="3" t="s">
        <v>3</v>
      </c>
      <c r="R200" s="158" t="s">
        <v>3</v>
      </c>
    </row>
    <row r="201" spans="1:18" ht="32.25" thickBot="1" x14ac:dyDescent="0.3">
      <c r="A201" s="376"/>
      <c r="B201" s="161" t="s">
        <v>374</v>
      </c>
      <c r="C201" s="155" t="s">
        <v>367</v>
      </c>
      <c r="D201" s="156" t="s">
        <v>424</v>
      </c>
      <c r="E201" s="161" t="s">
        <v>120</v>
      </c>
      <c r="F201" s="162">
        <v>642</v>
      </c>
      <c r="G201" s="163" t="s">
        <v>444</v>
      </c>
      <c r="H201" s="164" t="s">
        <v>445</v>
      </c>
      <c r="I201" s="163" t="s">
        <v>445</v>
      </c>
      <c r="J201" s="163" t="s">
        <v>445</v>
      </c>
      <c r="K201" s="163" t="s">
        <v>445</v>
      </c>
      <c r="L201" s="161" t="s">
        <v>3</v>
      </c>
      <c r="M201" s="165">
        <v>45747</v>
      </c>
      <c r="N201" s="165">
        <v>45747</v>
      </c>
      <c r="O201" s="3" t="s">
        <v>3</v>
      </c>
      <c r="P201" s="3" t="s">
        <v>3</v>
      </c>
      <c r="Q201" s="3" t="s">
        <v>3</v>
      </c>
      <c r="R201" s="158" t="s">
        <v>3</v>
      </c>
    </row>
    <row r="202" spans="1:18" ht="32.25" thickBot="1" x14ac:dyDescent="0.3">
      <c r="A202" s="374" t="s">
        <v>446</v>
      </c>
      <c r="B202" s="166" t="s">
        <v>39</v>
      </c>
      <c r="C202" s="149" t="s">
        <v>367</v>
      </c>
      <c r="D202" s="148" t="s">
        <v>424</v>
      </c>
      <c r="E202" s="148" t="s">
        <v>66</v>
      </c>
      <c r="F202" s="149">
        <v>642</v>
      </c>
      <c r="G202" s="167" t="s">
        <v>440</v>
      </c>
      <c r="H202" s="150" t="s">
        <v>441</v>
      </c>
      <c r="I202" s="167" t="s">
        <v>394</v>
      </c>
      <c r="J202" s="167" t="s">
        <v>394</v>
      </c>
      <c r="K202" s="167" t="s">
        <v>441</v>
      </c>
      <c r="L202" s="151" t="s">
        <v>3</v>
      </c>
      <c r="M202" s="152">
        <v>46022</v>
      </c>
      <c r="N202" s="152">
        <v>45747</v>
      </c>
      <c r="O202" s="153">
        <v>4468966.95</v>
      </c>
      <c r="P202" s="153" t="s">
        <v>3</v>
      </c>
      <c r="Q202" s="153">
        <f>O202*0.75</f>
        <v>3351725.2125000004</v>
      </c>
      <c r="R202" s="154">
        <v>532424.03</v>
      </c>
    </row>
    <row r="203" spans="1:18" ht="32.25" thickBot="1" x14ac:dyDescent="0.3">
      <c r="A203" s="375"/>
      <c r="B203" s="3" t="s">
        <v>425</v>
      </c>
      <c r="C203" s="155" t="s">
        <v>367</v>
      </c>
      <c r="D203" s="156" t="s">
        <v>424</v>
      </c>
      <c r="E203" s="3" t="s">
        <v>66</v>
      </c>
      <c r="F203" s="5">
        <v>642</v>
      </c>
      <c r="G203" s="157" t="s">
        <v>442</v>
      </c>
      <c r="H203" s="125" t="s">
        <v>443</v>
      </c>
      <c r="I203" s="157" t="s">
        <v>447</v>
      </c>
      <c r="J203" s="157" t="s">
        <v>447</v>
      </c>
      <c r="K203" s="157" t="s">
        <v>443</v>
      </c>
      <c r="L203" s="3" t="s">
        <v>3</v>
      </c>
      <c r="M203" s="126">
        <v>45747</v>
      </c>
      <c r="N203" s="126">
        <v>45747</v>
      </c>
      <c r="O203" s="3" t="s">
        <v>3</v>
      </c>
      <c r="P203" s="3" t="s">
        <v>3</v>
      </c>
      <c r="Q203" s="3" t="s">
        <v>3</v>
      </c>
      <c r="R203" s="158" t="s">
        <v>3</v>
      </c>
    </row>
    <row r="204" spans="1:18" ht="32.25" thickBot="1" x14ac:dyDescent="0.3">
      <c r="A204" s="376"/>
      <c r="B204" s="161" t="s">
        <v>374</v>
      </c>
      <c r="C204" s="155" t="s">
        <v>367</v>
      </c>
      <c r="D204" s="156" t="s">
        <v>424</v>
      </c>
      <c r="E204" s="161" t="s">
        <v>120</v>
      </c>
      <c r="F204" s="162">
        <v>642</v>
      </c>
      <c r="G204" s="163" t="s">
        <v>444</v>
      </c>
      <c r="H204" s="164" t="s">
        <v>445</v>
      </c>
      <c r="I204" s="163" t="s">
        <v>448</v>
      </c>
      <c r="J204" s="163" t="s">
        <v>448</v>
      </c>
      <c r="K204" s="163" t="s">
        <v>445</v>
      </c>
      <c r="L204" s="161" t="s">
        <v>3</v>
      </c>
      <c r="M204" s="165">
        <v>45747</v>
      </c>
      <c r="N204" s="165">
        <v>45747</v>
      </c>
      <c r="O204" s="3" t="s">
        <v>3</v>
      </c>
      <c r="P204" s="3" t="s">
        <v>3</v>
      </c>
      <c r="Q204" s="3" t="s">
        <v>3</v>
      </c>
      <c r="R204" s="158" t="s">
        <v>3</v>
      </c>
    </row>
    <row r="205" spans="1:18" ht="32.25" thickBot="1" x14ac:dyDescent="0.3">
      <c r="A205" s="374" t="s">
        <v>449</v>
      </c>
      <c r="B205" s="166" t="s">
        <v>39</v>
      </c>
      <c r="C205" s="149" t="s">
        <v>367</v>
      </c>
      <c r="D205" s="148" t="s">
        <v>424</v>
      </c>
      <c r="E205" s="148" t="s">
        <v>66</v>
      </c>
      <c r="F205" s="149">
        <v>642</v>
      </c>
      <c r="G205" s="167" t="s">
        <v>440</v>
      </c>
      <c r="H205" s="150" t="s">
        <v>441</v>
      </c>
      <c r="I205" s="167" t="s">
        <v>450</v>
      </c>
      <c r="J205" s="167" t="s">
        <v>450</v>
      </c>
      <c r="K205" s="167" t="s">
        <v>441</v>
      </c>
      <c r="L205" s="151" t="s">
        <v>3</v>
      </c>
      <c r="M205" s="152">
        <v>46022</v>
      </c>
      <c r="N205" s="152">
        <v>45747</v>
      </c>
      <c r="O205" s="153">
        <v>4203417.7</v>
      </c>
      <c r="P205" s="153" t="s">
        <v>3</v>
      </c>
      <c r="Q205" s="153">
        <v>3152563.27</v>
      </c>
      <c r="R205" s="154">
        <v>1223860.19</v>
      </c>
    </row>
    <row r="206" spans="1:18" ht="32.25" thickBot="1" x14ac:dyDescent="0.3">
      <c r="A206" s="375"/>
      <c r="B206" s="3" t="s">
        <v>425</v>
      </c>
      <c r="C206" s="155" t="s">
        <v>367</v>
      </c>
      <c r="D206" s="156" t="s">
        <v>424</v>
      </c>
      <c r="E206" s="3" t="s">
        <v>66</v>
      </c>
      <c r="F206" s="5">
        <v>642</v>
      </c>
      <c r="G206" s="157" t="s">
        <v>442</v>
      </c>
      <c r="H206" s="125" t="s">
        <v>443</v>
      </c>
      <c r="I206" s="157" t="s">
        <v>451</v>
      </c>
      <c r="J206" s="157" t="s">
        <v>451</v>
      </c>
      <c r="K206" s="157" t="s">
        <v>443</v>
      </c>
      <c r="L206" s="3" t="s">
        <v>3</v>
      </c>
      <c r="M206" s="126">
        <v>45747</v>
      </c>
      <c r="N206" s="126">
        <v>45747</v>
      </c>
      <c r="O206" s="3" t="s">
        <v>3</v>
      </c>
      <c r="P206" s="3" t="s">
        <v>3</v>
      </c>
      <c r="Q206" s="3" t="s">
        <v>3</v>
      </c>
      <c r="R206" s="158" t="s">
        <v>3</v>
      </c>
    </row>
    <row r="207" spans="1:18" ht="32.25" thickBot="1" x14ac:dyDescent="0.3">
      <c r="A207" s="376"/>
      <c r="B207" s="161" t="s">
        <v>374</v>
      </c>
      <c r="C207" s="155" t="s">
        <v>367</v>
      </c>
      <c r="D207" s="156" t="s">
        <v>424</v>
      </c>
      <c r="E207" s="161" t="s">
        <v>120</v>
      </c>
      <c r="F207" s="162">
        <v>642</v>
      </c>
      <c r="G207" s="163" t="s">
        <v>444</v>
      </c>
      <c r="H207" s="164" t="s">
        <v>445</v>
      </c>
      <c r="I207" s="163" t="s">
        <v>445</v>
      </c>
      <c r="J207" s="163" t="s">
        <v>445</v>
      </c>
      <c r="K207" s="163" t="s">
        <v>445</v>
      </c>
      <c r="L207" s="161" t="s">
        <v>3</v>
      </c>
      <c r="M207" s="165">
        <v>45747</v>
      </c>
      <c r="N207" s="165">
        <v>45747</v>
      </c>
      <c r="O207" s="3" t="s">
        <v>3</v>
      </c>
      <c r="P207" s="3" t="s">
        <v>3</v>
      </c>
      <c r="Q207" s="3" t="s">
        <v>3</v>
      </c>
      <c r="R207" s="158" t="s">
        <v>3</v>
      </c>
    </row>
    <row r="208" spans="1:18" ht="32.25" thickBot="1" x14ac:dyDescent="0.3">
      <c r="A208" s="374" t="s">
        <v>396</v>
      </c>
      <c r="B208" s="166" t="s">
        <v>39</v>
      </c>
      <c r="C208" s="149" t="s">
        <v>367</v>
      </c>
      <c r="D208" s="148" t="s">
        <v>424</v>
      </c>
      <c r="E208" s="148" t="s">
        <v>66</v>
      </c>
      <c r="F208" s="149">
        <v>642</v>
      </c>
      <c r="G208" s="167" t="s">
        <v>383</v>
      </c>
      <c r="H208" s="150" t="s">
        <v>384</v>
      </c>
      <c r="I208" s="167" t="s">
        <v>452</v>
      </c>
      <c r="J208" s="167" t="s">
        <v>452</v>
      </c>
      <c r="K208" s="167" t="s">
        <v>384</v>
      </c>
      <c r="L208" s="151" t="s">
        <v>3</v>
      </c>
      <c r="M208" s="152">
        <v>46022</v>
      </c>
      <c r="N208" s="152">
        <v>45747</v>
      </c>
      <c r="O208" s="153">
        <v>3595376.58</v>
      </c>
      <c r="P208" s="153" t="s">
        <v>3</v>
      </c>
      <c r="Q208" s="153">
        <v>2696532.43</v>
      </c>
      <c r="R208" s="154">
        <v>596296.18999999994</v>
      </c>
    </row>
    <row r="209" spans="1:18" ht="32.25" thickBot="1" x14ac:dyDescent="0.3">
      <c r="A209" s="375"/>
      <c r="B209" s="3" t="s">
        <v>425</v>
      </c>
      <c r="C209" s="155" t="s">
        <v>367</v>
      </c>
      <c r="D209" s="156" t="s">
        <v>424</v>
      </c>
      <c r="E209" s="3" t="s">
        <v>66</v>
      </c>
      <c r="F209" s="5">
        <v>642</v>
      </c>
      <c r="G209" s="157" t="s">
        <v>385</v>
      </c>
      <c r="H209" s="125" t="s">
        <v>386</v>
      </c>
      <c r="I209" s="157" t="s">
        <v>453</v>
      </c>
      <c r="J209" s="157" t="s">
        <v>453</v>
      </c>
      <c r="K209" s="157" t="s">
        <v>386</v>
      </c>
      <c r="L209" s="3" t="s">
        <v>3</v>
      </c>
      <c r="M209" s="126">
        <v>45747</v>
      </c>
      <c r="N209" s="126">
        <v>45747</v>
      </c>
      <c r="O209" s="3" t="s">
        <v>3</v>
      </c>
      <c r="P209" s="3" t="s">
        <v>3</v>
      </c>
      <c r="Q209" s="3" t="s">
        <v>3</v>
      </c>
      <c r="R209" s="158" t="s">
        <v>3</v>
      </c>
    </row>
    <row r="210" spans="1:18" ht="32.25" thickBot="1" x14ac:dyDescent="0.3">
      <c r="A210" s="376"/>
      <c r="B210" s="161" t="s">
        <v>374</v>
      </c>
      <c r="C210" s="155" t="s">
        <v>367</v>
      </c>
      <c r="D210" s="156" t="s">
        <v>424</v>
      </c>
      <c r="E210" s="161" t="s">
        <v>120</v>
      </c>
      <c r="F210" s="162">
        <v>642</v>
      </c>
      <c r="G210" s="163" t="s">
        <v>387</v>
      </c>
      <c r="H210" s="164" t="s">
        <v>380</v>
      </c>
      <c r="I210" s="163" t="s">
        <v>454</v>
      </c>
      <c r="J210" s="163" t="s">
        <v>454</v>
      </c>
      <c r="K210" s="163" t="s">
        <v>380</v>
      </c>
      <c r="L210" s="161" t="s">
        <v>3</v>
      </c>
      <c r="M210" s="165">
        <v>45747</v>
      </c>
      <c r="N210" s="165">
        <v>45747</v>
      </c>
      <c r="O210" s="3" t="s">
        <v>3</v>
      </c>
      <c r="P210" s="3" t="s">
        <v>3</v>
      </c>
      <c r="Q210" s="3" t="s">
        <v>3</v>
      </c>
      <c r="R210" s="158" t="s">
        <v>3</v>
      </c>
    </row>
    <row r="211" spans="1:18" ht="32.25" thickBot="1" x14ac:dyDescent="0.3">
      <c r="A211" s="374" t="s">
        <v>455</v>
      </c>
      <c r="B211" s="166" t="s">
        <v>39</v>
      </c>
      <c r="C211" s="149" t="s">
        <v>367</v>
      </c>
      <c r="D211" s="148" t="s">
        <v>424</v>
      </c>
      <c r="E211" s="148" t="s">
        <v>66</v>
      </c>
      <c r="F211" s="149">
        <v>642</v>
      </c>
      <c r="G211" s="167" t="s">
        <v>377</v>
      </c>
      <c r="H211" s="150" t="s">
        <v>369</v>
      </c>
      <c r="I211" s="167" t="s">
        <v>456</v>
      </c>
      <c r="J211" s="167" t="s">
        <v>456</v>
      </c>
      <c r="K211" s="167" t="s">
        <v>369</v>
      </c>
      <c r="L211" s="151" t="s">
        <v>3</v>
      </c>
      <c r="M211" s="152">
        <v>46022</v>
      </c>
      <c r="N211" s="152">
        <v>45747</v>
      </c>
      <c r="O211" s="153">
        <v>2085101.68</v>
      </c>
      <c r="P211" s="153" t="s">
        <v>3</v>
      </c>
      <c r="Q211" s="153">
        <f>O211*0.75</f>
        <v>1563826.26</v>
      </c>
      <c r="R211" s="154">
        <v>392728.57</v>
      </c>
    </row>
    <row r="212" spans="1:18" ht="32.25" thickBot="1" x14ac:dyDescent="0.3">
      <c r="A212" s="375"/>
      <c r="B212" s="3" t="s">
        <v>425</v>
      </c>
      <c r="C212" s="155" t="s">
        <v>367</v>
      </c>
      <c r="D212" s="156" t="s">
        <v>424</v>
      </c>
      <c r="E212" s="3" t="s">
        <v>66</v>
      </c>
      <c r="F212" s="5">
        <v>642</v>
      </c>
      <c r="G212" s="157" t="s">
        <v>379</v>
      </c>
      <c r="H212" s="125" t="s">
        <v>373</v>
      </c>
      <c r="I212" s="157" t="s">
        <v>434</v>
      </c>
      <c r="J212" s="157" t="s">
        <v>434</v>
      </c>
      <c r="K212" s="157" t="s">
        <v>373</v>
      </c>
      <c r="L212" s="3" t="s">
        <v>3</v>
      </c>
      <c r="M212" s="126">
        <v>45747</v>
      </c>
      <c r="N212" s="126">
        <v>45747</v>
      </c>
      <c r="O212" s="3" t="s">
        <v>3</v>
      </c>
      <c r="P212" s="3" t="s">
        <v>3</v>
      </c>
      <c r="Q212" s="3" t="s">
        <v>3</v>
      </c>
      <c r="R212" s="158" t="s">
        <v>3</v>
      </c>
    </row>
    <row r="213" spans="1:18" ht="32.25" thickBot="1" x14ac:dyDescent="0.3">
      <c r="A213" s="376"/>
      <c r="B213" s="161" t="s">
        <v>374</v>
      </c>
      <c r="C213" s="155" t="s">
        <v>367</v>
      </c>
      <c r="D213" s="156" t="s">
        <v>424</v>
      </c>
      <c r="E213" s="161" t="s">
        <v>120</v>
      </c>
      <c r="F213" s="162">
        <v>642</v>
      </c>
      <c r="G213" s="163" t="s">
        <v>379</v>
      </c>
      <c r="H213" s="164" t="s">
        <v>373</v>
      </c>
      <c r="I213" s="163" t="s">
        <v>373</v>
      </c>
      <c r="J213" s="163" t="s">
        <v>373</v>
      </c>
      <c r="K213" s="163" t="s">
        <v>373</v>
      </c>
      <c r="L213" s="161" t="s">
        <v>3</v>
      </c>
      <c r="M213" s="165">
        <v>45747</v>
      </c>
      <c r="N213" s="165">
        <v>45747</v>
      </c>
      <c r="O213" s="3" t="s">
        <v>3</v>
      </c>
      <c r="P213" s="3" t="s">
        <v>3</v>
      </c>
      <c r="Q213" s="3" t="s">
        <v>3</v>
      </c>
      <c r="R213" s="158" t="s">
        <v>3</v>
      </c>
    </row>
    <row r="214" spans="1:18" ht="32.25" thickBot="1" x14ac:dyDescent="0.3">
      <c r="A214" s="374" t="s">
        <v>457</v>
      </c>
      <c r="B214" s="166" t="s">
        <v>39</v>
      </c>
      <c r="C214" s="149" t="s">
        <v>367</v>
      </c>
      <c r="D214" s="148" t="s">
        <v>424</v>
      </c>
      <c r="E214" s="148" t="s">
        <v>66</v>
      </c>
      <c r="F214" s="149">
        <v>642</v>
      </c>
      <c r="G214" s="167" t="s">
        <v>377</v>
      </c>
      <c r="H214" s="150" t="s">
        <v>369</v>
      </c>
      <c r="I214" s="167" t="s">
        <v>458</v>
      </c>
      <c r="J214" s="167" t="s">
        <v>458</v>
      </c>
      <c r="K214" s="167" t="s">
        <v>369</v>
      </c>
      <c r="L214" s="151" t="s">
        <v>3</v>
      </c>
      <c r="M214" s="152">
        <v>46022</v>
      </c>
      <c r="N214" s="152">
        <v>45747</v>
      </c>
      <c r="O214" s="153">
        <v>2160450.2400000002</v>
      </c>
      <c r="P214" s="153" t="s">
        <v>3</v>
      </c>
      <c r="Q214" s="153">
        <f>O214*0.75</f>
        <v>1620337.6800000002</v>
      </c>
      <c r="R214" s="154">
        <v>407026.99</v>
      </c>
    </row>
    <row r="215" spans="1:18" ht="32.25" thickBot="1" x14ac:dyDescent="0.3">
      <c r="A215" s="375"/>
      <c r="B215" s="3" t="s">
        <v>425</v>
      </c>
      <c r="C215" s="155" t="s">
        <v>367</v>
      </c>
      <c r="D215" s="156" t="s">
        <v>424</v>
      </c>
      <c r="E215" s="3" t="s">
        <v>66</v>
      </c>
      <c r="F215" s="5">
        <v>642</v>
      </c>
      <c r="G215" s="157" t="s">
        <v>379</v>
      </c>
      <c r="H215" s="125" t="s">
        <v>373</v>
      </c>
      <c r="I215" s="157" t="s">
        <v>453</v>
      </c>
      <c r="J215" s="157" t="s">
        <v>453</v>
      </c>
      <c r="K215" s="157" t="s">
        <v>373</v>
      </c>
      <c r="L215" s="3" t="s">
        <v>3</v>
      </c>
      <c r="M215" s="126">
        <v>45747</v>
      </c>
      <c r="N215" s="126">
        <v>45747</v>
      </c>
      <c r="O215" s="3" t="s">
        <v>3</v>
      </c>
      <c r="P215" s="3" t="s">
        <v>3</v>
      </c>
      <c r="Q215" s="3" t="s">
        <v>3</v>
      </c>
      <c r="R215" s="158" t="s">
        <v>3</v>
      </c>
    </row>
    <row r="216" spans="1:18" ht="32.25" thickBot="1" x14ac:dyDescent="0.3">
      <c r="A216" s="375"/>
      <c r="B216" s="161" t="s">
        <v>374</v>
      </c>
      <c r="C216" s="170" t="s">
        <v>367</v>
      </c>
      <c r="D216" s="171" t="s">
        <v>424</v>
      </c>
      <c r="E216" s="172" t="s">
        <v>120</v>
      </c>
      <c r="F216" s="173">
        <v>642</v>
      </c>
      <c r="G216" s="174" t="s">
        <v>379</v>
      </c>
      <c r="H216" s="175" t="s">
        <v>373</v>
      </c>
      <c r="I216" s="174" t="s">
        <v>401</v>
      </c>
      <c r="J216" s="174" t="s">
        <v>401</v>
      </c>
      <c r="K216" s="174" t="s">
        <v>373</v>
      </c>
      <c r="L216" s="172" t="s">
        <v>3</v>
      </c>
      <c r="M216" s="176">
        <v>45747</v>
      </c>
      <c r="N216" s="176">
        <v>45747</v>
      </c>
      <c r="O216" s="172" t="s">
        <v>3</v>
      </c>
      <c r="P216" s="3" t="s">
        <v>3</v>
      </c>
      <c r="Q216" s="172" t="s">
        <v>3</v>
      </c>
      <c r="R216" s="177" t="s">
        <v>3</v>
      </c>
    </row>
    <row r="217" spans="1:18" ht="31.5" x14ac:dyDescent="0.25">
      <c r="A217" s="178" t="s">
        <v>459</v>
      </c>
      <c r="B217" s="78"/>
      <c r="C217" s="179" t="s">
        <v>367</v>
      </c>
      <c r="D217" s="79"/>
      <c r="E217" s="3" t="s">
        <v>120</v>
      </c>
      <c r="F217" s="79"/>
      <c r="G217" s="180" t="s">
        <v>460</v>
      </c>
      <c r="H217" s="181">
        <v>1370</v>
      </c>
      <c r="I217" s="180" t="s">
        <v>461</v>
      </c>
      <c r="J217" s="180" t="s">
        <v>461</v>
      </c>
      <c r="K217" s="180" t="s">
        <v>462</v>
      </c>
      <c r="L217" s="78"/>
      <c r="M217" s="182"/>
      <c r="N217" s="111"/>
      <c r="O217" s="84">
        <f>SUM(O184:O216)</f>
        <v>36829323.149999999</v>
      </c>
      <c r="P217" s="84">
        <f>SUM(P184:P216)</f>
        <v>0</v>
      </c>
      <c r="Q217" s="84">
        <f>SUM(Q184:Q216)</f>
        <v>27621992.352499999</v>
      </c>
      <c r="R217" s="84">
        <f>SUM(R184:R216)</f>
        <v>8205577.7000000011</v>
      </c>
    </row>
    <row r="218" spans="1:18" x14ac:dyDescent="0.25">
      <c r="A218" s="183"/>
      <c r="B218" s="1"/>
      <c r="C218" s="1"/>
      <c r="D218" s="1"/>
      <c r="E218" s="1"/>
      <c r="F218" s="1"/>
      <c r="G218" s="1"/>
      <c r="H218" s="184"/>
      <c r="I218" s="1"/>
      <c r="J218" s="1"/>
      <c r="K218" s="1"/>
      <c r="L218" s="1"/>
      <c r="M218" s="1"/>
      <c r="N218" s="185"/>
      <c r="O218" s="186"/>
      <c r="P218" s="1"/>
      <c r="Q218" s="1"/>
      <c r="R218" s="1"/>
    </row>
    <row r="219" spans="1:18" x14ac:dyDescent="0.25">
      <c r="A219" s="187"/>
      <c r="O219" s="188"/>
      <c r="Q219" t="s">
        <v>222</v>
      </c>
    </row>
    <row r="220" spans="1:18" x14ac:dyDescent="0.25">
      <c r="A220" s="187"/>
    </row>
  </sheetData>
  <autoFilter ref="A6:R183"/>
  <dataConsolidate/>
  <mergeCells count="78">
    <mergeCell ref="A2:R2"/>
    <mergeCell ref="A3:A5"/>
    <mergeCell ref="B3:B5"/>
    <mergeCell ref="C3:C5"/>
    <mergeCell ref="D3:D5"/>
    <mergeCell ref="E3:F3"/>
    <mergeCell ref="G3:L3"/>
    <mergeCell ref="M3:N3"/>
    <mergeCell ref="O3:P3"/>
    <mergeCell ref="Q3:R3"/>
    <mergeCell ref="R4:R5"/>
    <mergeCell ref="E4:E5"/>
    <mergeCell ref="F4:F5"/>
    <mergeCell ref="G4:H4"/>
    <mergeCell ref="I4:J4"/>
    <mergeCell ref="K4:K5"/>
    <mergeCell ref="L4:L5"/>
    <mergeCell ref="M4:M5"/>
    <mergeCell ref="N4:N5"/>
    <mergeCell ref="O4:O5"/>
    <mergeCell ref="P4:P5"/>
    <mergeCell ref="Q4:Q5"/>
    <mergeCell ref="A48:A51"/>
    <mergeCell ref="A7:B7"/>
    <mergeCell ref="A8:A11"/>
    <mergeCell ref="A12:A15"/>
    <mergeCell ref="A16:A19"/>
    <mergeCell ref="A20:A23"/>
    <mergeCell ref="A24:A27"/>
    <mergeCell ref="A28:A31"/>
    <mergeCell ref="A32:A35"/>
    <mergeCell ref="A36:A39"/>
    <mergeCell ref="A40:A43"/>
    <mergeCell ref="A44:A47"/>
    <mergeCell ref="A96:A99"/>
    <mergeCell ref="A52:A55"/>
    <mergeCell ref="A56:A59"/>
    <mergeCell ref="A60:A63"/>
    <mergeCell ref="A64:A67"/>
    <mergeCell ref="A68:A71"/>
    <mergeCell ref="A72:A75"/>
    <mergeCell ref="A76:A79"/>
    <mergeCell ref="A80:A83"/>
    <mergeCell ref="A84:A87"/>
    <mergeCell ref="A88:A91"/>
    <mergeCell ref="A92:A95"/>
    <mergeCell ref="A144:A147"/>
    <mergeCell ref="A100:A103"/>
    <mergeCell ref="A104:A107"/>
    <mergeCell ref="A108:A111"/>
    <mergeCell ref="A112:A115"/>
    <mergeCell ref="A116:A119"/>
    <mergeCell ref="A120:A123"/>
    <mergeCell ref="A124:A127"/>
    <mergeCell ref="A128:A131"/>
    <mergeCell ref="A132:A135"/>
    <mergeCell ref="A136:A139"/>
    <mergeCell ref="A140:A143"/>
    <mergeCell ref="A190:A192"/>
    <mergeCell ref="A148:A151"/>
    <mergeCell ref="A152:A155"/>
    <mergeCell ref="A156:A159"/>
    <mergeCell ref="A160:A163"/>
    <mergeCell ref="A164:A167"/>
    <mergeCell ref="A168:A171"/>
    <mergeCell ref="A172:A175"/>
    <mergeCell ref="A176:A179"/>
    <mergeCell ref="A180:A183"/>
    <mergeCell ref="A184:A186"/>
    <mergeCell ref="A187:A189"/>
    <mergeCell ref="A211:A213"/>
    <mergeCell ref="A214:A216"/>
    <mergeCell ref="A193:A195"/>
    <mergeCell ref="A196:A198"/>
    <mergeCell ref="A199:A201"/>
    <mergeCell ref="A202:A204"/>
    <mergeCell ref="A205:A207"/>
    <mergeCell ref="A208:A210"/>
  </mergeCells>
  <pageMargins left="3.937007874015748E-2" right="3.937007874015748E-2" top="0.19685039370078741" bottom="0.19685039370078741" header="0.11811023622047244" footer="0.11811023622047244"/>
  <pageSetup paperSize="9" scale="4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C75"/>
  <sheetViews>
    <sheetView workbookViewId="0">
      <selection activeCell="C6" sqref="C6"/>
    </sheetView>
  </sheetViews>
  <sheetFormatPr defaultRowHeight="15" x14ac:dyDescent="0.25"/>
  <cols>
    <col min="2" max="2" width="72.7109375" customWidth="1"/>
    <col min="3" max="3" width="25.85546875" style="1" customWidth="1"/>
  </cols>
  <sheetData>
    <row r="1" spans="1:3" ht="54" customHeight="1" x14ac:dyDescent="0.25">
      <c r="A1" s="349" t="s">
        <v>41</v>
      </c>
      <c r="B1" s="349"/>
      <c r="C1" s="349"/>
    </row>
    <row r="2" spans="1:3" ht="15.75" x14ac:dyDescent="0.25">
      <c r="A2" s="56" t="s">
        <v>0</v>
      </c>
      <c r="B2" s="57" t="s">
        <v>1</v>
      </c>
      <c r="C2" s="4" t="s">
        <v>2</v>
      </c>
    </row>
    <row r="3" spans="1:3" ht="15.75" x14ac:dyDescent="0.25">
      <c r="A3" s="56">
        <v>1</v>
      </c>
      <c r="B3" s="57">
        <v>2</v>
      </c>
      <c r="C3" s="3">
        <v>3</v>
      </c>
    </row>
    <row r="4" spans="1:3" ht="47.25" x14ac:dyDescent="0.25">
      <c r="A4" s="56"/>
      <c r="B4" s="189" t="s">
        <v>463</v>
      </c>
      <c r="C4" s="3"/>
    </row>
    <row r="5" spans="1:3" ht="47.25" x14ac:dyDescent="0.25">
      <c r="A5" s="60">
        <v>1</v>
      </c>
      <c r="B5" s="61" t="s">
        <v>464</v>
      </c>
      <c r="C5" s="3" t="s">
        <v>3</v>
      </c>
    </row>
    <row r="6" spans="1:3" ht="15.75" x14ac:dyDescent="0.25">
      <c r="A6" s="62" t="s">
        <v>42</v>
      </c>
      <c r="B6" s="63" t="s">
        <v>4</v>
      </c>
      <c r="C6" s="5">
        <v>1</v>
      </c>
    </row>
    <row r="7" spans="1:3" ht="15.75" x14ac:dyDescent="0.25">
      <c r="A7" s="62" t="s">
        <v>43</v>
      </c>
      <c r="B7" s="64" t="s">
        <v>5</v>
      </c>
      <c r="C7" s="5">
        <v>1</v>
      </c>
    </row>
    <row r="8" spans="1:3" ht="15.75" x14ac:dyDescent="0.25">
      <c r="A8" s="62" t="s">
        <v>44</v>
      </c>
      <c r="B8" s="64" t="s">
        <v>6</v>
      </c>
      <c r="C8" s="5">
        <v>0</v>
      </c>
    </row>
    <row r="9" spans="1:3" ht="15.75" x14ac:dyDescent="0.25">
      <c r="A9" s="62" t="s">
        <v>45</v>
      </c>
      <c r="B9" s="64" t="s">
        <v>7</v>
      </c>
      <c r="C9" s="5">
        <v>0</v>
      </c>
    </row>
    <row r="10" spans="1:3" ht="31.5" x14ac:dyDescent="0.25">
      <c r="A10" s="62" t="s">
        <v>46</v>
      </c>
      <c r="B10" s="64" t="s">
        <v>8</v>
      </c>
      <c r="C10" s="5">
        <v>0</v>
      </c>
    </row>
    <row r="11" spans="1:3" ht="15.75" x14ac:dyDescent="0.25">
      <c r="A11" s="62" t="s">
        <v>47</v>
      </c>
      <c r="B11" s="63" t="s">
        <v>9</v>
      </c>
      <c r="C11" s="5">
        <v>0</v>
      </c>
    </row>
    <row r="12" spans="1:3" ht="31.5" x14ac:dyDescent="0.25">
      <c r="A12" s="62" t="s">
        <v>48</v>
      </c>
      <c r="B12" s="64" t="s">
        <v>10</v>
      </c>
      <c r="C12" s="5">
        <v>0</v>
      </c>
    </row>
    <row r="13" spans="1:3" ht="15.75" x14ac:dyDescent="0.25">
      <c r="A13" s="62" t="s">
        <v>49</v>
      </c>
      <c r="B13" s="64" t="s">
        <v>5</v>
      </c>
      <c r="C13" s="5">
        <v>0</v>
      </c>
    </row>
    <row r="14" spans="1:3" ht="31.5" x14ac:dyDescent="0.25">
      <c r="A14" s="62" t="s">
        <v>50</v>
      </c>
      <c r="B14" s="63" t="s">
        <v>11</v>
      </c>
      <c r="C14" s="5">
        <v>1</v>
      </c>
    </row>
    <row r="15" spans="1:3" ht="15.75" x14ac:dyDescent="0.25">
      <c r="A15" s="62" t="s">
        <v>51</v>
      </c>
      <c r="B15" s="64" t="s">
        <v>12</v>
      </c>
      <c r="C15" s="5">
        <v>0</v>
      </c>
    </row>
    <row r="16" spans="1:3" ht="15.75" x14ac:dyDescent="0.25">
      <c r="A16" s="62" t="s">
        <v>14</v>
      </c>
      <c r="B16" s="61" t="s">
        <v>465</v>
      </c>
      <c r="C16" s="3" t="s">
        <v>3</v>
      </c>
    </row>
    <row r="17" spans="1:3" ht="15.75" x14ac:dyDescent="0.25">
      <c r="A17" s="62" t="s">
        <v>53</v>
      </c>
      <c r="B17" s="63" t="s">
        <v>4</v>
      </c>
      <c r="C17" s="5">
        <v>1</v>
      </c>
    </row>
    <row r="18" spans="1:3" ht="15.75" x14ac:dyDescent="0.25">
      <c r="A18" s="62" t="s">
        <v>54</v>
      </c>
      <c r="B18" s="64" t="s">
        <v>5</v>
      </c>
      <c r="C18" s="5">
        <v>1</v>
      </c>
    </row>
    <row r="19" spans="1:3" ht="15.75" x14ac:dyDescent="0.25">
      <c r="A19" s="62" t="s">
        <v>55</v>
      </c>
      <c r="B19" s="64" t="s">
        <v>6</v>
      </c>
      <c r="C19" s="5">
        <v>0</v>
      </c>
    </row>
    <row r="20" spans="1:3" ht="15.75" x14ac:dyDescent="0.25">
      <c r="A20" s="62" t="s">
        <v>56</v>
      </c>
      <c r="B20" s="64" t="s">
        <v>7</v>
      </c>
      <c r="C20" s="5">
        <v>0</v>
      </c>
    </row>
    <row r="21" spans="1:3" ht="31.5" x14ac:dyDescent="0.25">
      <c r="A21" s="62" t="s">
        <v>57</v>
      </c>
      <c r="B21" s="63" t="s">
        <v>8</v>
      </c>
      <c r="C21" s="5">
        <v>0</v>
      </c>
    </row>
    <row r="22" spans="1:3" ht="15.75" x14ac:dyDescent="0.25">
      <c r="A22" s="62" t="s">
        <v>58</v>
      </c>
      <c r="B22" s="63" t="s">
        <v>15</v>
      </c>
      <c r="C22" s="5">
        <v>0</v>
      </c>
    </row>
    <row r="23" spans="1:3" ht="31.5" x14ac:dyDescent="0.25">
      <c r="A23" s="62" t="s">
        <v>59</v>
      </c>
      <c r="B23" s="64" t="s">
        <v>10</v>
      </c>
      <c r="C23" s="5">
        <v>0</v>
      </c>
    </row>
    <row r="24" spans="1:3" ht="15.75" x14ac:dyDescent="0.25">
      <c r="A24" s="62" t="s">
        <v>60</v>
      </c>
      <c r="B24" s="64" t="s">
        <v>5</v>
      </c>
      <c r="C24" s="5">
        <v>0</v>
      </c>
    </row>
    <row r="25" spans="1:3" ht="31.5" x14ac:dyDescent="0.25">
      <c r="A25" s="62" t="s">
        <v>61</v>
      </c>
      <c r="B25" s="63" t="s">
        <v>11</v>
      </c>
      <c r="C25" s="5">
        <v>1</v>
      </c>
    </row>
    <row r="26" spans="1:3" ht="15.75" x14ac:dyDescent="0.25">
      <c r="A26" s="62" t="s">
        <v>62</v>
      </c>
      <c r="B26" s="64" t="s">
        <v>12</v>
      </c>
      <c r="C26" s="5">
        <v>0</v>
      </c>
    </row>
    <row r="27" spans="1:3" ht="15.75" x14ac:dyDescent="0.25">
      <c r="A27" s="62" t="s">
        <v>63</v>
      </c>
      <c r="B27" s="64" t="s">
        <v>13</v>
      </c>
      <c r="C27" s="5"/>
    </row>
    <row r="28" spans="1:3" ht="47.25" x14ac:dyDescent="0.25">
      <c r="A28" s="62" t="s">
        <v>141</v>
      </c>
      <c r="B28" s="61" t="s">
        <v>466</v>
      </c>
      <c r="C28" s="3" t="s">
        <v>3</v>
      </c>
    </row>
    <row r="29" spans="1:3" ht="15.75" x14ac:dyDescent="0.25">
      <c r="A29" s="62" t="s">
        <v>142</v>
      </c>
      <c r="B29" s="63" t="s">
        <v>4</v>
      </c>
      <c r="C29" s="6" t="s">
        <v>467</v>
      </c>
    </row>
    <row r="30" spans="1:3" ht="15.75" x14ac:dyDescent="0.25">
      <c r="A30" s="62" t="s">
        <v>143</v>
      </c>
      <c r="B30" s="64" t="s">
        <v>5</v>
      </c>
      <c r="C30" s="190">
        <v>1</v>
      </c>
    </row>
    <row r="31" spans="1:3" ht="15.75" x14ac:dyDescent="0.25">
      <c r="A31" s="62" t="s">
        <v>144</v>
      </c>
      <c r="B31" s="64" t="s">
        <v>6</v>
      </c>
      <c r="C31" s="5">
        <v>0</v>
      </c>
    </row>
    <row r="32" spans="1:3" ht="15.75" x14ac:dyDescent="0.25">
      <c r="A32" s="62" t="s">
        <v>145</v>
      </c>
      <c r="B32" s="64" t="s">
        <v>7</v>
      </c>
      <c r="C32" s="190">
        <v>0</v>
      </c>
    </row>
    <row r="33" spans="1:3" ht="31.5" x14ac:dyDescent="0.25">
      <c r="A33" s="62" t="s">
        <v>146</v>
      </c>
      <c r="B33" s="63" t="s">
        <v>8</v>
      </c>
      <c r="C33" s="5">
        <v>0</v>
      </c>
    </row>
    <row r="34" spans="1:3" ht="15.75" x14ac:dyDescent="0.25">
      <c r="A34" s="62" t="s">
        <v>147</v>
      </c>
      <c r="B34" s="63" t="s">
        <v>15</v>
      </c>
      <c r="C34" s="5">
        <v>0</v>
      </c>
    </row>
    <row r="35" spans="1:3" ht="31.5" x14ac:dyDescent="0.25">
      <c r="A35" s="62" t="s">
        <v>148</v>
      </c>
      <c r="B35" s="64" t="s">
        <v>10</v>
      </c>
      <c r="C35" s="5">
        <v>0</v>
      </c>
    </row>
    <row r="36" spans="1:3" ht="15.75" x14ac:dyDescent="0.25">
      <c r="A36" s="62" t="s">
        <v>149</v>
      </c>
      <c r="B36" s="64" t="s">
        <v>5</v>
      </c>
      <c r="C36" s="5">
        <v>0</v>
      </c>
    </row>
    <row r="37" spans="1:3" ht="31.5" x14ac:dyDescent="0.25">
      <c r="A37" s="62" t="s">
        <v>150</v>
      </c>
      <c r="B37" s="63" t="s">
        <v>11</v>
      </c>
      <c r="C37" s="5">
        <v>1</v>
      </c>
    </row>
    <row r="38" spans="1:3" ht="15.75" x14ac:dyDescent="0.25">
      <c r="A38" s="62" t="s">
        <v>151</v>
      </c>
      <c r="B38" s="64" t="s">
        <v>12</v>
      </c>
      <c r="C38" s="5">
        <v>0</v>
      </c>
    </row>
    <row r="39" spans="1:3" ht="15.75" x14ac:dyDescent="0.25">
      <c r="A39" s="62" t="s">
        <v>152</v>
      </c>
      <c r="B39" s="64" t="s">
        <v>13</v>
      </c>
      <c r="C39" s="5">
        <v>0</v>
      </c>
    </row>
    <row r="40" spans="1:3" ht="31.5" x14ac:dyDescent="0.25">
      <c r="A40" s="62" t="s">
        <v>153</v>
      </c>
      <c r="B40" s="61" t="s">
        <v>468</v>
      </c>
      <c r="C40" s="3" t="s">
        <v>3</v>
      </c>
    </row>
    <row r="41" spans="1:3" ht="15.75" x14ac:dyDescent="0.25">
      <c r="A41" s="62" t="s">
        <v>154</v>
      </c>
      <c r="B41" s="63" t="s">
        <v>4</v>
      </c>
      <c r="C41" s="190">
        <v>1</v>
      </c>
    </row>
    <row r="42" spans="1:3" ht="15.75" x14ac:dyDescent="0.25">
      <c r="A42" s="62" t="s">
        <v>155</v>
      </c>
      <c r="B42" s="64" t="s">
        <v>5</v>
      </c>
      <c r="C42" s="190">
        <v>1</v>
      </c>
    </row>
    <row r="43" spans="1:3" ht="15.75" x14ac:dyDescent="0.25">
      <c r="A43" s="62" t="s">
        <v>156</v>
      </c>
      <c r="B43" s="64" t="s">
        <v>6</v>
      </c>
      <c r="C43" s="5">
        <v>0</v>
      </c>
    </row>
    <row r="44" spans="1:3" ht="15.75" x14ac:dyDescent="0.25">
      <c r="A44" s="62" t="s">
        <v>157</v>
      </c>
      <c r="B44" s="64" t="s">
        <v>7</v>
      </c>
      <c r="C44" s="5">
        <v>0</v>
      </c>
    </row>
    <row r="45" spans="1:3" ht="31.5" x14ac:dyDescent="0.25">
      <c r="A45" s="62" t="s">
        <v>158</v>
      </c>
      <c r="B45" s="63" t="s">
        <v>8</v>
      </c>
      <c r="C45" s="5">
        <v>0</v>
      </c>
    </row>
    <row r="46" spans="1:3" ht="15.75" x14ac:dyDescent="0.25">
      <c r="A46" s="62" t="s">
        <v>159</v>
      </c>
      <c r="B46" s="63" t="s">
        <v>15</v>
      </c>
      <c r="C46" s="5">
        <v>0</v>
      </c>
    </row>
    <row r="47" spans="1:3" ht="31.5" x14ac:dyDescent="0.25">
      <c r="A47" s="62" t="s">
        <v>160</v>
      </c>
      <c r="B47" s="64" t="s">
        <v>10</v>
      </c>
      <c r="C47" s="5">
        <v>0</v>
      </c>
    </row>
    <row r="48" spans="1:3" ht="15.75" x14ac:dyDescent="0.25">
      <c r="A48" s="62" t="s">
        <v>161</v>
      </c>
      <c r="B48" s="64" t="s">
        <v>5</v>
      </c>
      <c r="C48" s="5">
        <v>0</v>
      </c>
    </row>
    <row r="49" spans="1:3" ht="31.5" x14ac:dyDescent="0.25">
      <c r="A49" s="62" t="s">
        <v>162</v>
      </c>
      <c r="B49" s="63" t="s">
        <v>11</v>
      </c>
      <c r="C49" s="5">
        <v>1</v>
      </c>
    </row>
    <row r="50" spans="1:3" ht="15.75" x14ac:dyDescent="0.25">
      <c r="A50" s="62" t="s">
        <v>163</v>
      </c>
      <c r="B50" s="64" t="s">
        <v>12</v>
      </c>
      <c r="C50" s="5">
        <v>0</v>
      </c>
    </row>
    <row r="51" spans="1:3" ht="15.75" x14ac:dyDescent="0.25">
      <c r="A51" s="62" t="s">
        <v>164</v>
      </c>
      <c r="B51" s="64" t="s">
        <v>13</v>
      </c>
      <c r="C51" s="5">
        <v>0</v>
      </c>
    </row>
    <row r="52" spans="1:3" ht="126" x14ac:dyDescent="0.25">
      <c r="A52" s="62" t="s">
        <v>165</v>
      </c>
      <c r="B52" s="61" t="s">
        <v>469</v>
      </c>
      <c r="C52" s="3" t="s">
        <v>3</v>
      </c>
    </row>
    <row r="53" spans="1:3" ht="15.75" x14ac:dyDescent="0.25">
      <c r="A53" s="62" t="s">
        <v>166</v>
      </c>
      <c r="B53" s="63" t="s">
        <v>4</v>
      </c>
      <c r="C53" s="5">
        <v>1</v>
      </c>
    </row>
    <row r="54" spans="1:3" ht="15.75" x14ac:dyDescent="0.25">
      <c r="A54" s="62" t="s">
        <v>167</v>
      </c>
      <c r="B54" s="64" t="s">
        <v>5</v>
      </c>
      <c r="C54" s="5">
        <v>1</v>
      </c>
    </row>
    <row r="55" spans="1:3" ht="15.75" x14ac:dyDescent="0.25">
      <c r="A55" s="62" t="s">
        <v>168</v>
      </c>
      <c r="B55" s="64" t="s">
        <v>6</v>
      </c>
      <c r="C55" s="5">
        <v>0</v>
      </c>
    </row>
    <row r="56" spans="1:3" ht="15.75" x14ac:dyDescent="0.25">
      <c r="A56" s="62" t="s">
        <v>169</v>
      </c>
      <c r="B56" s="64" t="s">
        <v>7</v>
      </c>
      <c r="C56" s="5">
        <v>0</v>
      </c>
    </row>
    <row r="57" spans="1:3" ht="31.5" x14ac:dyDescent="0.25">
      <c r="A57" s="62" t="s">
        <v>170</v>
      </c>
      <c r="B57" s="63" t="s">
        <v>8</v>
      </c>
      <c r="C57" s="5">
        <v>0</v>
      </c>
    </row>
    <row r="58" spans="1:3" ht="15.75" x14ac:dyDescent="0.25">
      <c r="A58" s="62" t="s">
        <v>171</v>
      </c>
      <c r="B58" s="63" t="s">
        <v>15</v>
      </c>
      <c r="C58" s="5">
        <v>0</v>
      </c>
    </row>
    <row r="59" spans="1:3" ht="31.5" x14ac:dyDescent="0.25">
      <c r="A59" s="62" t="s">
        <v>172</v>
      </c>
      <c r="B59" s="64" t="s">
        <v>10</v>
      </c>
      <c r="C59" s="5">
        <v>0</v>
      </c>
    </row>
    <row r="60" spans="1:3" ht="15.75" x14ac:dyDescent="0.25">
      <c r="A60" s="62" t="s">
        <v>173</v>
      </c>
      <c r="B60" s="64" t="s">
        <v>5</v>
      </c>
      <c r="C60" s="5">
        <v>0</v>
      </c>
    </row>
    <row r="61" spans="1:3" ht="31.5" x14ac:dyDescent="0.25">
      <c r="A61" s="62" t="s">
        <v>174</v>
      </c>
      <c r="B61" s="63" t="s">
        <v>11</v>
      </c>
      <c r="C61" s="5">
        <v>1</v>
      </c>
    </row>
    <row r="62" spans="1:3" ht="15.75" x14ac:dyDescent="0.25">
      <c r="A62" s="62" t="s">
        <v>175</v>
      </c>
      <c r="B62" s="64" t="s">
        <v>12</v>
      </c>
      <c r="C62" s="5">
        <v>0</v>
      </c>
    </row>
    <row r="63" spans="1:3" ht="15.75" x14ac:dyDescent="0.25">
      <c r="A63" s="62" t="s">
        <v>176</v>
      </c>
      <c r="B63" s="64" t="s">
        <v>13</v>
      </c>
      <c r="C63" s="5">
        <v>0</v>
      </c>
    </row>
    <row r="64" spans="1:3" ht="31.5" x14ac:dyDescent="0.25">
      <c r="A64" s="62" t="s">
        <v>177</v>
      </c>
      <c r="B64" s="61" t="s">
        <v>470</v>
      </c>
      <c r="C64" s="3" t="s">
        <v>3</v>
      </c>
    </row>
    <row r="65" spans="1:3" ht="15.75" x14ac:dyDescent="0.25">
      <c r="A65" s="62" t="s">
        <v>178</v>
      </c>
      <c r="B65" s="63" t="s">
        <v>4</v>
      </c>
      <c r="C65" s="5">
        <v>1</v>
      </c>
    </row>
    <row r="66" spans="1:3" ht="15.75" x14ac:dyDescent="0.25">
      <c r="A66" s="62" t="s">
        <v>179</v>
      </c>
      <c r="B66" s="64" t="s">
        <v>5</v>
      </c>
      <c r="C66" s="5">
        <v>1</v>
      </c>
    </row>
    <row r="67" spans="1:3" ht="15.75" x14ac:dyDescent="0.25">
      <c r="A67" s="62" t="s">
        <v>180</v>
      </c>
      <c r="B67" s="64" t="s">
        <v>6</v>
      </c>
      <c r="C67" s="5">
        <v>0</v>
      </c>
    </row>
    <row r="68" spans="1:3" ht="15.75" x14ac:dyDescent="0.25">
      <c r="A68" s="62" t="s">
        <v>181</v>
      </c>
      <c r="B68" s="64" t="s">
        <v>7</v>
      </c>
      <c r="C68" s="5">
        <v>0</v>
      </c>
    </row>
    <row r="69" spans="1:3" ht="31.5" x14ac:dyDescent="0.25">
      <c r="A69" s="62" t="s">
        <v>182</v>
      </c>
      <c r="B69" s="63" t="s">
        <v>8</v>
      </c>
      <c r="C69" s="5">
        <v>0</v>
      </c>
    </row>
    <row r="70" spans="1:3" ht="15.75" x14ac:dyDescent="0.25">
      <c r="A70" s="62" t="s">
        <v>183</v>
      </c>
      <c r="B70" s="63" t="s">
        <v>15</v>
      </c>
      <c r="C70" s="5">
        <v>0</v>
      </c>
    </row>
    <row r="71" spans="1:3" ht="31.5" x14ac:dyDescent="0.25">
      <c r="A71" s="62" t="s">
        <v>184</v>
      </c>
      <c r="B71" s="64" t="s">
        <v>10</v>
      </c>
      <c r="C71" s="5">
        <v>0</v>
      </c>
    </row>
    <row r="72" spans="1:3" ht="15.75" x14ac:dyDescent="0.25">
      <c r="A72" s="62" t="s">
        <v>185</v>
      </c>
      <c r="B72" s="64" t="s">
        <v>5</v>
      </c>
      <c r="C72" s="5">
        <v>0</v>
      </c>
    </row>
    <row r="73" spans="1:3" ht="31.5" x14ac:dyDescent="0.25">
      <c r="A73" s="62" t="s">
        <v>186</v>
      </c>
      <c r="B73" s="63" t="s">
        <v>11</v>
      </c>
      <c r="C73" s="5">
        <v>1</v>
      </c>
    </row>
    <row r="74" spans="1:3" ht="15.75" x14ac:dyDescent="0.25">
      <c r="A74" s="62" t="s">
        <v>187</v>
      </c>
      <c r="B74" s="64" t="s">
        <v>12</v>
      </c>
      <c r="C74" s="5">
        <v>0</v>
      </c>
    </row>
    <row r="75" spans="1:3" ht="15.75" x14ac:dyDescent="0.25">
      <c r="A75" s="62" t="s">
        <v>188</v>
      </c>
      <c r="B75" s="64" t="s">
        <v>13</v>
      </c>
      <c r="C75" s="5">
        <v>0</v>
      </c>
    </row>
  </sheetData>
  <mergeCells count="1">
    <mergeCell ref="A1:C1"/>
  </mergeCells>
  <pageMargins left="0.7" right="0.7" top="0.75" bottom="0.75" header="0.3" footer="0.3"/>
  <pageSetup paperSize="9" scale="8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R195"/>
  <sheetViews>
    <sheetView topLeftCell="B1" zoomScale="80" zoomScaleNormal="80" workbookViewId="0">
      <selection activeCell="C6" sqref="C6"/>
    </sheetView>
  </sheetViews>
  <sheetFormatPr defaultRowHeight="15" x14ac:dyDescent="0.25"/>
  <cols>
    <col min="1" max="1" width="25" style="66" customWidth="1"/>
    <col min="2" max="2" width="50.42578125" customWidth="1"/>
    <col min="3" max="3" width="14.7109375" customWidth="1"/>
    <col min="4" max="4" width="30.42578125" customWidth="1"/>
    <col min="5" max="5" width="15.28515625" bestFit="1" customWidth="1"/>
    <col min="6" max="6" width="13.5703125" customWidth="1"/>
    <col min="7" max="7" width="18.140625" customWidth="1"/>
    <col min="8" max="8" width="19.7109375" customWidth="1"/>
    <col min="9" max="9" width="17.42578125" customWidth="1"/>
    <col min="10" max="10" width="16" customWidth="1"/>
    <col min="11" max="11" width="15.5703125" style="191" customWidth="1"/>
    <col min="12" max="12" width="16.5703125" customWidth="1"/>
    <col min="13" max="13" width="12.42578125" bestFit="1" customWidth="1"/>
    <col min="14" max="14" width="13.140625" style="68" customWidth="1"/>
    <col min="15" max="15" width="21.140625" customWidth="1"/>
    <col min="16" max="16" width="19.7109375" customWidth="1"/>
    <col min="17" max="18" width="19.5703125" bestFit="1" customWidth="1"/>
  </cols>
  <sheetData>
    <row r="1" spans="1:18" ht="15.75" x14ac:dyDescent="0.25">
      <c r="A1" s="65"/>
    </row>
    <row r="2" spans="1:18" ht="23.25" x14ac:dyDescent="0.25">
      <c r="A2" s="370" t="s">
        <v>64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2"/>
    </row>
    <row r="3" spans="1:18" s="69" customFormat="1" ht="90.75" customHeight="1" x14ac:dyDescent="0.25">
      <c r="A3" s="356" t="s">
        <v>16</v>
      </c>
      <c r="B3" s="369" t="s">
        <v>17</v>
      </c>
      <c r="C3" s="369" t="s">
        <v>18</v>
      </c>
      <c r="D3" s="369" t="s">
        <v>19</v>
      </c>
      <c r="E3" s="373" t="s">
        <v>20</v>
      </c>
      <c r="F3" s="373"/>
      <c r="G3" s="373" t="s">
        <v>21</v>
      </c>
      <c r="H3" s="373"/>
      <c r="I3" s="373"/>
      <c r="J3" s="373"/>
      <c r="K3" s="373"/>
      <c r="L3" s="373"/>
      <c r="M3" s="373" t="s">
        <v>22</v>
      </c>
      <c r="N3" s="373"/>
      <c r="O3" s="373" t="s">
        <v>23</v>
      </c>
      <c r="P3" s="373"/>
      <c r="Q3" s="373" t="s">
        <v>24</v>
      </c>
      <c r="R3" s="373"/>
    </row>
    <row r="4" spans="1:18" ht="65.25" customHeight="1" x14ac:dyDescent="0.25">
      <c r="A4" s="356"/>
      <c r="B4" s="369"/>
      <c r="C4" s="369"/>
      <c r="D4" s="369"/>
      <c r="E4" s="349" t="s">
        <v>25</v>
      </c>
      <c r="F4" s="369" t="s">
        <v>26</v>
      </c>
      <c r="G4" s="349" t="s">
        <v>27</v>
      </c>
      <c r="H4" s="349"/>
      <c r="I4" s="349" t="s">
        <v>28</v>
      </c>
      <c r="J4" s="349"/>
      <c r="K4" s="349" t="s">
        <v>29</v>
      </c>
      <c r="L4" s="349" t="s">
        <v>30</v>
      </c>
      <c r="M4" s="349" t="s">
        <v>31</v>
      </c>
      <c r="N4" s="368" t="s">
        <v>32</v>
      </c>
      <c r="O4" s="349" t="s">
        <v>33</v>
      </c>
      <c r="P4" s="349" t="s">
        <v>34</v>
      </c>
      <c r="Q4" s="349" t="s">
        <v>35</v>
      </c>
      <c r="R4" s="349" t="s">
        <v>36</v>
      </c>
    </row>
    <row r="5" spans="1:18" s="71" customFormat="1" ht="78.75" x14ac:dyDescent="0.25">
      <c r="A5" s="356"/>
      <c r="B5" s="369"/>
      <c r="C5" s="369"/>
      <c r="D5" s="369"/>
      <c r="E5" s="349"/>
      <c r="F5" s="369"/>
      <c r="G5" s="57" t="s">
        <v>37</v>
      </c>
      <c r="H5" s="57" t="s">
        <v>38</v>
      </c>
      <c r="I5" s="57" t="s">
        <v>37</v>
      </c>
      <c r="J5" s="57" t="s">
        <v>38</v>
      </c>
      <c r="K5" s="349"/>
      <c r="L5" s="349"/>
      <c r="M5" s="349"/>
      <c r="N5" s="368"/>
      <c r="O5" s="349"/>
      <c r="P5" s="349"/>
      <c r="Q5" s="349"/>
      <c r="R5" s="349"/>
    </row>
    <row r="6" spans="1:18" ht="15.75" x14ac:dyDescent="0.25">
      <c r="A6" s="56">
        <v>1</v>
      </c>
      <c r="B6" s="57"/>
      <c r="C6" s="57">
        <v>3</v>
      </c>
      <c r="D6" s="57">
        <v>4</v>
      </c>
      <c r="E6" s="57">
        <v>5</v>
      </c>
      <c r="F6" s="57">
        <v>6</v>
      </c>
      <c r="G6" s="57">
        <v>7</v>
      </c>
      <c r="H6" s="57">
        <v>8</v>
      </c>
      <c r="I6" s="57">
        <v>9</v>
      </c>
      <c r="J6" s="57">
        <v>10</v>
      </c>
      <c r="K6" s="57">
        <v>11</v>
      </c>
      <c r="L6" s="57">
        <v>12</v>
      </c>
      <c r="M6" s="57">
        <v>13</v>
      </c>
      <c r="N6" s="60">
        <v>14</v>
      </c>
      <c r="O6" s="57">
        <v>15</v>
      </c>
      <c r="P6" s="57">
        <v>16</v>
      </c>
      <c r="Q6" s="57">
        <v>17</v>
      </c>
      <c r="R6" s="57">
        <v>18</v>
      </c>
    </row>
    <row r="7" spans="1:18" s="77" customFormat="1" ht="15.75" x14ac:dyDescent="0.25">
      <c r="A7" s="363" t="s">
        <v>365</v>
      </c>
      <c r="B7" s="364"/>
      <c r="C7" s="72"/>
      <c r="D7" s="72"/>
      <c r="E7" s="73"/>
      <c r="F7" s="72"/>
      <c r="G7" s="72"/>
      <c r="H7" s="72"/>
      <c r="I7" s="72"/>
      <c r="J7" s="72"/>
      <c r="K7" s="73"/>
      <c r="L7" s="72"/>
      <c r="M7" s="73" t="s">
        <v>3</v>
      </c>
      <c r="N7" s="76" t="s">
        <v>3</v>
      </c>
      <c r="O7" s="72"/>
      <c r="P7" s="72"/>
      <c r="Q7" s="72"/>
      <c r="R7" s="72"/>
    </row>
    <row r="8" spans="1:18" s="85" customFormat="1" ht="15.75" hidden="1" customHeight="1" x14ac:dyDescent="0.25">
      <c r="A8" s="365" t="s">
        <v>113</v>
      </c>
      <c r="B8" s="78" t="s">
        <v>39</v>
      </c>
      <c r="C8" s="79"/>
      <c r="D8" s="78" t="s">
        <v>3</v>
      </c>
      <c r="E8" s="78" t="s">
        <v>66</v>
      </c>
      <c r="F8" s="79"/>
      <c r="G8" s="78">
        <v>1</v>
      </c>
      <c r="H8" s="78">
        <v>1</v>
      </c>
      <c r="I8" s="78">
        <v>0</v>
      </c>
      <c r="J8" s="78">
        <v>0</v>
      </c>
      <c r="K8" s="78">
        <v>0</v>
      </c>
      <c r="L8" s="78" t="s">
        <v>3</v>
      </c>
      <c r="M8" s="82">
        <v>45838</v>
      </c>
      <c r="N8" s="83">
        <v>45838</v>
      </c>
      <c r="O8" s="78">
        <v>0</v>
      </c>
      <c r="P8" s="78" t="s">
        <v>3</v>
      </c>
      <c r="Q8" s="84">
        <v>0</v>
      </c>
      <c r="R8" s="84">
        <v>0</v>
      </c>
    </row>
    <row r="9" spans="1:18" s="92" customFormat="1" ht="15.75" hidden="1" x14ac:dyDescent="0.25">
      <c r="A9" s="366"/>
      <c r="B9" s="86" t="s">
        <v>40</v>
      </c>
      <c r="C9" s="87"/>
      <c r="D9" s="87"/>
      <c r="E9" s="86"/>
      <c r="F9" s="87"/>
      <c r="G9" s="86" t="s">
        <v>3</v>
      </c>
      <c r="H9" s="87"/>
      <c r="I9" s="86" t="s">
        <v>3</v>
      </c>
      <c r="J9" s="86"/>
      <c r="K9" s="86"/>
      <c r="L9" s="86" t="s">
        <v>3</v>
      </c>
      <c r="M9" s="90"/>
      <c r="N9" s="91"/>
      <c r="O9" s="86" t="s">
        <v>3</v>
      </c>
      <c r="P9" s="86" t="s">
        <v>3</v>
      </c>
      <c r="Q9" s="86" t="s">
        <v>3</v>
      </c>
      <c r="R9" s="86" t="s">
        <v>3</v>
      </c>
    </row>
    <row r="10" spans="1:18" s="77" customFormat="1" ht="31.5" hidden="1" x14ac:dyDescent="0.25">
      <c r="A10" s="366"/>
      <c r="B10" s="93" t="s">
        <v>65</v>
      </c>
      <c r="C10" s="94"/>
      <c r="D10" s="94" t="s">
        <v>67</v>
      </c>
      <c r="E10" s="93" t="s">
        <v>69</v>
      </c>
      <c r="F10" s="93">
        <v>383</v>
      </c>
      <c r="G10" s="132">
        <v>333500</v>
      </c>
      <c r="H10" s="132">
        <v>0</v>
      </c>
      <c r="I10" s="133">
        <v>481250</v>
      </c>
      <c r="J10" s="133">
        <v>0</v>
      </c>
      <c r="K10" s="133">
        <v>0</v>
      </c>
      <c r="L10" s="98" t="s">
        <v>3</v>
      </c>
      <c r="M10" s="99">
        <v>45657</v>
      </c>
      <c r="N10" s="100" t="s">
        <v>68</v>
      </c>
      <c r="O10" s="98" t="s">
        <v>3</v>
      </c>
      <c r="P10" s="98" t="s">
        <v>3</v>
      </c>
      <c r="Q10" s="98" t="s">
        <v>3</v>
      </c>
      <c r="R10" s="98" t="s">
        <v>3</v>
      </c>
    </row>
    <row r="11" spans="1:18" s="77" customFormat="1" ht="31.5" hidden="1" x14ac:dyDescent="0.25">
      <c r="A11" s="367"/>
      <c r="B11" s="73" t="s">
        <v>65</v>
      </c>
      <c r="C11" s="72"/>
      <c r="D11" s="72" t="s">
        <v>67</v>
      </c>
      <c r="E11" s="73" t="s">
        <v>69</v>
      </c>
      <c r="F11" s="73">
        <v>383</v>
      </c>
      <c r="G11" s="134">
        <v>500250</v>
      </c>
      <c r="H11" s="134">
        <v>500250</v>
      </c>
      <c r="I11" s="135">
        <v>481250</v>
      </c>
      <c r="J11" s="135">
        <v>0</v>
      </c>
      <c r="K11" s="135">
        <v>500250</v>
      </c>
      <c r="L11" s="86" t="s">
        <v>3</v>
      </c>
      <c r="M11" s="102">
        <v>45747</v>
      </c>
      <c r="N11" s="103" t="s">
        <v>114</v>
      </c>
      <c r="O11" s="86" t="s">
        <v>3</v>
      </c>
      <c r="P11" s="86" t="s">
        <v>3</v>
      </c>
      <c r="Q11" s="86" t="s">
        <v>3</v>
      </c>
      <c r="R11" s="86" t="s">
        <v>3</v>
      </c>
    </row>
    <row r="12" spans="1:18" s="85" customFormat="1" ht="15.75" hidden="1" customHeight="1" x14ac:dyDescent="0.25">
      <c r="A12" s="353" t="s">
        <v>112</v>
      </c>
      <c r="B12" s="78" t="s">
        <v>39</v>
      </c>
      <c r="C12" s="79"/>
      <c r="D12" s="78" t="s">
        <v>3</v>
      </c>
      <c r="E12" s="78" t="s">
        <v>66</v>
      </c>
      <c r="F12" s="79"/>
      <c r="G12" s="78">
        <v>1</v>
      </c>
      <c r="H12" s="78">
        <v>1</v>
      </c>
      <c r="I12" s="78">
        <v>1</v>
      </c>
      <c r="J12" s="78">
        <v>1</v>
      </c>
      <c r="K12" s="78">
        <v>1</v>
      </c>
      <c r="L12" s="78" t="s">
        <v>3</v>
      </c>
      <c r="M12" s="82">
        <v>45838</v>
      </c>
      <c r="N12" s="104">
        <v>45657</v>
      </c>
      <c r="O12" s="78">
        <v>0</v>
      </c>
      <c r="P12" s="78" t="s">
        <v>3</v>
      </c>
      <c r="Q12" s="105">
        <v>0</v>
      </c>
      <c r="R12" s="105">
        <v>0</v>
      </c>
    </row>
    <row r="13" spans="1:18" ht="15.75" hidden="1" x14ac:dyDescent="0.25">
      <c r="A13" s="354"/>
      <c r="B13" s="57" t="s">
        <v>40</v>
      </c>
      <c r="C13" s="63"/>
      <c r="D13" s="63"/>
      <c r="E13" s="57"/>
      <c r="F13" s="63"/>
      <c r="G13" s="57" t="s">
        <v>3</v>
      </c>
      <c r="H13" s="63"/>
      <c r="I13" s="57" t="s">
        <v>3</v>
      </c>
      <c r="J13" s="63"/>
      <c r="K13" s="57"/>
      <c r="L13" s="57" t="s">
        <v>3</v>
      </c>
      <c r="M13" s="108"/>
      <c r="N13" s="109"/>
      <c r="O13" s="57" t="s">
        <v>3</v>
      </c>
      <c r="P13" s="57" t="s">
        <v>3</v>
      </c>
      <c r="Q13" s="57" t="s">
        <v>3</v>
      </c>
      <c r="R13" s="57" t="s">
        <v>3</v>
      </c>
    </row>
    <row r="14" spans="1:18" ht="31.5" hidden="1" x14ac:dyDescent="0.25">
      <c r="A14" s="354"/>
      <c r="B14" s="93" t="s">
        <v>65</v>
      </c>
      <c r="C14" s="94"/>
      <c r="D14" s="94" t="s">
        <v>67</v>
      </c>
      <c r="E14" s="93" t="s">
        <v>69</v>
      </c>
      <c r="F14" s="94">
        <v>383</v>
      </c>
      <c r="G14" s="132">
        <v>335000</v>
      </c>
      <c r="H14" s="132">
        <v>0</v>
      </c>
      <c r="I14" s="132">
        <v>963806.2</v>
      </c>
      <c r="J14" s="133">
        <v>0</v>
      </c>
      <c r="K14" s="133">
        <v>0</v>
      </c>
      <c r="L14" s="93" t="s">
        <v>3</v>
      </c>
      <c r="M14" s="110">
        <v>45657</v>
      </c>
      <c r="N14" s="100">
        <v>45657</v>
      </c>
      <c r="O14" s="93" t="s">
        <v>3</v>
      </c>
      <c r="P14" s="93" t="s">
        <v>3</v>
      </c>
      <c r="Q14" s="93" t="s">
        <v>3</v>
      </c>
      <c r="R14" s="93" t="s">
        <v>3</v>
      </c>
    </row>
    <row r="15" spans="1:18" ht="31.5" hidden="1" x14ac:dyDescent="0.25">
      <c r="A15" s="355"/>
      <c r="B15" s="57" t="s">
        <v>65</v>
      </c>
      <c r="C15" s="63"/>
      <c r="D15" s="63" t="s">
        <v>67</v>
      </c>
      <c r="E15" s="73" t="s">
        <v>69</v>
      </c>
      <c r="F15" s="63">
        <v>383</v>
      </c>
      <c r="G15" s="136">
        <v>502500</v>
      </c>
      <c r="H15" s="136">
        <v>502500</v>
      </c>
      <c r="I15" s="136">
        <v>963806.2</v>
      </c>
      <c r="J15" s="137">
        <v>0</v>
      </c>
      <c r="K15" s="137">
        <v>502500</v>
      </c>
      <c r="L15" s="57" t="s">
        <v>3</v>
      </c>
      <c r="M15" s="108">
        <v>45747</v>
      </c>
      <c r="N15" s="109">
        <v>45657</v>
      </c>
      <c r="O15" s="57" t="s">
        <v>3</v>
      </c>
      <c r="P15" s="57" t="s">
        <v>3</v>
      </c>
      <c r="Q15" s="57" t="s">
        <v>3</v>
      </c>
      <c r="R15" s="57" t="s">
        <v>3</v>
      </c>
    </row>
    <row r="16" spans="1:18" s="85" customFormat="1" ht="15.75" hidden="1" customHeight="1" x14ac:dyDescent="0.25">
      <c r="A16" s="353" t="s">
        <v>70</v>
      </c>
      <c r="B16" s="78" t="s">
        <v>39</v>
      </c>
      <c r="C16" s="79"/>
      <c r="D16" s="78" t="s">
        <v>3</v>
      </c>
      <c r="E16" s="78" t="s">
        <v>66</v>
      </c>
      <c r="F16" s="79"/>
      <c r="G16" s="78">
        <v>1</v>
      </c>
      <c r="H16" s="78">
        <v>1</v>
      </c>
      <c r="I16" s="78">
        <v>1</v>
      </c>
      <c r="J16" s="78">
        <v>1</v>
      </c>
      <c r="K16" s="78">
        <v>1</v>
      </c>
      <c r="L16" s="78" t="s">
        <v>3</v>
      </c>
      <c r="M16" s="82">
        <v>45838</v>
      </c>
      <c r="N16" s="104">
        <v>45657</v>
      </c>
      <c r="O16" s="78">
        <v>0</v>
      </c>
      <c r="P16" s="78" t="s">
        <v>3</v>
      </c>
      <c r="Q16" s="105">
        <v>0</v>
      </c>
      <c r="R16" s="105">
        <v>0</v>
      </c>
    </row>
    <row r="17" spans="1:18" ht="15.75" hidden="1" x14ac:dyDescent="0.25">
      <c r="A17" s="354"/>
      <c r="B17" s="57" t="s">
        <v>40</v>
      </c>
      <c r="C17" s="63"/>
      <c r="D17" s="63"/>
      <c r="E17" s="57"/>
      <c r="F17" s="63"/>
      <c r="G17" s="57" t="s">
        <v>3</v>
      </c>
      <c r="H17" s="63"/>
      <c r="I17" s="57" t="s">
        <v>3</v>
      </c>
      <c r="J17" s="63"/>
      <c r="K17" s="57"/>
      <c r="L17" s="57" t="s">
        <v>3</v>
      </c>
      <c r="M17" s="108"/>
      <c r="N17" s="109"/>
      <c r="O17" s="57" t="s">
        <v>3</v>
      </c>
      <c r="P17" s="57" t="s">
        <v>3</v>
      </c>
      <c r="Q17" s="57" t="s">
        <v>3</v>
      </c>
      <c r="R17" s="57" t="s">
        <v>3</v>
      </c>
    </row>
    <row r="18" spans="1:18" ht="31.5" hidden="1" x14ac:dyDescent="0.25">
      <c r="A18" s="354"/>
      <c r="B18" s="93" t="s">
        <v>65</v>
      </c>
      <c r="C18" s="94"/>
      <c r="D18" s="94" t="s">
        <v>67</v>
      </c>
      <c r="E18" s="93" t="s">
        <v>69</v>
      </c>
      <c r="F18" s="94">
        <v>383</v>
      </c>
      <c r="G18" s="132">
        <v>335000</v>
      </c>
      <c r="H18" s="132">
        <v>0</v>
      </c>
      <c r="I18" s="132">
        <v>670000</v>
      </c>
      <c r="J18" s="133">
        <v>0</v>
      </c>
      <c r="K18" s="133">
        <v>0</v>
      </c>
      <c r="L18" s="93" t="s">
        <v>3</v>
      </c>
      <c r="M18" s="110">
        <v>45657</v>
      </c>
      <c r="N18" s="100">
        <v>45657</v>
      </c>
      <c r="O18" s="93" t="s">
        <v>3</v>
      </c>
      <c r="P18" s="93" t="s">
        <v>3</v>
      </c>
      <c r="Q18" s="93" t="s">
        <v>3</v>
      </c>
      <c r="R18" s="93" t="s">
        <v>3</v>
      </c>
    </row>
    <row r="19" spans="1:18" ht="31.5" hidden="1" x14ac:dyDescent="0.25">
      <c r="A19" s="355"/>
      <c r="B19" s="57" t="s">
        <v>65</v>
      </c>
      <c r="C19" s="63"/>
      <c r="D19" s="63" t="s">
        <v>67</v>
      </c>
      <c r="E19" s="73" t="s">
        <v>69</v>
      </c>
      <c r="F19" s="63">
        <v>383</v>
      </c>
      <c r="G19" s="136">
        <v>502500</v>
      </c>
      <c r="H19" s="136">
        <v>502500</v>
      </c>
      <c r="I19" s="136">
        <v>670000</v>
      </c>
      <c r="J19" s="137">
        <v>0</v>
      </c>
      <c r="K19" s="137">
        <v>502500</v>
      </c>
      <c r="L19" s="57" t="s">
        <v>3</v>
      </c>
      <c r="M19" s="108">
        <v>45747</v>
      </c>
      <c r="N19" s="109">
        <v>45747</v>
      </c>
      <c r="O19" s="57" t="s">
        <v>3</v>
      </c>
      <c r="P19" s="57" t="s">
        <v>3</v>
      </c>
      <c r="Q19" s="57" t="s">
        <v>3</v>
      </c>
      <c r="R19" s="57" t="s">
        <v>3</v>
      </c>
    </row>
    <row r="20" spans="1:18" s="85" customFormat="1" ht="15.75" hidden="1" customHeight="1" x14ac:dyDescent="0.25">
      <c r="A20" s="353" t="s">
        <v>111</v>
      </c>
      <c r="B20" s="78" t="s">
        <v>39</v>
      </c>
      <c r="C20" s="79"/>
      <c r="D20" s="78" t="s">
        <v>3</v>
      </c>
      <c r="E20" s="78" t="s">
        <v>66</v>
      </c>
      <c r="F20" s="79"/>
      <c r="G20" s="78">
        <v>1</v>
      </c>
      <c r="H20" s="78">
        <v>1</v>
      </c>
      <c r="I20" s="78">
        <v>1</v>
      </c>
      <c r="J20" s="78">
        <v>1</v>
      </c>
      <c r="K20" s="78">
        <v>1</v>
      </c>
      <c r="L20" s="78" t="s">
        <v>3</v>
      </c>
      <c r="M20" s="82">
        <v>45838</v>
      </c>
      <c r="N20" s="104">
        <v>45657</v>
      </c>
      <c r="O20" s="78">
        <v>0</v>
      </c>
      <c r="P20" s="78" t="s">
        <v>3</v>
      </c>
      <c r="Q20" s="105">
        <v>0</v>
      </c>
      <c r="R20" s="105">
        <v>0</v>
      </c>
    </row>
    <row r="21" spans="1:18" ht="15.75" hidden="1" x14ac:dyDescent="0.25">
      <c r="A21" s="354"/>
      <c r="B21" s="57" t="s">
        <v>40</v>
      </c>
      <c r="C21" s="63"/>
      <c r="D21" s="63"/>
      <c r="E21" s="57"/>
      <c r="F21" s="63"/>
      <c r="G21" s="57" t="s">
        <v>3</v>
      </c>
      <c r="H21" s="63"/>
      <c r="I21" s="57" t="s">
        <v>3</v>
      </c>
      <c r="J21" s="63"/>
      <c r="K21" s="57"/>
      <c r="L21" s="57" t="s">
        <v>3</v>
      </c>
      <c r="M21" s="108"/>
      <c r="N21" s="109"/>
      <c r="O21" s="57" t="s">
        <v>3</v>
      </c>
      <c r="P21" s="57" t="s">
        <v>3</v>
      </c>
      <c r="Q21" s="57" t="s">
        <v>3</v>
      </c>
      <c r="R21" s="57" t="s">
        <v>3</v>
      </c>
    </row>
    <row r="22" spans="1:18" ht="31.5" hidden="1" x14ac:dyDescent="0.25">
      <c r="A22" s="354"/>
      <c r="B22" s="93" t="s">
        <v>65</v>
      </c>
      <c r="C22" s="94"/>
      <c r="D22" s="94" t="s">
        <v>67</v>
      </c>
      <c r="E22" s="93" t="s">
        <v>69</v>
      </c>
      <c r="F22" s="94">
        <v>383</v>
      </c>
      <c r="G22" s="132">
        <v>425000</v>
      </c>
      <c r="H22" s="132">
        <v>0</v>
      </c>
      <c r="I22" s="132">
        <v>850000</v>
      </c>
      <c r="J22" s="133">
        <v>0</v>
      </c>
      <c r="K22" s="133">
        <v>0</v>
      </c>
      <c r="L22" s="93" t="s">
        <v>3</v>
      </c>
      <c r="M22" s="110">
        <v>45657</v>
      </c>
      <c r="N22" s="100">
        <v>45657</v>
      </c>
      <c r="O22" s="93" t="s">
        <v>3</v>
      </c>
      <c r="P22" s="93" t="s">
        <v>3</v>
      </c>
      <c r="Q22" s="93" t="s">
        <v>3</v>
      </c>
      <c r="R22" s="93" t="s">
        <v>3</v>
      </c>
    </row>
    <row r="23" spans="1:18" ht="31.5" hidden="1" x14ac:dyDescent="0.25">
      <c r="A23" s="355"/>
      <c r="B23" s="57" t="s">
        <v>65</v>
      </c>
      <c r="C23" s="63"/>
      <c r="D23" s="63" t="s">
        <v>67</v>
      </c>
      <c r="E23" s="73" t="s">
        <v>69</v>
      </c>
      <c r="F23" s="63">
        <v>383</v>
      </c>
      <c r="G23" s="136">
        <v>637500</v>
      </c>
      <c r="H23" s="136">
        <v>637500</v>
      </c>
      <c r="I23" s="136">
        <v>850000</v>
      </c>
      <c r="J23" s="137">
        <v>0</v>
      </c>
      <c r="K23" s="137">
        <v>637500</v>
      </c>
      <c r="L23" s="57" t="s">
        <v>3</v>
      </c>
      <c r="M23" s="108">
        <v>45747</v>
      </c>
      <c r="N23" s="109">
        <v>45747</v>
      </c>
      <c r="O23" s="57" t="s">
        <v>3</v>
      </c>
      <c r="P23" s="57" t="s">
        <v>3</v>
      </c>
      <c r="Q23" s="57" t="s">
        <v>3</v>
      </c>
      <c r="R23" s="57" t="s">
        <v>3</v>
      </c>
    </row>
    <row r="24" spans="1:18" s="85" customFormat="1" ht="15.75" hidden="1" customHeight="1" x14ac:dyDescent="0.25">
      <c r="A24" s="353" t="s">
        <v>71</v>
      </c>
      <c r="B24" s="78" t="s">
        <v>39</v>
      </c>
      <c r="C24" s="79"/>
      <c r="D24" s="78" t="s">
        <v>3</v>
      </c>
      <c r="E24" s="78" t="s">
        <v>66</v>
      </c>
      <c r="F24" s="79"/>
      <c r="G24" s="78">
        <v>1</v>
      </c>
      <c r="H24" s="78">
        <v>1</v>
      </c>
      <c r="I24" s="78">
        <v>0</v>
      </c>
      <c r="J24" s="78">
        <v>0</v>
      </c>
      <c r="K24" s="78">
        <v>0</v>
      </c>
      <c r="L24" s="78" t="s">
        <v>3</v>
      </c>
      <c r="M24" s="82">
        <v>45838</v>
      </c>
      <c r="N24" s="111">
        <v>45838</v>
      </c>
      <c r="O24" s="78">
        <v>0</v>
      </c>
      <c r="P24" s="78" t="s">
        <v>3</v>
      </c>
      <c r="Q24" s="105">
        <v>0</v>
      </c>
      <c r="R24" s="105">
        <v>0</v>
      </c>
    </row>
    <row r="25" spans="1:18" ht="15.75" hidden="1" x14ac:dyDescent="0.25">
      <c r="A25" s="354"/>
      <c r="B25" s="57" t="s">
        <v>40</v>
      </c>
      <c r="C25" s="63"/>
      <c r="D25" s="63"/>
      <c r="E25" s="57"/>
      <c r="F25" s="63"/>
      <c r="G25" s="57" t="s">
        <v>3</v>
      </c>
      <c r="H25" s="63"/>
      <c r="I25" s="57" t="s">
        <v>3</v>
      </c>
      <c r="J25" s="63"/>
      <c r="K25" s="57"/>
      <c r="L25" s="57" t="s">
        <v>3</v>
      </c>
      <c r="M25" s="108"/>
      <c r="N25" s="109"/>
      <c r="O25" s="57" t="s">
        <v>3</v>
      </c>
      <c r="P25" s="57" t="s">
        <v>3</v>
      </c>
      <c r="Q25" s="57" t="s">
        <v>3</v>
      </c>
      <c r="R25" s="57" t="s">
        <v>3</v>
      </c>
    </row>
    <row r="26" spans="1:18" ht="31.5" hidden="1" x14ac:dyDescent="0.25">
      <c r="A26" s="354"/>
      <c r="B26" s="93" t="s">
        <v>65</v>
      </c>
      <c r="C26" s="94"/>
      <c r="D26" s="94" t="s">
        <v>67</v>
      </c>
      <c r="E26" s="93" t="s">
        <v>69</v>
      </c>
      <c r="F26" s="94">
        <v>383</v>
      </c>
      <c r="G26" s="132">
        <v>335000</v>
      </c>
      <c r="H26" s="132">
        <v>0</v>
      </c>
      <c r="I26" s="132">
        <v>521500</v>
      </c>
      <c r="J26" s="133">
        <v>0</v>
      </c>
      <c r="K26" s="133">
        <f>H26</f>
        <v>0</v>
      </c>
      <c r="L26" s="93" t="s">
        <v>3</v>
      </c>
      <c r="M26" s="110">
        <v>45657</v>
      </c>
      <c r="N26" s="100">
        <v>45657</v>
      </c>
      <c r="O26" s="93" t="s">
        <v>3</v>
      </c>
      <c r="P26" s="93" t="s">
        <v>3</v>
      </c>
      <c r="Q26" s="93" t="s">
        <v>3</v>
      </c>
      <c r="R26" s="93" t="s">
        <v>3</v>
      </c>
    </row>
    <row r="27" spans="1:18" ht="31.5" hidden="1" x14ac:dyDescent="0.25">
      <c r="A27" s="355"/>
      <c r="B27" s="57" t="s">
        <v>65</v>
      </c>
      <c r="C27" s="63"/>
      <c r="D27" s="63" t="s">
        <v>67</v>
      </c>
      <c r="E27" s="73" t="s">
        <v>69</v>
      </c>
      <c r="F27" s="63">
        <v>383</v>
      </c>
      <c r="G27" s="136">
        <v>502500</v>
      </c>
      <c r="H27" s="136">
        <v>502500</v>
      </c>
      <c r="I27" s="136">
        <v>521500</v>
      </c>
      <c r="J27" s="137">
        <v>0</v>
      </c>
      <c r="K27" s="137">
        <f>H27</f>
        <v>502500</v>
      </c>
      <c r="L27" s="57" t="s">
        <v>3</v>
      </c>
      <c r="M27" s="108">
        <v>45747</v>
      </c>
      <c r="N27" s="112">
        <v>45747</v>
      </c>
      <c r="O27" s="57" t="s">
        <v>3</v>
      </c>
      <c r="P27" s="57" t="s">
        <v>3</v>
      </c>
      <c r="Q27" s="57" t="s">
        <v>3</v>
      </c>
      <c r="R27" s="57" t="s">
        <v>3</v>
      </c>
    </row>
    <row r="28" spans="1:18" s="85" customFormat="1" ht="15.75" hidden="1" customHeight="1" x14ac:dyDescent="0.25">
      <c r="A28" s="353" t="s">
        <v>110</v>
      </c>
      <c r="B28" s="78" t="s">
        <v>39</v>
      </c>
      <c r="C28" s="79"/>
      <c r="D28" s="78" t="s">
        <v>3</v>
      </c>
      <c r="E28" s="78" t="s">
        <v>66</v>
      </c>
      <c r="F28" s="79"/>
      <c r="G28" s="78">
        <v>1</v>
      </c>
      <c r="H28" s="78">
        <v>1</v>
      </c>
      <c r="I28" s="78">
        <v>0</v>
      </c>
      <c r="J28" s="78">
        <v>0</v>
      </c>
      <c r="K28" s="78">
        <v>0</v>
      </c>
      <c r="L28" s="78" t="s">
        <v>3</v>
      </c>
      <c r="M28" s="82">
        <v>45838</v>
      </c>
      <c r="N28" s="111">
        <v>45838</v>
      </c>
      <c r="O28" s="78">
        <v>0</v>
      </c>
      <c r="P28" s="78" t="s">
        <v>3</v>
      </c>
      <c r="Q28" s="113">
        <f>J30</f>
        <v>0</v>
      </c>
      <c r="R28" s="113">
        <f>J30</f>
        <v>0</v>
      </c>
    </row>
    <row r="29" spans="1:18" ht="15.75" hidden="1" x14ac:dyDescent="0.25">
      <c r="A29" s="354"/>
      <c r="B29" s="57" t="s">
        <v>40</v>
      </c>
      <c r="C29" s="63"/>
      <c r="D29" s="63"/>
      <c r="E29" s="57"/>
      <c r="F29" s="63"/>
      <c r="G29" s="57" t="s">
        <v>3</v>
      </c>
      <c r="H29" s="63"/>
      <c r="I29" s="57" t="s">
        <v>3</v>
      </c>
      <c r="J29" s="63"/>
      <c r="K29" s="57"/>
      <c r="L29" s="57" t="s">
        <v>3</v>
      </c>
      <c r="M29" s="108"/>
      <c r="N29" s="109"/>
      <c r="O29" s="57" t="s">
        <v>3</v>
      </c>
      <c r="P29" s="57" t="s">
        <v>3</v>
      </c>
      <c r="Q29" s="57" t="s">
        <v>3</v>
      </c>
      <c r="R29" s="57" t="s">
        <v>3</v>
      </c>
    </row>
    <row r="30" spans="1:18" ht="31.5" hidden="1" x14ac:dyDescent="0.25">
      <c r="A30" s="354"/>
      <c r="B30" s="93" t="s">
        <v>65</v>
      </c>
      <c r="C30" s="94"/>
      <c r="D30" s="94" t="s">
        <v>67</v>
      </c>
      <c r="E30" s="93" t="s">
        <v>69</v>
      </c>
      <c r="F30" s="94">
        <v>383</v>
      </c>
      <c r="G30" s="132">
        <v>339146.65</v>
      </c>
      <c r="H30" s="132">
        <v>0</v>
      </c>
      <c r="I30" s="138">
        <v>0</v>
      </c>
      <c r="J30" s="138">
        <v>0</v>
      </c>
      <c r="K30" s="133">
        <f>H30</f>
        <v>0</v>
      </c>
      <c r="L30" s="93" t="s">
        <v>3</v>
      </c>
      <c r="M30" s="115">
        <v>45657</v>
      </c>
      <c r="N30" s="116">
        <v>45838</v>
      </c>
      <c r="O30" s="93" t="s">
        <v>3</v>
      </c>
      <c r="P30" s="93" t="s">
        <v>3</v>
      </c>
      <c r="Q30" s="93" t="s">
        <v>3</v>
      </c>
      <c r="R30" s="93" t="s">
        <v>3</v>
      </c>
    </row>
    <row r="31" spans="1:18" ht="31.5" hidden="1" x14ac:dyDescent="0.25">
      <c r="A31" s="355"/>
      <c r="B31" s="57" t="s">
        <v>65</v>
      </c>
      <c r="C31" s="63"/>
      <c r="D31" s="63" t="s">
        <v>67</v>
      </c>
      <c r="E31" s="73" t="s">
        <v>69</v>
      </c>
      <c r="F31" s="63">
        <v>383</v>
      </c>
      <c r="G31" s="136">
        <v>508719.97499999998</v>
      </c>
      <c r="H31" s="136">
        <v>508719.97499999998</v>
      </c>
      <c r="I31" s="139">
        <v>0</v>
      </c>
      <c r="J31" s="139">
        <v>0</v>
      </c>
      <c r="K31" s="137">
        <f>H31</f>
        <v>508719.97499999998</v>
      </c>
      <c r="L31" s="57" t="s">
        <v>3</v>
      </c>
      <c r="M31" s="118">
        <v>45747</v>
      </c>
      <c r="N31" s="112" t="s">
        <v>114</v>
      </c>
      <c r="O31" s="57" t="s">
        <v>3</v>
      </c>
      <c r="P31" s="57" t="s">
        <v>3</v>
      </c>
      <c r="Q31" s="57" t="s">
        <v>3</v>
      </c>
      <c r="R31" s="57" t="s">
        <v>3</v>
      </c>
    </row>
    <row r="32" spans="1:18" s="85" customFormat="1" ht="15.75" hidden="1" customHeight="1" x14ac:dyDescent="0.25">
      <c r="A32" s="353" t="s">
        <v>109</v>
      </c>
      <c r="B32" s="78" t="s">
        <v>39</v>
      </c>
      <c r="C32" s="79"/>
      <c r="D32" s="78" t="s">
        <v>3</v>
      </c>
      <c r="E32" s="78" t="s">
        <v>66</v>
      </c>
      <c r="F32" s="79"/>
      <c r="G32" s="78">
        <v>1</v>
      </c>
      <c r="H32" s="78">
        <v>1</v>
      </c>
      <c r="I32" s="78">
        <v>0</v>
      </c>
      <c r="J32" s="78">
        <v>0</v>
      </c>
      <c r="K32" s="78">
        <v>0</v>
      </c>
      <c r="L32" s="78" t="s">
        <v>3</v>
      </c>
      <c r="M32" s="82">
        <v>45838</v>
      </c>
      <c r="N32" s="111">
        <v>45838</v>
      </c>
      <c r="O32" s="78">
        <v>0</v>
      </c>
      <c r="P32" s="78" t="s">
        <v>3</v>
      </c>
      <c r="Q32" s="105">
        <v>0</v>
      </c>
      <c r="R32" s="105">
        <v>0</v>
      </c>
    </row>
    <row r="33" spans="1:18" ht="15.75" hidden="1" x14ac:dyDescent="0.25">
      <c r="A33" s="354"/>
      <c r="B33" s="57" t="s">
        <v>40</v>
      </c>
      <c r="C33" s="63"/>
      <c r="D33" s="63"/>
      <c r="E33" s="57"/>
      <c r="F33" s="63"/>
      <c r="G33" s="57" t="s">
        <v>3</v>
      </c>
      <c r="H33" s="63"/>
      <c r="I33" s="57" t="s">
        <v>3</v>
      </c>
      <c r="J33" s="63"/>
      <c r="K33" s="57"/>
      <c r="L33" s="57" t="s">
        <v>3</v>
      </c>
      <c r="M33" s="108"/>
      <c r="N33" s="109"/>
      <c r="O33" s="57" t="s">
        <v>3</v>
      </c>
      <c r="P33" s="57" t="s">
        <v>3</v>
      </c>
      <c r="Q33" s="57" t="s">
        <v>3</v>
      </c>
      <c r="R33" s="57" t="s">
        <v>3</v>
      </c>
    </row>
    <row r="34" spans="1:18" ht="31.5" hidden="1" x14ac:dyDescent="0.25">
      <c r="A34" s="354"/>
      <c r="B34" s="93" t="s">
        <v>65</v>
      </c>
      <c r="C34" s="94"/>
      <c r="D34" s="94" t="s">
        <v>67</v>
      </c>
      <c r="E34" s="93" t="s">
        <v>69</v>
      </c>
      <c r="F34" s="94">
        <v>383</v>
      </c>
      <c r="G34" s="132">
        <v>200000</v>
      </c>
      <c r="H34" s="132">
        <v>0</v>
      </c>
      <c r="I34" s="132">
        <v>227800</v>
      </c>
      <c r="J34" s="132">
        <v>0</v>
      </c>
      <c r="K34" s="133">
        <f>H34</f>
        <v>0</v>
      </c>
      <c r="L34" s="93" t="s">
        <v>3</v>
      </c>
      <c r="M34" s="110">
        <v>45657</v>
      </c>
      <c r="N34" s="100">
        <v>45657</v>
      </c>
      <c r="O34" s="93" t="s">
        <v>3</v>
      </c>
      <c r="P34" s="93" t="s">
        <v>3</v>
      </c>
      <c r="Q34" s="93" t="s">
        <v>3</v>
      </c>
      <c r="R34" s="93" t="s">
        <v>3</v>
      </c>
    </row>
    <row r="35" spans="1:18" ht="31.5" hidden="1" x14ac:dyDescent="0.25">
      <c r="A35" s="355"/>
      <c r="B35" s="57" t="s">
        <v>65</v>
      </c>
      <c r="C35" s="63"/>
      <c r="D35" s="63" t="s">
        <v>67</v>
      </c>
      <c r="E35" s="73" t="s">
        <v>69</v>
      </c>
      <c r="F35" s="63">
        <v>383</v>
      </c>
      <c r="G35" s="136">
        <v>300000</v>
      </c>
      <c r="H35" s="136">
        <v>300000</v>
      </c>
      <c r="I35" s="136">
        <v>227800</v>
      </c>
      <c r="J35" s="136">
        <v>0</v>
      </c>
      <c r="K35" s="137">
        <f>H35</f>
        <v>300000</v>
      </c>
      <c r="L35" s="57" t="s">
        <v>3</v>
      </c>
      <c r="M35" s="108">
        <v>45747</v>
      </c>
      <c r="N35" s="112" t="s">
        <v>114</v>
      </c>
      <c r="O35" s="57" t="s">
        <v>3</v>
      </c>
      <c r="P35" s="57" t="s">
        <v>3</v>
      </c>
      <c r="Q35" s="57" t="s">
        <v>3</v>
      </c>
      <c r="R35" s="57" t="s">
        <v>3</v>
      </c>
    </row>
    <row r="36" spans="1:18" s="85" customFormat="1" ht="15.75" hidden="1" customHeight="1" x14ac:dyDescent="0.25">
      <c r="A36" s="353" t="s">
        <v>108</v>
      </c>
      <c r="B36" s="78" t="s">
        <v>39</v>
      </c>
      <c r="C36" s="79"/>
      <c r="D36" s="78" t="s">
        <v>3</v>
      </c>
      <c r="E36" s="78" t="s">
        <v>66</v>
      </c>
      <c r="F36" s="79"/>
      <c r="G36" s="78">
        <v>1</v>
      </c>
      <c r="H36" s="78">
        <v>1</v>
      </c>
      <c r="I36" s="78">
        <v>0</v>
      </c>
      <c r="J36" s="78">
        <v>0</v>
      </c>
      <c r="K36" s="78">
        <v>0</v>
      </c>
      <c r="L36" s="78" t="s">
        <v>3</v>
      </c>
      <c r="M36" s="82">
        <v>45838</v>
      </c>
      <c r="N36" s="111">
        <v>45838</v>
      </c>
      <c r="O36" s="78">
        <v>0</v>
      </c>
      <c r="P36" s="78" t="s">
        <v>3</v>
      </c>
      <c r="Q36" s="105">
        <v>0</v>
      </c>
      <c r="R36" s="105">
        <v>0</v>
      </c>
    </row>
    <row r="37" spans="1:18" ht="15.75" hidden="1" x14ac:dyDescent="0.25">
      <c r="A37" s="354"/>
      <c r="B37" s="57" t="s">
        <v>40</v>
      </c>
      <c r="C37" s="63"/>
      <c r="D37" s="63"/>
      <c r="E37" s="57"/>
      <c r="F37" s="63"/>
      <c r="G37" s="57" t="s">
        <v>3</v>
      </c>
      <c r="H37" s="63"/>
      <c r="I37" s="57" t="s">
        <v>3</v>
      </c>
      <c r="J37" s="63"/>
      <c r="K37" s="57"/>
      <c r="L37" s="57" t="s">
        <v>3</v>
      </c>
      <c r="M37" s="108"/>
      <c r="N37" s="109"/>
      <c r="O37" s="57" t="s">
        <v>3</v>
      </c>
      <c r="P37" s="57" t="s">
        <v>3</v>
      </c>
      <c r="Q37" s="57" t="s">
        <v>3</v>
      </c>
      <c r="R37" s="57" t="s">
        <v>3</v>
      </c>
    </row>
    <row r="38" spans="1:18" ht="31.5" hidden="1" x14ac:dyDescent="0.25">
      <c r="A38" s="354"/>
      <c r="B38" s="93" t="s">
        <v>65</v>
      </c>
      <c r="C38" s="94"/>
      <c r="D38" s="94" t="s">
        <v>67</v>
      </c>
      <c r="E38" s="93" t="s">
        <v>69</v>
      </c>
      <c r="F38" s="94">
        <v>383</v>
      </c>
      <c r="G38" s="132">
        <v>333500</v>
      </c>
      <c r="H38" s="132">
        <v>0</v>
      </c>
      <c r="I38" s="132">
        <v>500000</v>
      </c>
      <c r="J38" s="132">
        <v>0</v>
      </c>
      <c r="K38" s="133">
        <f>H38</f>
        <v>0</v>
      </c>
      <c r="L38" s="93" t="s">
        <v>3</v>
      </c>
      <c r="M38" s="110">
        <v>45657</v>
      </c>
      <c r="N38" s="100">
        <v>45657</v>
      </c>
      <c r="O38" s="93" t="s">
        <v>3</v>
      </c>
      <c r="P38" s="93" t="s">
        <v>3</v>
      </c>
      <c r="Q38" s="93" t="s">
        <v>3</v>
      </c>
      <c r="R38" s="93" t="s">
        <v>3</v>
      </c>
    </row>
    <row r="39" spans="1:18" ht="31.5" hidden="1" x14ac:dyDescent="0.25">
      <c r="A39" s="355"/>
      <c r="B39" s="57" t="s">
        <v>65</v>
      </c>
      <c r="C39" s="63"/>
      <c r="D39" s="63" t="s">
        <v>67</v>
      </c>
      <c r="E39" s="73" t="s">
        <v>69</v>
      </c>
      <c r="F39" s="63">
        <v>383</v>
      </c>
      <c r="G39" s="136">
        <v>500250</v>
      </c>
      <c r="H39" s="136">
        <v>500250</v>
      </c>
      <c r="I39" s="136">
        <v>500000</v>
      </c>
      <c r="J39" s="136">
        <v>0</v>
      </c>
      <c r="K39" s="137">
        <f>H39</f>
        <v>500250</v>
      </c>
      <c r="L39" s="57" t="s">
        <v>3</v>
      </c>
      <c r="M39" s="108">
        <v>45747</v>
      </c>
      <c r="N39" s="112" t="s">
        <v>114</v>
      </c>
      <c r="O39" s="57" t="s">
        <v>3</v>
      </c>
      <c r="P39" s="57" t="s">
        <v>3</v>
      </c>
      <c r="Q39" s="57" t="s">
        <v>3</v>
      </c>
      <c r="R39" s="57" t="s">
        <v>3</v>
      </c>
    </row>
    <row r="40" spans="1:18" s="85" customFormat="1" ht="15.75" hidden="1" customHeight="1" x14ac:dyDescent="0.25">
      <c r="A40" s="353" t="s">
        <v>107</v>
      </c>
      <c r="B40" s="78" t="s">
        <v>39</v>
      </c>
      <c r="C40" s="79"/>
      <c r="D40" s="78" t="s">
        <v>3</v>
      </c>
      <c r="E40" s="78" t="s">
        <v>66</v>
      </c>
      <c r="F40" s="79"/>
      <c r="G40" s="78">
        <v>1</v>
      </c>
      <c r="H40" s="78">
        <v>1</v>
      </c>
      <c r="I40" s="78">
        <v>0</v>
      </c>
      <c r="J40" s="78">
        <v>0</v>
      </c>
      <c r="K40" s="78">
        <v>0</v>
      </c>
      <c r="L40" s="78" t="s">
        <v>3</v>
      </c>
      <c r="M40" s="82">
        <v>45838</v>
      </c>
      <c r="N40" s="111">
        <v>45838</v>
      </c>
      <c r="O40" s="78">
        <v>0</v>
      </c>
      <c r="P40" s="78" t="s">
        <v>3</v>
      </c>
      <c r="Q40" s="105">
        <v>0</v>
      </c>
      <c r="R40" s="105">
        <v>0</v>
      </c>
    </row>
    <row r="41" spans="1:18" ht="15.75" hidden="1" x14ac:dyDescent="0.25">
      <c r="A41" s="354"/>
      <c r="B41" s="57" t="s">
        <v>40</v>
      </c>
      <c r="C41" s="63"/>
      <c r="D41" s="63"/>
      <c r="E41" s="57"/>
      <c r="F41" s="63"/>
      <c r="G41" s="57" t="s">
        <v>3</v>
      </c>
      <c r="H41" s="63"/>
      <c r="I41" s="57" t="s">
        <v>3</v>
      </c>
      <c r="J41" s="63"/>
      <c r="K41" s="57"/>
      <c r="L41" s="57" t="s">
        <v>3</v>
      </c>
      <c r="M41" s="108"/>
      <c r="N41" s="109"/>
      <c r="O41" s="57" t="s">
        <v>3</v>
      </c>
      <c r="P41" s="57" t="s">
        <v>3</v>
      </c>
      <c r="Q41" s="57" t="s">
        <v>3</v>
      </c>
      <c r="R41" s="57" t="s">
        <v>3</v>
      </c>
    </row>
    <row r="42" spans="1:18" ht="31.5" hidden="1" x14ac:dyDescent="0.25">
      <c r="A42" s="354"/>
      <c r="B42" s="93" t="s">
        <v>65</v>
      </c>
      <c r="C42" s="94"/>
      <c r="D42" s="94" t="s">
        <v>67</v>
      </c>
      <c r="E42" s="93" t="s">
        <v>69</v>
      </c>
      <c r="F42" s="94">
        <v>383</v>
      </c>
      <c r="G42" s="132">
        <v>400000</v>
      </c>
      <c r="H42" s="132">
        <v>0</v>
      </c>
      <c r="I42" s="132">
        <v>500000</v>
      </c>
      <c r="J42" s="132">
        <v>0</v>
      </c>
      <c r="K42" s="133">
        <f>H42</f>
        <v>0</v>
      </c>
      <c r="L42" s="93" t="s">
        <v>3</v>
      </c>
      <c r="M42" s="110">
        <v>45657</v>
      </c>
      <c r="N42" s="100">
        <v>45657</v>
      </c>
      <c r="O42" s="93" t="s">
        <v>3</v>
      </c>
      <c r="P42" s="93" t="s">
        <v>3</v>
      </c>
      <c r="Q42" s="93" t="s">
        <v>3</v>
      </c>
      <c r="R42" s="93" t="s">
        <v>3</v>
      </c>
    </row>
    <row r="43" spans="1:18" ht="31.5" hidden="1" x14ac:dyDescent="0.25">
      <c r="A43" s="355"/>
      <c r="B43" s="57" t="s">
        <v>65</v>
      </c>
      <c r="C43" s="63"/>
      <c r="D43" s="63" t="s">
        <v>67</v>
      </c>
      <c r="E43" s="73" t="s">
        <v>69</v>
      </c>
      <c r="F43" s="63">
        <v>383</v>
      </c>
      <c r="G43" s="136">
        <v>600000</v>
      </c>
      <c r="H43" s="136">
        <v>600000</v>
      </c>
      <c r="I43" s="136">
        <v>500000</v>
      </c>
      <c r="J43" s="136">
        <v>0</v>
      </c>
      <c r="K43" s="137">
        <f>H43</f>
        <v>600000</v>
      </c>
      <c r="L43" s="57" t="s">
        <v>3</v>
      </c>
      <c r="M43" s="108">
        <v>45747</v>
      </c>
      <c r="N43" s="112" t="s">
        <v>114</v>
      </c>
      <c r="O43" s="57" t="s">
        <v>3</v>
      </c>
      <c r="P43" s="57" t="s">
        <v>3</v>
      </c>
      <c r="Q43" s="57" t="s">
        <v>3</v>
      </c>
      <c r="R43" s="57" t="s">
        <v>3</v>
      </c>
    </row>
    <row r="44" spans="1:18" s="85" customFormat="1" ht="15.75" hidden="1" customHeight="1" x14ac:dyDescent="0.25">
      <c r="A44" s="353" t="s">
        <v>73</v>
      </c>
      <c r="B44" s="78" t="s">
        <v>39</v>
      </c>
      <c r="C44" s="79"/>
      <c r="D44" s="78" t="s">
        <v>3</v>
      </c>
      <c r="E44" s="78" t="s">
        <v>66</v>
      </c>
      <c r="F44" s="79"/>
      <c r="G44" s="78">
        <v>1</v>
      </c>
      <c r="H44" s="78">
        <v>1</v>
      </c>
      <c r="I44" s="78">
        <v>1</v>
      </c>
      <c r="J44" s="78">
        <v>1</v>
      </c>
      <c r="K44" s="78">
        <v>1</v>
      </c>
      <c r="L44" s="78" t="s">
        <v>3</v>
      </c>
      <c r="M44" s="82">
        <v>45838</v>
      </c>
      <c r="N44" s="111">
        <v>45657</v>
      </c>
      <c r="O44" s="78">
        <v>0</v>
      </c>
      <c r="P44" s="78" t="s">
        <v>3</v>
      </c>
      <c r="Q44" s="105">
        <v>0</v>
      </c>
      <c r="R44" s="105">
        <v>0</v>
      </c>
    </row>
    <row r="45" spans="1:18" ht="15.75" hidden="1" x14ac:dyDescent="0.25">
      <c r="A45" s="354"/>
      <c r="B45" s="57" t="s">
        <v>40</v>
      </c>
      <c r="C45" s="63"/>
      <c r="D45" s="63"/>
      <c r="E45" s="57"/>
      <c r="F45" s="63"/>
      <c r="G45" s="57" t="s">
        <v>3</v>
      </c>
      <c r="H45" s="63"/>
      <c r="I45" s="57" t="s">
        <v>3</v>
      </c>
      <c r="J45" s="63"/>
      <c r="K45" s="57"/>
      <c r="L45" s="57" t="s">
        <v>3</v>
      </c>
      <c r="M45" s="108"/>
      <c r="N45" s="109"/>
      <c r="O45" s="57" t="s">
        <v>3</v>
      </c>
      <c r="P45" s="57" t="s">
        <v>3</v>
      </c>
      <c r="Q45" s="57" t="s">
        <v>3</v>
      </c>
      <c r="R45" s="57" t="s">
        <v>3</v>
      </c>
    </row>
    <row r="46" spans="1:18" ht="31.5" hidden="1" x14ac:dyDescent="0.25">
      <c r="A46" s="354"/>
      <c r="B46" s="93" t="s">
        <v>65</v>
      </c>
      <c r="C46" s="94"/>
      <c r="D46" s="94" t="s">
        <v>67</v>
      </c>
      <c r="E46" s="93" t="s">
        <v>69</v>
      </c>
      <c r="F46" s="94">
        <v>383</v>
      </c>
      <c r="G46" s="132">
        <v>348498</v>
      </c>
      <c r="H46" s="132">
        <v>0</v>
      </c>
      <c r="I46" s="138">
        <f>1196996-500000</f>
        <v>696996</v>
      </c>
      <c r="J46" s="138">
        <v>0</v>
      </c>
      <c r="K46" s="133">
        <v>0</v>
      </c>
      <c r="L46" s="93" t="s">
        <v>3</v>
      </c>
      <c r="M46" s="110">
        <v>45657</v>
      </c>
      <c r="N46" s="100">
        <v>45657</v>
      </c>
      <c r="O46" s="93" t="s">
        <v>3</v>
      </c>
      <c r="P46" s="93" t="s">
        <v>3</v>
      </c>
      <c r="Q46" s="93" t="s">
        <v>3</v>
      </c>
      <c r="R46" s="93" t="s">
        <v>3</v>
      </c>
    </row>
    <row r="47" spans="1:18" ht="31.5" hidden="1" x14ac:dyDescent="0.25">
      <c r="A47" s="355"/>
      <c r="B47" s="57" t="s">
        <v>65</v>
      </c>
      <c r="C47" s="63"/>
      <c r="D47" s="63" t="s">
        <v>67</v>
      </c>
      <c r="E47" s="73" t="s">
        <v>69</v>
      </c>
      <c r="F47" s="63">
        <v>383</v>
      </c>
      <c r="G47" s="136">
        <v>522747</v>
      </c>
      <c r="H47" s="136">
        <v>522747</v>
      </c>
      <c r="I47" s="139">
        <f>1196996-500000</f>
        <v>696996</v>
      </c>
      <c r="J47" s="139">
        <v>0</v>
      </c>
      <c r="K47" s="137">
        <f>H47</f>
        <v>522747</v>
      </c>
      <c r="L47" s="57" t="s">
        <v>3</v>
      </c>
      <c r="M47" s="108">
        <v>45747</v>
      </c>
      <c r="N47" s="112">
        <v>45657</v>
      </c>
      <c r="O47" s="57" t="s">
        <v>3</v>
      </c>
      <c r="P47" s="57" t="s">
        <v>3</v>
      </c>
      <c r="Q47" s="57" t="s">
        <v>3</v>
      </c>
      <c r="R47" s="57" t="s">
        <v>3</v>
      </c>
    </row>
    <row r="48" spans="1:18" s="85" customFormat="1" ht="15.75" hidden="1" customHeight="1" x14ac:dyDescent="0.25">
      <c r="A48" s="353" t="s">
        <v>72</v>
      </c>
      <c r="B48" s="78" t="s">
        <v>39</v>
      </c>
      <c r="C48" s="79"/>
      <c r="D48" s="78" t="s">
        <v>3</v>
      </c>
      <c r="E48" s="78" t="s">
        <v>66</v>
      </c>
      <c r="F48" s="79"/>
      <c r="G48" s="78">
        <v>1</v>
      </c>
      <c r="H48" s="78">
        <v>1</v>
      </c>
      <c r="I48" s="78">
        <v>0</v>
      </c>
      <c r="J48" s="78">
        <v>0</v>
      </c>
      <c r="K48" s="78">
        <v>0</v>
      </c>
      <c r="L48" s="78" t="s">
        <v>3</v>
      </c>
      <c r="M48" s="82">
        <v>45838</v>
      </c>
      <c r="N48" s="111">
        <v>45838</v>
      </c>
      <c r="O48" s="78">
        <v>0</v>
      </c>
      <c r="P48" s="78" t="s">
        <v>3</v>
      </c>
      <c r="Q48" s="105">
        <v>0</v>
      </c>
      <c r="R48" s="105">
        <v>0</v>
      </c>
    </row>
    <row r="49" spans="1:18" ht="15.75" hidden="1" x14ac:dyDescent="0.25">
      <c r="A49" s="354"/>
      <c r="B49" s="57" t="s">
        <v>40</v>
      </c>
      <c r="C49" s="63"/>
      <c r="D49" s="63"/>
      <c r="E49" s="57"/>
      <c r="F49" s="63"/>
      <c r="G49" s="57" t="s">
        <v>3</v>
      </c>
      <c r="H49" s="63"/>
      <c r="I49" s="57" t="s">
        <v>3</v>
      </c>
      <c r="J49" s="63"/>
      <c r="K49" s="57"/>
      <c r="L49" s="57" t="s">
        <v>3</v>
      </c>
      <c r="M49" s="108"/>
      <c r="N49" s="109"/>
      <c r="O49" s="57" t="s">
        <v>3</v>
      </c>
      <c r="P49" s="57" t="s">
        <v>3</v>
      </c>
      <c r="Q49" s="57" t="s">
        <v>3</v>
      </c>
      <c r="R49" s="57" t="s">
        <v>3</v>
      </c>
    </row>
    <row r="50" spans="1:18" ht="31.5" hidden="1" x14ac:dyDescent="0.25">
      <c r="A50" s="354"/>
      <c r="B50" s="93" t="s">
        <v>65</v>
      </c>
      <c r="C50" s="94"/>
      <c r="D50" s="94" t="s">
        <v>67</v>
      </c>
      <c r="E50" s="93" t="s">
        <v>69</v>
      </c>
      <c r="F50" s="94">
        <v>383</v>
      </c>
      <c r="G50" s="132">
        <v>425000</v>
      </c>
      <c r="H50" s="132">
        <v>0</v>
      </c>
      <c r="I50" s="140">
        <v>0</v>
      </c>
      <c r="J50" s="132">
        <v>0</v>
      </c>
      <c r="K50" s="133">
        <f>G50</f>
        <v>425000</v>
      </c>
      <c r="L50" s="93" t="s">
        <v>3</v>
      </c>
      <c r="M50" s="110">
        <v>45657</v>
      </c>
      <c r="N50" s="100">
        <v>45838</v>
      </c>
      <c r="O50" s="93" t="s">
        <v>3</v>
      </c>
      <c r="P50" s="93" t="s">
        <v>3</v>
      </c>
      <c r="Q50" s="93" t="s">
        <v>3</v>
      </c>
      <c r="R50" s="93" t="s">
        <v>3</v>
      </c>
    </row>
    <row r="51" spans="1:18" ht="31.5" hidden="1" x14ac:dyDescent="0.25">
      <c r="A51" s="355"/>
      <c r="B51" s="57" t="s">
        <v>65</v>
      </c>
      <c r="C51" s="63"/>
      <c r="D51" s="63" t="s">
        <v>67</v>
      </c>
      <c r="E51" s="73" t="s">
        <v>69</v>
      </c>
      <c r="F51" s="63">
        <v>383</v>
      </c>
      <c r="G51" s="136">
        <v>637500</v>
      </c>
      <c r="H51" s="136">
        <v>637500</v>
      </c>
      <c r="I51" s="70">
        <v>0</v>
      </c>
      <c r="J51" s="136">
        <v>0</v>
      </c>
      <c r="K51" s="137">
        <f>H51</f>
        <v>637500</v>
      </c>
      <c r="L51" s="57" t="s">
        <v>3</v>
      </c>
      <c r="M51" s="108">
        <v>45747</v>
      </c>
      <c r="N51" s="112" t="s">
        <v>114</v>
      </c>
      <c r="O51" s="57" t="s">
        <v>3</v>
      </c>
      <c r="P51" s="57" t="s">
        <v>3</v>
      </c>
      <c r="Q51" s="57" t="s">
        <v>3</v>
      </c>
      <c r="R51" s="57" t="s">
        <v>3</v>
      </c>
    </row>
    <row r="52" spans="1:18" s="85" customFormat="1" ht="15.75" hidden="1" customHeight="1" x14ac:dyDescent="0.25">
      <c r="A52" s="353" t="s">
        <v>74</v>
      </c>
      <c r="B52" s="78" t="s">
        <v>39</v>
      </c>
      <c r="C52" s="79"/>
      <c r="D52" s="78" t="s">
        <v>3</v>
      </c>
      <c r="E52" s="78" t="s">
        <v>66</v>
      </c>
      <c r="F52" s="79"/>
      <c r="G52" s="78">
        <v>1</v>
      </c>
      <c r="H52" s="78">
        <v>1</v>
      </c>
      <c r="I52" s="78">
        <v>0</v>
      </c>
      <c r="J52" s="78">
        <v>0</v>
      </c>
      <c r="K52" s="78">
        <v>0</v>
      </c>
      <c r="L52" s="78" t="s">
        <v>3</v>
      </c>
      <c r="M52" s="82">
        <v>45838</v>
      </c>
      <c r="N52" s="111">
        <v>45473</v>
      </c>
      <c r="O52" s="78">
        <v>0</v>
      </c>
      <c r="P52" s="78" t="s">
        <v>3</v>
      </c>
      <c r="Q52" s="105">
        <v>0</v>
      </c>
      <c r="R52" s="105">
        <v>0</v>
      </c>
    </row>
    <row r="53" spans="1:18" ht="15.75" hidden="1" x14ac:dyDescent="0.25">
      <c r="A53" s="354"/>
      <c r="B53" s="57" t="s">
        <v>40</v>
      </c>
      <c r="C53" s="63"/>
      <c r="D53" s="63"/>
      <c r="E53" s="57"/>
      <c r="F53" s="63"/>
      <c r="G53" s="57" t="s">
        <v>3</v>
      </c>
      <c r="H53" s="63"/>
      <c r="I53" s="57" t="s">
        <v>3</v>
      </c>
      <c r="J53" s="63"/>
      <c r="K53" s="57"/>
      <c r="L53" s="57" t="s">
        <v>3</v>
      </c>
      <c r="M53" s="108"/>
      <c r="N53" s="109"/>
      <c r="O53" s="57" t="s">
        <v>3</v>
      </c>
      <c r="P53" s="57" t="s">
        <v>3</v>
      </c>
      <c r="Q53" s="57" t="s">
        <v>3</v>
      </c>
      <c r="R53" s="57" t="s">
        <v>3</v>
      </c>
    </row>
    <row r="54" spans="1:18" ht="31.5" hidden="1" x14ac:dyDescent="0.25">
      <c r="A54" s="354"/>
      <c r="B54" s="93" t="s">
        <v>65</v>
      </c>
      <c r="C54" s="94"/>
      <c r="D54" s="94" t="s">
        <v>67</v>
      </c>
      <c r="E54" s="93" t="s">
        <v>69</v>
      </c>
      <c r="F54" s="94">
        <v>383</v>
      </c>
      <c r="G54" s="132">
        <v>335000</v>
      </c>
      <c r="H54" s="132">
        <v>0</v>
      </c>
      <c r="I54" s="132">
        <v>500000</v>
      </c>
      <c r="J54" s="132">
        <v>0</v>
      </c>
      <c r="K54" s="133">
        <f>G54</f>
        <v>335000</v>
      </c>
      <c r="L54" s="93" t="s">
        <v>3</v>
      </c>
      <c r="M54" s="110">
        <v>45657</v>
      </c>
      <c r="N54" s="100">
        <v>45657</v>
      </c>
      <c r="O54" s="93" t="s">
        <v>3</v>
      </c>
      <c r="P54" s="93" t="s">
        <v>3</v>
      </c>
      <c r="Q54" s="93" t="s">
        <v>3</v>
      </c>
      <c r="R54" s="93" t="s">
        <v>3</v>
      </c>
    </row>
    <row r="55" spans="1:18" ht="31.5" hidden="1" x14ac:dyDescent="0.25">
      <c r="A55" s="355"/>
      <c r="B55" s="57" t="s">
        <v>65</v>
      </c>
      <c r="C55" s="63"/>
      <c r="D55" s="63" t="s">
        <v>67</v>
      </c>
      <c r="E55" s="73" t="s">
        <v>69</v>
      </c>
      <c r="F55" s="63">
        <v>383</v>
      </c>
      <c r="G55" s="136">
        <v>502500</v>
      </c>
      <c r="H55" s="136">
        <v>502500</v>
      </c>
      <c r="I55" s="136">
        <v>500000</v>
      </c>
      <c r="J55" s="136">
        <v>0</v>
      </c>
      <c r="K55" s="137">
        <f>H55</f>
        <v>502500</v>
      </c>
      <c r="L55" s="57" t="s">
        <v>3</v>
      </c>
      <c r="M55" s="108">
        <v>45747</v>
      </c>
      <c r="N55" s="112" t="s">
        <v>114</v>
      </c>
      <c r="O55" s="57" t="s">
        <v>3</v>
      </c>
      <c r="P55" s="57" t="s">
        <v>3</v>
      </c>
      <c r="Q55" s="57" t="s">
        <v>3</v>
      </c>
      <c r="R55" s="57" t="s">
        <v>3</v>
      </c>
    </row>
    <row r="56" spans="1:18" s="85" customFormat="1" ht="15.75" hidden="1" customHeight="1" x14ac:dyDescent="0.25">
      <c r="A56" s="353" t="s">
        <v>106</v>
      </c>
      <c r="B56" s="78" t="s">
        <v>39</v>
      </c>
      <c r="C56" s="79"/>
      <c r="D56" s="78" t="s">
        <v>3</v>
      </c>
      <c r="E56" s="78" t="s">
        <v>66</v>
      </c>
      <c r="F56" s="79"/>
      <c r="G56" s="78">
        <v>1</v>
      </c>
      <c r="H56" s="78">
        <v>1</v>
      </c>
      <c r="I56" s="78">
        <v>0</v>
      </c>
      <c r="J56" s="78">
        <v>0</v>
      </c>
      <c r="K56" s="78">
        <v>0</v>
      </c>
      <c r="L56" s="78" t="s">
        <v>3</v>
      </c>
      <c r="M56" s="82">
        <v>45838</v>
      </c>
      <c r="N56" s="111">
        <v>45838</v>
      </c>
      <c r="O56" s="78">
        <v>0</v>
      </c>
      <c r="P56" s="78" t="s">
        <v>3</v>
      </c>
      <c r="Q56" s="105">
        <v>0</v>
      </c>
      <c r="R56" s="105">
        <v>0</v>
      </c>
    </row>
    <row r="57" spans="1:18" ht="15.75" hidden="1" x14ac:dyDescent="0.25">
      <c r="A57" s="354"/>
      <c r="B57" s="57" t="s">
        <v>40</v>
      </c>
      <c r="C57" s="63"/>
      <c r="D57" s="63"/>
      <c r="E57" s="57"/>
      <c r="F57" s="63"/>
      <c r="G57" s="57" t="s">
        <v>3</v>
      </c>
      <c r="H57" s="63"/>
      <c r="I57" s="57" t="s">
        <v>3</v>
      </c>
      <c r="J57" s="63"/>
      <c r="K57" s="57"/>
      <c r="L57" s="57" t="s">
        <v>3</v>
      </c>
      <c r="M57" s="108"/>
      <c r="N57" s="109"/>
      <c r="O57" s="57" t="s">
        <v>3</v>
      </c>
      <c r="P57" s="57" t="s">
        <v>3</v>
      </c>
      <c r="Q57" s="57" t="s">
        <v>3</v>
      </c>
      <c r="R57" s="57" t="s">
        <v>3</v>
      </c>
    </row>
    <row r="58" spans="1:18" ht="31.5" hidden="1" x14ac:dyDescent="0.25">
      <c r="A58" s="354"/>
      <c r="B58" s="93" t="s">
        <v>65</v>
      </c>
      <c r="C58" s="94"/>
      <c r="D58" s="94" t="s">
        <v>67</v>
      </c>
      <c r="E58" s="93" t="s">
        <v>69</v>
      </c>
      <c r="F58" s="94">
        <v>383</v>
      </c>
      <c r="G58" s="132">
        <v>340000</v>
      </c>
      <c r="H58" s="132">
        <v>0</v>
      </c>
      <c r="I58" s="132">
        <v>500000</v>
      </c>
      <c r="J58" s="132">
        <v>0</v>
      </c>
      <c r="K58" s="133">
        <f>H58</f>
        <v>0</v>
      </c>
      <c r="L58" s="93" t="s">
        <v>3</v>
      </c>
      <c r="M58" s="110">
        <v>45657</v>
      </c>
      <c r="N58" s="100">
        <v>45657</v>
      </c>
      <c r="O58" s="93" t="s">
        <v>3</v>
      </c>
      <c r="P58" s="93" t="s">
        <v>3</v>
      </c>
      <c r="Q58" s="93" t="s">
        <v>3</v>
      </c>
      <c r="R58" s="93" t="s">
        <v>3</v>
      </c>
    </row>
    <row r="59" spans="1:18" ht="31.5" hidden="1" x14ac:dyDescent="0.25">
      <c r="A59" s="355"/>
      <c r="B59" s="57" t="s">
        <v>65</v>
      </c>
      <c r="C59" s="63"/>
      <c r="D59" s="63" t="s">
        <v>67</v>
      </c>
      <c r="E59" s="73" t="s">
        <v>69</v>
      </c>
      <c r="F59" s="63">
        <v>383</v>
      </c>
      <c r="G59" s="136">
        <v>510000</v>
      </c>
      <c r="H59" s="136">
        <v>510000</v>
      </c>
      <c r="I59" s="136">
        <v>500000</v>
      </c>
      <c r="J59" s="136">
        <v>0</v>
      </c>
      <c r="K59" s="137">
        <f>H59</f>
        <v>510000</v>
      </c>
      <c r="L59" s="57" t="s">
        <v>3</v>
      </c>
      <c r="M59" s="108">
        <v>45747</v>
      </c>
      <c r="N59" s="112" t="s">
        <v>114</v>
      </c>
      <c r="O59" s="57" t="s">
        <v>3</v>
      </c>
      <c r="P59" s="57" t="s">
        <v>3</v>
      </c>
      <c r="Q59" s="57" t="s">
        <v>3</v>
      </c>
      <c r="R59" s="57" t="s">
        <v>3</v>
      </c>
    </row>
    <row r="60" spans="1:18" s="85" customFormat="1" ht="15.75" hidden="1" customHeight="1" x14ac:dyDescent="0.25">
      <c r="A60" s="353" t="s">
        <v>75</v>
      </c>
      <c r="B60" s="78" t="s">
        <v>39</v>
      </c>
      <c r="C60" s="79"/>
      <c r="D60" s="78" t="s">
        <v>3</v>
      </c>
      <c r="E60" s="78" t="s">
        <v>66</v>
      </c>
      <c r="F60" s="79"/>
      <c r="G60" s="78">
        <v>1</v>
      </c>
      <c r="H60" s="78">
        <v>1</v>
      </c>
      <c r="I60" s="78">
        <v>0</v>
      </c>
      <c r="J60" s="78">
        <v>0</v>
      </c>
      <c r="K60" s="78">
        <v>0</v>
      </c>
      <c r="L60" s="78" t="s">
        <v>3</v>
      </c>
      <c r="M60" s="82">
        <v>45838</v>
      </c>
      <c r="N60" s="111">
        <v>45838</v>
      </c>
      <c r="O60" s="78">
        <v>0</v>
      </c>
      <c r="P60" s="78" t="s">
        <v>3</v>
      </c>
      <c r="Q60" s="105">
        <v>0</v>
      </c>
      <c r="R60" s="105">
        <v>0</v>
      </c>
    </row>
    <row r="61" spans="1:18" ht="15.75" hidden="1" x14ac:dyDescent="0.25">
      <c r="A61" s="354"/>
      <c r="B61" s="57" t="s">
        <v>40</v>
      </c>
      <c r="C61" s="63"/>
      <c r="D61" s="63"/>
      <c r="E61" s="57"/>
      <c r="F61" s="63"/>
      <c r="G61" s="57" t="s">
        <v>3</v>
      </c>
      <c r="H61" s="63"/>
      <c r="I61" s="57" t="s">
        <v>3</v>
      </c>
      <c r="J61" s="63"/>
      <c r="K61" s="57"/>
      <c r="L61" s="57" t="s">
        <v>3</v>
      </c>
      <c r="M61" s="108"/>
      <c r="N61" s="109"/>
      <c r="O61" s="57" t="s">
        <v>3</v>
      </c>
      <c r="P61" s="57" t="s">
        <v>3</v>
      </c>
      <c r="Q61" s="57" t="s">
        <v>3</v>
      </c>
      <c r="R61" s="57" t="s">
        <v>3</v>
      </c>
    </row>
    <row r="62" spans="1:18" ht="31.5" hidden="1" x14ac:dyDescent="0.25">
      <c r="A62" s="354"/>
      <c r="B62" s="93" t="s">
        <v>65</v>
      </c>
      <c r="C62" s="94"/>
      <c r="D62" s="94" t="s">
        <v>67</v>
      </c>
      <c r="E62" s="93" t="s">
        <v>69</v>
      </c>
      <c r="F62" s="94">
        <v>383</v>
      </c>
      <c r="G62" s="132">
        <v>335000</v>
      </c>
      <c r="H62" s="132">
        <v>0</v>
      </c>
      <c r="I62" s="132">
        <v>205000</v>
      </c>
      <c r="J62" s="132">
        <v>0</v>
      </c>
      <c r="K62" s="133">
        <v>335000</v>
      </c>
      <c r="L62" s="93" t="s">
        <v>3</v>
      </c>
      <c r="M62" s="110">
        <v>45657</v>
      </c>
      <c r="N62" s="100">
        <v>45838</v>
      </c>
      <c r="O62" s="93" t="s">
        <v>3</v>
      </c>
      <c r="P62" s="93" t="s">
        <v>3</v>
      </c>
      <c r="Q62" s="93" t="s">
        <v>3</v>
      </c>
      <c r="R62" s="93" t="s">
        <v>3</v>
      </c>
    </row>
    <row r="63" spans="1:18" ht="31.5" hidden="1" x14ac:dyDescent="0.25">
      <c r="A63" s="355"/>
      <c r="B63" s="57" t="s">
        <v>65</v>
      </c>
      <c r="C63" s="63"/>
      <c r="D63" s="63" t="s">
        <v>67</v>
      </c>
      <c r="E63" s="73" t="s">
        <v>69</v>
      </c>
      <c r="F63" s="63">
        <v>383</v>
      </c>
      <c r="G63" s="136">
        <v>502500</v>
      </c>
      <c r="H63" s="136">
        <v>502500</v>
      </c>
      <c r="I63" s="136">
        <v>205000</v>
      </c>
      <c r="J63" s="136">
        <v>0</v>
      </c>
      <c r="K63" s="137">
        <f>H63</f>
        <v>502500</v>
      </c>
      <c r="L63" s="57" t="s">
        <v>3</v>
      </c>
      <c r="M63" s="108">
        <v>45747</v>
      </c>
      <c r="N63" s="112" t="s">
        <v>114</v>
      </c>
      <c r="O63" s="57" t="s">
        <v>3</v>
      </c>
      <c r="P63" s="57" t="s">
        <v>3</v>
      </c>
      <c r="Q63" s="57" t="s">
        <v>3</v>
      </c>
      <c r="R63" s="57" t="s">
        <v>3</v>
      </c>
    </row>
    <row r="64" spans="1:18" s="85" customFormat="1" ht="15.75" hidden="1" customHeight="1" x14ac:dyDescent="0.25">
      <c r="A64" s="353" t="s">
        <v>76</v>
      </c>
      <c r="B64" s="78" t="s">
        <v>39</v>
      </c>
      <c r="C64" s="79"/>
      <c r="D64" s="78" t="s">
        <v>3</v>
      </c>
      <c r="E64" s="78" t="s">
        <v>66</v>
      </c>
      <c r="F64" s="79"/>
      <c r="G64" s="78">
        <v>1</v>
      </c>
      <c r="H64" s="78">
        <v>1</v>
      </c>
      <c r="I64" s="78">
        <v>0</v>
      </c>
      <c r="J64" s="78">
        <v>0</v>
      </c>
      <c r="K64" s="78">
        <v>0</v>
      </c>
      <c r="L64" s="78" t="s">
        <v>3</v>
      </c>
      <c r="M64" s="82">
        <v>45838</v>
      </c>
      <c r="N64" s="111">
        <v>45838</v>
      </c>
      <c r="O64" s="78">
        <v>0</v>
      </c>
      <c r="P64" s="78" t="s">
        <v>3</v>
      </c>
      <c r="Q64" s="105">
        <v>0</v>
      </c>
      <c r="R64" s="105">
        <v>0</v>
      </c>
    </row>
    <row r="65" spans="1:18" ht="15.75" hidden="1" x14ac:dyDescent="0.25">
      <c r="A65" s="354"/>
      <c r="B65" s="57" t="s">
        <v>40</v>
      </c>
      <c r="C65" s="63"/>
      <c r="D65" s="63"/>
      <c r="E65" s="57"/>
      <c r="F65" s="63"/>
      <c r="G65" s="57" t="s">
        <v>3</v>
      </c>
      <c r="H65" s="63"/>
      <c r="I65" s="57" t="s">
        <v>3</v>
      </c>
      <c r="J65" s="63"/>
      <c r="K65" s="57"/>
      <c r="L65" s="57" t="s">
        <v>3</v>
      </c>
      <c r="M65" s="108"/>
      <c r="N65" s="109"/>
      <c r="O65" s="57" t="s">
        <v>3</v>
      </c>
      <c r="P65" s="57" t="s">
        <v>3</v>
      </c>
      <c r="Q65" s="57" t="s">
        <v>3</v>
      </c>
      <c r="R65" s="57" t="s">
        <v>3</v>
      </c>
    </row>
    <row r="66" spans="1:18" ht="31.5" hidden="1" x14ac:dyDescent="0.25">
      <c r="A66" s="354"/>
      <c r="B66" s="93" t="s">
        <v>65</v>
      </c>
      <c r="C66" s="94"/>
      <c r="D66" s="94" t="s">
        <v>67</v>
      </c>
      <c r="E66" s="93" t="s">
        <v>69</v>
      </c>
      <c r="F66" s="94">
        <v>383</v>
      </c>
      <c r="G66" s="132">
        <v>335000</v>
      </c>
      <c r="H66" s="132">
        <v>0</v>
      </c>
      <c r="I66" s="132">
        <v>500000</v>
      </c>
      <c r="J66" s="132">
        <v>0</v>
      </c>
      <c r="K66" s="133">
        <v>0</v>
      </c>
      <c r="L66" s="93" t="s">
        <v>3</v>
      </c>
      <c r="M66" s="110">
        <v>45657</v>
      </c>
      <c r="N66" s="100">
        <v>45657</v>
      </c>
      <c r="O66" s="93" t="s">
        <v>3</v>
      </c>
      <c r="P66" s="93" t="s">
        <v>3</v>
      </c>
      <c r="Q66" s="93" t="s">
        <v>3</v>
      </c>
      <c r="R66" s="93" t="s">
        <v>3</v>
      </c>
    </row>
    <row r="67" spans="1:18" ht="31.5" hidden="1" x14ac:dyDescent="0.25">
      <c r="A67" s="355"/>
      <c r="B67" s="57" t="s">
        <v>65</v>
      </c>
      <c r="C67" s="63"/>
      <c r="D67" s="63" t="s">
        <v>67</v>
      </c>
      <c r="E67" s="73" t="s">
        <v>69</v>
      </c>
      <c r="F67" s="63">
        <v>383</v>
      </c>
      <c r="G67" s="136">
        <v>502500</v>
      </c>
      <c r="H67" s="136">
        <v>502500</v>
      </c>
      <c r="I67" s="136">
        <v>500000</v>
      </c>
      <c r="J67" s="136">
        <v>0</v>
      </c>
      <c r="K67" s="137">
        <f>H67</f>
        <v>502500</v>
      </c>
      <c r="L67" s="57" t="s">
        <v>3</v>
      </c>
      <c r="M67" s="108">
        <v>45747</v>
      </c>
      <c r="N67" s="112" t="s">
        <v>114</v>
      </c>
      <c r="O67" s="57" t="s">
        <v>3</v>
      </c>
      <c r="P67" s="57" t="s">
        <v>3</v>
      </c>
      <c r="Q67" s="57" t="s">
        <v>3</v>
      </c>
      <c r="R67" s="57" t="s">
        <v>3</v>
      </c>
    </row>
    <row r="68" spans="1:18" s="85" customFormat="1" ht="15.75" hidden="1" customHeight="1" x14ac:dyDescent="0.25">
      <c r="A68" s="353" t="s">
        <v>77</v>
      </c>
      <c r="B68" s="78" t="s">
        <v>39</v>
      </c>
      <c r="C68" s="79"/>
      <c r="D68" s="78" t="s">
        <v>3</v>
      </c>
      <c r="E68" s="78" t="s">
        <v>66</v>
      </c>
      <c r="F68" s="79"/>
      <c r="G68" s="78">
        <v>1</v>
      </c>
      <c r="H68" s="78">
        <v>1</v>
      </c>
      <c r="I68" s="78">
        <v>0</v>
      </c>
      <c r="J68" s="78">
        <v>0</v>
      </c>
      <c r="K68" s="78">
        <v>0</v>
      </c>
      <c r="L68" s="78" t="s">
        <v>3</v>
      </c>
      <c r="M68" s="82">
        <v>45838</v>
      </c>
      <c r="N68" s="111">
        <v>45838</v>
      </c>
      <c r="O68" s="78">
        <v>0</v>
      </c>
      <c r="P68" s="78" t="s">
        <v>3</v>
      </c>
      <c r="Q68" s="105">
        <v>0</v>
      </c>
      <c r="R68" s="105">
        <v>0</v>
      </c>
    </row>
    <row r="69" spans="1:18" ht="15.75" hidden="1" x14ac:dyDescent="0.25">
      <c r="A69" s="354"/>
      <c r="B69" s="57" t="s">
        <v>40</v>
      </c>
      <c r="C69" s="63"/>
      <c r="D69" s="63"/>
      <c r="E69" s="57"/>
      <c r="F69" s="63"/>
      <c r="G69" s="57" t="s">
        <v>3</v>
      </c>
      <c r="H69" s="63"/>
      <c r="I69" s="57" t="s">
        <v>3</v>
      </c>
      <c r="J69" s="63"/>
      <c r="K69" s="57"/>
      <c r="L69" s="57" t="s">
        <v>3</v>
      </c>
      <c r="M69" s="108"/>
      <c r="N69" s="109"/>
      <c r="O69" s="57" t="s">
        <v>3</v>
      </c>
      <c r="P69" s="57" t="s">
        <v>3</v>
      </c>
      <c r="Q69" s="57" t="s">
        <v>3</v>
      </c>
      <c r="R69" s="57" t="s">
        <v>3</v>
      </c>
    </row>
    <row r="70" spans="1:18" ht="31.5" hidden="1" x14ac:dyDescent="0.25">
      <c r="A70" s="354"/>
      <c r="B70" s="93" t="s">
        <v>65</v>
      </c>
      <c r="C70" s="94"/>
      <c r="D70" s="94" t="s">
        <v>67</v>
      </c>
      <c r="E70" s="93" t="s">
        <v>69</v>
      </c>
      <c r="F70" s="94">
        <v>383</v>
      </c>
      <c r="G70" s="132">
        <v>335000</v>
      </c>
      <c r="H70" s="132">
        <v>0</v>
      </c>
      <c r="I70" s="132">
        <v>500000</v>
      </c>
      <c r="J70" s="132">
        <v>0</v>
      </c>
      <c r="K70" s="133">
        <v>0</v>
      </c>
      <c r="L70" s="93" t="s">
        <v>3</v>
      </c>
      <c r="M70" s="110">
        <v>45657</v>
      </c>
      <c r="N70" s="100">
        <v>45657</v>
      </c>
      <c r="O70" s="93" t="s">
        <v>3</v>
      </c>
      <c r="P70" s="93" t="s">
        <v>3</v>
      </c>
      <c r="Q70" s="93" t="s">
        <v>3</v>
      </c>
      <c r="R70" s="93" t="s">
        <v>3</v>
      </c>
    </row>
    <row r="71" spans="1:18" ht="31.5" hidden="1" x14ac:dyDescent="0.25">
      <c r="A71" s="355"/>
      <c r="B71" s="57" t="s">
        <v>65</v>
      </c>
      <c r="C71" s="63"/>
      <c r="D71" s="63" t="s">
        <v>67</v>
      </c>
      <c r="E71" s="73" t="s">
        <v>69</v>
      </c>
      <c r="F71" s="63">
        <v>383</v>
      </c>
      <c r="G71" s="136">
        <v>502500</v>
      </c>
      <c r="H71" s="136">
        <v>502500</v>
      </c>
      <c r="I71" s="136">
        <v>500000</v>
      </c>
      <c r="J71" s="136">
        <v>0</v>
      </c>
      <c r="K71" s="137">
        <f>H71</f>
        <v>502500</v>
      </c>
      <c r="L71" s="57" t="s">
        <v>3</v>
      </c>
      <c r="M71" s="108">
        <v>45747</v>
      </c>
      <c r="N71" s="109" t="s">
        <v>114</v>
      </c>
      <c r="O71" s="57" t="s">
        <v>3</v>
      </c>
      <c r="P71" s="57" t="s">
        <v>3</v>
      </c>
      <c r="Q71" s="57" t="s">
        <v>3</v>
      </c>
      <c r="R71" s="57" t="s">
        <v>3</v>
      </c>
    </row>
    <row r="72" spans="1:18" s="85" customFormat="1" ht="15.75" hidden="1" customHeight="1" x14ac:dyDescent="0.25">
      <c r="A72" s="353" t="s">
        <v>105</v>
      </c>
      <c r="B72" s="78" t="s">
        <v>39</v>
      </c>
      <c r="C72" s="79"/>
      <c r="D72" s="78" t="s">
        <v>3</v>
      </c>
      <c r="E72" s="78" t="s">
        <v>66</v>
      </c>
      <c r="F72" s="79"/>
      <c r="G72" s="78">
        <v>1</v>
      </c>
      <c r="H72" s="78">
        <v>1</v>
      </c>
      <c r="I72" s="78">
        <v>0</v>
      </c>
      <c r="J72" s="78">
        <v>0</v>
      </c>
      <c r="K72" s="78">
        <v>0</v>
      </c>
      <c r="L72" s="78" t="s">
        <v>3</v>
      </c>
      <c r="M72" s="82">
        <v>45838</v>
      </c>
      <c r="N72" s="111">
        <v>45838</v>
      </c>
      <c r="O72" s="78">
        <v>0</v>
      </c>
      <c r="P72" s="78" t="s">
        <v>3</v>
      </c>
      <c r="Q72" s="105">
        <v>0</v>
      </c>
      <c r="R72" s="105">
        <v>0</v>
      </c>
    </row>
    <row r="73" spans="1:18" ht="15.75" hidden="1" x14ac:dyDescent="0.25">
      <c r="A73" s="354"/>
      <c r="B73" s="57" t="s">
        <v>40</v>
      </c>
      <c r="C73" s="63"/>
      <c r="D73" s="63"/>
      <c r="E73" s="57"/>
      <c r="F73" s="63"/>
      <c r="G73" s="57" t="s">
        <v>3</v>
      </c>
      <c r="H73" s="63"/>
      <c r="I73" s="57" t="s">
        <v>3</v>
      </c>
      <c r="J73" s="63"/>
      <c r="K73" s="57"/>
      <c r="L73" s="57" t="s">
        <v>3</v>
      </c>
      <c r="M73" s="108"/>
      <c r="N73" s="109"/>
      <c r="O73" s="57" t="s">
        <v>3</v>
      </c>
      <c r="P73" s="57" t="s">
        <v>3</v>
      </c>
      <c r="Q73" s="57" t="s">
        <v>3</v>
      </c>
      <c r="R73" s="57" t="s">
        <v>3</v>
      </c>
    </row>
    <row r="74" spans="1:18" ht="31.5" hidden="1" x14ac:dyDescent="0.25">
      <c r="A74" s="354"/>
      <c r="B74" s="93" t="s">
        <v>65</v>
      </c>
      <c r="C74" s="94"/>
      <c r="D74" s="94" t="s">
        <v>67</v>
      </c>
      <c r="E74" s="93" t="s">
        <v>69</v>
      </c>
      <c r="F74" s="94">
        <v>383</v>
      </c>
      <c r="G74" s="132">
        <v>335000</v>
      </c>
      <c r="H74" s="132">
        <v>0</v>
      </c>
      <c r="I74" s="132">
        <v>72498</v>
      </c>
      <c r="J74" s="132">
        <v>0</v>
      </c>
      <c r="K74" s="133">
        <v>335000</v>
      </c>
      <c r="L74" s="93" t="s">
        <v>3</v>
      </c>
      <c r="M74" s="110">
        <v>45657</v>
      </c>
      <c r="N74" s="100">
        <v>45838</v>
      </c>
      <c r="O74" s="93" t="s">
        <v>3</v>
      </c>
      <c r="P74" s="93" t="s">
        <v>3</v>
      </c>
      <c r="Q74" s="93" t="s">
        <v>3</v>
      </c>
      <c r="R74" s="93" t="s">
        <v>3</v>
      </c>
    </row>
    <row r="75" spans="1:18" ht="31.5" hidden="1" x14ac:dyDescent="0.25">
      <c r="A75" s="355"/>
      <c r="B75" s="57" t="s">
        <v>65</v>
      </c>
      <c r="C75" s="63"/>
      <c r="D75" s="63" t="s">
        <v>67</v>
      </c>
      <c r="E75" s="73" t="s">
        <v>69</v>
      </c>
      <c r="F75" s="63">
        <v>383</v>
      </c>
      <c r="G75" s="136">
        <v>500250</v>
      </c>
      <c r="H75" s="136">
        <v>500250</v>
      </c>
      <c r="I75" s="136">
        <v>72498</v>
      </c>
      <c r="J75" s="136">
        <v>0</v>
      </c>
      <c r="K75" s="137">
        <f>H75</f>
        <v>500250</v>
      </c>
      <c r="L75" s="57" t="s">
        <v>3</v>
      </c>
      <c r="M75" s="108">
        <v>45747</v>
      </c>
      <c r="N75" s="112" t="s">
        <v>114</v>
      </c>
      <c r="O75" s="57" t="s">
        <v>3</v>
      </c>
      <c r="P75" s="57" t="s">
        <v>3</v>
      </c>
      <c r="Q75" s="57" t="s">
        <v>3</v>
      </c>
      <c r="R75" s="57" t="s">
        <v>3</v>
      </c>
    </row>
    <row r="76" spans="1:18" s="85" customFormat="1" ht="15.75" hidden="1" customHeight="1" x14ac:dyDescent="0.25">
      <c r="A76" s="353" t="s">
        <v>78</v>
      </c>
      <c r="B76" s="78" t="s">
        <v>39</v>
      </c>
      <c r="C76" s="79"/>
      <c r="D76" s="78" t="s">
        <v>3</v>
      </c>
      <c r="E76" s="78" t="s">
        <v>66</v>
      </c>
      <c r="F76" s="79"/>
      <c r="G76" s="78">
        <v>1</v>
      </c>
      <c r="H76" s="78">
        <v>1</v>
      </c>
      <c r="I76" s="78">
        <v>0</v>
      </c>
      <c r="J76" s="78">
        <v>0</v>
      </c>
      <c r="K76" s="78">
        <v>0</v>
      </c>
      <c r="L76" s="78" t="s">
        <v>3</v>
      </c>
      <c r="M76" s="82">
        <v>45838</v>
      </c>
      <c r="N76" s="111">
        <v>45838</v>
      </c>
      <c r="O76" s="78">
        <v>0</v>
      </c>
      <c r="P76" s="78" t="s">
        <v>3</v>
      </c>
      <c r="Q76" s="105">
        <v>0</v>
      </c>
      <c r="R76" s="105">
        <v>0</v>
      </c>
    </row>
    <row r="77" spans="1:18" ht="15.75" hidden="1" x14ac:dyDescent="0.25">
      <c r="A77" s="354"/>
      <c r="B77" s="57" t="s">
        <v>40</v>
      </c>
      <c r="C77" s="63"/>
      <c r="D77" s="63"/>
      <c r="E77" s="57"/>
      <c r="F77" s="63"/>
      <c r="G77" s="57" t="s">
        <v>3</v>
      </c>
      <c r="H77" s="63"/>
      <c r="I77" s="57" t="s">
        <v>3</v>
      </c>
      <c r="J77" s="63"/>
      <c r="K77" s="57"/>
      <c r="L77" s="57" t="s">
        <v>3</v>
      </c>
      <c r="M77" s="108"/>
      <c r="N77" s="109"/>
      <c r="O77" s="57" t="s">
        <v>3</v>
      </c>
      <c r="P77" s="57" t="s">
        <v>3</v>
      </c>
      <c r="Q77" s="57" t="s">
        <v>3</v>
      </c>
      <c r="R77" s="57" t="s">
        <v>3</v>
      </c>
    </row>
    <row r="78" spans="1:18" ht="31.5" hidden="1" x14ac:dyDescent="0.25">
      <c r="A78" s="354"/>
      <c r="B78" s="93" t="s">
        <v>65</v>
      </c>
      <c r="C78" s="94"/>
      <c r="D78" s="94" t="s">
        <v>67</v>
      </c>
      <c r="E78" s="93" t="s">
        <v>69</v>
      </c>
      <c r="F78" s="94">
        <v>383</v>
      </c>
      <c r="G78" s="132">
        <v>335000</v>
      </c>
      <c r="H78" s="132">
        <v>0</v>
      </c>
      <c r="I78" s="132">
        <v>500000</v>
      </c>
      <c r="J78" s="132">
        <v>0</v>
      </c>
      <c r="K78" s="133">
        <v>0</v>
      </c>
      <c r="L78" s="93" t="s">
        <v>3</v>
      </c>
      <c r="M78" s="110">
        <v>45657</v>
      </c>
      <c r="N78" s="100">
        <v>45657</v>
      </c>
      <c r="O78" s="93" t="s">
        <v>3</v>
      </c>
      <c r="P78" s="93" t="s">
        <v>3</v>
      </c>
      <c r="Q78" s="93" t="s">
        <v>3</v>
      </c>
      <c r="R78" s="93" t="s">
        <v>3</v>
      </c>
    </row>
    <row r="79" spans="1:18" ht="31.5" hidden="1" x14ac:dyDescent="0.25">
      <c r="A79" s="355"/>
      <c r="B79" s="57" t="s">
        <v>65</v>
      </c>
      <c r="C79" s="63"/>
      <c r="D79" s="63" t="s">
        <v>67</v>
      </c>
      <c r="E79" s="73" t="s">
        <v>69</v>
      </c>
      <c r="F79" s="63">
        <v>383</v>
      </c>
      <c r="G79" s="136">
        <v>500250</v>
      </c>
      <c r="H79" s="136">
        <v>500250</v>
      </c>
      <c r="I79" s="136">
        <v>500000</v>
      </c>
      <c r="J79" s="136">
        <v>0</v>
      </c>
      <c r="K79" s="137">
        <f>H79</f>
        <v>500250</v>
      </c>
      <c r="L79" s="57" t="s">
        <v>3</v>
      </c>
      <c r="M79" s="108">
        <v>45747</v>
      </c>
      <c r="N79" s="112" t="s">
        <v>114</v>
      </c>
      <c r="O79" s="57" t="s">
        <v>3</v>
      </c>
      <c r="P79" s="57" t="s">
        <v>3</v>
      </c>
      <c r="Q79" s="57" t="s">
        <v>3</v>
      </c>
      <c r="R79" s="57" t="s">
        <v>3</v>
      </c>
    </row>
    <row r="80" spans="1:18" s="85" customFormat="1" ht="15.75" hidden="1" customHeight="1" x14ac:dyDescent="0.25">
      <c r="A80" s="353" t="s">
        <v>79</v>
      </c>
      <c r="B80" s="78" t="s">
        <v>39</v>
      </c>
      <c r="C80" s="79"/>
      <c r="D80" s="78" t="s">
        <v>3</v>
      </c>
      <c r="E80" s="78" t="s">
        <v>66</v>
      </c>
      <c r="F80" s="79"/>
      <c r="G80" s="78">
        <v>1</v>
      </c>
      <c r="H80" s="78">
        <v>1</v>
      </c>
      <c r="I80" s="78">
        <v>0</v>
      </c>
      <c r="J80" s="78">
        <v>0</v>
      </c>
      <c r="K80" s="78">
        <v>0</v>
      </c>
      <c r="L80" s="78" t="s">
        <v>3</v>
      </c>
      <c r="M80" s="82">
        <v>45838</v>
      </c>
      <c r="N80" s="111">
        <v>45838</v>
      </c>
      <c r="O80" s="78">
        <v>0</v>
      </c>
      <c r="P80" s="78" t="s">
        <v>3</v>
      </c>
      <c r="Q80" s="105">
        <v>0</v>
      </c>
      <c r="R80" s="105">
        <v>0</v>
      </c>
    </row>
    <row r="81" spans="1:18" ht="15.75" hidden="1" x14ac:dyDescent="0.25">
      <c r="A81" s="354"/>
      <c r="B81" s="57" t="s">
        <v>40</v>
      </c>
      <c r="C81" s="63"/>
      <c r="D81" s="63"/>
      <c r="E81" s="57"/>
      <c r="F81" s="63"/>
      <c r="G81" s="57" t="s">
        <v>3</v>
      </c>
      <c r="H81" s="63"/>
      <c r="I81" s="57" t="s">
        <v>3</v>
      </c>
      <c r="J81" s="63"/>
      <c r="K81" s="57"/>
      <c r="L81" s="57" t="s">
        <v>3</v>
      </c>
      <c r="M81" s="108"/>
      <c r="N81" s="109"/>
      <c r="O81" s="57" t="s">
        <v>3</v>
      </c>
      <c r="P81" s="57" t="s">
        <v>3</v>
      </c>
      <c r="Q81" s="57" t="s">
        <v>3</v>
      </c>
      <c r="R81" s="57" t="s">
        <v>3</v>
      </c>
    </row>
    <row r="82" spans="1:18" ht="31.5" hidden="1" x14ac:dyDescent="0.25">
      <c r="A82" s="354"/>
      <c r="B82" s="93" t="s">
        <v>65</v>
      </c>
      <c r="C82" s="94"/>
      <c r="D82" s="94" t="s">
        <v>67</v>
      </c>
      <c r="E82" s="93" t="s">
        <v>69</v>
      </c>
      <c r="F82" s="94">
        <v>383</v>
      </c>
      <c r="G82" s="132">
        <v>335000</v>
      </c>
      <c r="H82" s="132">
        <v>0</v>
      </c>
      <c r="I82" s="132">
        <v>500000</v>
      </c>
      <c r="J82" s="132">
        <v>0</v>
      </c>
      <c r="K82" s="133">
        <v>0</v>
      </c>
      <c r="L82" s="93" t="s">
        <v>3</v>
      </c>
      <c r="M82" s="110">
        <v>45657</v>
      </c>
      <c r="N82" s="100">
        <v>45657</v>
      </c>
      <c r="O82" s="93" t="s">
        <v>3</v>
      </c>
      <c r="P82" s="93" t="s">
        <v>3</v>
      </c>
      <c r="Q82" s="93" t="s">
        <v>3</v>
      </c>
      <c r="R82" s="93" t="s">
        <v>3</v>
      </c>
    </row>
    <row r="83" spans="1:18" ht="31.5" hidden="1" x14ac:dyDescent="0.25">
      <c r="A83" s="355"/>
      <c r="B83" s="57" t="s">
        <v>65</v>
      </c>
      <c r="C83" s="63"/>
      <c r="D83" s="63" t="s">
        <v>67</v>
      </c>
      <c r="E83" s="73" t="s">
        <v>69</v>
      </c>
      <c r="F83" s="63">
        <v>383</v>
      </c>
      <c r="G83" s="136">
        <v>500250</v>
      </c>
      <c r="H83" s="136">
        <v>500250</v>
      </c>
      <c r="I83" s="136">
        <v>500000</v>
      </c>
      <c r="J83" s="136">
        <v>0</v>
      </c>
      <c r="K83" s="137">
        <f>H83</f>
        <v>500250</v>
      </c>
      <c r="L83" s="57" t="s">
        <v>3</v>
      </c>
      <c r="M83" s="108">
        <v>45747</v>
      </c>
      <c r="N83" s="112" t="s">
        <v>114</v>
      </c>
      <c r="O83" s="57" t="s">
        <v>3</v>
      </c>
      <c r="P83" s="57" t="s">
        <v>3</v>
      </c>
      <c r="Q83" s="57" t="s">
        <v>3</v>
      </c>
      <c r="R83" s="57" t="s">
        <v>3</v>
      </c>
    </row>
    <row r="84" spans="1:18" s="85" customFormat="1" ht="15.75" hidden="1" customHeight="1" x14ac:dyDescent="0.25">
      <c r="A84" s="353" t="s">
        <v>104</v>
      </c>
      <c r="B84" s="78" t="s">
        <v>39</v>
      </c>
      <c r="C84" s="79"/>
      <c r="D84" s="78" t="s">
        <v>3</v>
      </c>
      <c r="E84" s="78" t="s">
        <v>66</v>
      </c>
      <c r="F84" s="79"/>
      <c r="G84" s="78">
        <v>1</v>
      </c>
      <c r="H84" s="78">
        <v>1</v>
      </c>
      <c r="I84" s="78">
        <v>0</v>
      </c>
      <c r="J84" s="78">
        <v>0</v>
      </c>
      <c r="K84" s="78">
        <v>0</v>
      </c>
      <c r="L84" s="78" t="s">
        <v>3</v>
      </c>
      <c r="M84" s="82">
        <v>45838</v>
      </c>
      <c r="N84" s="111">
        <v>45838</v>
      </c>
      <c r="O84" s="78">
        <v>0</v>
      </c>
      <c r="P84" s="78" t="s">
        <v>3</v>
      </c>
      <c r="Q84" s="105">
        <v>0</v>
      </c>
      <c r="R84" s="105">
        <v>0</v>
      </c>
    </row>
    <row r="85" spans="1:18" ht="15.75" hidden="1" x14ac:dyDescent="0.25">
      <c r="A85" s="354"/>
      <c r="B85" s="57" t="s">
        <v>40</v>
      </c>
      <c r="C85" s="63"/>
      <c r="D85" s="63"/>
      <c r="E85" s="57"/>
      <c r="F85" s="63"/>
      <c r="G85" s="57" t="s">
        <v>3</v>
      </c>
      <c r="H85" s="63"/>
      <c r="I85" s="57" t="s">
        <v>3</v>
      </c>
      <c r="J85" s="63"/>
      <c r="K85" s="57"/>
      <c r="L85" s="57" t="s">
        <v>3</v>
      </c>
      <c r="M85" s="108"/>
      <c r="N85" s="109"/>
      <c r="O85" s="57" t="s">
        <v>3</v>
      </c>
      <c r="P85" s="57" t="s">
        <v>3</v>
      </c>
      <c r="Q85" s="57" t="s">
        <v>3</v>
      </c>
      <c r="R85" s="57" t="s">
        <v>3</v>
      </c>
    </row>
    <row r="86" spans="1:18" ht="31.5" hidden="1" x14ac:dyDescent="0.25">
      <c r="A86" s="354"/>
      <c r="B86" s="93" t="s">
        <v>65</v>
      </c>
      <c r="C86" s="94"/>
      <c r="D86" s="94" t="s">
        <v>67</v>
      </c>
      <c r="E86" s="93" t="s">
        <v>69</v>
      </c>
      <c r="F86" s="94">
        <v>383</v>
      </c>
      <c r="G86" s="132">
        <v>136650</v>
      </c>
      <c r="H86" s="132">
        <v>0</v>
      </c>
      <c r="I86" s="132">
        <v>184511.97999999998</v>
      </c>
      <c r="J86" s="132">
        <v>0</v>
      </c>
      <c r="K86" s="133">
        <v>0</v>
      </c>
      <c r="L86" s="93" t="s">
        <v>3</v>
      </c>
      <c r="M86" s="110">
        <v>45657</v>
      </c>
      <c r="N86" s="100">
        <v>45657</v>
      </c>
      <c r="O86" s="93" t="s">
        <v>3</v>
      </c>
      <c r="P86" s="93" t="s">
        <v>3</v>
      </c>
      <c r="Q86" s="93" t="s">
        <v>3</v>
      </c>
      <c r="R86" s="93" t="s">
        <v>3</v>
      </c>
    </row>
    <row r="87" spans="1:18" ht="31.5" hidden="1" x14ac:dyDescent="0.25">
      <c r="A87" s="355"/>
      <c r="B87" s="57" t="s">
        <v>65</v>
      </c>
      <c r="C87" s="63"/>
      <c r="D87" s="63" t="s">
        <v>67</v>
      </c>
      <c r="E87" s="73" t="s">
        <v>69</v>
      </c>
      <c r="F87" s="63">
        <v>383</v>
      </c>
      <c r="G87" s="136">
        <v>204975</v>
      </c>
      <c r="H87" s="136">
        <v>204975</v>
      </c>
      <c r="I87" s="136">
        <v>184511.97999999998</v>
      </c>
      <c r="J87" s="136">
        <v>0</v>
      </c>
      <c r="K87" s="137">
        <f>H87</f>
        <v>204975</v>
      </c>
      <c r="L87" s="57" t="s">
        <v>3</v>
      </c>
      <c r="M87" s="108">
        <v>45747</v>
      </c>
      <c r="N87" s="112" t="s">
        <v>114</v>
      </c>
      <c r="O87" s="57" t="s">
        <v>3</v>
      </c>
      <c r="P87" s="57" t="s">
        <v>3</v>
      </c>
      <c r="Q87" s="57" t="s">
        <v>3</v>
      </c>
      <c r="R87" s="57" t="s">
        <v>3</v>
      </c>
    </row>
    <row r="88" spans="1:18" s="85" customFormat="1" ht="15.75" hidden="1" customHeight="1" x14ac:dyDescent="0.25">
      <c r="A88" s="353" t="s">
        <v>103</v>
      </c>
      <c r="B88" s="78" t="s">
        <v>39</v>
      </c>
      <c r="C88" s="79"/>
      <c r="D88" s="78" t="s">
        <v>3</v>
      </c>
      <c r="E88" s="78" t="s">
        <v>66</v>
      </c>
      <c r="F88" s="79"/>
      <c r="G88" s="78">
        <v>1</v>
      </c>
      <c r="H88" s="78">
        <v>1</v>
      </c>
      <c r="I88" s="78">
        <v>0</v>
      </c>
      <c r="J88" s="78">
        <v>0</v>
      </c>
      <c r="K88" s="78">
        <v>0</v>
      </c>
      <c r="L88" s="78" t="s">
        <v>3</v>
      </c>
      <c r="M88" s="82">
        <v>45838</v>
      </c>
      <c r="N88" s="111">
        <v>45838</v>
      </c>
      <c r="O88" s="78">
        <v>0</v>
      </c>
      <c r="P88" s="78" t="s">
        <v>3</v>
      </c>
      <c r="Q88" s="105">
        <v>0</v>
      </c>
      <c r="R88" s="105">
        <v>0</v>
      </c>
    </row>
    <row r="89" spans="1:18" ht="15.75" hidden="1" x14ac:dyDescent="0.25">
      <c r="A89" s="354"/>
      <c r="B89" s="57" t="s">
        <v>40</v>
      </c>
      <c r="C89" s="63"/>
      <c r="D89" s="63"/>
      <c r="E89" s="57"/>
      <c r="F89" s="63"/>
      <c r="G89" s="57" t="s">
        <v>3</v>
      </c>
      <c r="H89" s="63"/>
      <c r="I89" s="57" t="s">
        <v>3</v>
      </c>
      <c r="J89" s="63"/>
      <c r="K89" s="57"/>
      <c r="L89" s="57" t="s">
        <v>3</v>
      </c>
      <c r="M89" s="108"/>
      <c r="N89" s="109"/>
      <c r="O89" s="57" t="s">
        <v>3</v>
      </c>
      <c r="P89" s="57" t="s">
        <v>3</v>
      </c>
      <c r="Q89" s="57" t="s">
        <v>3</v>
      </c>
      <c r="R89" s="57" t="s">
        <v>3</v>
      </c>
    </row>
    <row r="90" spans="1:18" ht="31.5" hidden="1" x14ac:dyDescent="0.25">
      <c r="A90" s="354"/>
      <c r="B90" s="93" t="s">
        <v>65</v>
      </c>
      <c r="C90" s="94"/>
      <c r="D90" s="94" t="s">
        <v>67</v>
      </c>
      <c r="E90" s="93" t="s">
        <v>69</v>
      </c>
      <c r="F90" s="94">
        <v>383</v>
      </c>
      <c r="G90" s="132">
        <v>335000</v>
      </c>
      <c r="H90" s="132">
        <v>0</v>
      </c>
      <c r="I90" s="132">
        <v>431709</v>
      </c>
      <c r="J90" s="132">
        <v>0</v>
      </c>
      <c r="K90" s="133">
        <v>0</v>
      </c>
      <c r="L90" s="93" t="s">
        <v>3</v>
      </c>
      <c r="M90" s="110">
        <v>45657</v>
      </c>
      <c r="N90" s="100">
        <v>45657</v>
      </c>
      <c r="O90" s="93" t="s">
        <v>3</v>
      </c>
      <c r="P90" s="93" t="s">
        <v>3</v>
      </c>
      <c r="Q90" s="93" t="s">
        <v>3</v>
      </c>
      <c r="R90" s="93" t="s">
        <v>3</v>
      </c>
    </row>
    <row r="91" spans="1:18" ht="31.5" hidden="1" x14ac:dyDescent="0.25">
      <c r="A91" s="355"/>
      <c r="B91" s="57" t="s">
        <v>65</v>
      </c>
      <c r="C91" s="63"/>
      <c r="D91" s="63" t="s">
        <v>67</v>
      </c>
      <c r="E91" s="73" t="s">
        <v>69</v>
      </c>
      <c r="F91" s="63">
        <v>383</v>
      </c>
      <c r="G91" s="136">
        <v>502500</v>
      </c>
      <c r="H91" s="136">
        <v>502500</v>
      </c>
      <c r="I91" s="136">
        <v>431709</v>
      </c>
      <c r="J91" s="136">
        <v>0</v>
      </c>
      <c r="K91" s="137">
        <f>H91</f>
        <v>502500</v>
      </c>
      <c r="L91" s="57" t="s">
        <v>3</v>
      </c>
      <c r="M91" s="108">
        <v>45747</v>
      </c>
      <c r="N91" s="112" t="s">
        <v>114</v>
      </c>
      <c r="O91" s="57" t="s">
        <v>3</v>
      </c>
      <c r="P91" s="57" t="s">
        <v>3</v>
      </c>
      <c r="Q91" s="57" t="s">
        <v>3</v>
      </c>
      <c r="R91" s="57" t="s">
        <v>3</v>
      </c>
    </row>
    <row r="92" spans="1:18" s="85" customFormat="1" ht="15.75" hidden="1" customHeight="1" x14ac:dyDescent="0.25">
      <c r="A92" s="353" t="s">
        <v>80</v>
      </c>
      <c r="B92" s="78" t="s">
        <v>39</v>
      </c>
      <c r="C92" s="79"/>
      <c r="D92" s="78" t="s">
        <v>3</v>
      </c>
      <c r="E92" s="78" t="s">
        <v>66</v>
      </c>
      <c r="F92" s="79"/>
      <c r="G92" s="78">
        <v>1</v>
      </c>
      <c r="H92" s="78">
        <v>1</v>
      </c>
      <c r="I92" s="78">
        <v>0</v>
      </c>
      <c r="J92" s="78">
        <v>0</v>
      </c>
      <c r="K92" s="78">
        <v>0</v>
      </c>
      <c r="L92" s="78" t="s">
        <v>3</v>
      </c>
      <c r="M92" s="82">
        <v>45838</v>
      </c>
      <c r="N92" s="111">
        <v>45838</v>
      </c>
      <c r="O92" s="78">
        <v>0</v>
      </c>
      <c r="P92" s="78" t="s">
        <v>3</v>
      </c>
      <c r="Q92" s="105">
        <v>0</v>
      </c>
      <c r="R92" s="105">
        <v>0</v>
      </c>
    </row>
    <row r="93" spans="1:18" ht="15.75" hidden="1" x14ac:dyDescent="0.25">
      <c r="A93" s="354"/>
      <c r="B93" s="57" t="s">
        <v>40</v>
      </c>
      <c r="C93" s="63"/>
      <c r="D93" s="63"/>
      <c r="E93" s="57"/>
      <c r="F93" s="63"/>
      <c r="G93" s="57" t="s">
        <v>3</v>
      </c>
      <c r="H93" s="63"/>
      <c r="I93" s="57" t="s">
        <v>3</v>
      </c>
      <c r="J93" s="63"/>
      <c r="K93" s="57"/>
      <c r="L93" s="57" t="s">
        <v>3</v>
      </c>
      <c r="M93" s="108"/>
      <c r="N93" s="109"/>
      <c r="O93" s="57" t="s">
        <v>3</v>
      </c>
      <c r="P93" s="57" t="s">
        <v>3</v>
      </c>
      <c r="Q93" s="57" t="s">
        <v>3</v>
      </c>
      <c r="R93" s="57" t="s">
        <v>3</v>
      </c>
    </row>
    <row r="94" spans="1:18" ht="31.5" hidden="1" x14ac:dyDescent="0.25">
      <c r="A94" s="354"/>
      <c r="B94" s="93" t="s">
        <v>65</v>
      </c>
      <c r="C94" s="94"/>
      <c r="D94" s="94" t="s">
        <v>67</v>
      </c>
      <c r="E94" s="93" t="s">
        <v>69</v>
      </c>
      <c r="F94" s="94">
        <v>383</v>
      </c>
      <c r="G94" s="132">
        <v>335000</v>
      </c>
      <c r="H94" s="132">
        <v>0</v>
      </c>
      <c r="I94" s="132">
        <v>500000</v>
      </c>
      <c r="J94" s="132">
        <v>0</v>
      </c>
      <c r="K94" s="133">
        <v>0</v>
      </c>
      <c r="L94" s="93" t="s">
        <v>3</v>
      </c>
      <c r="M94" s="110">
        <v>45657</v>
      </c>
      <c r="N94" s="100">
        <v>45657</v>
      </c>
      <c r="O94" s="93" t="s">
        <v>3</v>
      </c>
      <c r="P94" s="93" t="s">
        <v>3</v>
      </c>
      <c r="Q94" s="93" t="s">
        <v>3</v>
      </c>
      <c r="R94" s="93" t="s">
        <v>3</v>
      </c>
    </row>
    <row r="95" spans="1:18" ht="41.25" hidden="1" customHeight="1" x14ac:dyDescent="0.25">
      <c r="A95" s="355"/>
      <c r="B95" s="57" t="s">
        <v>65</v>
      </c>
      <c r="C95" s="63"/>
      <c r="D95" s="63" t="s">
        <v>67</v>
      </c>
      <c r="E95" s="73" t="s">
        <v>69</v>
      </c>
      <c r="F95" s="63">
        <v>383</v>
      </c>
      <c r="G95" s="136">
        <v>502500</v>
      </c>
      <c r="H95" s="136">
        <v>502500</v>
      </c>
      <c r="I95" s="136">
        <v>500000</v>
      </c>
      <c r="J95" s="136">
        <v>0</v>
      </c>
      <c r="K95" s="137">
        <f>H95</f>
        <v>502500</v>
      </c>
      <c r="L95" s="57" t="s">
        <v>3</v>
      </c>
      <c r="M95" s="108">
        <v>45747</v>
      </c>
      <c r="N95" s="112" t="s">
        <v>114</v>
      </c>
      <c r="O95" s="57" t="s">
        <v>3</v>
      </c>
      <c r="P95" s="57" t="s">
        <v>3</v>
      </c>
      <c r="Q95" s="57" t="s">
        <v>3</v>
      </c>
      <c r="R95" s="57" t="s">
        <v>3</v>
      </c>
    </row>
    <row r="96" spans="1:18" s="85" customFormat="1" ht="15.75" hidden="1" customHeight="1" x14ac:dyDescent="0.25">
      <c r="A96" s="353" t="s">
        <v>81</v>
      </c>
      <c r="B96" s="78" t="s">
        <v>39</v>
      </c>
      <c r="C96" s="79"/>
      <c r="D96" s="78" t="s">
        <v>3</v>
      </c>
      <c r="E96" s="78" t="s">
        <v>66</v>
      </c>
      <c r="F96" s="79"/>
      <c r="G96" s="78">
        <v>1</v>
      </c>
      <c r="H96" s="78">
        <v>1</v>
      </c>
      <c r="I96" s="78">
        <v>1</v>
      </c>
      <c r="J96" s="78">
        <v>1</v>
      </c>
      <c r="K96" s="78">
        <v>1</v>
      </c>
      <c r="L96" s="78" t="s">
        <v>3</v>
      </c>
      <c r="M96" s="82">
        <v>45838</v>
      </c>
      <c r="N96" s="104">
        <v>45657</v>
      </c>
      <c r="O96" s="78">
        <v>0</v>
      </c>
      <c r="P96" s="78" t="s">
        <v>3</v>
      </c>
      <c r="Q96" s="105">
        <v>0</v>
      </c>
      <c r="R96" s="105">
        <v>0</v>
      </c>
    </row>
    <row r="97" spans="1:18" ht="15.75" hidden="1" x14ac:dyDescent="0.25">
      <c r="A97" s="354"/>
      <c r="B97" s="57" t="s">
        <v>40</v>
      </c>
      <c r="C97" s="63"/>
      <c r="D97" s="63"/>
      <c r="E97" s="57"/>
      <c r="F97" s="63"/>
      <c r="G97" s="57" t="s">
        <v>3</v>
      </c>
      <c r="H97" s="63"/>
      <c r="I97" s="57" t="s">
        <v>3</v>
      </c>
      <c r="J97" s="63"/>
      <c r="K97" s="57"/>
      <c r="L97" s="57" t="s">
        <v>3</v>
      </c>
      <c r="M97" s="108"/>
      <c r="N97" s="109"/>
      <c r="O97" s="57" t="s">
        <v>3</v>
      </c>
      <c r="P97" s="57" t="s">
        <v>3</v>
      </c>
      <c r="Q97" s="57" t="s">
        <v>3</v>
      </c>
      <c r="R97" s="57" t="s">
        <v>3</v>
      </c>
    </row>
    <row r="98" spans="1:18" ht="31.5" hidden="1" x14ac:dyDescent="0.25">
      <c r="A98" s="354"/>
      <c r="B98" s="93" t="s">
        <v>65</v>
      </c>
      <c r="C98" s="94"/>
      <c r="D98" s="94" t="s">
        <v>67</v>
      </c>
      <c r="E98" s="93" t="s">
        <v>69</v>
      </c>
      <c r="F98" s="94">
        <v>383</v>
      </c>
      <c r="G98" s="132">
        <v>200000</v>
      </c>
      <c r="H98" s="132">
        <v>0</v>
      </c>
      <c r="I98" s="132">
        <v>629132</v>
      </c>
      <c r="J98" s="132">
        <v>0</v>
      </c>
      <c r="K98" s="133">
        <v>0</v>
      </c>
      <c r="L98" s="93" t="s">
        <v>3</v>
      </c>
      <c r="M98" s="110">
        <v>45657</v>
      </c>
      <c r="N98" s="100">
        <v>45657</v>
      </c>
      <c r="O98" s="93" t="s">
        <v>3</v>
      </c>
      <c r="P98" s="93" t="s">
        <v>3</v>
      </c>
      <c r="Q98" s="93" t="s">
        <v>3</v>
      </c>
      <c r="R98" s="93" t="s">
        <v>3</v>
      </c>
    </row>
    <row r="99" spans="1:18" ht="31.5" hidden="1" x14ac:dyDescent="0.25">
      <c r="A99" s="355"/>
      <c r="B99" s="57" t="s">
        <v>65</v>
      </c>
      <c r="C99" s="63"/>
      <c r="D99" s="63" t="s">
        <v>67</v>
      </c>
      <c r="E99" s="73" t="s">
        <v>69</v>
      </c>
      <c r="F99" s="63">
        <v>383</v>
      </c>
      <c r="G99" s="136">
        <v>299955</v>
      </c>
      <c r="H99" s="136">
        <v>299955</v>
      </c>
      <c r="I99" s="136">
        <v>629132</v>
      </c>
      <c r="J99" s="136">
        <v>0</v>
      </c>
      <c r="K99" s="137">
        <v>0</v>
      </c>
      <c r="L99" s="57" t="s">
        <v>3</v>
      </c>
      <c r="M99" s="108">
        <v>45747</v>
      </c>
      <c r="N99" s="112">
        <v>45657</v>
      </c>
      <c r="O99" s="57" t="s">
        <v>3</v>
      </c>
      <c r="P99" s="57" t="s">
        <v>3</v>
      </c>
      <c r="Q99" s="57" t="s">
        <v>3</v>
      </c>
      <c r="R99" s="57" t="s">
        <v>3</v>
      </c>
    </row>
    <row r="100" spans="1:18" s="85" customFormat="1" ht="15.75" hidden="1" customHeight="1" x14ac:dyDescent="0.25">
      <c r="A100" s="353" t="s">
        <v>82</v>
      </c>
      <c r="B100" s="78" t="s">
        <v>39</v>
      </c>
      <c r="C100" s="79"/>
      <c r="D100" s="78" t="s">
        <v>3</v>
      </c>
      <c r="E100" s="78" t="s">
        <v>66</v>
      </c>
      <c r="F100" s="79"/>
      <c r="G100" s="78">
        <v>1</v>
      </c>
      <c r="H100" s="78">
        <v>1</v>
      </c>
      <c r="I100" s="78">
        <v>0</v>
      </c>
      <c r="J100" s="78">
        <v>0</v>
      </c>
      <c r="K100" s="78">
        <v>0</v>
      </c>
      <c r="L100" s="78" t="s">
        <v>3</v>
      </c>
      <c r="M100" s="82">
        <v>45838</v>
      </c>
      <c r="N100" s="111">
        <v>45838</v>
      </c>
      <c r="O100" s="78">
        <v>0</v>
      </c>
      <c r="P100" s="78" t="s">
        <v>3</v>
      </c>
      <c r="Q100" s="105">
        <v>0</v>
      </c>
      <c r="R100" s="105">
        <v>0</v>
      </c>
    </row>
    <row r="101" spans="1:18" ht="15.75" hidden="1" x14ac:dyDescent="0.25">
      <c r="A101" s="354"/>
      <c r="B101" s="57" t="s">
        <v>40</v>
      </c>
      <c r="C101" s="63"/>
      <c r="D101" s="63"/>
      <c r="E101" s="57"/>
      <c r="F101" s="63"/>
      <c r="G101" s="57" t="s">
        <v>3</v>
      </c>
      <c r="H101" s="63"/>
      <c r="I101" s="57" t="s">
        <v>3</v>
      </c>
      <c r="J101" s="63"/>
      <c r="K101" s="57"/>
      <c r="L101" s="57" t="s">
        <v>3</v>
      </c>
      <c r="M101" s="108"/>
      <c r="N101" s="109"/>
      <c r="O101" s="57" t="s">
        <v>3</v>
      </c>
      <c r="P101" s="57" t="s">
        <v>3</v>
      </c>
      <c r="Q101" s="57" t="s">
        <v>3</v>
      </c>
      <c r="R101" s="57" t="s">
        <v>3</v>
      </c>
    </row>
    <row r="102" spans="1:18" ht="31.5" hidden="1" x14ac:dyDescent="0.25">
      <c r="A102" s="354"/>
      <c r="B102" s="93" t="s">
        <v>65</v>
      </c>
      <c r="C102" s="94"/>
      <c r="D102" s="94" t="s">
        <v>67</v>
      </c>
      <c r="E102" s="93" t="s">
        <v>69</v>
      </c>
      <c r="F102" s="94">
        <v>383</v>
      </c>
      <c r="G102" s="132">
        <v>333500</v>
      </c>
      <c r="H102" s="132">
        <v>0</v>
      </c>
      <c r="I102" s="132">
        <v>499994</v>
      </c>
      <c r="J102" s="132">
        <v>0</v>
      </c>
      <c r="K102" s="133">
        <v>0</v>
      </c>
      <c r="L102" s="93" t="s">
        <v>3</v>
      </c>
      <c r="M102" s="110">
        <v>45657</v>
      </c>
      <c r="N102" s="100">
        <v>45657</v>
      </c>
      <c r="O102" s="93" t="s">
        <v>3</v>
      </c>
      <c r="P102" s="93" t="s">
        <v>3</v>
      </c>
      <c r="Q102" s="93" t="s">
        <v>3</v>
      </c>
      <c r="R102" s="93" t="s">
        <v>3</v>
      </c>
    </row>
    <row r="103" spans="1:18" ht="31.5" hidden="1" x14ac:dyDescent="0.25">
      <c r="A103" s="355"/>
      <c r="B103" s="57" t="s">
        <v>65</v>
      </c>
      <c r="C103" s="63"/>
      <c r="D103" s="63" t="s">
        <v>67</v>
      </c>
      <c r="E103" s="73" t="s">
        <v>69</v>
      </c>
      <c r="F103" s="63">
        <v>383</v>
      </c>
      <c r="G103" s="136">
        <v>500250</v>
      </c>
      <c r="H103" s="136">
        <v>500250</v>
      </c>
      <c r="I103" s="136">
        <v>499994</v>
      </c>
      <c r="J103" s="136">
        <v>0</v>
      </c>
      <c r="K103" s="137">
        <f>G103</f>
        <v>500250</v>
      </c>
      <c r="L103" s="57" t="s">
        <v>3</v>
      </c>
      <c r="M103" s="108">
        <v>45747</v>
      </c>
      <c r="N103" s="112" t="s">
        <v>114</v>
      </c>
      <c r="O103" s="57" t="s">
        <v>3</v>
      </c>
      <c r="P103" s="57" t="s">
        <v>3</v>
      </c>
      <c r="Q103" s="57" t="s">
        <v>3</v>
      </c>
      <c r="R103" s="57" t="s">
        <v>3</v>
      </c>
    </row>
    <row r="104" spans="1:18" s="85" customFormat="1" ht="15.75" hidden="1" customHeight="1" x14ac:dyDescent="0.25">
      <c r="A104" s="353" t="s">
        <v>83</v>
      </c>
      <c r="B104" s="78" t="s">
        <v>39</v>
      </c>
      <c r="C104" s="79"/>
      <c r="D104" s="78" t="s">
        <v>3</v>
      </c>
      <c r="E104" s="78" t="s">
        <v>66</v>
      </c>
      <c r="F104" s="79"/>
      <c r="G104" s="78">
        <v>1</v>
      </c>
      <c r="H104" s="78">
        <v>1</v>
      </c>
      <c r="I104" s="78">
        <v>0</v>
      </c>
      <c r="J104" s="78">
        <v>0</v>
      </c>
      <c r="K104" s="78">
        <v>0</v>
      </c>
      <c r="L104" s="78" t="s">
        <v>3</v>
      </c>
      <c r="M104" s="82">
        <v>45838</v>
      </c>
      <c r="N104" s="111">
        <v>45838</v>
      </c>
      <c r="O104" s="78">
        <v>0</v>
      </c>
      <c r="P104" s="78" t="s">
        <v>3</v>
      </c>
      <c r="Q104" s="105">
        <v>0</v>
      </c>
      <c r="R104" s="105">
        <v>0</v>
      </c>
    </row>
    <row r="105" spans="1:18" ht="15.75" hidden="1" x14ac:dyDescent="0.25">
      <c r="A105" s="354"/>
      <c r="B105" s="57" t="s">
        <v>40</v>
      </c>
      <c r="C105" s="63"/>
      <c r="D105" s="63"/>
      <c r="E105" s="57"/>
      <c r="F105" s="63"/>
      <c r="G105" s="57" t="s">
        <v>3</v>
      </c>
      <c r="H105" s="63"/>
      <c r="I105" s="57" t="s">
        <v>3</v>
      </c>
      <c r="J105" s="63"/>
      <c r="K105" s="57"/>
      <c r="L105" s="57" t="s">
        <v>3</v>
      </c>
      <c r="M105" s="108"/>
      <c r="N105" s="109"/>
      <c r="O105" s="57" t="s">
        <v>3</v>
      </c>
      <c r="P105" s="57" t="s">
        <v>3</v>
      </c>
      <c r="Q105" s="57" t="s">
        <v>3</v>
      </c>
      <c r="R105" s="57" t="s">
        <v>3</v>
      </c>
    </row>
    <row r="106" spans="1:18" ht="31.5" hidden="1" x14ac:dyDescent="0.25">
      <c r="A106" s="354"/>
      <c r="B106" s="93" t="s">
        <v>65</v>
      </c>
      <c r="C106" s="94"/>
      <c r="D106" s="94" t="s">
        <v>67</v>
      </c>
      <c r="E106" s="93" t="s">
        <v>69</v>
      </c>
      <c r="F106" s="94">
        <v>383</v>
      </c>
      <c r="G106" s="132">
        <v>334858</v>
      </c>
      <c r="H106" s="132">
        <v>0</v>
      </c>
      <c r="I106" s="132">
        <v>499994</v>
      </c>
      <c r="J106" s="132">
        <v>0</v>
      </c>
      <c r="K106" s="133">
        <v>0</v>
      </c>
      <c r="L106" s="93" t="s">
        <v>3</v>
      </c>
      <c r="M106" s="110">
        <v>45657</v>
      </c>
      <c r="N106" s="100">
        <v>45657</v>
      </c>
      <c r="O106" s="93" t="s">
        <v>3</v>
      </c>
      <c r="P106" s="93" t="s">
        <v>3</v>
      </c>
      <c r="Q106" s="93" t="s">
        <v>3</v>
      </c>
      <c r="R106" s="93" t="s">
        <v>3</v>
      </c>
    </row>
    <row r="107" spans="1:18" ht="31.5" hidden="1" x14ac:dyDescent="0.25">
      <c r="A107" s="355"/>
      <c r="B107" s="57" t="s">
        <v>65</v>
      </c>
      <c r="C107" s="63"/>
      <c r="D107" s="63" t="s">
        <v>67</v>
      </c>
      <c r="E107" s="73" t="s">
        <v>69</v>
      </c>
      <c r="F107" s="63">
        <v>383</v>
      </c>
      <c r="G107" s="136">
        <v>502287</v>
      </c>
      <c r="H107" s="136">
        <v>502287</v>
      </c>
      <c r="I107" s="136">
        <v>499994</v>
      </c>
      <c r="J107" s="136">
        <v>0</v>
      </c>
      <c r="K107" s="137">
        <f>G107</f>
        <v>502287</v>
      </c>
      <c r="L107" s="57" t="s">
        <v>3</v>
      </c>
      <c r="M107" s="108">
        <v>45747</v>
      </c>
      <c r="N107" s="112" t="s">
        <v>114</v>
      </c>
      <c r="O107" s="57" t="s">
        <v>3</v>
      </c>
      <c r="P107" s="57" t="s">
        <v>3</v>
      </c>
      <c r="Q107" s="57" t="s">
        <v>3</v>
      </c>
      <c r="R107" s="57" t="s">
        <v>3</v>
      </c>
    </row>
    <row r="108" spans="1:18" s="85" customFormat="1" ht="15.75" hidden="1" customHeight="1" x14ac:dyDescent="0.25">
      <c r="A108" s="353" t="s">
        <v>84</v>
      </c>
      <c r="B108" s="78" t="s">
        <v>39</v>
      </c>
      <c r="C108" s="79"/>
      <c r="D108" s="78" t="s">
        <v>3</v>
      </c>
      <c r="E108" s="78" t="s">
        <v>66</v>
      </c>
      <c r="F108" s="79"/>
      <c r="G108" s="78">
        <v>1</v>
      </c>
      <c r="H108" s="78">
        <v>1</v>
      </c>
      <c r="I108" s="78">
        <v>0</v>
      </c>
      <c r="J108" s="78">
        <v>0</v>
      </c>
      <c r="K108" s="78">
        <v>0</v>
      </c>
      <c r="L108" s="78" t="s">
        <v>3</v>
      </c>
      <c r="M108" s="82">
        <v>45838</v>
      </c>
      <c r="N108" s="111">
        <v>45838</v>
      </c>
      <c r="O108" s="78">
        <v>0</v>
      </c>
      <c r="P108" s="78" t="s">
        <v>3</v>
      </c>
      <c r="Q108" s="105">
        <v>0</v>
      </c>
      <c r="R108" s="105">
        <v>0</v>
      </c>
    </row>
    <row r="109" spans="1:18" ht="15.75" hidden="1" x14ac:dyDescent="0.25">
      <c r="A109" s="354"/>
      <c r="B109" s="57" t="s">
        <v>40</v>
      </c>
      <c r="C109" s="63"/>
      <c r="D109" s="63"/>
      <c r="E109" s="57"/>
      <c r="F109" s="63"/>
      <c r="G109" s="57" t="s">
        <v>3</v>
      </c>
      <c r="H109" s="63"/>
      <c r="I109" s="57" t="s">
        <v>3</v>
      </c>
      <c r="J109" s="63"/>
      <c r="K109" s="57"/>
      <c r="L109" s="57" t="s">
        <v>3</v>
      </c>
      <c r="M109" s="108"/>
      <c r="N109" s="109"/>
      <c r="O109" s="57" t="s">
        <v>3</v>
      </c>
      <c r="P109" s="57" t="s">
        <v>3</v>
      </c>
      <c r="Q109" s="57" t="s">
        <v>3</v>
      </c>
      <c r="R109" s="57" t="s">
        <v>3</v>
      </c>
    </row>
    <row r="110" spans="1:18" ht="31.5" hidden="1" x14ac:dyDescent="0.25">
      <c r="A110" s="354"/>
      <c r="B110" s="93" t="s">
        <v>65</v>
      </c>
      <c r="C110" s="94"/>
      <c r="D110" s="94" t="s">
        <v>67</v>
      </c>
      <c r="E110" s="93" t="s">
        <v>69</v>
      </c>
      <c r="F110" s="94">
        <v>383</v>
      </c>
      <c r="G110" s="132">
        <v>335000</v>
      </c>
      <c r="H110" s="132">
        <v>0</v>
      </c>
      <c r="I110" s="132">
        <v>0</v>
      </c>
      <c r="J110" s="132">
        <v>0</v>
      </c>
      <c r="K110" s="133">
        <f>G110</f>
        <v>335000</v>
      </c>
      <c r="L110" s="93" t="s">
        <v>3</v>
      </c>
      <c r="M110" s="110">
        <v>45657</v>
      </c>
      <c r="N110" s="100">
        <v>45838</v>
      </c>
      <c r="O110" s="93" t="s">
        <v>3</v>
      </c>
      <c r="P110" s="93" t="s">
        <v>3</v>
      </c>
      <c r="Q110" s="93" t="s">
        <v>3</v>
      </c>
      <c r="R110" s="93" t="s">
        <v>3</v>
      </c>
    </row>
    <row r="111" spans="1:18" ht="31.5" hidden="1" x14ac:dyDescent="0.25">
      <c r="A111" s="355"/>
      <c r="B111" s="57" t="s">
        <v>65</v>
      </c>
      <c r="C111" s="63"/>
      <c r="D111" s="63" t="s">
        <v>67</v>
      </c>
      <c r="E111" s="73" t="s">
        <v>69</v>
      </c>
      <c r="F111" s="63">
        <v>383</v>
      </c>
      <c r="G111" s="136">
        <v>502500</v>
      </c>
      <c r="H111" s="136">
        <v>0</v>
      </c>
      <c r="I111" s="136">
        <v>0</v>
      </c>
      <c r="J111" s="136">
        <v>0</v>
      </c>
      <c r="K111" s="137">
        <f>G111</f>
        <v>502500</v>
      </c>
      <c r="L111" s="57" t="s">
        <v>3</v>
      </c>
      <c r="M111" s="108">
        <v>45747</v>
      </c>
      <c r="N111" s="112" t="s">
        <v>114</v>
      </c>
      <c r="O111" s="57" t="s">
        <v>3</v>
      </c>
      <c r="P111" s="57" t="s">
        <v>3</v>
      </c>
      <c r="Q111" s="57" t="s">
        <v>3</v>
      </c>
      <c r="R111" s="57" t="s">
        <v>3</v>
      </c>
    </row>
    <row r="112" spans="1:18" s="85" customFormat="1" ht="15.75" hidden="1" customHeight="1" x14ac:dyDescent="0.25">
      <c r="A112" s="353" t="s">
        <v>85</v>
      </c>
      <c r="B112" s="78" t="s">
        <v>39</v>
      </c>
      <c r="C112" s="79"/>
      <c r="D112" s="78" t="s">
        <v>3</v>
      </c>
      <c r="E112" s="78" t="s">
        <v>66</v>
      </c>
      <c r="F112" s="79"/>
      <c r="G112" s="78">
        <v>1</v>
      </c>
      <c r="H112" s="78">
        <v>1</v>
      </c>
      <c r="I112" s="78">
        <v>0</v>
      </c>
      <c r="J112" s="78">
        <v>0</v>
      </c>
      <c r="K112" s="78">
        <v>0</v>
      </c>
      <c r="L112" s="78" t="s">
        <v>3</v>
      </c>
      <c r="M112" s="82">
        <v>45838</v>
      </c>
      <c r="N112" s="111">
        <v>45838</v>
      </c>
      <c r="O112" s="78">
        <v>0</v>
      </c>
      <c r="P112" s="78" t="s">
        <v>3</v>
      </c>
      <c r="Q112" s="105">
        <v>0</v>
      </c>
      <c r="R112" s="105">
        <v>0</v>
      </c>
    </row>
    <row r="113" spans="1:18" ht="15.75" hidden="1" x14ac:dyDescent="0.25">
      <c r="A113" s="354"/>
      <c r="B113" s="57" t="s">
        <v>40</v>
      </c>
      <c r="C113" s="63"/>
      <c r="D113" s="63"/>
      <c r="E113" s="57"/>
      <c r="F113" s="63"/>
      <c r="G113" s="57" t="s">
        <v>3</v>
      </c>
      <c r="H113" s="63"/>
      <c r="I113" s="57" t="s">
        <v>3</v>
      </c>
      <c r="J113" s="63"/>
      <c r="K113" s="57"/>
      <c r="L113" s="57" t="s">
        <v>3</v>
      </c>
      <c r="M113" s="108"/>
      <c r="N113" s="109"/>
      <c r="O113" s="57" t="s">
        <v>3</v>
      </c>
      <c r="P113" s="57" t="s">
        <v>3</v>
      </c>
      <c r="Q113" s="57" t="s">
        <v>3</v>
      </c>
      <c r="R113" s="57" t="s">
        <v>3</v>
      </c>
    </row>
    <row r="114" spans="1:18" ht="31.5" hidden="1" x14ac:dyDescent="0.25">
      <c r="A114" s="354"/>
      <c r="B114" s="93" t="s">
        <v>65</v>
      </c>
      <c r="C114" s="94"/>
      <c r="D114" s="94" t="s">
        <v>67</v>
      </c>
      <c r="E114" s="93" t="s">
        <v>69</v>
      </c>
      <c r="F114" s="94">
        <v>383</v>
      </c>
      <c r="G114" s="132">
        <v>335000</v>
      </c>
      <c r="H114" s="132">
        <v>0</v>
      </c>
      <c r="I114" s="132">
        <v>0</v>
      </c>
      <c r="J114" s="132">
        <v>0</v>
      </c>
      <c r="K114" s="133">
        <f>G114</f>
        <v>335000</v>
      </c>
      <c r="L114" s="93" t="s">
        <v>3</v>
      </c>
      <c r="M114" s="110">
        <v>45657</v>
      </c>
      <c r="N114" s="100">
        <v>45838</v>
      </c>
      <c r="O114" s="93" t="s">
        <v>3</v>
      </c>
      <c r="P114" s="93" t="s">
        <v>3</v>
      </c>
      <c r="Q114" s="93" t="s">
        <v>3</v>
      </c>
      <c r="R114" s="93" t="s">
        <v>3</v>
      </c>
    </row>
    <row r="115" spans="1:18" ht="31.5" hidden="1" x14ac:dyDescent="0.25">
      <c r="A115" s="355"/>
      <c r="B115" s="57" t="s">
        <v>65</v>
      </c>
      <c r="C115" s="63"/>
      <c r="D115" s="63" t="s">
        <v>67</v>
      </c>
      <c r="E115" s="73" t="s">
        <v>69</v>
      </c>
      <c r="F115" s="63">
        <v>383</v>
      </c>
      <c r="G115" s="136">
        <v>502500</v>
      </c>
      <c r="H115" s="136">
        <v>502500</v>
      </c>
      <c r="I115" s="136">
        <v>0</v>
      </c>
      <c r="J115" s="136">
        <v>0</v>
      </c>
      <c r="K115" s="137">
        <f>G115</f>
        <v>502500</v>
      </c>
      <c r="L115" s="57" t="s">
        <v>3</v>
      </c>
      <c r="M115" s="108">
        <v>45747</v>
      </c>
      <c r="N115" s="112" t="s">
        <v>114</v>
      </c>
      <c r="O115" s="57" t="s">
        <v>3</v>
      </c>
      <c r="P115" s="57" t="s">
        <v>3</v>
      </c>
      <c r="Q115" s="57" t="s">
        <v>3</v>
      </c>
      <c r="R115" s="57" t="s">
        <v>3</v>
      </c>
    </row>
    <row r="116" spans="1:18" s="85" customFormat="1" ht="15.75" hidden="1" customHeight="1" x14ac:dyDescent="0.25">
      <c r="A116" s="353" t="s">
        <v>86</v>
      </c>
      <c r="B116" s="78" t="s">
        <v>39</v>
      </c>
      <c r="C116" s="79"/>
      <c r="D116" s="78" t="s">
        <v>3</v>
      </c>
      <c r="E116" s="78" t="s">
        <v>66</v>
      </c>
      <c r="F116" s="79"/>
      <c r="G116" s="78">
        <v>1</v>
      </c>
      <c r="H116" s="78">
        <v>1</v>
      </c>
      <c r="I116" s="78">
        <v>0</v>
      </c>
      <c r="J116" s="78">
        <v>0</v>
      </c>
      <c r="K116" s="78">
        <v>0</v>
      </c>
      <c r="L116" s="78" t="s">
        <v>3</v>
      </c>
      <c r="M116" s="82">
        <v>45838</v>
      </c>
      <c r="N116" s="111">
        <v>45838</v>
      </c>
      <c r="O116" s="78">
        <v>0</v>
      </c>
      <c r="P116" s="78" t="s">
        <v>3</v>
      </c>
      <c r="Q116" s="105">
        <v>0</v>
      </c>
      <c r="R116" s="105">
        <v>0</v>
      </c>
    </row>
    <row r="117" spans="1:18" ht="15.75" hidden="1" x14ac:dyDescent="0.25">
      <c r="A117" s="354"/>
      <c r="B117" s="57" t="s">
        <v>40</v>
      </c>
      <c r="C117" s="63"/>
      <c r="D117" s="63"/>
      <c r="E117" s="57"/>
      <c r="F117" s="63"/>
      <c r="G117" s="57" t="s">
        <v>3</v>
      </c>
      <c r="H117" s="63"/>
      <c r="I117" s="57" t="s">
        <v>3</v>
      </c>
      <c r="J117" s="63"/>
      <c r="K117" s="57"/>
      <c r="L117" s="57" t="s">
        <v>3</v>
      </c>
      <c r="M117" s="108"/>
      <c r="N117" s="109"/>
      <c r="O117" s="57" t="s">
        <v>3</v>
      </c>
      <c r="P117" s="57" t="s">
        <v>3</v>
      </c>
      <c r="Q117" s="57" t="s">
        <v>3</v>
      </c>
      <c r="R117" s="57" t="s">
        <v>3</v>
      </c>
    </row>
    <row r="118" spans="1:18" ht="31.5" hidden="1" x14ac:dyDescent="0.25">
      <c r="A118" s="354"/>
      <c r="B118" s="93" t="s">
        <v>65</v>
      </c>
      <c r="C118" s="94"/>
      <c r="D118" s="94" t="s">
        <v>67</v>
      </c>
      <c r="E118" s="93" t="s">
        <v>69</v>
      </c>
      <c r="F118" s="94">
        <v>383</v>
      </c>
      <c r="G118" s="132">
        <v>333500</v>
      </c>
      <c r="H118" s="132">
        <v>0</v>
      </c>
      <c r="I118" s="132">
        <v>620000</v>
      </c>
      <c r="J118" s="132">
        <v>0</v>
      </c>
      <c r="K118" s="133">
        <v>0</v>
      </c>
      <c r="L118" s="93" t="s">
        <v>3</v>
      </c>
      <c r="M118" s="110">
        <v>45657</v>
      </c>
      <c r="N118" s="100">
        <v>45657</v>
      </c>
      <c r="O118" s="93" t="s">
        <v>3</v>
      </c>
      <c r="P118" s="93" t="s">
        <v>3</v>
      </c>
      <c r="Q118" s="93" t="s">
        <v>3</v>
      </c>
      <c r="R118" s="93" t="s">
        <v>3</v>
      </c>
    </row>
    <row r="119" spans="1:18" ht="31.5" hidden="1" x14ac:dyDescent="0.25">
      <c r="A119" s="355"/>
      <c r="B119" s="57" t="s">
        <v>65</v>
      </c>
      <c r="C119" s="63"/>
      <c r="D119" s="63" t="s">
        <v>67</v>
      </c>
      <c r="E119" s="73" t="s">
        <v>69</v>
      </c>
      <c r="F119" s="63">
        <v>383</v>
      </c>
      <c r="G119" s="136">
        <v>500250</v>
      </c>
      <c r="H119" s="136">
        <v>500250</v>
      </c>
      <c r="I119" s="136">
        <v>620000</v>
      </c>
      <c r="J119" s="136">
        <v>0</v>
      </c>
      <c r="K119" s="137">
        <v>0</v>
      </c>
      <c r="L119" s="57" t="s">
        <v>3</v>
      </c>
      <c r="M119" s="108">
        <v>45747</v>
      </c>
      <c r="N119" s="112">
        <v>45747</v>
      </c>
      <c r="O119" s="57" t="s">
        <v>3</v>
      </c>
      <c r="P119" s="57" t="s">
        <v>3</v>
      </c>
      <c r="Q119" s="57" t="s">
        <v>3</v>
      </c>
      <c r="R119" s="57" t="s">
        <v>3</v>
      </c>
    </row>
    <row r="120" spans="1:18" s="85" customFormat="1" ht="15.75" hidden="1" customHeight="1" x14ac:dyDescent="0.25">
      <c r="A120" s="353" t="s">
        <v>87</v>
      </c>
      <c r="B120" s="78" t="s">
        <v>39</v>
      </c>
      <c r="C120" s="79"/>
      <c r="D120" s="78" t="s">
        <v>3</v>
      </c>
      <c r="E120" s="78" t="s">
        <v>66</v>
      </c>
      <c r="F120" s="79"/>
      <c r="G120" s="78">
        <v>1</v>
      </c>
      <c r="H120" s="78">
        <v>1</v>
      </c>
      <c r="I120" s="78">
        <v>0</v>
      </c>
      <c r="J120" s="78">
        <v>0</v>
      </c>
      <c r="K120" s="78">
        <v>0</v>
      </c>
      <c r="L120" s="78" t="s">
        <v>3</v>
      </c>
      <c r="M120" s="82">
        <v>45838</v>
      </c>
      <c r="N120" s="111">
        <v>45838</v>
      </c>
      <c r="O120" s="78">
        <v>0</v>
      </c>
      <c r="P120" s="78" t="s">
        <v>3</v>
      </c>
      <c r="Q120" s="105">
        <v>0</v>
      </c>
      <c r="R120" s="105">
        <v>0</v>
      </c>
    </row>
    <row r="121" spans="1:18" ht="15.75" hidden="1" x14ac:dyDescent="0.25">
      <c r="A121" s="354"/>
      <c r="B121" s="57" t="s">
        <v>40</v>
      </c>
      <c r="C121" s="63"/>
      <c r="D121" s="63"/>
      <c r="E121" s="57"/>
      <c r="F121" s="63"/>
      <c r="G121" s="57" t="s">
        <v>3</v>
      </c>
      <c r="H121" s="63"/>
      <c r="I121" s="57" t="s">
        <v>3</v>
      </c>
      <c r="J121" s="63"/>
      <c r="K121" s="57"/>
      <c r="L121" s="57" t="s">
        <v>3</v>
      </c>
      <c r="M121" s="108"/>
      <c r="N121" s="109"/>
      <c r="O121" s="57" t="s">
        <v>3</v>
      </c>
      <c r="P121" s="57" t="s">
        <v>3</v>
      </c>
      <c r="Q121" s="57" t="s">
        <v>3</v>
      </c>
      <c r="R121" s="57" t="s">
        <v>3</v>
      </c>
    </row>
    <row r="122" spans="1:18" ht="31.5" hidden="1" x14ac:dyDescent="0.25">
      <c r="A122" s="354"/>
      <c r="B122" s="93" t="s">
        <v>65</v>
      </c>
      <c r="C122" s="94"/>
      <c r="D122" s="94" t="s">
        <v>67</v>
      </c>
      <c r="E122" s="93" t="s">
        <v>69</v>
      </c>
      <c r="F122" s="94">
        <v>383</v>
      </c>
      <c r="G122" s="132">
        <v>335900</v>
      </c>
      <c r="H122" s="132">
        <v>0</v>
      </c>
      <c r="I122" s="132">
        <v>344055</v>
      </c>
      <c r="J122" s="132">
        <v>0</v>
      </c>
      <c r="K122" s="133">
        <v>0</v>
      </c>
      <c r="L122" s="93" t="s">
        <v>3</v>
      </c>
      <c r="M122" s="110">
        <v>45657</v>
      </c>
      <c r="N122" s="100">
        <v>45657</v>
      </c>
      <c r="O122" s="93" t="s">
        <v>3</v>
      </c>
      <c r="P122" s="93" t="s">
        <v>3</v>
      </c>
      <c r="Q122" s="93" t="s">
        <v>3</v>
      </c>
      <c r="R122" s="93" t="s">
        <v>3</v>
      </c>
    </row>
    <row r="123" spans="1:18" ht="31.5" hidden="1" x14ac:dyDescent="0.25">
      <c r="A123" s="355"/>
      <c r="B123" s="57" t="s">
        <v>65</v>
      </c>
      <c r="C123" s="63"/>
      <c r="D123" s="63" t="s">
        <v>67</v>
      </c>
      <c r="E123" s="73" t="s">
        <v>69</v>
      </c>
      <c r="F123" s="63">
        <v>383</v>
      </c>
      <c r="G123" s="136">
        <v>503850</v>
      </c>
      <c r="H123" s="136">
        <v>503850</v>
      </c>
      <c r="I123" s="136">
        <v>344055</v>
      </c>
      <c r="J123" s="136">
        <v>0</v>
      </c>
      <c r="K123" s="137">
        <f>G123</f>
        <v>503850</v>
      </c>
      <c r="L123" s="57" t="s">
        <v>3</v>
      </c>
      <c r="M123" s="108">
        <v>45747</v>
      </c>
      <c r="N123" s="112" t="s">
        <v>114</v>
      </c>
      <c r="O123" s="57" t="s">
        <v>3</v>
      </c>
      <c r="P123" s="57" t="s">
        <v>3</v>
      </c>
      <c r="Q123" s="57" t="s">
        <v>3</v>
      </c>
      <c r="R123" s="57" t="s">
        <v>3</v>
      </c>
    </row>
    <row r="124" spans="1:18" s="85" customFormat="1" ht="15.75" hidden="1" customHeight="1" x14ac:dyDescent="0.25">
      <c r="A124" s="353" t="s">
        <v>88</v>
      </c>
      <c r="B124" s="78" t="s">
        <v>39</v>
      </c>
      <c r="C124" s="79"/>
      <c r="D124" s="78" t="s">
        <v>3</v>
      </c>
      <c r="E124" s="78" t="s">
        <v>66</v>
      </c>
      <c r="F124" s="79"/>
      <c r="G124" s="78">
        <v>1</v>
      </c>
      <c r="H124" s="78">
        <v>1</v>
      </c>
      <c r="I124" s="78">
        <v>0</v>
      </c>
      <c r="J124" s="78">
        <v>0</v>
      </c>
      <c r="K124" s="78">
        <v>0</v>
      </c>
      <c r="L124" s="78" t="s">
        <v>3</v>
      </c>
      <c r="M124" s="82">
        <v>45838</v>
      </c>
      <c r="N124" s="111">
        <v>45838</v>
      </c>
      <c r="O124" s="78">
        <v>0</v>
      </c>
      <c r="P124" s="78" t="s">
        <v>3</v>
      </c>
      <c r="Q124" s="105">
        <v>0</v>
      </c>
      <c r="R124" s="105">
        <v>0</v>
      </c>
    </row>
    <row r="125" spans="1:18" ht="15.75" hidden="1" x14ac:dyDescent="0.25">
      <c r="A125" s="354"/>
      <c r="B125" s="57" t="s">
        <v>40</v>
      </c>
      <c r="C125" s="63"/>
      <c r="D125" s="63"/>
      <c r="E125" s="57"/>
      <c r="F125" s="63"/>
      <c r="G125" s="57" t="s">
        <v>3</v>
      </c>
      <c r="H125" s="63"/>
      <c r="I125" s="57" t="s">
        <v>3</v>
      </c>
      <c r="J125" s="63"/>
      <c r="K125" s="57"/>
      <c r="L125" s="57" t="s">
        <v>3</v>
      </c>
      <c r="M125" s="108"/>
      <c r="N125" s="109"/>
      <c r="O125" s="57" t="s">
        <v>3</v>
      </c>
      <c r="P125" s="57" t="s">
        <v>3</v>
      </c>
      <c r="Q125" s="57" t="s">
        <v>3</v>
      </c>
      <c r="R125" s="57" t="s">
        <v>3</v>
      </c>
    </row>
    <row r="126" spans="1:18" ht="31.5" hidden="1" x14ac:dyDescent="0.25">
      <c r="A126" s="354"/>
      <c r="B126" s="93" t="s">
        <v>65</v>
      </c>
      <c r="C126" s="94"/>
      <c r="D126" s="94" t="s">
        <v>67</v>
      </c>
      <c r="E126" s="93" t="s">
        <v>69</v>
      </c>
      <c r="F126" s="94">
        <v>383</v>
      </c>
      <c r="G126" s="132">
        <v>335000</v>
      </c>
      <c r="H126" s="132">
        <v>0</v>
      </c>
      <c r="I126" s="132">
        <v>500000</v>
      </c>
      <c r="J126" s="132">
        <v>0</v>
      </c>
      <c r="K126" s="133">
        <v>0</v>
      </c>
      <c r="L126" s="93" t="s">
        <v>3</v>
      </c>
      <c r="M126" s="110">
        <v>45657</v>
      </c>
      <c r="N126" s="100">
        <v>45657</v>
      </c>
      <c r="O126" s="93" t="s">
        <v>3</v>
      </c>
      <c r="P126" s="93" t="s">
        <v>3</v>
      </c>
      <c r="Q126" s="93" t="s">
        <v>3</v>
      </c>
      <c r="R126" s="93" t="s">
        <v>3</v>
      </c>
    </row>
    <row r="127" spans="1:18" ht="31.5" hidden="1" x14ac:dyDescent="0.25">
      <c r="A127" s="355"/>
      <c r="B127" s="57" t="s">
        <v>65</v>
      </c>
      <c r="C127" s="63"/>
      <c r="D127" s="63" t="s">
        <v>67</v>
      </c>
      <c r="E127" s="73" t="s">
        <v>69</v>
      </c>
      <c r="F127" s="63">
        <v>383</v>
      </c>
      <c r="G127" s="136">
        <v>502500</v>
      </c>
      <c r="H127" s="136">
        <v>502500</v>
      </c>
      <c r="I127" s="136">
        <v>500000</v>
      </c>
      <c r="J127" s="136">
        <v>0</v>
      </c>
      <c r="K127" s="137">
        <f>G127</f>
        <v>502500</v>
      </c>
      <c r="L127" s="57" t="s">
        <v>3</v>
      </c>
      <c r="M127" s="108">
        <v>45747</v>
      </c>
      <c r="N127" s="112" t="s">
        <v>114</v>
      </c>
      <c r="O127" s="57" t="s">
        <v>3</v>
      </c>
      <c r="P127" s="57" t="s">
        <v>3</v>
      </c>
      <c r="Q127" s="57" t="s">
        <v>3</v>
      </c>
      <c r="R127" s="57" t="s">
        <v>3</v>
      </c>
    </row>
    <row r="128" spans="1:18" s="85" customFormat="1" ht="15.75" hidden="1" customHeight="1" x14ac:dyDescent="0.25">
      <c r="A128" s="353" t="s">
        <v>89</v>
      </c>
      <c r="B128" s="78" t="s">
        <v>39</v>
      </c>
      <c r="C128" s="79"/>
      <c r="D128" s="78" t="s">
        <v>3</v>
      </c>
      <c r="E128" s="78" t="s">
        <v>66</v>
      </c>
      <c r="F128" s="79"/>
      <c r="G128" s="78">
        <v>1</v>
      </c>
      <c r="H128" s="78">
        <v>1</v>
      </c>
      <c r="I128" s="78">
        <v>0</v>
      </c>
      <c r="J128" s="78">
        <v>0</v>
      </c>
      <c r="K128" s="78">
        <v>0</v>
      </c>
      <c r="L128" s="78" t="s">
        <v>3</v>
      </c>
      <c r="M128" s="82">
        <v>45838</v>
      </c>
      <c r="N128" s="111">
        <v>45838</v>
      </c>
      <c r="O128" s="78">
        <v>0</v>
      </c>
      <c r="P128" s="78" t="s">
        <v>3</v>
      </c>
      <c r="Q128" s="105">
        <v>0</v>
      </c>
      <c r="R128" s="105">
        <v>0</v>
      </c>
    </row>
    <row r="129" spans="1:18" ht="15.75" hidden="1" x14ac:dyDescent="0.25">
      <c r="A129" s="354"/>
      <c r="B129" s="57" t="s">
        <v>40</v>
      </c>
      <c r="C129" s="63"/>
      <c r="D129" s="63"/>
      <c r="E129" s="57"/>
      <c r="F129" s="63"/>
      <c r="G129" s="57" t="s">
        <v>3</v>
      </c>
      <c r="H129" s="63"/>
      <c r="I129" s="57" t="s">
        <v>3</v>
      </c>
      <c r="J129" s="63"/>
      <c r="K129" s="57"/>
      <c r="L129" s="57" t="s">
        <v>3</v>
      </c>
      <c r="M129" s="108"/>
      <c r="N129" s="109"/>
      <c r="O129" s="57" t="s">
        <v>3</v>
      </c>
      <c r="P129" s="57" t="s">
        <v>3</v>
      </c>
      <c r="Q129" s="57" t="s">
        <v>3</v>
      </c>
      <c r="R129" s="57" t="s">
        <v>3</v>
      </c>
    </row>
    <row r="130" spans="1:18" ht="31.5" hidden="1" x14ac:dyDescent="0.25">
      <c r="A130" s="354"/>
      <c r="B130" s="93" t="s">
        <v>65</v>
      </c>
      <c r="C130" s="94"/>
      <c r="D130" s="94" t="s">
        <v>67</v>
      </c>
      <c r="E130" s="93" t="s">
        <v>69</v>
      </c>
      <c r="F130" s="94">
        <v>383</v>
      </c>
      <c r="G130" s="132">
        <v>350000</v>
      </c>
      <c r="H130" s="132">
        <v>0</v>
      </c>
      <c r="I130" s="132">
        <v>500000</v>
      </c>
      <c r="J130" s="132">
        <v>0</v>
      </c>
      <c r="K130" s="133">
        <v>0</v>
      </c>
      <c r="L130" s="93" t="s">
        <v>3</v>
      </c>
      <c r="M130" s="110">
        <v>45657</v>
      </c>
      <c r="N130" s="100">
        <v>45657</v>
      </c>
      <c r="O130" s="93" t="s">
        <v>3</v>
      </c>
      <c r="P130" s="93" t="s">
        <v>3</v>
      </c>
      <c r="Q130" s="93" t="s">
        <v>3</v>
      </c>
      <c r="R130" s="93" t="s">
        <v>3</v>
      </c>
    </row>
    <row r="131" spans="1:18" ht="31.5" hidden="1" x14ac:dyDescent="0.25">
      <c r="A131" s="355"/>
      <c r="B131" s="57" t="s">
        <v>65</v>
      </c>
      <c r="C131" s="63"/>
      <c r="D131" s="63" t="s">
        <v>67</v>
      </c>
      <c r="E131" s="73" t="s">
        <v>69</v>
      </c>
      <c r="F131" s="63">
        <v>383</v>
      </c>
      <c r="G131" s="136">
        <v>525000</v>
      </c>
      <c r="H131" s="136">
        <v>525000</v>
      </c>
      <c r="I131" s="136">
        <v>500000</v>
      </c>
      <c r="J131" s="136">
        <v>0</v>
      </c>
      <c r="K131" s="137">
        <f>G131</f>
        <v>525000</v>
      </c>
      <c r="L131" s="57" t="s">
        <v>3</v>
      </c>
      <c r="M131" s="108">
        <v>45747</v>
      </c>
      <c r="N131" s="112" t="s">
        <v>114</v>
      </c>
      <c r="O131" s="57" t="s">
        <v>3</v>
      </c>
      <c r="P131" s="57" t="s">
        <v>3</v>
      </c>
      <c r="Q131" s="57" t="s">
        <v>3</v>
      </c>
      <c r="R131" s="57" t="s">
        <v>3</v>
      </c>
    </row>
    <row r="132" spans="1:18" s="85" customFormat="1" ht="15.75" hidden="1" customHeight="1" x14ac:dyDescent="0.25">
      <c r="A132" s="353" t="s">
        <v>90</v>
      </c>
      <c r="B132" s="78" t="s">
        <v>39</v>
      </c>
      <c r="C132" s="79"/>
      <c r="D132" s="78" t="s">
        <v>3</v>
      </c>
      <c r="E132" s="78" t="s">
        <v>66</v>
      </c>
      <c r="F132" s="79"/>
      <c r="G132" s="78">
        <v>1</v>
      </c>
      <c r="H132" s="78">
        <v>1</v>
      </c>
      <c r="I132" s="78">
        <v>0</v>
      </c>
      <c r="J132" s="78">
        <v>0</v>
      </c>
      <c r="K132" s="78">
        <v>0</v>
      </c>
      <c r="L132" s="78" t="s">
        <v>3</v>
      </c>
      <c r="M132" s="82">
        <v>45838</v>
      </c>
      <c r="N132" s="111">
        <v>45838</v>
      </c>
      <c r="O132" s="78">
        <v>0</v>
      </c>
      <c r="P132" s="78" t="s">
        <v>3</v>
      </c>
      <c r="Q132" s="105">
        <v>0</v>
      </c>
      <c r="R132" s="105">
        <v>0</v>
      </c>
    </row>
    <row r="133" spans="1:18" ht="15.75" hidden="1" x14ac:dyDescent="0.25">
      <c r="A133" s="354"/>
      <c r="B133" s="57" t="s">
        <v>40</v>
      </c>
      <c r="C133" s="63"/>
      <c r="D133" s="63"/>
      <c r="E133" s="57"/>
      <c r="F133" s="63"/>
      <c r="G133" s="57" t="s">
        <v>3</v>
      </c>
      <c r="H133" s="63"/>
      <c r="I133" s="57" t="s">
        <v>3</v>
      </c>
      <c r="J133" s="63"/>
      <c r="K133" s="57"/>
      <c r="L133" s="57" t="s">
        <v>3</v>
      </c>
      <c r="M133" s="108"/>
      <c r="N133" s="109"/>
      <c r="O133" s="57" t="s">
        <v>3</v>
      </c>
      <c r="P133" s="57" t="s">
        <v>3</v>
      </c>
      <c r="Q133" s="57" t="s">
        <v>3</v>
      </c>
      <c r="R133" s="57" t="s">
        <v>3</v>
      </c>
    </row>
    <row r="134" spans="1:18" ht="31.5" hidden="1" x14ac:dyDescent="0.25">
      <c r="A134" s="354"/>
      <c r="B134" s="93" t="s">
        <v>65</v>
      </c>
      <c r="C134" s="94"/>
      <c r="D134" s="94" t="s">
        <v>67</v>
      </c>
      <c r="E134" s="93" t="s">
        <v>69</v>
      </c>
      <c r="F134" s="94">
        <v>383</v>
      </c>
      <c r="G134" s="132">
        <v>267500</v>
      </c>
      <c r="H134" s="132">
        <v>0</v>
      </c>
      <c r="I134" s="132">
        <v>340000</v>
      </c>
      <c r="J134" s="132">
        <v>0</v>
      </c>
      <c r="K134" s="133">
        <v>0</v>
      </c>
      <c r="L134" s="93" t="s">
        <v>3</v>
      </c>
      <c r="M134" s="110">
        <v>45657</v>
      </c>
      <c r="N134" s="100">
        <v>45657</v>
      </c>
      <c r="O134" s="93" t="s">
        <v>3</v>
      </c>
      <c r="P134" s="93" t="s">
        <v>3</v>
      </c>
      <c r="Q134" s="93" t="s">
        <v>3</v>
      </c>
      <c r="R134" s="93" t="s">
        <v>3</v>
      </c>
    </row>
    <row r="135" spans="1:18" ht="31.5" hidden="1" x14ac:dyDescent="0.25">
      <c r="A135" s="355"/>
      <c r="B135" s="57" t="s">
        <v>65</v>
      </c>
      <c r="C135" s="63"/>
      <c r="D135" s="63" t="s">
        <v>67</v>
      </c>
      <c r="E135" s="73" t="s">
        <v>69</v>
      </c>
      <c r="F135" s="63">
        <v>383</v>
      </c>
      <c r="G135" s="136">
        <v>401250</v>
      </c>
      <c r="H135" s="136">
        <v>401250</v>
      </c>
      <c r="I135" s="136">
        <v>340000</v>
      </c>
      <c r="J135" s="136">
        <v>0</v>
      </c>
      <c r="K135" s="137">
        <f>G135</f>
        <v>401250</v>
      </c>
      <c r="L135" s="57" t="s">
        <v>3</v>
      </c>
      <c r="M135" s="108">
        <v>45747</v>
      </c>
      <c r="N135" s="112" t="s">
        <v>114</v>
      </c>
      <c r="O135" s="57" t="s">
        <v>3</v>
      </c>
      <c r="P135" s="57" t="s">
        <v>3</v>
      </c>
      <c r="Q135" s="57" t="s">
        <v>3</v>
      </c>
      <c r="R135" s="57" t="s">
        <v>3</v>
      </c>
    </row>
    <row r="136" spans="1:18" s="85" customFormat="1" ht="15.75" hidden="1" customHeight="1" x14ac:dyDescent="0.25">
      <c r="A136" s="353" t="s">
        <v>91</v>
      </c>
      <c r="B136" s="78" t="s">
        <v>39</v>
      </c>
      <c r="C136" s="79"/>
      <c r="D136" s="78" t="s">
        <v>3</v>
      </c>
      <c r="E136" s="78" t="s">
        <v>66</v>
      </c>
      <c r="F136" s="79"/>
      <c r="G136" s="78">
        <v>1</v>
      </c>
      <c r="H136" s="78">
        <v>1</v>
      </c>
      <c r="I136" s="78">
        <v>0</v>
      </c>
      <c r="J136" s="78">
        <v>0</v>
      </c>
      <c r="K136" s="78">
        <v>0</v>
      </c>
      <c r="L136" s="78" t="s">
        <v>3</v>
      </c>
      <c r="M136" s="82">
        <v>45838</v>
      </c>
      <c r="N136" s="111">
        <v>45838</v>
      </c>
      <c r="O136" s="78">
        <v>0</v>
      </c>
      <c r="P136" s="78" t="s">
        <v>3</v>
      </c>
      <c r="Q136" s="105">
        <v>0</v>
      </c>
      <c r="R136" s="105">
        <v>0</v>
      </c>
    </row>
    <row r="137" spans="1:18" ht="15.75" hidden="1" x14ac:dyDescent="0.25">
      <c r="A137" s="354"/>
      <c r="B137" s="57" t="s">
        <v>40</v>
      </c>
      <c r="C137" s="63"/>
      <c r="D137" s="63"/>
      <c r="E137" s="57"/>
      <c r="F137" s="63"/>
      <c r="G137" s="57" t="s">
        <v>3</v>
      </c>
      <c r="H137" s="63"/>
      <c r="I137" s="57" t="s">
        <v>3</v>
      </c>
      <c r="J137" s="63"/>
      <c r="K137" s="57"/>
      <c r="L137" s="57" t="s">
        <v>3</v>
      </c>
      <c r="M137" s="108"/>
      <c r="N137" s="109"/>
      <c r="O137" s="57" t="s">
        <v>3</v>
      </c>
      <c r="P137" s="57" t="s">
        <v>3</v>
      </c>
      <c r="Q137" s="57" t="s">
        <v>3</v>
      </c>
      <c r="R137" s="57" t="s">
        <v>3</v>
      </c>
    </row>
    <row r="138" spans="1:18" ht="31.5" hidden="1" x14ac:dyDescent="0.25">
      <c r="A138" s="354"/>
      <c r="B138" s="93" t="s">
        <v>65</v>
      </c>
      <c r="C138" s="94"/>
      <c r="D138" s="94" t="s">
        <v>67</v>
      </c>
      <c r="E138" s="93" t="s">
        <v>69</v>
      </c>
      <c r="F138" s="94">
        <v>383</v>
      </c>
      <c r="G138" s="132">
        <v>378693.5</v>
      </c>
      <c r="H138" s="132">
        <v>0</v>
      </c>
      <c r="I138" s="132">
        <v>0</v>
      </c>
      <c r="J138" s="132">
        <v>0</v>
      </c>
      <c r="K138" s="133">
        <f>G138</f>
        <v>378693.5</v>
      </c>
      <c r="L138" s="93" t="s">
        <v>3</v>
      </c>
      <c r="M138" s="110">
        <v>45657</v>
      </c>
      <c r="N138" s="100">
        <v>45838</v>
      </c>
      <c r="O138" s="93" t="s">
        <v>3</v>
      </c>
      <c r="P138" s="93" t="s">
        <v>3</v>
      </c>
      <c r="Q138" s="93" t="s">
        <v>3</v>
      </c>
      <c r="R138" s="93" t="s">
        <v>3</v>
      </c>
    </row>
    <row r="139" spans="1:18" ht="31.5" hidden="1" x14ac:dyDescent="0.25">
      <c r="A139" s="355"/>
      <c r="B139" s="57" t="s">
        <v>65</v>
      </c>
      <c r="C139" s="63"/>
      <c r="D139" s="63" t="s">
        <v>67</v>
      </c>
      <c r="E139" s="73" t="s">
        <v>69</v>
      </c>
      <c r="F139" s="63">
        <v>383</v>
      </c>
      <c r="G139" s="136">
        <v>568040.25</v>
      </c>
      <c r="H139" s="136">
        <v>568040.25</v>
      </c>
      <c r="I139" s="136">
        <v>0</v>
      </c>
      <c r="J139" s="136">
        <v>0</v>
      </c>
      <c r="K139" s="137">
        <f>G139</f>
        <v>568040.25</v>
      </c>
      <c r="L139" s="57" t="s">
        <v>3</v>
      </c>
      <c r="M139" s="108">
        <v>45747</v>
      </c>
      <c r="N139" s="112">
        <v>45838</v>
      </c>
      <c r="O139" s="57" t="s">
        <v>3</v>
      </c>
      <c r="P139" s="57" t="s">
        <v>3</v>
      </c>
      <c r="Q139" s="57" t="s">
        <v>3</v>
      </c>
      <c r="R139" s="57" t="s">
        <v>3</v>
      </c>
    </row>
    <row r="140" spans="1:18" s="85" customFormat="1" ht="15.75" hidden="1" customHeight="1" x14ac:dyDescent="0.25">
      <c r="A140" s="353" t="s">
        <v>92</v>
      </c>
      <c r="B140" s="78" t="s">
        <v>39</v>
      </c>
      <c r="C140" s="79"/>
      <c r="D140" s="78" t="s">
        <v>3</v>
      </c>
      <c r="E140" s="78" t="s">
        <v>66</v>
      </c>
      <c r="F140" s="79"/>
      <c r="G140" s="78">
        <v>1</v>
      </c>
      <c r="H140" s="78">
        <v>1</v>
      </c>
      <c r="I140" s="78">
        <v>0</v>
      </c>
      <c r="J140" s="78">
        <v>0</v>
      </c>
      <c r="K140" s="78">
        <v>0</v>
      </c>
      <c r="L140" s="78" t="s">
        <v>3</v>
      </c>
      <c r="M140" s="82">
        <v>45838</v>
      </c>
      <c r="N140" s="111">
        <v>45838</v>
      </c>
      <c r="O140" s="78">
        <v>0</v>
      </c>
      <c r="P140" s="78" t="s">
        <v>3</v>
      </c>
      <c r="Q140" s="105">
        <v>0</v>
      </c>
      <c r="R140" s="105">
        <v>0</v>
      </c>
    </row>
    <row r="141" spans="1:18" ht="15.75" hidden="1" x14ac:dyDescent="0.25">
      <c r="A141" s="354"/>
      <c r="B141" s="57" t="s">
        <v>40</v>
      </c>
      <c r="C141" s="63"/>
      <c r="D141" s="63"/>
      <c r="E141" s="57"/>
      <c r="F141" s="63"/>
      <c r="G141" s="57" t="s">
        <v>3</v>
      </c>
      <c r="H141" s="63"/>
      <c r="I141" s="57" t="s">
        <v>3</v>
      </c>
      <c r="J141" s="63"/>
      <c r="K141" s="57"/>
      <c r="L141" s="57" t="s">
        <v>3</v>
      </c>
      <c r="M141" s="108"/>
      <c r="N141" s="109"/>
      <c r="O141" s="57" t="s">
        <v>3</v>
      </c>
      <c r="P141" s="57" t="s">
        <v>3</v>
      </c>
      <c r="Q141" s="57" t="s">
        <v>3</v>
      </c>
      <c r="R141" s="57" t="s">
        <v>3</v>
      </c>
    </row>
    <row r="142" spans="1:18" ht="31.5" hidden="1" x14ac:dyDescent="0.25">
      <c r="A142" s="354"/>
      <c r="B142" s="93" t="s">
        <v>65</v>
      </c>
      <c r="C142" s="94"/>
      <c r="D142" s="94" t="s">
        <v>67</v>
      </c>
      <c r="E142" s="93" t="s">
        <v>69</v>
      </c>
      <c r="F142" s="94">
        <v>383</v>
      </c>
      <c r="G142" s="132">
        <v>425000</v>
      </c>
      <c r="H142" s="132">
        <v>0</v>
      </c>
      <c r="I142" s="132">
        <v>500000</v>
      </c>
      <c r="J142" s="132">
        <v>0</v>
      </c>
      <c r="K142" s="133">
        <v>0</v>
      </c>
      <c r="L142" s="93" t="s">
        <v>3</v>
      </c>
      <c r="M142" s="110">
        <v>45657</v>
      </c>
      <c r="N142" s="100">
        <v>45657</v>
      </c>
      <c r="O142" s="93" t="s">
        <v>3</v>
      </c>
      <c r="P142" s="93" t="s">
        <v>3</v>
      </c>
      <c r="Q142" s="93" t="s">
        <v>3</v>
      </c>
      <c r="R142" s="93" t="s">
        <v>3</v>
      </c>
    </row>
    <row r="143" spans="1:18" ht="31.5" hidden="1" x14ac:dyDescent="0.25">
      <c r="A143" s="355"/>
      <c r="B143" s="57" t="s">
        <v>65</v>
      </c>
      <c r="C143" s="63"/>
      <c r="D143" s="63" t="s">
        <v>67</v>
      </c>
      <c r="E143" s="73" t="s">
        <v>69</v>
      </c>
      <c r="F143" s="63">
        <v>383</v>
      </c>
      <c r="G143" s="136">
        <v>637500</v>
      </c>
      <c r="H143" s="136">
        <v>637500</v>
      </c>
      <c r="I143" s="136">
        <v>500000</v>
      </c>
      <c r="J143" s="136">
        <v>0</v>
      </c>
      <c r="K143" s="137">
        <f>G143</f>
        <v>637500</v>
      </c>
      <c r="L143" s="57" t="s">
        <v>3</v>
      </c>
      <c r="M143" s="108">
        <v>45747</v>
      </c>
      <c r="N143" s="112">
        <v>45838</v>
      </c>
      <c r="O143" s="57" t="s">
        <v>3</v>
      </c>
      <c r="P143" s="57" t="s">
        <v>3</v>
      </c>
      <c r="Q143" s="57" t="s">
        <v>3</v>
      </c>
      <c r="R143" s="57" t="s">
        <v>3</v>
      </c>
    </row>
    <row r="144" spans="1:18" s="85" customFormat="1" ht="15.75" hidden="1" customHeight="1" x14ac:dyDescent="0.25">
      <c r="A144" s="353" t="s">
        <v>93</v>
      </c>
      <c r="B144" s="78" t="s">
        <v>39</v>
      </c>
      <c r="C144" s="79"/>
      <c r="D144" s="78" t="s">
        <v>3</v>
      </c>
      <c r="E144" s="78" t="s">
        <v>66</v>
      </c>
      <c r="F144" s="79"/>
      <c r="G144" s="78">
        <v>1</v>
      </c>
      <c r="H144" s="78">
        <v>1</v>
      </c>
      <c r="I144" s="78">
        <v>0</v>
      </c>
      <c r="J144" s="78">
        <v>0</v>
      </c>
      <c r="K144" s="78">
        <v>0</v>
      </c>
      <c r="L144" s="78" t="s">
        <v>3</v>
      </c>
      <c r="M144" s="82">
        <v>45838</v>
      </c>
      <c r="N144" s="111">
        <v>45838</v>
      </c>
      <c r="O144" s="78">
        <v>0</v>
      </c>
      <c r="P144" s="78" t="s">
        <v>3</v>
      </c>
      <c r="Q144" s="105">
        <v>0</v>
      </c>
      <c r="R144" s="105">
        <v>0</v>
      </c>
    </row>
    <row r="145" spans="1:18" ht="15.75" hidden="1" x14ac:dyDescent="0.25">
      <c r="A145" s="354"/>
      <c r="B145" s="57" t="s">
        <v>40</v>
      </c>
      <c r="C145" s="63"/>
      <c r="D145" s="63"/>
      <c r="E145" s="57"/>
      <c r="F145" s="63"/>
      <c r="G145" s="57" t="s">
        <v>3</v>
      </c>
      <c r="H145" s="63"/>
      <c r="I145" s="57" t="s">
        <v>3</v>
      </c>
      <c r="J145" s="63"/>
      <c r="K145" s="57"/>
      <c r="L145" s="57" t="s">
        <v>3</v>
      </c>
      <c r="M145" s="108"/>
      <c r="N145" s="109"/>
      <c r="O145" s="57" t="s">
        <v>3</v>
      </c>
      <c r="P145" s="57" t="s">
        <v>3</v>
      </c>
      <c r="Q145" s="57" t="s">
        <v>3</v>
      </c>
      <c r="R145" s="57" t="s">
        <v>3</v>
      </c>
    </row>
    <row r="146" spans="1:18" ht="31.5" hidden="1" x14ac:dyDescent="0.25">
      <c r="A146" s="354"/>
      <c r="B146" s="93" t="s">
        <v>65</v>
      </c>
      <c r="C146" s="94"/>
      <c r="D146" s="94" t="s">
        <v>67</v>
      </c>
      <c r="E146" s="93" t="s">
        <v>69</v>
      </c>
      <c r="F146" s="94">
        <v>383</v>
      </c>
      <c r="G146" s="132">
        <v>200000</v>
      </c>
      <c r="H146" s="132">
        <v>0</v>
      </c>
      <c r="I146" s="132">
        <v>0</v>
      </c>
      <c r="J146" s="132">
        <v>0</v>
      </c>
      <c r="K146" s="133">
        <v>200000</v>
      </c>
      <c r="L146" s="93" t="s">
        <v>3</v>
      </c>
      <c r="M146" s="110">
        <v>45657</v>
      </c>
      <c r="N146" s="100">
        <v>45838</v>
      </c>
      <c r="O146" s="93" t="s">
        <v>3</v>
      </c>
      <c r="P146" s="93" t="s">
        <v>3</v>
      </c>
      <c r="Q146" s="93" t="s">
        <v>3</v>
      </c>
      <c r="R146" s="93" t="s">
        <v>3</v>
      </c>
    </row>
    <row r="147" spans="1:18" ht="31.5" hidden="1" x14ac:dyDescent="0.25">
      <c r="A147" s="355"/>
      <c r="B147" s="57" t="s">
        <v>65</v>
      </c>
      <c r="C147" s="63"/>
      <c r="D147" s="63" t="s">
        <v>67</v>
      </c>
      <c r="E147" s="73" t="s">
        <v>69</v>
      </c>
      <c r="F147" s="63">
        <v>383</v>
      </c>
      <c r="G147" s="136">
        <v>300000</v>
      </c>
      <c r="H147" s="136">
        <v>300000</v>
      </c>
      <c r="I147" s="136">
        <v>0</v>
      </c>
      <c r="J147" s="136">
        <v>0</v>
      </c>
      <c r="K147" s="137">
        <f>G147</f>
        <v>300000</v>
      </c>
      <c r="L147" s="57" t="s">
        <v>3</v>
      </c>
      <c r="M147" s="108">
        <v>45747</v>
      </c>
      <c r="N147" s="112">
        <v>45838</v>
      </c>
      <c r="O147" s="57" t="s">
        <v>3</v>
      </c>
      <c r="P147" s="57" t="s">
        <v>3</v>
      </c>
      <c r="Q147" s="57" t="s">
        <v>3</v>
      </c>
      <c r="R147" s="57" t="s">
        <v>3</v>
      </c>
    </row>
    <row r="148" spans="1:18" s="85" customFormat="1" ht="15.75" hidden="1" customHeight="1" x14ac:dyDescent="0.25">
      <c r="A148" s="360" t="s">
        <v>94</v>
      </c>
      <c r="B148" s="78" t="s">
        <v>39</v>
      </c>
      <c r="C148" s="79"/>
      <c r="D148" s="78" t="s">
        <v>3</v>
      </c>
      <c r="E148" s="78" t="s">
        <v>66</v>
      </c>
      <c r="F148" s="79"/>
      <c r="G148" s="78">
        <v>1</v>
      </c>
      <c r="H148" s="78">
        <v>1</v>
      </c>
      <c r="I148" s="78">
        <v>0</v>
      </c>
      <c r="J148" s="78">
        <v>0</v>
      </c>
      <c r="K148" s="78">
        <v>0</v>
      </c>
      <c r="L148" s="78" t="s">
        <v>3</v>
      </c>
      <c r="M148" s="82">
        <v>45838</v>
      </c>
      <c r="N148" s="111">
        <v>45838</v>
      </c>
      <c r="O148" s="78">
        <v>0</v>
      </c>
      <c r="P148" s="78" t="s">
        <v>3</v>
      </c>
      <c r="Q148" s="105">
        <v>0</v>
      </c>
      <c r="R148" s="105">
        <v>0</v>
      </c>
    </row>
    <row r="149" spans="1:18" ht="15.75" hidden="1" x14ac:dyDescent="0.25">
      <c r="A149" s="361"/>
      <c r="B149" s="57" t="s">
        <v>40</v>
      </c>
      <c r="C149" s="63"/>
      <c r="D149" s="63"/>
      <c r="E149" s="57"/>
      <c r="F149" s="63"/>
      <c r="G149" s="57" t="s">
        <v>3</v>
      </c>
      <c r="H149" s="63"/>
      <c r="I149" s="57" t="s">
        <v>3</v>
      </c>
      <c r="J149" s="63"/>
      <c r="K149" s="57"/>
      <c r="L149" s="57" t="s">
        <v>3</v>
      </c>
      <c r="M149" s="108"/>
      <c r="N149" s="109"/>
      <c r="O149" s="57" t="s">
        <v>3</v>
      </c>
      <c r="P149" s="57" t="s">
        <v>3</v>
      </c>
      <c r="Q149" s="57" t="s">
        <v>3</v>
      </c>
      <c r="R149" s="57" t="s">
        <v>3</v>
      </c>
    </row>
    <row r="150" spans="1:18" ht="31.5" hidden="1" x14ac:dyDescent="0.25">
      <c r="A150" s="361"/>
      <c r="B150" s="93" t="s">
        <v>65</v>
      </c>
      <c r="C150" s="94"/>
      <c r="D150" s="94" t="s">
        <v>67</v>
      </c>
      <c r="E150" s="93" t="s">
        <v>69</v>
      </c>
      <c r="F150" s="94">
        <v>383</v>
      </c>
      <c r="G150" s="132">
        <v>335000</v>
      </c>
      <c r="H150" s="132">
        <v>0</v>
      </c>
      <c r="I150" s="138">
        <f>1069202-500000</f>
        <v>569202</v>
      </c>
      <c r="J150" s="132">
        <v>0</v>
      </c>
      <c r="K150" s="133">
        <v>0</v>
      </c>
      <c r="L150" s="93" t="s">
        <v>3</v>
      </c>
      <c r="M150" s="110">
        <v>45657</v>
      </c>
      <c r="N150" s="100">
        <v>45657</v>
      </c>
      <c r="O150" s="93" t="s">
        <v>3</v>
      </c>
      <c r="P150" s="93" t="s">
        <v>3</v>
      </c>
      <c r="Q150" s="93" t="s">
        <v>3</v>
      </c>
      <c r="R150" s="93" t="s">
        <v>3</v>
      </c>
    </row>
    <row r="151" spans="1:18" ht="31.5" hidden="1" x14ac:dyDescent="0.25">
      <c r="A151" s="362"/>
      <c r="B151" s="57" t="s">
        <v>65</v>
      </c>
      <c r="C151" s="63"/>
      <c r="D151" s="63" t="s">
        <v>67</v>
      </c>
      <c r="E151" s="73" t="s">
        <v>69</v>
      </c>
      <c r="F151" s="63">
        <v>383</v>
      </c>
      <c r="G151" s="136">
        <v>502500</v>
      </c>
      <c r="H151" s="136">
        <v>502500</v>
      </c>
      <c r="I151" s="139">
        <f>1069202-500000</f>
        <v>569202</v>
      </c>
      <c r="J151" s="136">
        <v>0</v>
      </c>
      <c r="K151" s="137">
        <v>0</v>
      </c>
      <c r="L151" s="57" t="s">
        <v>3</v>
      </c>
      <c r="M151" s="108">
        <v>45747</v>
      </c>
      <c r="N151" s="112">
        <v>45657</v>
      </c>
      <c r="O151" s="57" t="s">
        <v>3</v>
      </c>
      <c r="P151" s="57" t="s">
        <v>3</v>
      </c>
      <c r="Q151" s="57" t="s">
        <v>3</v>
      </c>
      <c r="R151" s="57" t="s">
        <v>3</v>
      </c>
    </row>
    <row r="152" spans="1:18" s="85" customFormat="1" ht="15.75" hidden="1" customHeight="1" x14ac:dyDescent="0.25">
      <c r="A152" s="353" t="s">
        <v>95</v>
      </c>
      <c r="B152" s="78" t="s">
        <v>39</v>
      </c>
      <c r="C152" s="79"/>
      <c r="D152" s="78" t="s">
        <v>3</v>
      </c>
      <c r="E152" s="78" t="s">
        <v>66</v>
      </c>
      <c r="F152" s="79"/>
      <c r="G152" s="78">
        <v>1</v>
      </c>
      <c r="H152" s="78">
        <v>1</v>
      </c>
      <c r="I152" s="78">
        <v>0</v>
      </c>
      <c r="J152" s="78">
        <v>0</v>
      </c>
      <c r="K152" s="78">
        <v>0</v>
      </c>
      <c r="L152" s="78" t="s">
        <v>3</v>
      </c>
      <c r="M152" s="82">
        <v>45838</v>
      </c>
      <c r="N152" s="111">
        <v>45838</v>
      </c>
      <c r="O152" s="78">
        <v>0</v>
      </c>
      <c r="P152" s="78" t="s">
        <v>3</v>
      </c>
      <c r="Q152" s="105">
        <v>0</v>
      </c>
      <c r="R152" s="105">
        <v>0</v>
      </c>
    </row>
    <row r="153" spans="1:18" ht="15.75" hidden="1" x14ac:dyDescent="0.25">
      <c r="A153" s="354"/>
      <c r="B153" s="57" t="s">
        <v>40</v>
      </c>
      <c r="C153" s="63"/>
      <c r="D153" s="63"/>
      <c r="E153" s="57"/>
      <c r="F153" s="63"/>
      <c r="G153" s="57" t="s">
        <v>3</v>
      </c>
      <c r="H153" s="63"/>
      <c r="I153" s="57" t="s">
        <v>3</v>
      </c>
      <c r="J153" s="63"/>
      <c r="K153" s="57"/>
      <c r="L153" s="57" t="s">
        <v>3</v>
      </c>
      <c r="M153" s="108"/>
      <c r="N153" s="109"/>
      <c r="O153" s="57" t="s">
        <v>3</v>
      </c>
      <c r="P153" s="57" t="s">
        <v>3</v>
      </c>
      <c r="Q153" s="57" t="s">
        <v>3</v>
      </c>
      <c r="R153" s="57" t="s">
        <v>3</v>
      </c>
    </row>
    <row r="154" spans="1:18" ht="31.5" hidden="1" x14ac:dyDescent="0.25">
      <c r="A154" s="354"/>
      <c r="B154" s="93" t="s">
        <v>65</v>
      </c>
      <c r="C154" s="94"/>
      <c r="D154" s="94" t="s">
        <v>67</v>
      </c>
      <c r="E154" s="93" t="s">
        <v>69</v>
      </c>
      <c r="F154" s="94">
        <v>383</v>
      </c>
      <c r="G154" s="132">
        <v>333500</v>
      </c>
      <c r="H154" s="132">
        <v>0</v>
      </c>
      <c r="I154" s="132">
        <v>500000</v>
      </c>
      <c r="J154" s="132">
        <v>0</v>
      </c>
      <c r="K154" s="133">
        <v>0</v>
      </c>
      <c r="L154" s="93" t="s">
        <v>3</v>
      </c>
      <c r="M154" s="110">
        <v>45657</v>
      </c>
      <c r="N154" s="100">
        <v>45657</v>
      </c>
      <c r="O154" s="93" t="s">
        <v>3</v>
      </c>
      <c r="P154" s="93" t="s">
        <v>3</v>
      </c>
      <c r="Q154" s="93" t="s">
        <v>3</v>
      </c>
      <c r="R154" s="93" t="s">
        <v>3</v>
      </c>
    </row>
    <row r="155" spans="1:18" ht="31.5" hidden="1" x14ac:dyDescent="0.25">
      <c r="A155" s="355"/>
      <c r="B155" s="57" t="s">
        <v>65</v>
      </c>
      <c r="C155" s="63"/>
      <c r="D155" s="63" t="s">
        <v>67</v>
      </c>
      <c r="E155" s="73" t="s">
        <v>69</v>
      </c>
      <c r="F155" s="63">
        <v>383</v>
      </c>
      <c r="G155" s="136">
        <v>500250</v>
      </c>
      <c r="H155" s="136">
        <v>500250</v>
      </c>
      <c r="I155" s="136">
        <v>500000</v>
      </c>
      <c r="J155" s="136">
        <v>0</v>
      </c>
      <c r="K155" s="137">
        <f>G155</f>
        <v>500250</v>
      </c>
      <c r="L155" s="57" t="s">
        <v>3</v>
      </c>
      <c r="M155" s="108">
        <v>45747</v>
      </c>
      <c r="N155" s="112">
        <v>45838</v>
      </c>
      <c r="O155" s="57" t="s">
        <v>3</v>
      </c>
      <c r="P155" s="57" t="s">
        <v>3</v>
      </c>
      <c r="Q155" s="57" t="s">
        <v>3</v>
      </c>
      <c r="R155" s="57" t="s">
        <v>3</v>
      </c>
    </row>
    <row r="156" spans="1:18" s="85" customFormat="1" ht="15.75" hidden="1" customHeight="1" x14ac:dyDescent="0.25">
      <c r="A156" s="353" t="s">
        <v>96</v>
      </c>
      <c r="B156" s="78" t="s">
        <v>39</v>
      </c>
      <c r="C156" s="79"/>
      <c r="D156" s="78" t="s">
        <v>3</v>
      </c>
      <c r="E156" s="78" t="s">
        <v>66</v>
      </c>
      <c r="F156" s="79"/>
      <c r="G156" s="78">
        <v>1</v>
      </c>
      <c r="H156" s="78">
        <v>1</v>
      </c>
      <c r="I156" s="78">
        <v>1</v>
      </c>
      <c r="J156" s="78">
        <v>1</v>
      </c>
      <c r="K156" s="78">
        <v>1</v>
      </c>
      <c r="L156" s="78" t="s">
        <v>3</v>
      </c>
      <c r="M156" s="82">
        <v>45838</v>
      </c>
      <c r="N156" s="104">
        <v>45657</v>
      </c>
      <c r="O156" s="78">
        <v>0</v>
      </c>
      <c r="P156" s="78" t="s">
        <v>3</v>
      </c>
      <c r="Q156" s="105">
        <v>0</v>
      </c>
      <c r="R156" s="105">
        <v>0</v>
      </c>
    </row>
    <row r="157" spans="1:18" ht="15.75" hidden="1" x14ac:dyDescent="0.25">
      <c r="A157" s="354"/>
      <c r="B157" s="57" t="s">
        <v>40</v>
      </c>
      <c r="C157" s="63"/>
      <c r="D157" s="63"/>
      <c r="E157" s="57"/>
      <c r="F157" s="63"/>
      <c r="G157" s="57" t="s">
        <v>3</v>
      </c>
      <c r="H157" s="63"/>
      <c r="I157" s="57" t="s">
        <v>3</v>
      </c>
      <c r="J157" s="63"/>
      <c r="K157" s="57"/>
      <c r="L157" s="57" t="s">
        <v>3</v>
      </c>
      <c r="M157" s="108"/>
      <c r="N157" s="109"/>
      <c r="O157" s="57" t="s">
        <v>3</v>
      </c>
      <c r="P157" s="57" t="s">
        <v>3</v>
      </c>
      <c r="Q157" s="57" t="s">
        <v>3</v>
      </c>
      <c r="R157" s="57" t="s">
        <v>3</v>
      </c>
    </row>
    <row r="158" spans="1:18" ht="31.5" hidden="1" x14ac:dyDescent="0.25">
      <c r="A158" s="354"/>
      <c r="B158" s="93" t="s">
        <v>65</v>
      </c>
      <c r="C158" s="94"/>
      <c r="D158" s="94" t="s">
        <v>67</v>
      </c>
      <c r="E158" s="93" t="s">
        <v>69</v>
      </c>
      <c r="F158" s="94">
        <v>383</v>
      </c>
      <c r="G158" s="132">
        <v>333575</v>
      </c>
      <c r="H158" s="132">
        <v>0</v>
      </c>
      <c r="I158" s="132">
        <v>667150</v>
      </c>
      <c r="J158" s="132">
        <v>0</v>
      </c>
      <c r="K158" s="133">
        <v>0</v>
      </c>
      <c r="L158" s="93" t="s">
        <v>3</v>
      </c>
      <c r="M158" s="110">
        <v>45657</v>
      </c>
      <c r="N158" s="100">
        <v>45657</v>
      </c>
      <c r="O158" s="93" t="s">
        <v>3</v>
      </c>
      <c r="P158" s="93" t="s">
        <v>3</v>
      </c>
      <c r="Q158" s="93" t="s">
        <v>3</v>
      </c>
      <c r="R158" s="93" t="s">
        <v>3</v>
      </c>
    </row>
    <row r="159" spans="1:18" ht="31.5" hidden="1" x14ac:dyDescent="0.25">
      <c r="A159" s="355"/>
      <c r="B159" s="57" t="s">
        <v>65</v>
      </c>
      <c r="C159" s="63"/>
      <c r="D159" s="63" t="s">
        <v>67</v>
      </c>
      <c r="E159" s="73" t="s">
        <v>69</v>
      </c>
      <c r="F159" s="63">
        <v>383</v>
      </c>
      <c r="G159" s="136">
        <v>500362.5</v>
      </c>
      <c r="H159" s="136">
        <v>500362.5</v>
      </c>
      <c r="I159" s="136">
        <v>667150</v>
      </c>
      <c r="J159" s="136">
        <v>0</v>
      </c>
      <c r="K159" s="137">
        <v>0</v>
      </c>
      <c r="L159" s="57" t="s">
        <v>3</v>
      </c>
      <c r="M159" s="108">
        <v>45747</v>
      </c>
      <c r="N159" s="112">
        <v>45657</v>
      </c>
      <c r="O159" s="57" t="s">
        <v>3</v>
      </c>
      <c r="P159" s="57" t="s">
        <v>3</v>
      </c>
      <c r="Q159" s="57" t="s">
        <v>3</v>
      </c>
      <c r="R159" s="57" t="s">
        <v>3</v>
      </c>
    </row>
    <row r="160" spans="1:18" s="85" customFormat="1" ht="15.75" hidden="1" customHeight="1" x14ac:dyDescent="0.25">
      <c r="A160" s="353" t="s">
        <v>97</v>
      </c>
      <c r="B160" s="78" t="s">
        <v>39</v>
      </c>
      <c r="C160" s="79"/>
      <c r="D160" s="78" t="s">
        <v>3</v>
      </c>
      <c r="E160" s="78" t="s">
        <v>66</v>
      </c>
      <c r="F160" s="79"/>
      <c r="G160" s="78">
        <v>1</v>
      </c>
      <c r="H160" s="78">
        <v>1</v>
      </c>
      <c r="I160" s="78">
        <v>0</v>
      </c>
      <c r="J160" s="78">
        <v>0</v>
      </c>
      <c r="K160" s="78">
        <v>0</v>
      </c>
      <c r="L160" s="78" t="s">
        <v>3</v>
      </c>
      <c r="M160" s="82">
        <v>45838</v>
      </c>
      <c r="N160" s="111">
        <v>45838</v>
      </c>
      <c r="O160" s="78">
        <v>0</v>
      </c>
      <c r="P160" s="78" t="s">
        <v>3</v>
      </c>
      <c r="Q160" s="105">
        <v>0</v>
      </c>
      <c r="R160" s="105">
        <v>0</v>
      </c>
    </row>
    <row r="161" spans="1:18" ht="15.75" hidden="1" x14ac:dyDescent="0.25">
      <c r="A161" s="354"/>
      <c r="B161" s="57" t="s">
        <v>40</v>
      </c>
      <c r="C161" s="63"/>
      <c r="D161" s="63"/>
      <c r="E161" s="57"/>
      <c r="F161" s="63"/>
      <c r="G161" s="57" t="s">
        <v>3</v>
      </c>
      <c r="H161" s="63"/>
      <c r="I161" s="57" t="s">
        <v>3</v>
      </c>
      <c r="J161" s="63"/>
      <c r="K161" s="57"/>
      <c r="L161" s="57" t="s">
        <v>3</v>
      </c>
      <c r="M161" s="108"/>
      <c r="N161" s="109"/>
      <c r="O161" s="57" t="s">
        <v>3</v>
      </c>
      <c r="P161" s="57" t="s">
        <v>3</v>
      </c>
      <c r="Q161" s="57" t="s">
        <v>3</v>
      </c>
      <c r="R161" s="57" t="s">
        <v>3</v>
      </c>
    </row>
    <row r="162" spans="1:18" ht="31.5" hidden="1" x14ac:dyDescent="0.25">
      <c r="A162" s="354"/>
      <c r="B162" s="93" t="s">
        <v>65</v>
      </c>
      <c r="C162" s="94"/>
      <c r="D162" s="94" t="s">
        <v>67</v>
      </c>
      <c r="E162" s="93" t="s">
        <v>69</v>
      </c>
      <c r="F162" s="94">
        <v>383</v>
      </c>
      <c r="G162" s="132">
        <v>335000</v>
      </c>
      <c r="H162" s="132">
        <v>0</v>
      </c>
      <c r="I162" s="132">
        <v>500000</v>
      </c>
      <c r="J162" s="132">
        <v>0</v>
      </c>
      <c r="K162" s="133">
        <v>0</v>
      </c>
      <c r="L162" s="93" t="s">
        <v>3</v>
      </c>
      <c r="M162" s="110">
        <v>45657</v>
      </c>
      <c r="N162" s="100">
        <v>45657</v>
      </c>
      <c r="O162" s="93" t="s">
        <v>3</v>
      </c>
      <c r="P162" s="93" t="s">
        <v>3</v>
      </c>
      <c r="Q162" s="93" t="s">
        <v>3</v>
      </c>
      <c r="R162" s="93" t="s">
        <v>3</v>
      </c>
    </row>
    <row r="163" spans="1:18" ht="31.5" hidden="1" x14ac:dyDescent="0.25">
      <c r="A163" s="355"/>
      <c r="B163" s="57" t="s">
        <v>65</v>
      </c>
      <c r="C163" s="63"/>
      <c r="D163" s="63" t="s">
        <v>67</v>
      </c>
      <c r="E163" s="73" t="s">
        <v>69</v>
      </c>
      <c r="F163" s="63">
        <v>383</v>
      </c>
      <c r="G163" s="136">
        <v>502500</v>
      </c>
      <c r="H163" s="136">
        <v>502500</v>
      </c>
      <c r="I163" s="136">
        <v>500000</v>
      </c>
      <c r="J163" s="136">
        <v>0</v>
      </c>
      <c r="K163" s="137">
        <f>G163</f>
        <v>502500</v>
      </c>
      <c r="L163" s="57" t="s">
        <v>3</v>
      </c>
      <c r="M163" s="108">
        <v>45747</v>
      </c>
      <c r="N163" s="112">
        <v>45838</v>
      </c>
      <c r="O163" s="57" t="s">
        <v>3</v>
      </c>
      <c r="P163" s="57" t="s">
        <v>3</v>
      </c>
      <c r="Q163" s="57" t="s">
        <v>3</v>
      </c>
      <c r="R163" s="57" t="s">
        <v>3</v>
      </c>
    </row>
    <row r="164" spans="1:18" s="85" customFormat="1" ht="15.75" hidden="1" customHeight="1" x14ac:dyDescent="0.25">
      <c r="A164" s="353" t="s">
        <v>98</v>
      </c>
      <c r="B164" s="78" t="s">
        <v>39</v>
      </c>
      <c r="C164" s="79"/>
      <c r="D164" s="78" t="s">
        <v>3</v>
      </c>
      <c r="E164" s="78" t="s">
        <v>66</v>
      </c>
      <c r="F164" s="79"/>
      <c r="G164" s="78">
        <v>1</v>
      </c>
      <c r="H164" s="78">
        <v>1</v>
      </c>
      <c r="I164" s="78">
        <v>0</v>
      </c>
      <c r="J164" s="78">
        <v>0</v>
      </c>
      <c r="K164" s="78">
        <v>0</v>
      </c>
      <c r="L164" s="78" t="s">
        <v>3</v>
      </c>
      <c r="M164" s="82">
        <v>45838</v>
      </c>
      <c r="N164" s="104">
        <v>45657</v>
      </c>
      <c r="O164" s="78">
        <v>0</v>
      </c>
      <c r="P164" s="78" t="s">
        <v>3</v>
      </c>
      <c r="Q164" s="105">
        <v>0</v>
      </c>
      <c r="R164" s="105">
        <v>0</v>
      </c>
    </row>
    <row r="165" spans="1:18" ht="15.75" hidden="1" x14ac:dyDescent="0.25">
      <c r="A165" s="354"/>
      <c r="B165" s="57" t="s">
        <v>40</v>
      </c>
      <c r="C165" s="63"/>
      <c r="D165" s="63"/>
      <c r="E165" s="57"/>
      <c r="F165" s="63"/>
      <c r="G165" s="57" t="s">
        <v>3</v>
      </c>
      <c r="H165" s="63"/>
      <c r="I165" s="57" t="s">
        <v>3</v>
      </c>
      <c r="J165" s="63"/>
      <c r="K165" s="57"/>
      <c r="L165" s="57" t="s">
        <v>3</v>
      </c>
      <c r="M165" s="108"/>
      <c r="N165" s="109"/>
      <c r="O165" s="57" t="s">
        <v>3</v>
      </c>
      <c r="P165" s="57" t="s">
        <v>3</v>
      </c>
      <c r="Q165" s="57" t="s">
        <v>3</v>
      </c>
      <c r="R165" s="57" t="s">
        <v>3</v>
      </c>
    </row>
    <row r="166" spans="1:18" ht="31.5" hidden="1" x14ac:dyDescent="0.25">
      <c r="A166" s="354"/>
      <c r="B166" s="93" t="s">
        <v>65</v>
      </c>
      <c r="C166" s="94"/>
      <c r="D166" s="94" t="s">
        <v>67</v>
      </c>
      <c r="E166" s="93" t="s">
        <v>69</v>
      </c>
      <c r="F166" s="94">
        <v>383</v>
      </c>
      <c r="G166" s="132">
        <v>335000</v>
      </c>
      <c r="H166" s="132">
        <v>0</v>
      </c>
      <c r="I166" s="132">
        <v>674899</v>
      </c>
      <c r="J166" s="132">
        <v>0</v>
      </c>
      <c r="K166" s="133">
        <v>0</v>
      </c>
      <c r="L166" s="93" t="s">
        <v>3</v>
      </c>
      <c r="M166" s="110">
        <v>45657</v>
      </c>
      <c r="N166" s="100">
        <v>45657</v>
      </c>
      <c r="O166" s="93" t="s">
        <v>3</v>
      </c>
      <c r="P166" s="93" t="s">
        <v>3</v>
      </c>
      <c r="Q166" s="93" t="s">
        <v>3</v>
      </c>
      <c r="R166" s="93" t="s">
        <v>3</v>
      </c>
    </row>
    <row r="167" spans="1:18" ht="31.5" hidden="1" x14ac:dyDescent="0.25">
      <c r="A167" s="355"/>
      <c r="B167" s="57" t="s">
        <v>65</v>
      </c>
      <c r="C167" s="63"/>
      <c r="D167" s="63" t="s">
        <v>67</v>
      </c>
      <c r="E167" s="73" t="s">
        <v>69</v>
      </c>
      <c r="F167" s="63">
        <v>383</v>
      </c>
      <c r="G167" s="136">
        <v>502500</v>
      </c>
      <c r="H167" s="136">
        <v>502500</v>
      </c>
      <c r="I167" s="136">
        <v>674899</v>
      </c>
      <c r="J167" s="136">
        <v>0</v>
      </c>
      <c r="K167" s="137">
        <v>0</v>
      </c>
      <c r="L167" s="57" t="s">
        <v>3</v>
      </c>
      <c r="M167" s="108">
        <v>45747</v>
      </c>
      <c r="N167" s="112">
        <v>45657</v>
      </c>
      <c r="O167" s="57" t="s">
        <v>3</v>
      </c>
      <c r="P167" s="57" t="s">
        <v>3</v>
      </c>
      <c r="Q167" s="57" t="s">
        <v>3</v>
      </c>
      <c r="R167" s="57" t="s">
        <v>3</v>
      </c>
    </row>
    <row r="168" spans="1:18" s="85" customFormat="1" ht="15.75" hidden="1" customHeight="1" x14ac:dyDescent="0.25">
      <c r="A168" s="353" t="s">
        <v>99</v>
      </c>
      <c r="B168" s="78" t="s">
        <v>39</v>
      </c>
      <c r="C168" s="79"/>
      <c r="D168" s="78" t="s">
        <v>3</v>
      </c>
      <c r="E168" s="78" t="s">
        <v>66</v>
      </c>
      <c r="F168" s="79"/>
      <c r="G168" s="78">
        <v>1</v>
      </c>
      <c r="H168" s="78">
        <v>1</v>
      </c>
      <c r="I168" s="78">
        <v>0</v>
      </c>
      <c r="J168" s="78">
        <v>0</v>
      </c>
      <c r="K168" s="78">
        <v>0</v>
      </c>
      <c r="L168" s="78" t="s">
        <v>3</v>
      </c>
      <c r="M168" s="82">
        <v>45838</v>
      </c>
      <c r="N168" s="111">
        <v>45838</v>
      </c>
      <c r="O168" s="78">
        <v>0</v>
      </c>
      <c r="P168" s="78" t="s">
        <v>3</v>
      </c>
      <c r="Q168" s="105">
        <v>0</v>
      </c>
      <c r="R168" s="105">
        <v>0</v>
      </c>
    </row>
    <row r="169" spans="1:18" ht="15.75" hidden="1" x14ac:dyDescent="0.25">
      <c r="A169" s="354"/>
      <c r="B169" s="57" t="s">
        <v>40</v>
      </c>
      <c r="C169" s="63"/>
      <c r="D169" s="63"/>
      <c r="E169" s="57"/>
      <c r="F169" s="63"/>
      <c r="G169" s="57" t="s">
        <v>3</v>
      </c>
      <c r="H169" s="63"/>
      <c r="I169" s="57" t="s">
        <v>3</v>
      </c>
      <c r="J169" s="63"/>
      <c r="K169" s="57"/>
      <c r="L169" s="57" t="s">
        <v>3</v>
      </c>
      <c r="M169" s="108"/>
      <c r="N169" s="109"/>
      <c r="O169" s="57" t="s">
        <v>3</v>
      </c>
      <c r="P169" s="57" t="s">
        <v>3</v>
      </c>
      <c r="Q169" s="57" t="s">
        <v>3</v>
      </c>
      <c r="R169" s="57" t="s">
        <v>3</v>
      </c>
    </row>
    <row r="170" spans="1:18" ht="31.5" hidden="1" x14ac:dyDescent="0.25">
      <c r="A170" s="354"/>
      <c r="B170" s="93" t="s">
        <v>65</v>
      </c>
      <c r="C170" s="94"/>
      <c r="D170" s="94" t="s">
        <v>67</v>
      </c>
      <c r="E170" s="93" t="s">
        <v>69</v>
      </c>
      <c r="F170" s="94">
        <v>383</v>
      </c>
      <c r="G170" s="132">
        <v>335000</v>
      </c>
      <c r="H170" s="132">
        <v>0</v>
      </c>
      <c r="I170" s="132">
        <v>467212.2</v>
      </c>
      <c r="J170" s="132">
        <v>0</v>
      </c>
      <c r="K170" s="133">
        <v>0</v>
      </c>
      <c r="L170" s="93" t="s">
        <v>3</v>
      </c>
      <c r="M170" s="110">
        <v>45657</v>
      </c>
      <c r="N170" s="100">
        <v>45657</v>
      </c>
      <c r="O170" s="93" t="s">
        <v>3</v>
      </c>
      <c r="P170" s="93" t="s">
        <v>3</v>
      </c>
      <c r="Q170" s="93" t="s">
        <v>3</v>
      </c>
      <c r="R170" s="93" t="s">
        <v>3</v>
      </c>
    </row>
    <row r="171" spans="1:18" ht="31.5" hidden="1" x14ac:dyDescent="0.25">
      <c r="A171" s="355"/>
      <c r="B171" s="57" t="s">
        <v>65</v>
      </c>
      <c r="C171" s="63"/>
      <c r="D171" s="63" t="s">
        <v>67</v>
      </c>
      <c r="E171" s="73" t="s">
        <v>69</v>
      </c>
      <c r="F171" s="63">
        <v>383</v>
      </c>
      <c r="G171" s="136">
        <v>502500</v>
      </c>
      <c r="H171" s="136">
        <v>502500</v>
      </c>
      <c r="I171" s="136">
        <v>467212.2</v>
      </c>
      <c r="J171" s="136">
        <v>0</v>
      </c>
      <c r="K171" s="137">
        <f>G171</f>
        <v>502500</v>
      </c>
      <c r="L171" s="57" t="s">
        <v>3</v>
      </c>
      <c r="M171" s="108">
        <v>45747</v>
      </c>
      <c r="N171" s="112">
        <v>45838</v>
      </c>
      <c r="O171" s="57" t="s">
        <v>3</v>
      </c>
      <c r="P171" s="57" t="s">
        <v>3</v>
      </c>
      <c r="Q171" s="57" t="s">
        <v>3</v>
      </c>
      <c r="R171" s="57" t="s">
        <v>3</v>
      </c>
    </row>
    <row r="172" spans="1:18" s="85" customFormat="1" ht="15.75" hidden="1" customHeight="1" x14ac:dyDescent="0.25">
      <c r="A172" s="353" t="s">
        <v>100</v>
      </c>
      <c r="B172" s="78" t="s">
        <v>39</v>
      </c>
      <c r="C172" s="79"/>
      <c r="D172" s="78" t="s">
        <v>3</v>
      </c>
      <c r="E172" s="78" t="s">
        <v>66</v>
      </c>
      <c r="F172" s="79"/>
      <c r="G172" s="78">
        <v>1</v>
      </c>
      <c r="H172" s="78">
        <v>1</v>
      </c>
      <c r="I172" s="78">
        <v>0</v>
      </c>
      <c r="J172" s="78">
        <v>0</v>
      </c>
      <c r="K172" s="78">
        <v>0</v>
      </c>
      <c r="L172" s="78" t="s">
        <v>3</v>
      </c>
      <c r="M172" s="82">
        <v>45838</v>
      </c>
      <c r="N172" s="111">
        <v>45838</v>
      </c>
      <c r="O172" s="78">
        <v>0</v>
      </c>
      <c r="P172" s="78" t="s">
        <v>3</v>
      </c>
      <c r="Q172" s="105">
        <v>0</v>
      </c>
      <c r="R172" s="105">
        <v>0</v>
      </c>
    </row>
    <row r="173" spans="1:18" ht="15.75" hidden="1" x14ac:dyDescent="0.25">
      <c r="A173" s="354"/>
      <c r="B173" s="57" t="s">
        <v>40</v>
      </c>
      <c r="C173" s="63"/>
      <c r="D173" s="63"/>
      <c r="E173" s="57"/>
      <c r="F173" s="63"/>
      <c r="G173" s="57" t="s">
        <v>3</v>
      </c>
      <c r="H173" s="63"/>
      <c r="I173" s="57" t="s">
        <v>3</v>
      </c>
      <c r="J173" s="63"/>
      <c r="K173" s="57"/>
      <c r="L173" s="57" t="s">
        <v>3</v>
      </c>
      <c r="M173" s="108"/>
      <c r="N173" s="109"/>
      <c r="O173" s="57" t="s">
        <v>3</v>
      </c>
      <c r="P173" s="57" t="s">
        <v>3</v>
      </c>
      <c r="Q173" s="57" t="s">
        <v>3</v>
      </c>
      <c r="R173" s="57" t="s">
        <v>3</v>
      </c>
    </row>
    <row r="174" spans="1:18" ht="31.5" hidden="1" x14ac:dyDescent="0.25">
      <c r="A174" s="354"/>
      <c r="B174" s="93" t="s">
        <v>65</v>
      </c>
      <c r="C174" s="94"/>
      <c r="D174" s="94" t="s">
        <v>67</v>
      </c>
      <c r="E174" s="93" t="s">
        <v>69</v>
      </c>
      <c r="F174" s="94">
        <v>383</v>
      </c>
      <c r="G174" s="132">
        <v>130000</v>
      </c>
      <c r="H174" s="132">
        <v>0</v>
      </c>
      <c r="I174" s="132">
        <v>184058.71</v>
      </c>
      <c r="J174" s="132">
        <v>0</v>
      </c>
      <c r="K174" s="133">
        <v>0</v>
      </c>
      <c r="L174" s="93" t="s">
        <v>3</v>
      </c>
      <c r="M174" s="110">
        <v>45657</v>
      </c>
      <c r="N174" s="100">
        <v>45657</v>
      </c>
      <c r="O174" s="93" t="s">
        <v>3</v>
      </c>
      <c r="P174" s="93" t="s">
        <v>3</v>
      </c>
      <c r="Q174" s="93" t="s">
        <v>3</v>
      </c>
      <c r="R174" s="93" t="s">
        <v>3</v>
      </c>
    </row>
    <row r="175" spans="1:18" ht="31.5" hidden="1" x14ac:dyDescent="0.25">
      <c r="A175" s="355"/>
      <c r="B175" s="57" t="s">
        <v>65</v>
      </c>
      <c r="C175" s="63"/>
      <c r="D175" s="63" t="s">
        <v>67</v>
      </c>
      <c r="E175" s="73" t="s">
        <v>69</v>
      </c>
      <c r="F175" s="63">
        <v>383</v>
      </c>
      <c r="G175" s="136">
        <v>195000</v>
      </c>
      <c r="H175" s="136">
        <v>195000</v>
      </c>
      <c r="I175" s="136">
        <v>184058.71</v>
      </c>
      <c r="J175" s="136">
        <v>0</v>
      </c>
      <c r="K175" s="137">
        <f>G175</f>
        <v>195000</v>
      </c>
      <c r="L175" s="57" t="s">
        <v>3</v>
      </c>
      <c r="M175" s="108">
        <v>45747</v>
      </c>
      <c r="N175" s="112">
        <v>45838</v>
      </c>
      <c r="O175" s="57" t="s">
        <v>3</v>
      </c>
      <c r="P175" s="57" t="s">
        <v>3</v>
      </c>
      <c r="Q175" s="57" t="s">
        <v>3</v>
      </c>
      <c r="R175" s="57" t="s">
        <v>3</v>
      </c>
    </row>
    <row r="176" spans="1:18" s="85" customFormat="1" ht="32.25" hidden="1" customHeight="1" x14ac:dyDescent="0.25">
      <c r="A176" s="353" t="s">
        <v>101</v>
      </c>
      <c r="B176" s="78" t="s">
        <v>39</v>
      </c>
      <c r="C176" s="79"/>
      <c r="D176" s="78" t="s">
        <v>3</v>
      </c>
      <c r="E176" s="78" t="s">
        <v>66</v>
      </c>
      <c r="F176" s="79"/>
      <c r="G176" s="78">
        <v>1</v>
      </c>
      <c r="H176" s="78">
        <v>1</v>
      </c>
      <c r="I176" s="78">
        <v>0</v>
      </c>
      <c r="J176" s="78">
        <v>0</v>
      </c>
      <c r="K176" s="78">
        <v>0</v>
      </c>
      <c r="L176" s="78" t="s">
        <v>3</v>
      </c>
      <c r="M176" s="82">
        <v>45838</v>
      </c>
      <c r="N176" s="111">
        <v>45838</v>
      </c>
      <c r="O176" s="78">
        <v>0</v>
      </c>
      <c r="P176" s="78" t="s">
        <v>3</v>
      </c>
      <c r="Q176" s="105">
        <v>0</v>
      </c>
      <c r="R176" s="105">
        <v>0</v>
      </c>
    </row>
    <row r="177" spans="1:18" ht="32.25" hidden="1" customHeight="1" x14ac:dyDescent="0.25">
      <c r="A177" s="354"/>
      <c r="B177" s="57" t="s">
        <v>40</v>
      </c>
      <c r="C177" s="63"/>
      <c r="D177" s="63"/>
      <c r="E177" s="57"/>
      <c r="F177" s="63"/>
      <c r="G177" s="57" t="s">
        <v>3</v>
      </c>
      <c r="H177" s="63"/>
      <c r="I177" s="57" t="s">
        <v>3</v>
      </c>
      <c r="J177" s="63"/>
      <c r="K177" s="57"/>
      <c r="L177" s="57" t="s">
        <v>3</v>
      </c>
      <c r="M177" s="108"/>
      <c r="N177" s="109"/>
      <c r="O177" s="57" t="s">
        <v>3</v>
      </c>
      <c r="P177" s="57" t="s">
        <v>3</v>
      </c>
      <c r="Q177" s="57" t="s">
        <v>3</v>
      </c>
      <c r="R177" s="57" t="s">
        <v>3</v>
      </c>
    </row>
    <row r="178" spans="1:18" ht="32.25" hidden="1" customHeight="1" x14ac:dyDescent="0.25">
      <c r="A178" s="354"/>
      <c r="B178" s="93" t="s">
        <v>65</v>
      </c>
      <c r="C178" s="94"/>
      <c r="D178" s="94" t="s">
        <v>67</v>
      </c>
      <c r="E178" s="93" t="s">
        <v>69</v>
      </c>
      <c r="F178" s="94">
        <v>383</v>
      </c>
      <c r="G178" s="132">
        <v>333500</v>
      </c>
      <c r="H178" s="132">
        <v>0</v>
      </c>
      <c r="I178" s="132">
        <v>500000</v>
      </c>
      <c r="J178" s="132">
        <v>0</v>
      </c>
      <c r="K178" s="133">
        <v>0</v>
      </c>
      <c r="L178" s="93" t="s">
        <v>3</v>
      </c>
      <c r="M178" s="110">
        <v>45657</v>
      </c>
      <c r="N178" s="100">
        <v>45657</v>
      </c>
      <c r="O178" s="93" t="s">
        <v>3</v>
      </c>
      <c r="P178" s="93" t="s">
        <v>3</v>
      </c>
      <c r="Q178" s="93" t="s">
        <v>3</v>
      </c>
      <c r="R178" s="93" t="s">
        <v>3</v>
      </c>
    </row>
    <row r="179" spans="1:18" ht="32.25" hidden="1" customHeight="1" x14ac:dyDescent="0.25">
      <c r="A179" s="355"/>
      <c r="B179" s="57" t="s">
        <v>65</v>
      </c>
      <c r="C179" s="63"/>
      <c r="D179" s="63" t="s">
        <v>67</v>
      </c>
      <c r="E179" s="73" t="s">
        <v>69</v>
      </c>
      <c r="F179" s="63">
        <v>383</v>
      </c>
      <c r="G179" s="136">
        <v>500250</v>
      </c>
      <c r="H179" s="136">
        <v>500250</v>
      </c>
      <c r="I179" s="136">
        <v>500000</v>
      </c>
      <c r="J179" s="136">
        <v>0</v>
      </c>
      <c r="K179" s="137">
        <f>G179</f>
        <v>500250</v>
      </c>
      <c r="L179" s="57" t="s">
        <v>3</v>
      </c>
      <c r="M179" s="108">
        <v>45747</v>
      </c>
      <c r="N179" s="112">
        <v>45838</v>
      </c>
      <c r="O179" s="57" t="s">
        <v>3</v>
      </c>
      <c r="P179" s="57" t="s">
        <v>3</v>
      </c>
      <c r="Q179" s="57" t="s">
        <v>3</v>
      </c>
      <c r="R179" s="57" t="s">
        <v>3</v>
      </c>
    </row>
    <row r="180" spans="1:18" s="85" customFormat="1" ht="32.25" hidden="1" customHeight="1" x14ac:dyDescent="0.25">
      <c r="A180" s="353" t="s">
        <v>102</v>
      </c>
      <c r="B180" s="78" t="s">
        <v>39</v>
      </c>
      <c r="C180" s="79"/>
      <c r="D180" s="78" t="s">
        <v>3</v>
      </c>
      <c r="E180" s="78" t="s">
        <v>66</v>
      </c>
      <c r="F180" s="79"/>
      <c r="G180" s="78">
        <v>1</v>
      </c>
      <c r="H180" s="78">
        <v>1</v>
      </c>
      <c r="I180" s="78">
        <v>0</v>
      </c>
      <c r="J180" s="78">
        <v>0</v>
      </c>
      <c r="K180" s="78">
        <v>0</v>
      </c>
      <c r="L180" s="78" t="s">
        <v>3</v>
      </c>
      <c r="M180" s="82">
        <v>45838</v>
      </c>
      <c r="N180" s="111">
        <v>45838</v>
      </c>
      <c r="O180" s="78">
        <v>0</v>
      </c>
      <c r="P180" s="78" t="s">
        <v>3</v>
      </c>
      <c r="Q180" s="105">
        <v>0</v>
      </c>
      <c r="R180" s="105">
        <v>0</v>
      </c>
    </row>
    <row r="181" spans="1:18" ht="32.25" hidden="1" customHeight="1" x14ac:dyDescent="0.25">
      <c r="A181" s="354"/>
      <c r="B181" s="57" t="s">
        <v>40</v>
      </c>
      <c r="C181" s="63"/>
      <c r="D181" s="63"/>
      <c r="E181" s="57"/>
      <c r="F181" s="63"/>
      <c r="G181" s="57" t="s">
        <v>3</v>
      </c>
      <c r="H181" s="63"/>
      <c r="I181" s="57" t="s">
        <v>3</v>
      </c>
      <c r="J181" s="63"/>
      <c r="K181" s="57"/>
      <c r="L181" s="57" t="s">
        <v>3</v>
      </c>
      <c r="M181" s="108"/>
      <c r="N181" s="109"/>
      <c r="O181" s="57" t="s">
        <v>3</v>
      </c>
      <c r="P181" s="57" t="s">
        <v>3</v>
      </c>
      <c r="Q181" s="57" t="s">
        <v>3</v>
      </c>
      <c r="R181" s="57" t="s">
        <v>3</v>
      </c>
    </row>
    <row r="182" spans="1:18" ht="32.25" hidden="1" customHeight="1" x14ac:dyDescent="0.25">
      <c r="A182" s="354"/>
      <c r="B182" s="93" t="s">
        <v>65</v>
      </c>
      <c r="C182" s="94"/>
      <c r="D182" s="94" t="s">
        <v>67</v>
      </c>
      <c r="E182" s="93" t="s">
        <v>69</v>
      </c>
      <c r="F182" s="94">
        <v>383</v>
      </c>
      <c r="G182" s="132">
        <v>333470</v>
      </c>
      <c r="H182" s="132">
        <v>0</v>
      </c>
      <c r="I182" s="132">
        <v>120000</v>
      </c>
      <c r="J182" s="132">
        <v>0</v>
      </c>
      <c r="K182" s="133">
        <v>0</v>
      </c>
      <c r="L182" s="93" t="s">
        <v>3</v>
      </c>
      <c r="M182" s="110">
        <v>45657</v>
      </c>
      <c r="N182" s="100">
        <v>45657</v>
      </c>
      <c r="O182" s="93" t="s">
        <v>3</v>
      </c>
      <c r="P182" s="93" t="s">
        <v>3</v>
      </c>
      <c r="Q182" s="93" t="s">
        <v>3</v>
      </c>
      <c r="R182" s="93" t="s">
        <v>3</v>
      </c>
    </row>
    <row r="183" spans="1:18" ht="32.25" hidden="1" customHeight="1" x14ac:dyDescent="0.25">
      <c r="A183" s="355"/>
      <c r="B183" s="57" t="s">
        <v>65</v>
      </c>
      <c r="C183" s="63"/>
      <c r="D183" s="63" t="s">
        <v>67</v>
      </c>
      <c r="E183" s="73" t="s">
        <v>69</v>
      </c>
      <c r="F183" s="63">
        <v>383</v>
      </c>
      <c r="G183" s="136">
        <v>500205</v>
      </c>
      <c r="H183" s="136">
        <v>500205</v>
      </c>
      <c r="I183" s="136">
        <v>120000</v>
      </c>
      <c r="J183" s="136">
        <v>0</v>
      </c>
      <c r="K183" s="137">
        <f>G183</f>
        <v>500205</v>
      </c>
      <c r="L183" s="57" t="s">
        <v>3</v>
      </c>
      <c r="M183" s="108">
        <v>45747</v>
      </c>
      <c r="N183" s="112">
        <v>45838</v>
      </c>
      <c r="O183" s="57" t="s">
        <v>3</v>
      </c>
      <c r="P183" s="57" t="s">
        <v>3</v>
      </c>
      <c r="Q183" s="57" t="s">
        <v>3</v>
      </c>
      <c r="R183" s="57" t="s">
        <v>3</v>
      </c>
    </row>
    <row r="184" spans="1:18" ht="31.5" customHeight="1" x14ac:dyDescent="0.25">
      <c r="A184" s="386" t="s">
        <v>471</v>
      </c>
      <c r="B184" s="121" t="s">
        <v>39</v>
      </c>
      <c r="C184" s="120" t="s">
        <v>472</v>
      </c>
      <c r="D184" s="121" t="s">
        <v>424</v>
      </c>
      <c r="E184" s="121" t="s">
        <v>473</v>
      </c>
      <c r="F184" s="121" t="s">
        <v>473</v>
      </c>
      <c r="G184" s="121" t="s">
        <v>473</v>
      </c>
      <c r="H184" s="121" t="s">
        <v>473</v>
      </c>
      <c r="I184" s="121" t="s">
        <v>473</v>
      </c>
      <c r="J184" s="121" t="s">
        <v>473</v>
      </c>
      <c r="K184" s="121" t="s">
        <v>473</v>
      </c>
      <c r="L184" s="78" t="s">
        <v>3</v>
      </c>
      <c r="M184" s="82">
        <v>46022</v>
      </c>
      <c r="N184" s="82">
        <v>46022</v>
      </c>
      <c r="O184" s="78" t="s">
        <v>3</v>
      </c>
      <c r="P184" s="78" t="s">
        <v>3</v>
      </c>
      <c r="Q184" s="78" t="s">
        <v>3</v>
      </c>
      <c r="R184" s="78" t="s">
        <v>3</v>
      </c>
    </row>
    <row r="185" spans="1:18" ht="47.25" x14ac:dyDescent="0.25">
      <c r="A185" s="387"/>
      <c r="B185" s="192" t="s">
        <v>474</v>
      </c>
      <c r="C185" s="72" t="s">
        <v>472</v>
      </c>
      <c r="D185" s="73" t="s">
        <v>424</v>
      </c>
      <c r="E185" s="3" t="s">
        <v>475</v>
      </c>
      <c r="F185" s="86">
        <v>879</v>
      </c>
      <c r="G185" s="57">
        <v>355</v>
      </c>
      <c r="H185" s="57">
        <v>80</v>
      </c>
      <c r="I185" s="57">
        <v>90</v>
      </c>
      <c r="J185" s="57">
        <v>90</v>
      </c>
      <c r="K185" s="57">
        <v>80</v>
      </c>
      <c r="L185" s="57" t="s">
        <v>3</v>
      </c>
      <c r="M185" s="109">
        <v>45747</v>
      </c>
      <c r="N185" s="109">
        <v>45747</v>
      </c>
      <c r="O185" s="57" t="s">
        <v>3</v>
      </c>
      <c r="P185" s="57" t="s">
        <v>3</v>
      </c>
      <c r="Q185" s="57" t="s">
        <v>3</v>
      </c>
      <c r="R185" s="57" t="s">
        <v>3</v>
      </c>
    </row>
    <row r="186" spans="1:18" ht="29.1" customHeight="1" x14ac:dyDescent="0.25">
      <c r="A186" s="387"/>
      <c r="B186" s="193" t="s">
        <v>476</v>
      </c>
      <c r="C186" s="72" t="s">
        <v>472</v>
      </c>
      <c r="D186" s="73" t="s">
        <v>424</v>
      </c>
      <c r="E186" s="3" t="s">
        <v>477</v>
      </c>
      <c r="F186" s="194">
        <v>355</v>
      </c>
      <c r="G186" s="195">
        <v>29000</v>
      </c>
      <c r="H186" s="196">
        <v>7250</v>
      </c>
      <c r="I186" s="195">
        <v>17801</v>
      </c>
      <c r="J186" s="195">
        <v>17801</v>
      </c>
      <c r="K186" s="88" t="s">
        <v>478</v>
      </c>
      <c r="L186" s="86" t="s">
        <v>3</v>
      </c>
      <c r="M186" s="91">
        <v>45747</v>
      </c>
      <c r="N186" s="91">
        <v>45747</v>
      </c>
      <c r="O186" s="86" t="s">
        <v>3</v>
      </c>
      <c r="P186" s="86" t="s">
        <v>3</v>
      </c>
      <c r="Q186" s="86" t="s">
        <v>3</v>
      </c>
      <c r="R186" s="86" t="s">
        <v>3</v>
      </c>
    </row>
    <row r="187" spans="1:18" ht="51.95" customHeight="1" x14ac:dyDescent="0.25">
      <c r="A187" s="387"/>
      <c r="B187" s="197" t="s">
        <v>479</v>
      </c>
      <c r="C187" s="72" t="s">
        <v>472</v>
      </c>
      <c r="D187" s="73" t="s">
        <v>424</v>
      </c>
      <c r="E187" s="3" t="s">
        <v>480</v>
      </c>
      <c r="F187" s="194">
        <v>355</v>
      </c>
      <c r="G187" s="73" t="s">
        <v>481</v>
      </c>
      <c r="H187" s="73" t="s">
        <v>482</v>
      </c>
      <c r="I187" s="73" t="s">
        <v>483</v>
      </c>
      <c r="J187" s="88" t="s">
        <v>483</v>
      </c>
      <c r="K187" s="88" t="s">
        <v>482</v>
      </c>
      <c r="L187" s="86" t="s">
        <v>3</v>
      </c>
      <c r="M187" s="91">
        <v>45747</v>
      </c>
      <c r="N187" s="91">
        <v>45747</v>
      </c>
      <c r="O187" s="86" t="s">
        <v>3</v>
      </c>
      <c r="P187" s="86" t="s">
        <v>3</v>
      </c>
      <c r="Q187" s="86" t="s">
        <v>3</v>
      </c>
      <c r="R187" s="86" t="s">
        <v>3</v>
      </c>
    </row>
    <row r="188" spans="1:18" ht="51.4" customHeight="1" x14ac:dyDescent="0.25">
      <c r="A188" s="387"/>
      <c r="B188" s="197" t="s">
        <v>484</v>
      </c>
      <c r="C188" s="72" t="s">
        <v>472</v>
      </c>
      <c r="D188" s="73" t="s">
        <v>424</v>
      </c>
      <c r="E188" s="86" t="s">
        <v>485</v>
      </c>
      <c r="F188" s="194" t="s">
        <v>486</v>
      </c>
      <c r="G188" s="73" t="s">
        <v>487</v>
      </c>
      <c r="H188" s="73" t="s">
        <v>488</v>
      </c>
      <c r="I188" s="73" t="s">
        <v>489</v>
      </c>
      <c r="J188" s="88" t="s">
        <v>489</v>
      </c>
      <c r="K188" s="88" t="s">
        <v>488</v>
      </c>
      <c r="L188" s="86" t="s">
        <v>3</v>
      </c>
      <c r="M188" s="91">
        <v>45747</v>
      </c>
      <c r="N188" s="91">
        <v>45747</v>
      </c>
      <c r="O188" s="86" t="s">
        <v>3</v>
      </c>
      <c r="P188" s="86" t="s">
        <v>3</v>
      </c>
      <c r="Q188" s="86" t="s">
        <v>3</v>
      </c>
      <c r="R188" s="86" t="s">
        <v>3</v>
      </c>
    </row>
    <row r="189" spans="1:18" ht="193.5" customHeight="1" x14ac:dyDescent="0.25">
      <c r="A189" s="387"/>
      <c r="B189" s="193" t="s">
        <v>490</v>
      </c>
      <c r="C189" s="72" t="s">
        <v>472</v>
      </c>
      <c r="D189" s="73" t="s">
        <v>424</v>
      </c>
      <c r="E189" s="86" t="s">
        <v>491</v>
      </c>
      <c r="F189" s="194">
        <v>642</v>
      </c>
      <c r="G189" s="195">
        <v>2050</v>
      </c>
      <c r="H189" s="198">
        <v>512</v>
      </c>
      <c r="I189" s="73">
        <v>518</v>
      </c>
      <c r="J189" s="198">
        <v>518</v>
      </c>
      <c r="K189" s="88" t="s">
        <v>492</v>
      </c>
      <c r="L189" s="86" t="s">
        <v>3</v>
      </c>
      <c r="M189" s="91">
        <v>45747</v>
      </c>
      <c r="N189" s="91">
        <v>45747</v>
      </c>
      <c r="O189" s="86" t="s">
        <v>3</v>
      </c>
      <c r="P189" s="86" t="s">
        <v>3</v>
      </c>
      <c r="Q189" s="86" t="s">
        <v>3</v>
      </c>
      <c r="R189" s="86" t="s">
        <v>3</v>
      </c>
    </row>
    <row r="190" spans="1:18" ht="46.35" customHeight="1" x14ac:dyDescent="0.25">
      <c r="A190" s="388"/>
      <c r="B190" s="193" t="s">
        <v>493</v>
      </c>
      <c r="C190" s="72" t="s">
        <v>472</v>
      </c>
      <c r="D190" s="73" t="s">
        <v>424</v>
      </c>
      <c r="E190" s="86" t="s">
        <v>494</v>
      </c>
      <c r="F190" s="3">
        <v>642</v>
      </c>
      <c r="G190" s="195">
        <v>11000000</v>
      </c>
      <c r="H190" s="195">
        <v>2750000</v>
      </c>
      <c r="I190" s="195">
        <v>6898970</v>
      </c>
      <c r="J190" s="88" t="s">
        <v>495</v>
      </c>
      <c r="K190" s="88" t="s">
        <v>496</v>
      </c>
      <c r="L190" s="86" t="s">
        <v>3</v>
      </c>
      <c r="M190" s="91">
        <v>45747</v>
      </c>
      <c r="N190" s="91">
        <v>45747</v>
      </c>
      <c r="O190" s="86" t="s">
        <v>3</v>
      </c>
      <c r="P190" s="86" t="s">
        <v>3</v>
      </c>
      <c r="Q190" s="86" t="s">
        <v>3</v>
      </c>
      <c r="R190" s="86" t="s">
        <v>3</v>
      </c>
    </row>
    <row r="191" spans="1:18" ht="15.75" x14ac:dyDescent="0.25">
      <c r="D191" s="389" t="s">
        <v>459</v>
      </c>
      <c r="E191" s="199" t="s">
        <v>497</v>
      </c>
      <c r="F191" s="200"/>
      <c r="G191" s="199">
        <v>82220</v>
      </c>
      <c r="H191" s="201">
        <v>20553</v>
      </c>
      <c r="I191" s="200">
        <v>35169</v>
      </c>
      <c r="J191" s="200">
        <v>35169</v>
      </c>
      <c r="K191" s="201">
        <v>20553</v>
      </c>
      <c r="L191" s="128"/>
      <c r="M191" s="128"/>
      <c r="N191" s="130"/>
      <c r="O191" s="383">
        <v>359641098</v>
      </c>
      <c r="P191" s="380">
        <v>0</v>
      </c>
      <c r="Q191" s="383">
        <f>O191*0.5</f>
        <v>179820549</v>
      </c>
      <c r="R191" s="383">
        <v>334659490.48000002</v>
      </c>
    </row>
    <row r="192" spans="1:18" ht="15.75" x14ac:dyDescent="0.25">
      <c r="D192" s="390"/>
      <c r="E192" s="199" t="s">
        <v>475</v>
      </c>
      <c r="F192" s="200"/>
      <c r="G192" s="199">
        <v>355</v>
      </c>
      <c r="H192" s="201">
        <v>80</v>
      </c>
      <c r="I192" s="200">
        <v>90</v>
      </c>
      <c r="J192" s="200">
        <v>90</v>
      </c>
      <c r="K192" s="201">
        <v>80</v>
      </c>
      <c r="L192" s="128"/>
      <c r="M192" s="128"/>
      <c r="N192" s="130"/>
      <c r="O192" s="384"/>
      <c r="P192" s="381"/>
      <c r="Q192" s="384"/>
      <c r="R192" s="384"/>
    </row>
    <row r="193" spans="4:18" ht="15.75" x14ac:dyDescent="0.25">
      <c r="D193" s="390"/>
      <c r="E193" s="199" t="s">
        <v>498</v>
      </c>
      <c r="F193" s="200"/>
      <c r="G193" s="199">
        <v>2352</v>
      </c>
      <c r="H193" s="201">
        <v>588</v>
      </c>
      <c r="I193" s="200">
        <v>794</v>
      </c>
      <c r="J193" s="200">
        <v>794</v>
      </c>
      <c r="K193" s="201">
        <v>588</v>
      </c>
      <c r="L193" s="128"/>
      <c r="M193" s="128"/>
      <c r="N193" s="130"/>
      <c r="O193" s="384"/>
      <c r="P193" s="381"/>
      <c r="Q193" s="384"/>
      <c r="R193" s="384"/>
    </row>
    <row r="194" spans="4:18" ht="15.75" x14ac:dyDescent="0.25">
      <c r="D194" s="390"/>
      <c r="E194" s="199" t="s">
        <v>499</v>
      </c>
      <c r="F194" s="200"/>
      <c r="G194" s="199">
        <v>51</v>
      </c>
      <c r="H194" s="201">
        <v>12</v>
      </c>
      <c r="I194" s="200">
        <v>518</v>
      </c>
      <c r="J194" s="200">
        <v>518</v>
      </c>
      <c r="K194" s="201">
        <v>12</v>
      </c>
      <c r="L194" s="128"/>
      <c r="M194" s="128"/>
      <c r="N194" s="130"/>
      <c r="O194" s="384"/>
      <c r="P194" s="381"/>
      <c r="Q194" s="384"/>
      <c r="R194" s="384"/>
    </row>
    <row r="195" spans="4:18" ht="27.75" customHeight="1" x14ac:dyDescent="0.25">
      <c r="D195" s="390"/>
      <c r="E195" s="199" t="s">
        <v>500</v>
      </c>
      <c r="F195" s="200"/>
      <c r="G195" s="199">
        <v>11000</v>
      </c>
      <c r="H195" s="201">
        <v>2750000</v>
      </c>
      <c r="I195" s="200">
        <v>6898970</v>
      </c>
      <c r="J195" s="200">
        <v>6898970</v>
      </c>
      <c r="K195" s="201">
        <v>2750000</v>
      </c>
      <c r="L195" s="128"/>
      <c r="M195" s="128"/>
      <c r="N195" s="130"/>
      <c r="O195" s="385"/>
      <c r="P195" s="382"/>
      <c r="Q195" s="385"/>
      <c r="R195" s="385"/>
    </row>
  </sheetData>
  <autoFilter ref="A6:R183"/>
  <dataConsolidate/>
  <mergeCells count="73">
    <mergeCell ref="A2:R2"/>
    <mergeCell ref="A3:A5"/>
    <mergeCell ref="B3:B5"/>
    <mergeCell ref="C3:C5"/>
    <mergeCell ref="D3:D5"/>
    <mergeCell ref="E3:F3"/>
    <mergeCell ref="G3:L3"/>
    <mergeCell ref="M3:N3"/>
    <mergeCell ref="O3:P3"/>
    <mergeCell ref="Q3:R3"/>
    <mergeCell ref="Q4:Q5"/>
    <mergeCell ref="R4:R5"/>
    <mergeCell ref="E4:E5"/>
    <mergeCell ref="F4:F5"/>
    <mergeCell ref="G4:H4"/>
    <mergeCell ref="I4:J4"/>
    <mergeCell ref="K4:K5"/>
    <mergeCell ref="L4:L5"/>
    <mergeCell ref="A24:A27"/>
    <mergeCell ref="M4:M5"/>
    <mergeCell ref="N4:N5"/>
    <mergeCell ref="O4:O5"/>
    <mergeCell ref="P4:P5"/>
    <mergeCell ref="A7:B7"/>
    <mergeCell ref="A8:A11"/>
    <mergeCell ref="A12:A15"/>
    <mergeCell ref="A16:A19"/>
    <mergeCell ref="A20:A23"/>
    <mergeCell ref="A72:A75"/>
    <mergeCell ref="A28:A31"/>
    <mergeCell ref="A32:A35"/>
    <mergeCell ref="A36:A39"/>
    <mergeCell ref="A40:A43"/>
    <mergeCell ref="A44:A47"/>
    <mergeCell ref="A48:A51"/>
    <mergeCell ref="A52:A55"/>
    <mergeCell ref="A56:A59"/>
    <mergeCell ref="A60:A63"/>
    <mergeCell ref="A64:A67"/>
    <mergeCell ref="A68:A71"/>
    <mergeCell ref="A120:A123"/>
    <mergeCell ref="A76:A79"/>
    <mergeCell ref="A80:A83"/>
    <mergeCell ref="A84:A87"/>
    <mergeCell ref="A88:A91"/>
    <mergeCell ref="A92:A95"/>
    <mergeCell ref="A96:A99"/>
    <mergeCell ref="A100:A103"/>
    <mergeCell ref="A104:A107"/>
    <mergeCell ref="A108:A111"/>
    <mergeCell ref="A112:A115"/>
    <mergeCell ref="A116:A119"/>
    <mergeCell ref="A168:A171"/>
    <mergeCell ref="A124:A127"/>
    <mergeCell ref="A128:A131"/>
    <mergeCell ref="A132:A135"/>
    <mergeCell ref="A136:A139"/>
    <mergeCell ref="A140:A143"/>
    <mergeCell ref="A144:A147"/>
    <mergeCell ref="A148:A151"/>
    <mergeCell ref="A152:A155"/>
    <mergeCell ref="A156:A159"/>
    <mergeCell ref="A160:A163"/>
    <mergeCell ref="A164:A167"/>
    <mergeCell ref="P191:P195"/>
    <mergeCell ref="Q191:Q195"/>
    <mergeCell ref="R191:R195"/>
    <mergeCell ref="A172:A175"/>
    <mergeCell ref="A176:A179"/>
    <mergeCell ref="A180:A183"/>
    <mergeCell ref="A184:A190"/>
    <mergeCell ref="D191:D195"/>
    <mergeCell ref="O191:O195"/>
  </mergeCells>
  <pageMargins left="3.937007874015748E-2" right="3.937007874015748E-2" top="0.19685039370078741" bottom="0.19685039370078741" header="0.11811023622047244" footer="0.11811023622047244"/>
  <pageSetup paperSize="9" scale="4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C39"/>
  <sheetViews>
    <sheetView workbookViewId="0">
      <selection activeCell="C6" sqref="C6"/>
    </sheetView>
  </sheetViews>
  <sheetFormatPr defaultRowHeight="15" x14ac:dyDescent="0.25"/>
  <cols>
    <col min="2" max="2" width="64.28515625" customWidth="1"/>
    <col min="3" max="3" width="25.85546875" customWidth="1"/>
  </cols>
  <sheetData>
    <row r="1" spans="1:3" ht="42.75" customHeight="1" x14ac:dyDescent="0.25">
      <c r="A1" s="349" t="s">
        <v>41</v>
      </c>
      <c r="B1" s="349"/>
      <c r="C1" s="349"/>
    </row>
    <row r="2" spans="1:3" ht="15.75" x14ac:dyDescent="0.25">
      <c r="A2" s="56" t="s">
        <v>0</v>
      </c>
      <c r="B2" s="57" t="s">
        <v>1</v>
      </c>
      <c r="C2" s="58" t="s">
        <v>2</v>
      </c>
    </row>
    <row r="3" spans="1:3" ht="15.75" x14ac:dyDescent="0.25">
      <c r="A3" s="56">
        <v>1</v>
      </c>
      <c r="B3" s="57">
        <v>2</v>
      </c>
      <c r="C3" s="57">
        <v>3</v>
      </c>
    </row>
    <row r="4" spans="1:3" ht="47.25" x14ac:dyDescent="0.25">
      <c r="A4" s="56"/>
      <c r="B4" s="59" t="s">
        <v>501</v>
      </c>
      <c r="C4" s="57"/>
    </row>
    <row r="5" spans="1:3" ht="31.5" x14ac:dyDescent="0.25">
      <c r="A5" s="60">
        <v>1</v>
      </c>
      <c r="B5" s="61" t="s">
        <v>502</v>
      </c>
      <c r="C5" s="57" t="s">
        <v>3</v>
      </c>
    </row>
    <row r="6" spans="1:3" ht="31.5" x14ac:dyDescent="0.25">
      <c r="A6" s="62" t="s">
        <v>42</v>
      </c>
      <c r="B6" s="63" t="s">
        <v>4</v>
      </c>
      <c r="C6" s="63">
        <v>1</v>
      </c>
    </row>
    <row r="7" spans="1:3" ht="15.75" x14ac:dyDescent="0.25">
      <c r="A7" s="62" t="s">
        <v>43</v>
      </c>
      <c r="B7" s="64" t="s">
        <v>5</v>
      </c>
      <c r="C7" s="63">
        <v>1</v>
      </c>
    </row>
    <row r="8" spans="1:3" ht="15.75" x14ac:dyDescent="0.25">
      <c r="A8" s="62" t="s">
        <v>44</v>
      </c>
      <c r="B8" s="64" t="s">
        <v>6</v>
      </c>
      <c r="C8" s="63">
        <v>0</v>
      </c>
    </row>
    <row r="9" spans="1:3" ht="15.75" x14ac:dyDescent="0.25">
      <c r="A9" s="62" t="s">
        <v>45</v>
      </c>
      <c r="B9" s="64" t="s">
        <v>7</v>
      </c>
      <c r="C9" s="63">
        <v>0</v>
      </c>
    </row>
    <row r="10" spans="1:3" ht="31.5" x14ac:dyDescent="0.25">
      <c r="A10" s="62" t="s">
        <v>46</v>
      </c>
      <c r="B10" s="64" t="s">
        <v>8</v>
      </c>
      <c r="C10" s="63">
        <v>0</v>
      </c>
    </row>
    <row r="11" spans="1:3" ht="15.75" x14ac:dyDescent="0.25">
      <c r="A11" s="62" t="s">
        <v>47</v>
      </c>
      <c r="B11" s="63" t="s">
        <v>9</v>
      </c>
      <c r="C11" s="63">
        <v>0</v>
      </c>
    </row>
    <row r="12" spans="1:3" ht="31.5" x14ac:dyDescent="0.25">
      <c r="A12" s="62" t="s">
        <v>48</v>
      </c>
      <c r="B12" s="64" t="s">
        <v>10</v>
      </c>
      <c r="C12" s="63">
        <v>0</v>
      </c>
    </row>
    <row r="13" spans="1:3" ht="15.75" x14ac:dyDescent="0.25">
      <c r="A13" s="62" t="s">
        <v>49</v>
      </c>
      <c r="B13" s="64" t="s">
        <v>5</v>
      </c>
      <c r="C13" s="63">
        <v>0</v>
      </c>
    </row>
    <row r="14" spans="1:3" ht="47.25" x14ac:dyDescent="0.25">
      <c r="A14" s="62" t="s">
        <v>50</v>
      </c>
      <c r="B14" s="63" t="s">
        <v>11</v>
      </c>
      <c r="C14" s="63">
        <v>1</v>
      </c>
    </row>
    <row r="15" spans="1:3" ht="31.5" x14ac:dyDescent="0.25">
      <c r="A15" s="62" t="s">
        <v>51</v>
      </c>
      <c r="B15" s="64" t="s">
        <v>12</v>
      </c>
      <c r="C15" s="63">
        <v>0</v>
      </c>
    </row>
    <row r="16" spans="1:3" ht="15.75" x14ac:dyDescent="0.25">
      <c r="A16" s="62" t="s">
        <v>14</v>
      </c>
      <c r="B16" s="61" t="s">
        <v>503</v>
      </c>
      <c r="C16" s="57" t="s">
        <v>3</v>
      </c>
    </row>
    <row r="17" spans="1:3" ht="31.5" x14ac:dyDescent="0.25">
      <c r="A17" s="62" t="s">
        <v>53</v>
      </c>
      <c r="B17" s="63" t="s">
        <v>4</v>
      </c>
      <c r="C17" s="63">
        <v>1</v>
      </c>
    </row>
    <row r="18" spans="1:3" ht="15.75" x14ac:dyDescent="0.25">
      <c r="A18" s="62" t="s">
        <v>54</v>
      </c>
      <c r="B18" s="64" t="s">
        <v>5</v>
      </c>
      <c r="C18" s="63">
        <v>1</v>
      </c>
    </row>
    <row r="19" spans="1:3" ht="15.75" x14ac:dyDescent="0.25">
      <c r="A19" s="62" t="s">
        <v>55</v>
      </c>
      <c r="B19" s="64" t="s">
        <v>6</v>
      </c>
      <c r="C19" s="63">
        <v>0</v>
      </c>
    </row>
    <row r="20" spans="1:3" ht="15.75" x14ac:dyDescent="0.25">
      <c r="A20" s="62" t="s">
        <v>56</v>
      </c>
      <c r="B20" s="64" t="s">
        <v>7</v>
      </c>
      <c r="C20" s="63">
        <v>0</v>
      </c>
    </row>
    <row r="21" spans="1:3" ht="31.5" x14ac:dyDescent="0.25">
      <c r="A21" s="62" t="s">
        <v>57</v>
      </c>
      <c r="B21" s="63" t="s">
        <v>8</v>
      </c>
      <c r="C21" s="63">
        <v>0</v>
      </c>
    </row>
    <row r="22" spans="1:3" ht="31.5" x14ac:dyDescent="0.25">
      <c r="A22" s="62" t="s">
        <v>58</v>
      </c>
      <c r="B22" s="63" t="s">
        <v>15</v>
      </c>
      <c r="C22" s="63">
        <v>0</v>
      </c>
    </row>
    <row r="23" spans="1:3" ht="31.5" x14ac:dyDescent="0.25">
      <c r="A23" s="62" t="s">
        <v>59</v>
      </c>
      <c r="B23" s="64" t="s">
        <v>10</v>
      </c>
      <c r="C23" s="63">
        <v>0</v>
      </c>
    </row>
    <row r="24" spans="1:3" ht="15.75" x14ac:dyDescent="0.25">
      <c r="A24" s="62" t="s">
        <v>60</v>
      </c>
      <c r="B24" s="64" t="s">
        <v>5</v>
      </c>
      <c r="C24" s="63">
        <v>0</v>
      </c>
    </row>
    <row r="25" spans="1:3" ht="47.25" x14ac:dyDescent="0.25">
      <c r="A25" s="62" t="s">
        <v>61</v>
      </c>
      <c r="B25" s="63" t="s">
        <v>11</v>
      </c>
      <c r="C25" s="63">
        <v>1</v>
      </c>
    </row>
    <row r="26" spans="1:3" ht="31.5" x14ac:dyDescent="0.25">
      <c r="A26" s="62" t="s">
        <v>62</v>
      </c>
      <c r="B26" s="64" t="s">
        <v>12</v>
      </c>
      <c r="C26" s="63">
        <v>0</v>
      </c>
    </row>
    <row r="27" spans="1:3" ht="15.75" x14ac:dyDescent="0.25">
      <c r="A27" s="62" t="s">
        <v>63</v>
      </c>
      <c r="B27" s="64" t="s">
        <v>13</v>
      </c>
      <c r="C27" s="63"/>
    </row>
    <row r="28" spans="1:3" ht="15.75" x14ac:dyDescent="0.25">
      <c r="A28" s="62" t="s">
        <v>141</v>
      </c>
      <c r="B28" s="61" t="s">
        <v>504</v>
      </c>
      <c r="C28" s="57" t="s">
        <v>3</v>
      </c>
    </row>
    <row r="29" spans="1:3" ht="31.5" x14ac:dyDescent="0.25">
      <c r="A29" s="62" t="s">
        <v>142</v>
      </c>
      <c r="B29" s="63" t="s">
        <v>4</v>
      </c>
      <c r="C29" s="63">
        <v>1</v>
      </c>
    </row>
    <row r="30" spans="1:3" ht="15.75" x14ac:dyDescent="0.25">
      <c r="A30" s="62" t="s">
        <v>143</v>
      </c>
      <c r="B30" s="64" t="s">
        <v>5</v>
      </c>
      <c r="C30" s="63">
        <v>1</v>
      </c>
    </row>
    <row r="31" spans="1:3" ht="15.75" x14ac:dyDescent="0.25">
      <c r="A31" s="62" t="s">
        <v>144</v>
      </c>
      <c r="B31" s="64" t="s">
        <v>6</v>
      </c>
      <c r="C31" s="63">
        <v>0</v>
      </c>
    </row>
    <row r="32" spans="1:3" ht="15.75" x14ac:dyDescent="0.25">
      <c r="A32" s="62" t="s">
        <v>145</v>
      </c>
      <c r="B32" s="64" t="s">
        <v>7</v>
      </c>
      <c r="C32" s="63">
        <v>0</v>
      </c>
    </row>
    <row r="33" spans="1:3" ht="31.5" x14ac:dyDescent="0.25">
      <c r="A33" s="62" t="s">
        <v>146</v>
      </c>
      <c r="B33" s="63" t="s">
        <v>8</v>
      </c>
      <c r="C33" s="63">
        <v>0</v>
      </c>
    </row>
    <row r="34" spans="1:3" ht="31.5" x14ac:dyDescent="0.25">
      <c r="A34" s="62" t="s">
        <v>58</v>
      </c>
      <c r="B34" s="63" t="s">
        <v>15</v>
      </c>
      <c r="C34" s="63">
        <v>0</v>
      </c>
    </row>
    <row r="35" spans="1:3" ht="31.5" x14ac:dyDescent="0.25">
      <c r="A35" s="62" t="s">
        <v>148</v>
      </c>
      <c r="B35" s="64" t="s">
        <v>10</v>
      </c>
      <c r="C35" s="63">
        <v>0</v>
      </c>
    </row>
    <row r="36" spans="1:3" ht="15.75" x14ac:dyDescent="0.25">
      <c r="A36" s="62" t="s">
        <v>60</v>
      </c>
      <c r="B36" s="64" t="s">
        <v>5</v>
      </c>
      <c r="C36" s="63">
        <v>0</v>
      </c>
    </row>
    <row r="37" spans="1:3" ht="47.25" x14ac:dyDescent="0.25">
      <c r="A37" s="62" t="s">
        <v>150</v>
      </c>
      <c r="B37" s="63" t="s">
        <v>11</v>
      </c>
      <c r="C37" s="63">
        <v>1</v>
      </c>
    </row>
    <row r="38" spans="1:3" ht="31.5" x14ac:dyDescent="0.25">
      <c r="A38" s="62" t="s">
        <v>151</v>
      </c>
      <c r="B38" s="64" t="s">
        <v>12</v>
      </c>
      <c r="C38" s="63">
        <v>0</v>
      </c>
    </row>
    <row r="39" spans="1:3" ht="15.75" x14ac:dyDescent="0.25">
      <c r="A39" s="62" t="s">
        <v>152</v>
      </c>
      <c r="B39" s="64" t="s">
        <v>13</v>
      </c>
      <c r="C39" s="63">
        <v>0</v>
      </c>
    </row>
  </sheetData>
  <mergeCells count="1">
    <mergeCell ref="A1:C1"/>
  </mergeCells>
  <pageMargins left="0.7" right="0.7" top="0.75" bottom="0.75" header="0.3" footer="0.3"/>
  <pageSetup paperSize="9" scale="8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R190"/>
  <sheetViews>
    <sheetView zoomScale="90" zoomScaleNormal="90" workbookViewId="0">
      <selection activeCell="C6" sqref="C6"/>
    </sheetView>
  </sheetViews>
  <sheetFormatPr defaultRowHeight="15.75" x14ac:dyDescent="0.25"/>
  <cols>
    <col min="1" max="1" width="25" style="230" customWidth="1"/>
    <col min="2" max="2" width="50.42578125" style="202" customWidth="1"/>
    <col min="3" max="3" width="13.140625" style="202" customWidth="1"/>
    <col min="4" max="4" width="30.42578125" style="202" customWidth="1"/>
    <col min="5" max="5" width="15.28515625" style="202" bestFit="1" customWidth="1"/>
    <col min="6" max="6" width="13.5703125" style="202" customWidth="1"/>
    <col min="7" max="7" width="18.140625" style="202" customWidth="1"/>
    <col min="8" max="8" width="19.7109375" style="202" customWidth="1"/>
    <col min="9" max="9" width="17.42578125" style="202" customWidth="1"/>
    <col min="10" max="10" width="16" style="202" customWidth="1"/>
    <col min="11" max="11" width="15.5703125" style="202" customWidth="1"/>
    <col min="12" max="12" width="16.5703125" style="202" customWidth="1"/>
    <col min="13" max="13" width="12.42578125" style="202" bestFit="1" customWidth="1"/>
    <col min="14" max="14" width="13.140625" style="203" customWidth="1"/>
    <col min="15" max="15" width="21.140625" style="202" customWidth="1"/>
    <col min="16" max="16" width="19.7109375" style="202" customWidth="1"/>
    <col min="17" max="17" width="17.85546875" style="202" bestFit="1" customWidth="1"/>
    <col min="18" max="18" width="17.140625" style="202" customWidth="1"/>
    <col min="19" max="16384" width="9.140625" style="202"/>
  </cols>
  <sheetData>
    <row r="1" spans="1:18" x14ac:dyDescent="0.25">
      <c r="A1" s="65"/>
    </row>
    <row r="2" spans="1:18" x14ac:dyDescent="0.25">
      <c r="A2" s="391" t="s">
        <v>64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3"/>
    </row>
    <row r="3" spans="1:18" s="204" customFormat="1" ht="90.75" customHeight="1" x14ac:dyDescent="0.25">
      <c r="A3" s="356" t="s">
        <v>16</v>
      </c>
      <c r="B3" s="349" t="s">
        <v>17</v>
      </c>
      <c r="C3" s="349" t="s">
        <v>18</v>
      </c>
      <c r="D3" s="349" t="s">
        <v>19</v>
      </c>
      <c r="E3" s="394" t="s">
        <v>20</v>
      </c>
      <c r="F3" s="394"/>
      <c r="G3" s="394" t="s">
        <v>21</v>
      </c>
      <c r="H3" s="394"/>
      <c r="I3" s="394"/>
      <c r="J3" s="394"/>
      <c r="K3" s="394"/>
      <c r="L3" s="394"/>
      <c r="M3" s="394" t="s">
        <v>22</v>
      </c>
      <c r="N3" s="394"/>
      <c r="O3" s="394" t="s">
        <v>23</v>
      </c>
      <c r="P3" s="394"/>
      <c r="Q3" s="394" t="s">
        <v>24</v>
      </c>
      <c r="R3" s="394"/>
    </row>
    <row r="4" spans="1:18" ht="65.25" customHeight="1" x14ac:dyDescent="0.25">
      <c r="A4" s="356"/>
      <c r="B4" s="349"/>
      <c r="C4" s="349"/>
      <c r="D4" s="349"/>
      <c r="E4" s="349" t="s">
        <v>25</v>
      </c>
      <c r="F4" s="349" t="s">
        <v>26</v>
      </c>
      <c r="G4" s="349" t="s">
        <v>27</v>
      </c>
      <c r="H4" s="349"/>
      <c r="I4" s="349" t="s">
        <v>28</v>
      </c>
      <c r="J4" s="349"/>
      <c r="K4" s="349" t="s">
        <v>29</v>
      </c>
      <c r="L4" s="349" t="s">
        <v>30</v>
      </c>
      <c r="M4" s="349" t="s">
        <v>31</v>
      </c>
      <c r="N4" s="368" t="s">
        <v>32</v>
      </c>
      <c r="O4" s="349" t="s">
        <v>33</v>
      </c>
      <c r="P4" s="349" t="s">
        <v>34</v>
      </c>
      <c r="Q4" s="349" t="s">
        <v>35</v>
      </c>
      <c r="R4" s="349" t="s">
        <v>36</v>
      </c>
    </row>
    <row r="5" spans="1:18" s="205" customFormat="1" ht="78.75" x14ac:dyDescent="0.25">
      <c r="A5" s="356"/>
      <c r="B5" s="349"/>
      <c r="C5" s="349"/>
      <c r="D5" s="349"/>
      <c r="E5" s="349"/>
      <c r="F5" s="349"/>
      <c r="G5" s="57" t="s">
        <v>37</v>
      </c>
      <c r="H5" s="57" t="s">
        <v>38</v>
      </c>
      <c r="I5" s="57" t="s">
        <v>37</v>
      </c>
      <c r="J5" s="57" t="s">
        <v>38</v>
      </c>
      <c r="K5" s="349"/>
      <c r="L5" s="349"/>
      <c r="M5" s="349"/>
      <c r="N5" s="368"/>
      <c r="O5" s="349"/>
      <c r="P5" s="349"/>
      <c r="Q5" s="349"/>
      <c r="R5" s="349"/>
    </row>
    <row r="6" spans="1:18" x14ac:dyDescent="0.25">
      <c r="A6" s="56">
        <v>1</v>
      </c>
      <c r="B6" s="57"/>
      <c r="C6" s="57">
        <v>3</v>
      </c>
      <c r="D6" s="57">
        <v>4</v>
      </c>
      <c r="E6" s="57">
        <v>5</v>
      </c>
      <c r="F6" s="57">
        <v>6</v>
      </c>
      <c r="G6" s="57">
        <v>7</v>
      </c>
      <c r="H6" s="57">
        <v>8</v>
      </c>
      <c r="I6" s="57">
        <v>9</v>
      </c>
      <c r="J6" s="57">
        <v>10</v>
      </c>
      <c r="K6" s="57">
        <v>11</v>
      </c>
      <c r="L6" s="57">
        <v>12</v>
      </c>
      <c r="M6" s="57">
        <v>13</v>
      </c>
      <c r="N6" s="60">
        <v>14</v>
      </c>
      <c r="O6" s="57">
        <v>15</v>
      </c>
      <c r="P6" s="57">
        <v>16</v>
      </c>
      <c r="Q6" s="57">
        <v>17</v>
      </c>
      <c r="R6" s="57">
        <v>18</v>
      </c>
    </row>
    <row r="7" spans="1:18" s="206" customFormat="1" x14ac:dyDescent="0.25">
      <c r="A7" s="363" t="s">
        <v>365</v>
      </c>
      <c r="B7" s="364"/>
      <c r="C7" s="72"/>
      <c r="D7" s="72"/>
      <c r="E7" s="73"/>
      <c r="F7" s="72"/>
      <c r="G7" s="72"/>
      <c r="H7" s="72"/>
      <c r="I7" s="72"/>
      <c r="J7" s="72"/>
      <c r="K7" s="72"/>
      <c r="L7" s="72"/>
      <c r="M7" s="73" t="s">
        <v>3</v>
      </c>
      <c r="N7" s="76" t="s">
        <v>3</v>
      </c>
      <c r="O7" s="72"/>
      <c r="P7" s="72"/>
      <c r="Q7" s="72"/>
      <c r="R7" s="72"/>
    </row>
    <row r="8" spans="1:18" s="207" customFormat="1" ht="15.75" hidden="1" customHeight="1" x14ac:dyDescent="0.25">
      <c r="A8" s="365" t="s">
        <v>113</v>
      </c>
      <c r="B8" s="78" t="s">
        <v>39</v>
      </c>
      <c r="C8" s="79"/>
      <c r="D8" s="78" t="s">
        <v>3</v>
      </c>
      <c r="E8" s="78" t="s">
        <v>66</v>
      </c>
      <c r="F8" s="79"/>
      <c r="G8" s="78">
        <v>1</v>
      </c>
      <c r="H8" s="78">
        <v>1</v>
      </c>
      <c r="I8" s="78">
        <v>0</v>
      </c>
      <c r="J8" s="78">
        <v>0</v>
      </c>
      <c r="K8" s="78">
        <v>0</v>
      </c>
      <c r="L8" s="78" t="s">
        <v>3</v>
      </c>
      <c r="M8" s="82">
        <v>45838</v>
      </c>
      <c r="N8" s="83">
        <v>45838</v>
      </c>
      <c r="O8" s="78">
        <v>0</v>
      </c>
      <c r="P8" s="78" t="s">
        <v>3</v>
      </c>
      <c r="Q8" s="84">
        <v>0</v>
      </c>
      <c r="R8" s="84">
        <v>0</v>
      </c>
    </row>
    <row r="9" spans="1:18" s="208" customFormat="1" hidden="1" x14ac:dyDescent="0.25">
      <c r="A9" s="366"/>
      <c r="B9" s="86" t="s">
        <v>40</v>
      </c>
      <c r="C9" s="87"/>
      <c r="D9" s="87"/>
      <c r="E9" s="86"/>
      <c r="F9" s="87"/>
      <c r="G9" s="86" t="s">
        <v>3</v>
      </c>
      <c r="H9" s="87"/>
      <c r="I9" s="86" t="s">
        <v>3</v>
      </c>
      <c r="J9" s="86"/>
      <c r="K9" s="86"/>
      <c r="L9" s="86" t="s">
        <v>3</v>
      </c>
      <c r="M9" s="90"/>
      <c r="N9" s="91"/>
      <c r="O9" s="86" t="s">
        <v>3</v>
      </c>
      <c r="P9" s="86" t="s">
        <v>3</v>
      </c>
      <c r="Q9" s="86" t="s">
        <v>3</v>
      </c>
      <c r="R9" s="86" t="s">
        <v>3</v>
      </c>
    </row>
    <row r="10" spans="1:18" s="206" customFormat="1" ht="31.5" hidden="1" x14ac:dyDescent="0.25">
      <c r="A10" s="366"/>
      <c r="B10" s="93" t="s">
        <v>65</v>
      </c>
      <c r="C10" s="94"/>
      <c r="D10" s="94" t="s">
        <v>67</v>
      </c>
      <c r="E10" s="93" t="s">
        <v>69</v>
      </c>
      <c r="F10" s="93">
        <v>383</v>
      </c>
      <c r="G10" s="132">
        <v>333500</v>
      </c>
      <c r="H10" s="132">
        <v>0</v>
      </c>
      <c r="I10" s="133">
        <v>481250</v>
      </c>
      <c r="J10" s="133">
        <v>0</v>
      </c>
      <c r="K10" s="133">
        <v>0</v>
      </c>
      <c r="L10" s="98" t="s">
        <v>3</v>
      </c>
      <c r="M10" s="99">
        <v>45657</v>
      </c>
      <c r="N10" s="100" t="s">
        <v>68</v>
      </c>
      <c r="O10" s="98" t="s">
        <v>3</v>
      </c>
      <c r="P10" s="98" t="s">
        <v>3</v>
      </c>
      <c r="Q10" s="98" t="s">
        <v>3</v>
      </c>
      <c r="R10" s="98" t="s">
        <v>3</v>
      </c>
    </row>
    <row r="11" spans="1:18" s="206" customFormat="1" ht="31.5" hidden="1" x14ac:dyDescent="0.25">
      <c r="A11" s="367"/>
      <c r="B11" s="73" t="s">
        <v>65</v>
      </c>
      <c r="C11" s="72"/>
      <c r="D11" s="72" t="s">
        <v>67</v>
      </c>
      <c r="E11" s="73" t="s">
        <v>69</v>
      </c>
      <c r="F11" s="73">
        <v>383</v>
      </c>
      <c r="G11" s="134">
        <v>500250</v>
      </c>
      <c r="H11" s="134">
        <v>500250</v>
      </c>
      <c r="I11" s="135">
        <v>481250</v>
      </c>
      <c r="J11" s="135">
        <v>0</v>
      </c>
      <c r="K11" s="135">
        <v>500250</v>
      </c>
      <c r="L11" s="86" t="s">
        <v>3</v>
      </c>
      <c r="M11" s="102">
        <v>45747</v>
      </c>
      <c r="N11" s="103" t="s">
        <v>114</v>
      </c>
      <c r="O11" s="86" t="s">
        <v>3</v>
      </c>
      <c r="P11" s="86" t="s">
        <v>3</v>
      </c>
      <c r="Q11" s="86" t="s">
        <v>3</v>
      </c>
      <c r="R11" s="86" t="s">
        <v>3</v>
      </c>
    </row>
    <row r="12" spans="1:18" s="207" customFormat="1" ht="15.75" hidden="1" customHeight="1" x14ac:dyDescent="0.25">
      <c r="A12" s="353" t="s">
        <v>112</v>
      </c>
      <c r="B12" s="78" t="s">
        <v>39</v>
      </c>
      <c r="C12" s="79"/>
      <c r="D12" s="78" t="s">
        <v>3</v>
      </c>
      <c r="E12" s="78" t="s">
        <v>66</v>
      </c>
      <c r="F12" s="79"/>
      <c r="G12" s="78">
        <v>1</v>
      </c>
      <c r="H12" s="78">
        <v>1</v>
      </c>
      <c r="I12" s="78">
        <v>1</v>
      </c>
      <c r="J12" s="78">
        <v>1</v>
      </c>
      <c r="K12" s="78">
        <v>1</v>
      </c>
      <c r="L12" s="78" t="s">
        <v>3</v>
      </c>
      <c r="M12" s="82">
        <v>45838</v>
      </c>
      <c r="N12" s="104">
        <v>45657</v>
      </c>
      <c r="O12" s="78">
        <v>0</v>
      </c>
      <c r="P12" s="78" t="s">
        <v>3</v>
      </c>
      <c r="Q12" s="105">
        <v>0</v>
      </c>
      <c r="R12" s="105">
        <v>0</v>
      </c>
    </row>
    <row r="13" spans="1:18" hidden="1" x14ac:dyDescent="0.25">
      <c r="A13" s="354"/>
      <c r="B13" s="57" t="s">
        <v>40</v>
      </c>
      <c r="C13" s="63"/>
      <c r="D13" s="63"/>
      <c r="E13" s="57"/>
      <c r="F13" s="63"/>
      <c r="G13" s="57" t="s">
        <v>3</v>
      </c>
      <c r="H13" s="63"/>
      <c r="I13" s="57" t="s">
        <v>3</v>
      </c>
      <c r="J13" s="63"/>
      <c r="K13" s="63"/>
      <c r="L13" s="57" t="s">
        <v>3</v>
      </c>
      <c r="M13" s="108"/>
      <c r="N13" s="109"/>
      <c r="O13" s="57" t="s">
        <v>3</v>
      </c>
      <c r="P13" s="57" t="s">
        <v>3</v>
      </c>
      <c r="Q13" s="57" t="s">
        <v>3</v>
      </c>
      <c r="R13" s="57" t="s">
        <v>3</v>
      </c>
    </row>
    <row r="14" spans="1:18" ht="31.5" hidden="1" x14ac:dyDescent="0.25">
      <c r="A14" s="354"/>
      <c r="B14" s="93" t="s">
        <v>65</v>
      </c>
      <c r="C14" s="94"/>
      <c r="D14" s="94" t="s">
        <v>67</v>
      </c>
      <c r="E14" s="93" t="s">
        <v>69</v>
      </c>
      <c r="F14" s="94">
        <v>383</v>
      </c>
      <c r="G14" s="132">
        <v>335000</v>
      </c>
      <c r="H14" s="132">
        <v>0</v>
      </c>
      <c r="I14" s="132">
        <v>963806.2</v>
      </c>
      <c r="J14" s="133">
        <v>0</v>
      </c>
      <c r="K14" s="132">
        <v>0</v>
      </c>
      <c r="L14" s="93" t="s">
        <v>3</v>
      </c>
      <c r="M14" s="110">
        <v>45657</v>
      </c>
      <c r="N14" s="100">
        <v>45657</v>
      </c>
      <c r="O14" s="93" t="s">
        <v>3</v>
      </c>
      <c r="P14" s="93" t="s">
        <v>3</v>
      </c>
      <c r="Q14" s="93" t="s">
        <v>3</v>
      </c>
      <c r="R14" s="93" t="s">
        <v>3</v>
      </c>
    </row>
    <row r="15" spans="1:18" ht="31.5" hidden="1" x14ac:dyDescent="0.25">
      <c r="A15" s="355"/>
      <c r="B15" s="57" t="s">
        <v>65</v>
      </c>
      <c r="C15" s="63"/>
      <c r="D15" s="63" t="s">
        <v>67</v>
      </c>
      <c r="E15" s="73" t="s">
        <v>69</v>
      </c>
      <c r="F15" s="63">
        <v>383</v>
      </c>
      <c r="G15" s="136">
        <v>502500</v>
      </c>
      <c r="H15" s="136">
        <v>502500</v>
      </c>
      <c r="I15" s="136">
        <v>963806.2</v>
      </c>
      <c r="J15" s="137">
        <v>0</v>
      </c>
      <c r="K15" s="136">
        <v>502500</v>
      </c>
      <c r="L15" s="57" t="s">
        <v>3</v>
      </c>
      <c r="M15" s="108">
        <v>45747</v>
      </c>
      <c r="N15" s="109">
        <v>45657</v>
      </c>
      <c r="O15" s="57" t="s">
        <v>3</v>
      </c>
      <c r="P15" s="57" t="s">
        <v>3</v>
      </c>
      <c r="Q15" s="57" t="s">
        <v>3</v>
      </c>
      <c r="R15" s="57" t="s">
        <v>3</v>
      </c>
    </row>
    <row r="16" spans="1:18" s="207" customFormat="1" ht="15.75" hidden="1" customHeight="1" x14ac:dyDescent="0.25">
      <c r="A16" s="353" t="s">
        <v>70</v>
      </c>
      <c r="B16" s="78" t="s">
        <v>39</v>
      </c>
      <c r="C16" s="79"/>
      <c r="D16" s="78" t="s">
        <v>3</v>
      </c>
      <c r="E16" s="78" t="s">
        <v>66</v>
      </c>
      <c r="F16" s="79"/>
      <c r="G16" s="78">
        <v>1</v>
      </c>
      <c r="H16" s="78">
        <v>1</v>
      </c>
      <c r="I16" s="78">
        <v>1</v>
      </c>
      <c r="J16" s="78">
        <v>1</v>
      </c>
      <c r="K16" s="78">
        <v>1</v>
      </c>
      <c r="L16" s="78" t="s">
        <v>3</v>
      </c>
      <c r="M16" s="82">
        <v>45838</v>
      </c>
      <c r="N16" s="104">
        <v>45657</v>
      </c>
      <c r="O16" s="78">
        <v>0</v>
      </c>
      <c r="P16" s="78" t="s">
        <v>3</v>
      </c>
      <c r="Q16" s="105">
        <v>0</v>
      </c>
      <c r="R16" s="105">
        <v>0</v>
      </c>
    </row>
    <row r="17" spans="1:18" hidden="1" x14ac:dyDescent="0.25">
      <c r="A17" s="354"/>
      <c r="B17" s="57" t="s">
        <v>40</v>
      </c>
      <c r="C17" s="63"/>
      <c r="D17" s="63"/>
      <c r="E17" s="57"/>
      <c r="F17" s="63"/>
      <c r="G17" s="57" t="s">
        <v>3</v>
      </c>
      <c r="H17" s="63"/>
      <c r="I17" s="57" t="s">
        <v>3</v>
      </c>
      <c r="J17" s="63"/>
      <c r="K17" s="63"/>
      <c r="L17" s="57" t="s">
        <v>3</v>
      </c>
      <c r="M17" s="108"/>
      <c r="N17" s="109"/>
      <c r="O17" s="57" t="s">
        <v>3</v>
      </c>
      <c r="P17" s="57" t="s">
        <v>3</v>
      </c>
      <c r="Q17" s="57" t="s">
        <v>3</v>
      </c>
      <c r="R17" s="57" t="s">
        <v>3</v>
      </c>
    </row>
    <row r="18" spans="1:18" ht="31.5" hidden="1" x14ac:dyDescent="0.25">
      <c r="A18" s="354"/>
      <c r="B18" s="93" t="s">
        <v>65</v>
      </c>
      <c r="C18" s="94"/>
      <c r="D18" s="94" t="s">
        <v>67</v>
      </c>
      <c r="E18" s="93" t="s">
        <v>69</v>
      </c>
      <c r="F18" s="94">
        <v>383</v>
      </c>
      <c r="G18" s="132">
        <v>335000</v>
      </c>
      <c r="H18" s="132">
        <v>0</v>
      </c>
      <c r="I18" s="132">
        <v>670000</v>
      </c>
      <c r="J18" s="133">
        <v>0</v>
      </c>
      <c r="K18" s="132">
        <v>0</v>
      </c>
      <c r="L18" s="93" t="s">
        <v>3</v>
      </c>
      <c r="M18" s="110">
        <v>45657</v>
      </c>
      <c r="N18" s="100">
        <v>45657</v>
      </c>
      <c r="O18" s="93" t="s">
        <v>3</v>
      </c>
      <c r="P18" s="93" t="s">
        <v>3</v>
      </c>
      <c r="Q18" s="93" t="s">
        <v>3</v>
      </c>
      <c r="R18" s="93" t="s">
        <v>3</v>
      </c>
    </row>
    <row r="19" spans="1:18" ht="31.5" hidden="1" x14ac:dyDescent="0.25">
      <c r="A19" s="355"/>
      <c r="B19" s="57" t="s">
        <v>65</v>
      </c>
      <c r="C19" s="63"/>
      <c r="D19" s="63" t="s">
        <v>67</v>
      </c>
      <c r="E19" s="73" t="s">
        <v>69</v>
      </c>
      <c r="F19" s="63">
        <v>383</v>
      </c>
      <c r="G19" s="136">
        <v>502500</v>
      </c>
      <c r="H19" s="136">
        <v>502500</v>
      </c>
      <c r="I19" s="136">
        <v>670000</v>
      </c>
      <c r="J19" s="137">
        <v>0</v>
      </c>
      <c r="K19" s="136">
        <v>502500</v>
      </c>
      <c r="L19" s="57" t="s">
        <v>3</v>
      </c>
      <c r="M19" s="108">
        <v>45747</v>
      </c>
      <c r="N19" s="109">
        <v>45747</v>
      </c>
      <c r="O19" s="57" t="s">
        <v>3</v>
      </c>
      <c r="P19" s="57" t="s">
        <v>3</v>
      </c>
      <c r="Q19" s="57" t="s">
        <v>3</v>
      </c>
      <c r="R19" s="57" t="s">
        <v>3</v>
      </c>
    </row>
    <row r="20" spans="1:18" s="207" customFormat="1" ht="15.75" hidden="1" customHeight="1" x14ac:dyDescent="0.25">
      <c r="A20" s="353" t="s">
        <v>111</v>
      </c>
      <c r="B20" s="78" t="s">
        <v>39</v>
      </c>
      <c r="C20" s="79"/>
      <c r="D20" s="78" t="s">
        <v>3</v>
      </c>
      <c r="E20" s="78" t="s">
        <v>66</v>
      </c>
      <c r="F20" s="79"/>
      <c r="G20" s="78">
        <v>1</v>
      </c>
      <c r="H20" s="78">
        <v>1</v>
      </c>
      <c r="I20" s="78">
        <v>1</v>
      </c>
      <c r="J20" s="78">
        <v>1</v>
      </c>
      <c r="K20" s="78">
        <v>1</v>
      </c>
      <c r="L20" s="78" t="s">
        <v>3</v>
      </c>
      <c r="M20" s="82">
        <v>45838</v>
      </c>
      <c r="N20" s="104">
        <v>45657</v>
      </c>
      <c r="O20" s="78">
        <v>0</v>
      </c>
      <c r="P20" s="78" t="s">
        <v>3</v>
      </c>
      <c r="Q20" s="105">
        <v>0</v>
      </c>
      <c r="R20" s="105">
        <v>0</v>
      </c>
    </row>
    <row r="21" spans="1:18" hidden="1" x14ac:dyDescent="0.25">
      <c r="A21" s="354"/>
      <c r="B21" s="57" t="s">
        <v>40</v>
      </c>
      <c r="C21" s="63"/>
      <c r="D21" s="63"/>
      <c r="E21" s="57"/>
      <c r="F21" s="63"/>
      <c r="G21" s="57" t="s">
        <v>3</v>
      </c>
      <c r="H21" s="63"/>
      <c r="I21" s="57" t="s">
        <v>3</v>
      </c>
      <c r="J21" s="63"/>
      <c r="K21" s="63"/>
      <c r="L21" s="57" t="s">
        <v>3</v>
      </c>
      <c r="M21" s="108"/>
      <c r="N21" s="109"/>
      <c r="O21" s="57" t="s">
        <v>3</v>
      </c>
      <c r="P21" s="57" t="s">
        <v>3</v>
      </c>
      <c r="Q21" s="57" t="s">
        <v>3</v>
      </c>
      <c r="R21" s="57" t="s">
        <v>3</v>
      </c>
    </row>
    <row r="22" spans="1:18" ht="31.5" hidden="1" x14ac:dyDescent="0.25">
      <c r="A22" s="354"/>
      <c r="B22" s="93" t="s">
        <v>65</v>
      </c>
      <c r="C22" s="94"/>
      <c r="D22" s="94" t="s">
        <v>67</v>
      </c>
      <c r="E22" s="93" t="s">
        <v>69</v>
      </c>
      <c r="F22" s="94">
        <v>383</v>
      </c>
      <c r="G22" s="132">
        <v>425000</v>
      </c>
      <c r="H22" s="132">
        <v>0</v>
      </c>
      <c r="I22" s="132">
        <v>850000</v>
      </c>
      <c r="J22" s="133">
        <v>0</v>
      </c>
      <c r="K22" s="132">
        <v>0</v>
      </c>
      <c r="L22" s="93" t="s">
        <v>3</v>
      </c>
      <c r="M22" s="110">
        <v>45657</v>
      </c>
      <c r="N22" s="100">
        <v>45657</v>
      </c>
      <c r="O22" s="93" t="s">
        <v>3</v>
      </c>
      <c r="P22" s="93" t="s">
        <v>3</v>
      </c>
      <c r="Q22" s="93" t="s">
        <v>3</v>
      </c>
      <c r="R22" s="93" t="s">
        <v>3</v>
      </c>
    </row>
    <row r="23" spans="1:18" ht="31.5" hidden="1" x14ac:dyDescent="0.25">
      <c r="A23" s="355"/>
      <c r="B23" s="57" t="s">
        <v>65</v>
      </c>
      <c r="C23" s="63"/>
      <c r="D23" s="63" t="s">
        <v>67</v>
      </c>
      <c r="E23" s="73" t="s">
        <v>69</v>
      </c>
      <c r="F23" s="63">
        <v>383</v>
      </c>
      <c r="G23" s="136">
        <v>637500</v>
      </c>
      <c r="H23" s="136">
        <v>637500</v>
      </c>
      <c r="I23" s="136">
        <v>850000</v>
      </c>
      <c r="J23" s="137">
        <v>0</v>
      </c>
      <c r="K23" s="136">
        <v>637500</v>
      </c>
      <c r="L23" s="57" t="s">
        <v>3</v>
      </c>
      <c r="M23" s="108">
        <v>45747</v>
      </c>
      <c r="N23" s="109">
        <v>45747</v>
      </c>
      <c r="O23" s="57" t="s">
        <v>3</v>
      </c>
      <c r="P23" s="57" t="s">
        <v>3</v>
      </c>
      <c r="Q23" s="57" t="s">
        <v>3</v>
      </c>
      <c r="R23" s="57" t="s">
        <v>3</v>
      </c>
    </row>
    <row r="24" spans="1:18" s="207" customFormat="1" ht="15.75" hidden="1" customHeight="1" x14ac:dyDescent="0.25">
      <c r="A24" s="353" t="s">
        <v>71</v>
      </c>
      <c r="B24" s="78" t="s">
        <v>39</v>
      </c>
      <c r="C24" s="79"/>
      <c r="D24" s="78" t="s">
        <v>3</v>
      </c>
      <c r="E24" s="78" t="s">
        <v>66</v>
      </c>
      <c r="F24" s="79"/>
      <c r="G24" s="78">
        <v>1</v>
      </c>
      <c r="H24" s="78">
        <v>1</v>
      </c>
      <c r="I24" s="78">
        <v>0</v>
      </c>
      <c r="J24" s="78">
        <v>0</v>
      </c>
      <c r="K24" s="78">
        <v>0</v>
      </c>
      <c r="L24" s="78" t="s">
        <v>3</v>
      </c>
      <c r="M24" s="82">
        <v>45838</v>
      </c>
      <c r="N24" s="111">
        <v>45838</v>
      </c>
      <c r="O24" s="78">
        <v>0</v>
      </c>
      <c r="P24" s="78" t="s">
        <v>3</v>
      </c>
      <c r="Q24" s="105">
        <v>0</v>
      </c>
      <c r="R24" s="105">
        <v>0</v>
      </c>
    </row>
    <row r="25" spans="1:18" hidden="1" x14ac:dyDescent="0.25">
      <c r="A25" s="354"/>
      <c r="B25" s="57" t="s">
        <v>40</v>
      </c>
      <c r="C25" s="63"/>
      <c r="D25" s="63"/>
      <c r="E25" s="57"/>
      <c r="F25" s="63"/>
      <c r="G25" s="57" t="s">
        <v>3</v>
      </c>
      <c r="H25" s="63"/>
      <c r="I25" s="57" t="s">
        <v>3</v>
      </c>
      <c r="J25" s="63"/>
      <c r="K25" s="63"/>
      <c r="L25" s="57" t="s">
        <v>3</v>
      </c>
      <c r="M25" s="108"/>
      <c r="N25" s="109"/>
      <c r="O25" s="57" t="s">
        <v>3</v>
      </c>
      <c r="P25" s="57" t="s">
        <v>3</v>
      </c>
      <c r="Q25" s="57" t="s">
        <v>3</v>
      </c>
      <c r="R25" s="57" t="s">
        <v>3</v>
      </c>
    </row>
    <row r="26" spans="1:18" ht="31.5" hidden="1" x14ac:dyDescent="0.25">
      <c r="A26" s="354"/>
      <c r="B26" s="93" t="s">
        <v>65</v>
      </c>
      <c r="C26" s="94"/>
      <c r="D26" s="94" t="s">
        <v>67</v>
      </c>
      <c r="E26" s="93" t="s">
        <v>69</v>
      </c>
      <c r="F26" s="94">
        <v>383</v>
      </c>
      <c r="G26" s="132">
        <v>335000</v>
      </c>
      <c r="H26" s="132">
        <v>0</v>
      </c>
      <c r="I26" s="132">
        <v>521500</v>
      </c>
      <c r="J26" s="133">
        <v>0</v>
      </c>
      <c r="K26" s="132">
        <f>H26</f>
        <v>0</v>
      </c>
      <c r="L26" s="93" t="s">
        <v>3</v>
      </c>
      <c r="M26" s="110">
        <v>45657</v>
      </c>
      <c r="N26" s="100">
        <v>45657</v>
      </c>
      <c r="O26" s="93" t="s">
        <v>3</v>
      </c>
      <c r="P26" s="93" t="s">
        <v>3</v>
      </c>
      <c r="Q26" s="93" t="s">
        <v>3</v>
      </c>
      <c r="R26" s="93" t="s">
        <v>3</v>
      </c>
    </row>
    <row r="27" spans="1:18" ht="31.5" hidden="1" x14ac:dyDescent="0.25">
      <c r="A27" s="355"/>
      <c r="B27" s="57" t="s">
        <v>65</v>
      </c>
      <c r="C27" s="63"/>
      <c r="D27" s="63" t="s">
        <v>67</v>
      </c>
      <c r="E27" s="73" t="s">
        <v>69</v>
      </c>
      <c r="F27" s="63">
        <v>383</v>
      </c>
      <c r="G27" s="136">
        <v>502500</v>
      </c>
      <c r="H27" s="136">
        <v>502500</v>
      </c>
      <c r="I27" s="136">
        <v>521500</v>
      </c>
      <c r="J27" s="137">
        <v>0</v>
      </c>
      <c r="K27" s="136">
        <f>H27</f>
        <v>502500</v>
      </c>
      <c r="L27" s="57" t="s">
        <v>3</v>
      </c>
      <c r="M27" s="108">
        <v>45747</v>
      </c>
      <c r="N27" s="112">
        <v>45747</v>
      </c>
      <c r="O27" s="57" t="s">
        <v>3</v>
      </c>
      <c r="P27" s="57" t="s">
        <v>3</v>
      </c>
      <c r="Q27" s="57" t="s">
        <v>3</v>
      </c>
      <c r="R27" s="57" t="s">
        <v>3</v>
      </c>
    </row>
    <row r="28" spans="1:18" s="207" customFormat="1" ht="15.75" hidden="1" customHeight="1" x14ac:dyDescent="0.25">
      <c r="A28" s="353" t="s">
        <v>110</v>
      </c>
      <c r="B28" s="78" t="s">
        <v>39</v>
      </c>
      <c r="C28" s="79"/>
      <c r="D28" s="78" t="s">
        <v>3</v>
      </c>
      <c r="E28" s="78" t="s">
        <v>66</v>
      </c>
      <c r="F28" s="79"/>
      <c r="G28" s="78">
        <v>1</v>
      </c>
      <c r="H28" s="78">
        <v>1</v>
      </c>
      <c r="I28" s="78">
        <v>0</v>
      </c>
      <c r="J28" s="78">
        <v>0</v>
      </c>
      <c r="K28" s="78">
        <v>0</v>
      </c>
      <c r="L28" s="78" t="s">
        <v>3</v>
      </c>
      <c r="M28" s="82">
        <v>45838</v>
      </c>
      <c r="N28" s="111">
        <v>45838</v>
      </c>
      <c r="O28" s="78">
        <v>0</v>
      </c>
      <c r="P28" s="78" t="s">
        <v>3</v>
      </c>
      <c r="Q28" s="113">
        <f>J30</f>
        <v>0</v>
      </c>
      <c r="R28" s="113">
        <f>J30</f>
        <v>0</v>
      </c>
    </row>
    <row r="29" spans="1:18" hidden="1" x14ac:dyDescent="0.25">
      <c r="A29" s="354"/>
      <c r="B29" s="57" t="s">
        <v>40</v>
      </c>
      <c r="C29" s="63"/>
      <c r="D29" s="63"/>
      <c r="E29" s="57"/>
      <c r="F29" s="63"/>
      <c r="G29" s="57" t="s">
        <v>3</v>
      </c>
      <c r="H29" s="63"/>
      <c r="I29" s="57" t="s">
        <v>3</v>
      </c>
      <c r="J29" s="63"/>
      <c r="K29" s="63"/>
      <c r="L29" s="57" t="s">
        <v>3</v>
      </c>
      <c r="M29" s="108"/>
      <c r="N29" s="109"/>
      <c r="O29" s="57" t="s">
        <v>3</v>
      </c>
      <c r="P29" s="57" t="s">
        <v>3</v>
      </c>
      <c r="Q29" s="57" t="s">
        <v>3</v>
      </c>
      <c r="R29" s="57" t="s">
        <v>3</v>
      </c>
    </row>
    <row r="30" spans="1:18" ht="31.5" hidden="1" x14ac:dyDescent="0.25">
      <c r="A30" s="354"/>
      <c r="B30" s="93" t="s">
        <v>65</v>
      </c>
      <c r="C30" s="94"/>
      <c r="D30" s="94" t="s">
        <v>67</v>
      </c>
      <c r="E30" s="93" t="s">
        <v>69</v>
      </c>
      <c r="F30" s="94">
        <v>383</v>
      </c>
      <c r="G30" s="132">
        <v>339146.65</v>
      </c>
      <c r="H30" s="132">
        <v>0</v>
      </c>
      <c r="I30" s="138">
        <v>0</v>
      </c>
      <c r="J30" s="138">
        <v>0</v>
      </c>
      <c r="K30" s="132">
        <f>H30</f>
        <v>0</v>
      </c>
      <c r="L30" s="93" t="s">
        <v>3</v>
      </c>
      <c r="M30" s="115">
        <v>45657</v>
      </c>
      <c r="N30" s="116">
        <v>45838</v>
      </c>
      <c r="O30" s="93" t="s">
        <v>3</v>
      </c>
      <c r="P30" s="93" t="s">
        <v>3</v>
      </c>
      <c r="Q30" s="93" t="s">
        <v>3</v>
      </c>
      <c r="R30" s="93" t="s">
        <v>3</v>
      </c>
    </row>
    <row r="31" spans="1:18" ht="31.5" hidden="1" x14ac:dyDescent="0.25">
      <c r="A31" s="355"/>
      <c r="B31" s="57" t="s">
        <v>65</v>
      </c>
      <c r="C31" s="63"/>
      <c r="D31" s="63" t="s">
        <v>67</v>
      </c>
      <c r="E31" s="73" t="s">
        <v>69</v>
      </c>
      <c r="F31" s="63">
        <v>383</v>
      </c>
      <c r="G31" s="136">
        <v>508719.97499999998</v>
      </c>
      <c r="H31" s="136">
        <v>508719.97499999998</v>
      </c>
      <c r="I31" s="139">
        <v>0</v>
      </c>
      <c r="J31" s="139">
        <v>0</v>
      </c>
      <c r="K31" s="136">
        <f>H31</f>
        <v>508719.97499999998</v>
      </c>
      <c r="L31" s="57" t="s">
        <v>3</v>
      </c>
      <c r="M31" s="118">
        <v>45747</v>
      </c>
      <c r="N31" s="112" t="s">
        <v>114</v>
      </c>
      <c r="O31" s="57" t="s">
        <v>3</v>
      </c>
      <c r="P31" s="57" t="s">
        <v>3</v>
      </c>
      <c r="Q31" s="57" t="s">
        <v>3</v>
      </c>
      <c r="R31" s="57" t="s">
        <v>3</v>
      </c>
    </row>
    <row r="32" spans="1:18" s="207" customFormat="1" ht="15.75" hidden="1" customHeight="1" x14ac:dyDescent="0.25">
      <c r="A32" s="353" t="s">
        <v>109</v>
      </c>
      <c r="B32" s="78" t="s">
        <v>39</v>
      </c>
      <c r="C32" s="79"/>
      <c r="D32" s="78" t="s">
        <v>3</v>
      </c>
      <c r="E32" s="78" t="s">
        <v>66</v>
      </c>
      <c r="F32" s="79"/>
      <c r="G32" s="78">
        <v>1</v>
      </c>
      <c r="H32" s="78">
        <v>1</v>
      </c>
      <c r="I32" s="78">
        <v>0</v>
      </c>
      <c r="J32" s="78">
        <v>0</v>
      </c>
      <c r="K32" s="78">
        <v>0</v>
      </c>
      <c r="L32" s="78" t="s">
        <v>3</v>
      </c>
      <c r="M32" s="82">
        <v>45838</v>
      </c>
      <c r="N32" s="111">
        <v>45838</v>
      </c>
      <c r="O32" s="78">
        <v>0</v>
      </c>
      <c r="P32" s="78" t="s">
        <v>3</v>
      </c>
      <c r="Q32" s="105">
        <v>0</v>
      </c>
      <c r="R32" s="105">
        <v>0</v>
      </c>
    </row>
    <row r="33" spans="1:18" hidden="1" x14ac:dyDescent="0.25">
      <c r="A33" s="354"/>
      <c r="B33" s="57" t="s">
        <v>40</v>
      </c>
      <c r="C33" s="63"/>
      <c r="D33" s="63"/>
      <c r="E33" s="57"/>
      <c r="F33" s="63"/>
      <c r="G33" s="57" t="s">
        <v>3</v>
      </c>
      <c r="H33" s="63"/>
      <c r="I33" s="57" t="s">
        <v>3</v>
      </c>
      <c r="J33" s="63"/>
      <c r="K33" s="63"/>
      <c r="L33" s="57" t="s">
        <v>3</v>
      </c>
      <c r="M33" s="108"/>
      <c r="N33" s="109"/>
      <c r="O33" s="57" t="s">
        <v>3</v>
      </c>
      <c r="P33" s="57" t="s">
        <v>3</v>
      </c>
      <c r="Q33" s="57" t="s">
        <v>3</v>
      </c>
      <c r="R33" s="57" t="s">
        <v>3</v>
      </c>
    </row>
    <row r="34" spans="1:18" ht="31.5" hidden="1" x14ac:dyDescent="0.25">
      <c r="A34" s="354"/>
      <c r="B34" s="93" t="s">
        <v>65</v>
      </c>
      <c r="C34" s="94"/>
      <c r="D34" s="94" t="s">
        <v>67</v>
      </c>
      <c r="E34" s="93" t="s">
        <v>69</v>
      </c>
      <c r="F34" s="94">
        <v>383</v>
      </c>
      <c r="G34" s="132">
        <v>200000</v>
      </c>
      <c r="H34" s="132">
        <v>0</v>
      </c>
      <c r="I34" s="132">
        <v>227800</v>
      </c>
      <c r="J34" s="132">
        <v>0</v>
      </c>
      <c r="K34" s="132">
        <f>H34</f>
        <v>0</v>
      </c>
      <c r="L34" s="93" t="s">
        <v>3</v>
      </c>
      <c r="M34" s="110">
        <v>45657</v>
      </c>
      <c r="N34" s="100">
        <v>45657</v>
      </c>
      <c r="O34" s="93" t="s">
        <v>3</v>
      </c>
      <c r="P34" s="93" t="s">
        <v>3</v>
      </c>
      <c r="Q34" s="93" t="s">
        <v>3</v>
      </c>
      <c r="R34" s="93" t="s">
        <v>3</v>
      </c>
    </row>
    <row r="35" spans="1:18" ht="31.5" hidden="1" x14ac:dyDescent="0.25">
      <c r="A35" s="355"/>
      <c r="B35" s="57" t="s">
        <v>65</v>
      </c>
      <c r="C35" s="63"/>
      <c r="D35" s="63" t="s">
        <v>67</v>
      </c>
      <c r="E35" s="73" t="s">
        <v>69</v>
      </c>
      <c r="F35" s="63">
        <v>383</v>
      </c>
      <c r="G35" s="136">
        <v>300000</v>
      </c>
      <c r="H35" s="136">
        <v>300000</v>
      </c>
      <c r="I35" s="136">
        <v>227800</v>
      </c>
      <c r="J35" s="136">
        <v>0</v>
      </c>
      <c r="K35" s="136">
        <f>H35</f>
        <v>300000</v>
      </c>
      <c r="L35" s="57" t="s">
        <v>3</v>
      </c>
      <c r="M35" s="108">
        <v>45747</v>
      </c>
      <c r="N35" s="112" t="s">
        <v>114</v>
      </c>
      <c r="O35" s="57" t="s">
        <v>3</v>
      </c>
      <c r="P35" s="57" t="s">
        <v>3</v>
      </c>
      <c r="Q35" s="57" t="s">
        <v>3</v>
      </c>
      <c r="R35" s="57" t="s">
        <v>3</v>
      </c>
    </row>
    <row r="36" spans="1:18" s="207" customFormat="1" ht="15.75" hidden="1" customHeight="1" x14ac:dyDescent="0.25">
      <c r="A36" s="353" t="s">
        <v>108</v>
      </c>
      <c r="B36" s="78" t="s">
        <v>39</v>
      </c>
      <c r="C36" s="79"/>
      <c r="D36" s="78" t="s">
        <v>3</v>
      </c>
      <c r="E36" s="78" t="s">
        <v>66</v>
      </c>
      <c r="F36" s="79"/>
      <c r="G36" s="78">
        <v>1</v>
      </c>
      <c r="H36" s="78">
        <v>1</v>
      </c>
      <c r="I36" s="78">
        <v>0</v>
      </c>
      <c r="J36" s="78">
        <v>0</v>
      </c>
      <c r="K36" s="78">
        <v>0</v>
      </c>
      <c r="L36" s="78" t="s">
        <v>3</v>
      </c>
      <c r="M36" s="82">
        <v>45838</v>
      </c>
      <c r="N36" s="111">
        <v>45838</v>
      </c>
      <c r="O36" s="78">
        <v>0</v>
      </c>
      <c r="P36" s="78" t="s">
        <v>3</v>
      </c>
      <c r="Q36" s="105">
        <v>0</v>
      </c>
      <c r="R36" s="105">
        <v>0</v>
      </c>
    </row>
    <row r="37" spans="1:18" hidden="1" x14ac:dyDescent="0.25">
      <c r="A37" s="354"/>
      <c r="B37" s="57" t="s">
        <v>40</v>
      </c>
      <c r="C37" s="63"/>
      <c r="D37" s="63"/>
      <c r="E37" s="57"/>
      <c r="F37" s="63"/>
      <c r="G37" s="57" t="s">
        <v>3</v>
      </c>
      <c r="H37" s="63"/>
      <c r="I37" s="57" t="s">
        <v>3</v>
      </c>
      <c r="J37" s="63"/>
      <c r="K37" s="63"/>
      <c r="L37" s="57" t="s">
        <v>3</v>
      </c>
      <c r="M37" s="108"/>
      <c r="N37" s="109"/>
      <c r="O37" s="57" t="s">
        <v>3</v>
      </c>
      <c r="P37" s="57" t="s">
        <v>3</v>
      </c>
      <c r="Q37" s="57" t="s">
        <v>3</v>
      </c>
      <c r="R37" s="57" t="s">
        <v>3</v>
      </c>
    </row>
    <row r="38" spans="1:18" ht="31.5" hidden="1" x14ac:dyDescent="0.25">
      <c r="A38" s="354"/>
      <c r="B38" s="93" t="s">
        <v>65</v>
      </c>
      <c r="C38" s="94"/>
      <c r="D38" s="94" t="s">
        <v>67</v>
      </c>
      <c r="E38" s="93" t="s">
        <v>69</v>
      </c>
      <c r="F38" s="94">
        <v>383</v>
      </c>
      <c r="G38" s="132">
        <v>333500</v>
      </c>
      <c r="H38" s="132">
        <v>0</v>
      </c>
      <c r="I38" s="132">
        <v>500000</v>
      </c>
      <c r="J38" s="132">
        <v>0</v>
      </c>
      <c r="K38" s="132">
        <f>H38</f>
        <v>0</v>
      </c>
      <c r="L38" s="93" t="s">
        <v>3</v>
      </c>
      <c r="M38" s="110">
        <v>45657</v>
      </c>
      <c r="N38" s="100">
        <v>45657</v>
      </c>
      <c r="O38" s="93" t="s">
        <v>3</v>
      </c>
      <c r="P38" s="93" t="s">
        <v>3</v>
      </c>
      <c r="Q38" s="93" t="s">
        <v>3</v>
      </c>
      <c r="R38" s="93" t="s">
        <v>3</v>
      </c>
    </row>
    <row r="39" spans="1:18" ht="31.5" hidden="1" x14ac:dyDescent="0.25">
      <c r="A39" s="355"/>
      <c r="B39" s="57" t="s">
        <v>65</v>
      </c>
      <c r="C39" s="63"/>
      <c r="D39" s="63" t="s">
        <v>67</v>
      </c>
      <c r="E39" s="73" t="s">
        <v>69</v>
      </c>
      <c r="F39" s="63">
        <v>383</v>
      </c>
      <c r="G39" s="136">
        <v>500250</v>
      </c>
      <c r="H39" s="136">
        <v>500250</v>
      </c>
      <c r="I39" s="136">
        <v>500000</v>
      </c>
      <c r="J39" s="136">
        <v>0</v>
      </c>
      <c r="K39" s="136">
        <f>H39</f>
        <v>500250</v>
      </c>
      <c r="L39" s="57" t="s">
        <v>3</v>
      </c>
      <c r="M39" s="108">
        <v>45747</v>
      </c>
      <c r="N39" s="112" t="s">
        <v>114</v>
      </c>
      <c r="O39" s="57" t="s">
        <v>3</v>
      </c>
      <c r="P39" s="57" t="s">
        <v>3</v>
      </c>
      <c r="Q39" s="57" t="s">
        <v>3</v>
      </c>
      <c r="R39" s="57" t="s">
        <v>3</v>
      </c>
    </row>
    <row r="40" spans="1:18" s="207" customFormat="1" ht="15.75" hidden="1" customHeight="1" x14ac:dyDescent="0.25">
      <c r="A40" s="353" t="s">
        <v>107</v>
      </c>
      <c r="B40" s="78" t="s">
        <v>39</v>
      </c>
      <c r="C40" s="79"/>
      <c r="D40" s="78" t="s">
        <v>3</v>
      </c>
      <c r="E40" s="78" t="s">
        <v>66</v>
      </c>
      <c r="F40" s="79"/>
      <c r="G40" s="78">
        <v>1</v>
      </c>
      <c r="H40" s="78">
        <v>1</v>
      </c>
      <c r="I40" s="78">
        <v>0</v>
      </c>
      <c r="J40" s="78">
        <v>0</v>
      </c>
      <c r="K40" s="78">
        <v>0</v>
      </c>
      <c r="L40" s="78" t="s">
        <v>3</v>
      </c>
      <c r="M40" s="82">
        <v>45838</v>
      </c>
      <c r="N40" s="111">
        <v>45838</v>
      </c>
      <c r="O40" s="78">
        <v>0</v>
      </c>
      <c r="P40" s="78" t="s">
        <v>3</v>
      </c>
      <c r="Q40" s="105">
        <v>0</v>
      </c>
      <c r="R40" s="105">
        <v>0</v>
      </c>
    </row>
    <row r="41" spans="1:18" hidden="1" x14ac:dyDescent="0.25">
      <c r="A41" s="354"/>
      <c r="B41" s="57" t="s">
        <v>40</v>
      </c>
      <c r="C41" s="63"/>
      <c r="D41" s="63"/>
      <c r="E41" s="57"/>
      <c r="F41" s="63"/>
      <c r="G41" s="57" t="s">
        <v>3</v>
      </c>
      <c r="H41" s="63"/>
      <c r="I41" s="57" t="s">
        <v>3</v>
      </c>
      <c r="J41" s="63"/>
      <c r="K41" s="63"/>
      <c r="L41" s="57" t="s">
        <v>3</v>
      </c>
      <c r="M41" s="108"/>
      <c r="N41" s="109"/>
      <c r="O41" s="57" t="s">
        <v>3</v>
      </c>
      <c r="P41" s="57" t="s">
        <v>3</v>
      </c>
      <c r="Q41" s="57" t="s">
        <v>3</v>
      </c>
      <c r="R41" s="57" t="s">
        <v>3</v>
      </c>
    </row>
    <row r="42" spans="1:18" ht="31.5" hidden="1" x14ac:dyDescent="0.25">
      <c r="A42" s="354"/>
      <c r="B42" s="93" t="s">
        <v>65</v>
      </c>
      <c r="C42" s="94"/>
      <c r="D42" s="94" t="s">
        <v>67</v>
      </c>
      <c r="E42" s="93" t="s">
        <v>69</v>
      </c>
      <c r="F42" s="94">
        <v>383</v>
      </c>
      <c r="G42" s="132">
        <v>400000</v>
      </c>
      <c r="H42" s="132">
        <v>0</v>
      </c>
      <c r="I42" s="132">
        <v>500000</v>
      </c>
      <c r="J42" s="132">
        <v>0</v>
      </c>
      <c r="K42" s="132">
        <f>H42</f>
        <v>0</v>
      </c>
      <c r="L42" s="93" t="s">
        <v>3</v>
      </c>
      <c r="M42" s="110">
        <v>45657</v>
      </c>
      <c r="N42" s="100">
        <v>45657</v>
      </c>
      <c r="O42" s="93" t="s">
        <v>3</v>
      </c>
      <c r="P42" s="93" t="s">
        <v>3</v>
      </c>
      <c r="Q42" s="93" t="s">
        <v>3</v>
      </c>
      <c r="R42" s="93" t="s">
        <v>3</v>
      </c>
    </row>
    <row r="43" spans="1:18" ht="31.5" hidden="1" x14ac:dyDescent="0.25">
      <c r="A43" s="355"/>
      <c r="B43" s="57" t="s">
        <v>65</v>
      </c>
      <c r="C43" s="63"/>
      <c r="D43" s="63" t="s">
        <v>67</v>
      </c>
      <c r="E43" s="73" t="s">
        <v>69</v>
      </c>
      <c r="F43" s="63">
        <v>383</v>
      </c>
      <c r="G43" s="136">
        <v>600000</v>
      </c>
      <c r="H43" s="136">
        <v>600000</v>
      </c>
      <c r="I43" s="136">
        <v>500000</v>
      </c>
      <c r="J43" s="136">
        <v>0</v>
      </c>
      <c r="K43" s="136">
        <f>H43</f>
        <v>600000</v>
      </c>
      <c r="L43" s="57" t="s">
        <v>3</v>
      </c>
      <c r="M43" s="108">
        <v>45747</v>
      </c>
      <c r="N43" s="112" t="s">
        <v>114</v>
      </c>
      <c r="O43" s="57" t="s">
        <v>3</v>
      </c>
      <c r="P43" s="57" t="s">
        <v>3</v>
      </c>
      <c r="Q43" s="57" t="s">
        <v>3</v>
      </c>
      <c r="R43" s="57" t="s">
        <v>3</v>
      </c>
    </row>
    <row r="44" spans="1:18" s="207" customFormat="1" ht="15.75" hidden="1" customHeight="1" x14ac:dyDescent="0.25">
      <c r="A44" s="353" t="s">
        <v>73</v>
      </c>
      <c r="B44" s="78" t="s">
        <v>39</v>
      </c>
      <c r="C44" s="79"/>
      <c r="D44" s="78" t="s">
        <v>3</v>
      </c>
      <c r="E44" s="78" t="s">
        <v>66</v>
      </c>
      <c r="F44" s="79"/>
      <c r="G44" s="78">
        <v>1</v>
      </c>
      <c r="H44" s="78">
        <v>1</v>
      </c>
      <c r="I44" s="78">
        <v>1</v>
      </c>
      <c r="J44" s="78">
        <v>1</v>
      </c>
      <c r="K44" s="78">
        <v>1</v>
      </c>
      <c r="L44" s="78" t="s">
        <v>3</v>
      </c>
      <c r="M44" s="82">
        <v>45838</v>
      </c>
      <c r="N44" s="111">
        <v>45657</v>
      </c>
      <c r="O44" s="78">
        <v>0</v>
      </c>
      <c r="P44" s="78" t="s">
        <v>3</v>
      </c>
      <c r="Q44" s="105">
        <v>0</v>
      </c>
      <c r="R44" s="105">
        <v>0</v>
      </c>
    </row>
    <row r="45" spans="1:18" hidden="1" x14ac:dyDescent="0.25">
      <c r="A45" s="354"/>
      <c r="B45" s="57" t="s">
        <v>40</v>
      </c>
      <c r="C45" s="63"/>
      <c r="D45" s="63"/>
      <c r="E45" s="57"/>
      <c r="F45" s="63"/>
      <c r="G45" s="57" t="s">
        <v>3</v>
      </c>
      <c r="H45" s="63"/>
      <c r="I45" s="57" t="s">
        <v>3</v>
      </c>
      <c r="J45" s="63"/>
      <c r="K45" s="63"/>
      <c r="L45" s="57" t="s">
        <v>3</v>
      </c>
      <c r="M45" s="108"/>
      <c r="N45" s="109"/>
      <c r="O45" s="57" t="s">
        <v>3</v>
      </c>
      <c r="P45" s="57" t="s">
        <v>3</v>
      </c>
      <c r="Q45" s="57" t="s">
        <v>3</v>
      </c>
      <c r="R45" s="57" t="s">
        <v>3</v>
      </c>
    </row>
    <row r="46" spans="1:18" ht="31.5" hidden="1" x14ac:dyDescent="0.25">
      <c r="A46" s="354"/>
      <c r="B46" s="93" t="s">
        <v>65</v>
      </c>
      <c r="C46" s="94"/>
      <c r="D46" s="94" t="s">
        <v>67</v>
      </c>
      <c r="E46" s="93" t="s">
        <v>69</v>
      </c>
      <c r="F46" s="94">
        <v>383</v>
      </c>
      <c r="G46" s="132">
        <v>348498</v>
      </c>
      <c r="H46" s="132">
        <v>0</v>
      </c>
      <c r="I46" s="138">
        <f>1196996-500000</f>
        <v>696996</v>
      </c>
      <c r="J46" s="138">
        <v>0</v>
      </c>
      <c r="K46" s="132">
        <v>0</v>
      </c>
      <c r="L46" s="93" t="s">
        <v>3</v>
      </c>
      <c r="M46" s="110">
        <v>45657</v>
      </c>
      <c r="N46" s="100">
        <v>45657</v>
      </c>
      <c r="O46" s="93" t="s">
        <v>3</v>
      </c>
      <c r="P46" s="93" t="s">
        <v>3</v>
      </c>
      <c r="Q46" s="93" t="s">
        <v>3</v>
      </c>
      <c r="R46" s="93" t="s">
        <v>3</v>
      </c>
    </row>
    <row r="47" spans="1:18" ht="31.5" hidden="1" x14ac:dyDescent="0.25">
      <c r="A47" s="355"/>
      <c r="B47" s="57" t="s">
        <v>65</v>
      </c>
      <c r="C47" s="63"/>
      <c r="D47" s="63" t="s">
        <v>67</v>
      </c>
      <c r="E47" s="73" t="s">
        <v>69</v>
      </c>
      <c r="F47" s="63">
        <v>383</v>
      </c>
      <c r="G47" s="136">
        <v>522747</v>
      </c>
      <c r="H47" s="136">
        <v>522747</v>
      </c>
      <c r="I47" s="139">
        <f>1196996-500000</f>
        <v>696996</v>
      </c>
      <c r="J47" s="139">
        <v>0</v>
      </c>
      <c r="K47" s="136">
        <f>H47</f>
        <v>522747</v>
      </c>
      <c r="L47" s="57" t="s">
        <v>3</v>
      </c>
      <c r="M47" s="108">
        <v>45747</v>
      </c>
      <c r="N47" s="112">
        <v>45657</v>
      </c>
      <c r="O47" s="57" t="s">
        <v>3</v>
      </c>
      <c r="P47" s="57" t="s">
        <v>3</v>
      </c>
      <c r="Q47" s="57" t="s">
        <v>3</v>
      </c>
      <c r="R47" s="57" t="s">
        <v>3</v>
      </c>
    </row>
    <row r="48" spans="1:18" s="207" customFormat="1" ht="15.75" hidden="1" customHeight="1" x14ac:dyDescent="0.25">
      <c r="A48" s="353" t="s">
        <v>72</v>
      </c>
      <c r="B48" s="78" t="s">
        <v>39</v>
      </c>
      <c r="C48" s="79"/>
      <c r="D48" s="78" t="s">
        <v>3</v>
      </c>
      <c r="E48" s="78" t="s">
        <v>66</v>
      </c>
      <c r="F48" s="79"/>
      <c r="G48" s="78">
        <v>1</v>
      </c>
      <c r="H48" s="78">
        <v>1</v>
      </c>
      <c r="I48" s="78">
        <v>0</v>
      </c>
      <c r="J48" s="78">
        <v>0</v>
      </c>
      <c r="K48" s="78">
        <v>0</v>
      </c>
      <c r="L48" s="78" t="s">
        <v>3</v>
      </c>
      <c r="M48" s="82">
        <v>45838</v>
      </c>
      <c r="N48" s="111">
        <v>45838</v>
      </c>
      <c r="O48" s="78">
        <v>0</v>
      </c>
      <c r="P48" s="78" t="s">
        <v>3</v>
      </c>
      <c r="Q48" s="105">
        <v>0</v>
      </c>
      <c r="R48" s="105">
        <v>0</v>
      </c>
    </row>
    <row r="49" spans="1:18" hidden="1" x14ac:dyDescent="0.25">
      <c r="A49" s="354"/>
      <c r="B49" s="57" t="s">
        <v>40</v>
      </c>
      <c r="C49" s="63"/>
      <c r="D49" s="63"/>
      <c r="E49" s="57"/>
      <c r="F49" s="63"/>
      <c r="G49" s="57" t="s">
        <v>3</v>
      </c>
      <c r="H49" s="63"/>
      <c r="I49" s="57" t="s">
        <v>3</v>
      </c>
      <c r="J49" s="63"/>
      <c r="K49" s="63"/>
      <c r="L49" s="57" t="s">
        <v>3</v>
      </c>
      <c r="M49" s="108"/>
      <c r="N49" s="109"/>
      <c r="O49" s="57" t="s">
        <v>3</v>
      </c>
      <c r="P49" s="57" t="s">
        <v>3</v>
      </c>
      <c r="Q49" s="57" t="s">
        <v>3</v>
      </c>
      <c r="R49" s="57" t="s">
        <v>3</v>
      </c>
    </row>
    <row r="50" spans="1:18" ht="31.5" hidden="1" x14ac:dyDescent="0.25">
      <c r="A50" s="354"/>
      <c r="B50" s="93" t="s">
        <v>65</v>
      </c>
      <c r="C50" s="94"/>
      <c r="D50" s="94" t="s">
        <v>67</v>
      </c>
      <c r="E50" s="93" t="s">
        <v>69</v>
      </c>
      <c r="F50" s="94">
        <v>383</v>
      </c>
      <c r="G50" s="132">
        <v>425000</v>
      </c>
      <c r="H50" s="132">
        <v>0</v>
      </c>
      <c r="I50" s="140">
        <v>0</v>
      </c>
      <c r="J50" s="132">
        <v>0</v>
      </c>
      <c r="K50" s="132">
        <f>G50</f>
        <v>425000</v>
      </c>
      <c r="L50" s="93" t="s">
        <v>3</v>
      </c>
      <c r="M50" s="110">
        <v>45657</v>
      </c>
      <c r="N50" s="100">
        <v>45838</v>
      </c>
      <c r="O50" s="93" t="s">
        <v>3</v>
      </c>
      <c r="P50" s="93" t="s">
        <v>3</v>
      </c>
      <c r="Q50" s="93" t="s">
        <v>3</v>
      </c>
      <c r="R50" s="93" t="s">
        <v>3</v>
      </c>
    </row>
    <row r="51" spans="1:18" ht="31.5" hidden="1" x14ac:dyDescent="0.25">
      <c r="A51" s="355"/>
      <c r="B51" s="57" t="s">
        <v>65</v>
      </c>
      <c r="C51" s="63"/>
      <c r="D51" s="63" t="s">
        <v>67</v>
      </c>
      <c r="E51" s="73" t="s">
        <v>69</v>
      </c>
      <c r="F51" s="63">
        <v>383</v>
      </c>
      <c r="G51" s="136">
        <v>637500</v>
      </c>
      <c r="H51" s="136">
        <v>637500</v>
      </c>
      <c r="I51" s="70">
        <v>0</v>
      </c>
      <c r="J51" s="136">
        <v>0</v>
      </c>
      <c r="K51" s="136">
        <f>H51</f>
        <v>637500</v>
      </c>
      <c r="L51" s="57" t="s">
        <v>3</v>
      </c>
      <c r="M51" s="108">
        <v>45747</v>
      </c>
      <c r="N51" s="112" t="s">
        <v>114</v>
      </c>
      <c r="O51" s="57" t="s">
        <v>3</v>
      </c>
      <c r="P51" s="57" t="s">
        <v>3</v>
      </c>
      <c r="Q51" s="57" t="s">
        <v>3</v>
      </c>
      <c r="R51" s="57" t="s">
        <v>3</v>
      </c>
    </row>
    <row r="52" spans="1:18" s="207" customFormat="1" ht="15.75" hidden="1" customHeight="1" x14ac:dyDescent="0.25">
      <c r="A52" s="353" t="s">
        <v>74</v>
      </c>
      <c r="B52" s="78" t="s">
        <v>39</v>
      </c>
      <c r="C52" s="79"/>
      <c r="D52" s="78" t="s">
        <v>3</v>
      </c>
      <c r="E52" s="78" t="s">
        <v>66</v>
      </c>
      <c r="F52" s="79"/>
      <c r="G52" s="78">
        <v>1</v>
      </c>
      <c r="H52" s="78">
        <v>1</v>
      </c>
      <c r="I52" s="78">
        <v>0</v>
      </c>
      <c r="J52" s="78">
        <v>0</v>
      </c>
      <c r="K52" s="78">
        <v>0</v>
      </c>
      <c r="L52" s="78" t="s">
        <v>3</v>
      </c>
      <c r="M52" s="82">
        <v>45838</v>
      </c>
      <c r="N52" s="111">
        <v>45473</v>
      </c>
      <c r="O52" s="78">
        <v>0</v>
      </c>
      <c r="P52" s="78" t="s">
        <v>3</v>
      </c>
      <c r="Q52" s="105">
        <v>0</v>
      </c>
      <c r="R52" s="105">
        <v>0</v>
      </c>
    </row>
    <row r="53" spans="1:18" hidden="1" x14ac:dyDescent="0.25">
      <c r="A53" s="354"/>
      <c r="B53" s="57" t="s">
        <v>40</v>
      </c>
      <c r="C53" s="63"/>
      <c r="D53" s="63"/>
      <c r="E53" s="57"/>
      <c r="F53" s="63"/>
      <c r="G53" s="57" t="s">
        <v>3</v>
      </c>
      <c r="H53" s="63"/>
      <c r="I53" s="57" t="s">
        <v>3</v>
      </c>
      <c r="J53" s="63"/>
      <c r="K53" s="63"/>
      <c r="L53" s="57" t="s">
        <v>3</v>
      </c>
      <c r="M53" s="108"/>
      <c r="N53" s="109"/>
      <c r="O53" s="57" t="s">
        <v>3</v>
      </c>
      <c r="P53" s="57" t="s">
        <v>3</v>
      </c>
      <c r="Q53" s="57" t="s">
        <v>3</v>
      </c>
      <c r="R53" s="57" t="s">
        <v>3</v>
      </c>
    </row>
    <row r="54" spans="1:18" ht="31.5" hidden="1" x14ac:dyDescent="0.25">
      <c r="A54" s="354"/>
      <c r="B54" s="93" t="s">
        <v>65</v>
      </c>
      <c r="C54" s="94"/>
      <c r="D54" s="94" t="s">
        <v>67</v>
      </c>
      <c r="E54" s="93" t="s">
        <v>69</v>
      </c>
      <c r="F54" s="94">
        <v>383</v>
      </c>
      <c r="G54" s="132">
        <v>335000</v>
      </c>
      <c r="H54" s="132">
        <v>0</v>
      </c>
      <c r="I54" s="132">
        <v>500000</v>
      </c>
      <c r="J54" s="132">
        <v>0</v>
      </c>
      <c r="K54" s="132">
        <f>G54</f>
        <v>335000</v>
      </c>
      <c r="L54" s="93" t="s">
        <v>3</v>
      </c>
      <c r="M54" s="110">
        <v>45657</v>
      </c>
      <c r="N54" s="100">
        <v>45657</v>
      </c>
      <c r="O54" s="93" t="s">
        <v>3</v>
      </c>
      <c r="P54" s="93" t="s">
        <v>3</v>
      </c>
      <c r="Q54" s="93" t="s">
        <v>3</v>
      </c>
      <c r="R54" s="93" t="s">
        <v>3</v>
      </c>
    </row>
    <row r="55" spans="1:18" ht="31.5" hidden="1" x14ac:dyDescent="0.25">
      <c r="A55" s="355"/>
      <c r="B55" s="57" t="s">
        <v>65</v>
      </c>
      <c r="C55" s="63"/>
      <c r="D55" s="63" t="s">
        <v>67</v>
      </c>
      <c r="E55" s="73" t="s">
        <v>69</v>
      </c>
      <c r="F55" s="63">
        <v>383</v>
      </c>
      <c r="G55" s="136">
        <v>502500</v>
      </c>
      <c r="H55" s="136">
        <v>502500</v>
      </c>
      <c r="I55" s="136">
        <v>500000</v>
      </c>
      <c r="J55" s="136">
        <v>0</v>
      </c>
      <c r="K55" s="136">
        <f>H55</f>
        <v>502500</v>
      </c>
      <c r="L55" s="57" t="s">
        <v>3</v>
      </c>
      <c r="M55" s="108">
        <v>45747</v>
      </c>
      <c r="N55" s="112" t="s">
        <v>114</v>
      </c>
      <c r="O55" s="57" t="s">
        <v>3</v>
      </c>
      <c r="P55" s="57" t="s">
        <v>3</v>
      </c>
      <c r="Q55" s="57" t="s">
        <v>3</v>
      </c>
      <c r="R55" s="57" t="s">
        <v>3</v>
      </c>
    </row>
    <row r="56" spans="1:18" s="207" customFormat="1" ht="15.75" hidden="1" customHeight="1" x14ac:dyDescent="0.25">
      <c r="A56" s="353" t="s">
        <v>106</v>
      </c>
      <c r="B56" s="78" t="s">
        <v>39</v>
      </c>
      <c r="C56" s="79"/>
      <c r="D56" s="78" t="s">
        <v>3</v>
      </c>
      <c r="E56" s="78" t="s">
        <v>66</v>
      </c>
      <c r="F56" s="79"/>
      <c r="G56" s="78">
        <v>1</v>
      </c>
      <c r="H56" s="78">
        <v>1</v>
      </c>
      <c r="I56" s="78">
        <v>0</v>
      </c>
      <c r="J56" s="78">
        <v>0</v>
      </c>
      <c r="K56" s="78">
        <v>0</v>
      </c>
      <c r="L56" s="78" t="s">
        <v>3</v>
      </c>
      <c r="M56" s="82">
        <v>45838</v>
      </c>
      <c r="N56" s="111">
        <v>45838</v>
      </c>
      <c r="O56" s="78">
        <v>0</v>
      </c>
      <c r="P56" s="78" t="s">
        <v>3</v>
      </c>
      <c r="Q56" s="105">
        <v>0</v>
      </c>
      <c r="R56" s="105">
        <v>0</v>
      </c>
    </row>
    <row r="57" spans="1:18" hidden="1" x14ac:dyDescent="0.25">
      <c r="A57" s="354"/>
      <c r="B57" s="57" t="s">
        <v>40</v>
      </c>
      <c r="C57" s="63"/>
      <c r="D57" s="63"/>
      <c r="E57" s="57"/>
      <c r="F57" s="63"/>
      <c r="G57" s="57" t="s">
        <v>3</v>
      </c>
      <c r="H57" s="63"/>
      <c r="I57" s="57" t="s">
        <v>3</v>
      </c>
      <c r="J57" s="63"/>
      <c r="K57" s="63"/>
      <c r="L57" s="57" t="s">
        <v>3</v>
      </c>
      <c r="M57" s="108"/>
      <c r="N57" s="109"/>
      <c r="O57" s="57" t="s">
        <v>3</v>
      </c>
      <c r="P57" s="57" t="s">
        <v>3</v>
      </c>
      <c r="Q57" s="57" t="s">
        <v>3</v>
      </c>
      <c r="R57" s="57" t="s">
        <v>3</v>
      </c>
    </row>
    <row r="58" spans="1:18" ht="31.5" hidden="1" x14ac:dyDescent="0.25">
      <c r="A58" s="354"/>
      <c r="B58" s="93" t="s">
        <v>65</v>
      </c>
      <c r="C58" s="94"/>
      <c r="D58" s="94" t="s">
        <v>67</v>
      </c>
      <c r="E58" s="93" t="s">
        <v>69</v>
      </c>
      <c r="F58" s="94">
        <v>383</v>
      </c>
      <c r="G58" s="132">
        <v>340000</v>
      </c>
      <c r="H58" s="132">
        <v>0</v>
      </c>
      <c r="I58" s="132">
        <v>500000</v>
      </c>
      <c r="J58" s="132">
        <v>0</v>
      </c>
      <c r="K58" s="132">
        <f>H58</f>
        <v>0</v>
      </c>
      <c r="L58" s="93" t="s">
        <v>3</v>
      </c>
      <c r="M58" s="110">
        <v>45657</v>
      </c>
      <c r="N58" s="100">
        <v>45657</v>
      </c>
      <c r="O58" s="93" t="s">
        <v>3</v>
      </c>
      <c r="P58" s="93" t="s">
        <v>3</v>
      </c>
      <c r="Q58" s="93" t="s">
        <v>3</v>
      </c>
      <c r="R58" s="93" t="s">
        <v>3</v>
      </c>
    </row>
    <row r="59" spans="1:18" ht="31.5" hidden="1" x14ac:dyDescent="0.25">
      <c r="A59" s="355"/>
      <c r="B59" s="57" t="s">
        <v>65</v>
      </c>
      <c r="C59" s="63"/>
      <c r="D59" s="63" t="s">
        <v>67</v>
      </c>
      <c r="E59" s="73" t="s">
        <v>69</v>
      </c>
      <c r="F59" s="63">
        <v>383</v>
      </c>
      <c r="G59" s="136">
        <v>510000</v>
      </c>
      <c r="H59" s="136">
        <v>510000</v>
      </c>
      <c r="I59" s="136">
        <v>500000</v>
      </c>
      <c r="J59" s="136">
        <v>0</v>
      </c>
      <c r="K59" s="136">
        <f>H59</f>
        <v>510000</v>
      </c>
      <c r="L59" s="57" t="s">
        <v>3</v>
      </c>
      <c r="M59" s="108">
        <v>45747</v>
      </c>
      <c r="N59" s="112" t="s">
        <v>114</v>
      </c>
      <c r="O59" s="57" t="s">
        <v>3</v>
      </c>
      <c r="P59" s="57" t="s">
        <v>3</v>
      </c>
      <c r="Q59" s="57" t="s">
        <v>3</v>
      </c>
      <c r="R59" s="57" t="s">
        <v>3</v>
      </c>
    </row>
    <row r="60" spans="1:18" s="207" customFormat="1" ht="15.75" hidden="1" customHeight="1" x14ac:dyDescent="0.25">
      <c r="A60" s="353" t="s">
        <v>75</v>
      </c>
      <c r="B60" s="78" t="s">
        <v>39</v>
      </c>
      <c r="C60" s="79"/>
      <c r="D60" s="78" t="s">
        <v>3</v>
      </c>
      <c r="E60" s="78" t="s">
        <v>66</v>
      </c>
      <c r="F60" s="79"/>
      <c r="G60" s="78">
        <v>1</v>
      </c>
      <c r="H60" s="78">
        <v>1</v>
      </c>
      <c r="I60" s="78">
        <v>0</v>
      </c>
      <c r="J60" s="78">
        <v>0</v>
      </c>
      <c r="K60" s="78">
        <v>0</v>
      </c>
      <c r="L60" s="78" t="s">
        <v>3</v>
      </c>
      <c r="M60" s="82">
        <v>45838</v>
      </c>
      <c r="N60" s="111">
        <v>45838</v>
      </c>
      <c r="O60" s="78">
        <v>0</v>
      </c>
      <c r="P60" s="78" t="s">
        <v>3</v>
      </c>
      <c r="Q60" s="105">
        <v>0</v>
      </c>
      <c r="R60" s="105">
        <v>0</v>
      </c>
    </row>
    <row r="61" spans="1:18" hidden="1" x14ac:dyDescent="0.25">
      <c r="A61" s="354"/>
      <c r="B61" s="57" t="s">
        <v>40</v>
      </c>
      <c r="C61" s="63"/>
      <c r="D61" s="63"/>
      <c r="E61" s="57"/>
      <c r="F61" s="63"/>
      <c r="G61" s="57" t="s">
        <v>3</v>
      </c>
      <c r="H61" s="63"/>
      <c r="I61" s="57" t="s">
        <v>3</v>
      </c>
      <c r="J61" s="63"/>
      <c r="K61" s="63"/>
      <c r="L61" s="57" t="s">
        <v>3</v>
      </c>
      <c r="M61" s="108"/>
      <c r="N61" s="109"/>
      <c r="O61" s="57" t="s">
        <v>3</v>
      </c>
      <c r="P61" s="57" t="s">
        <v>3</v>
      </c>
      <c r="Q61" s="57" t="s">
        <v>3</v>
      </c>
      <c r="R61" s="57" t="s">
        <v>3</v>
      </c>
    </row>
    <row r="62" spans="1:18" ht="31.5" hidden="1" x14ac:dyDescent="0.25">
      <c r="A62" s="354"/>
      <c r="B62" s="93" t="s">
        <v>65</v>
      </c>
      <c r="C62" s="94"/>
      <c r="D62" s="94" t="s">
        <v>67</v>
      </c>
      <c r="E62" s="93" t="s">
        <v>69</v>
      </c>
      <c r="F62" s="94">
        <v>383</v>
      </c>
      <c r="G62" s="132">
        <v>335000</v>
      </c>
      <c r="H62" s="132">
        <v>0</v>
      </c>
      <c r="I62" s="132">
        <v>205000</v>
      </c>
      <c r="J62" s="132">
        <v>0</v>
      </c>
      <c r="K62" s="132">
        <v>335000</v>
      </c>
      <c r="L62" s="93" t="s">
        <v>3</v>
      </c>
      <c r="M62" s="110">
        <v>45657</v>
      </c>
      <c r="N62" s="100">
        <v>45838</v>
      </c>
      <c r="O62" s="93" t="s">
        <v>3</v>
      </c>
      <c r="P62" s="93" t="s">
        <v>3</v>
      </c>
      <c r="Q62" s="93" t="s">
        <v>3</v>
      </c>
      <c r="R62" s="93" t="s">
        <v>3</v>
      </c>
    </row>
    <row r="63" spans="1:18" ht="31.5" hidden="1" x14ac:dyDescent="0.25">
      <c r="A63" s="355"/>
      <c r="B63" s="57" t="s">
        <v>65</v>
      </c>
      <c r="C63" s="63"/>
      <c r="D63" s="63" t="s">
        <v>67</v>
      </c>
      <c r="E63" s="73" t="s">
        <v>69</v>
      </c>
      <c r="F63" s="63">
        <v>383</v>
      </c>
      <c r="G63" s="136">
        <v>502500</v>
      </c>
      <c r="H63" s="136">
        <v>502500</v>
      </c>
      <c r="I63" s="136">
        <v>205000</v>
      </c>
      <c r="J63" s="136">
        <v>0</v>
      </c>
      <c r="K63" s="136">
        <f>H63</f>
        <v>502500</v>
      </c>
      <c r="L63" s="57" t="s">
        <v>3</v>
      </c>
      <c r="M63" s="108">
        <v>45747</v>
      </c>
      <c r="N63" s="112" t="s">
        <v>114</v>
      </c>
      <c r="O63" s="57" t="s">
        <v>3</v>
      </c>
      <c r="P63" s="57" t="s">
        <v>3</v>
      </c>
      <c r="Q63" s="57" t="s">
        <v>3</v>
      </c>
      <c r="R63" s="57" t="s">
        <v>3</v>
      </c>
    </row>
    <row r="64" spans="1:18" s="207" customFormat="1" ht="15.75" hidden="1" customHeight="1" x14ac:dyDescent="0.25">
      <c r="A64" s="353" t="s">
        <v>76</v>
      </c>
      <c r="B64" s="78" t="s">
        <v>39</v>
      </c>
      <c r="C64" s="79"/>
      <c r="D64" s="78" t="s">
        <v>3</v>
      </c>
      <c r="E64" s="78" t="s">
        <v>66</v>
      </c>
      <c r="F64" s="79"/>
      <c r="G64" s="78">
        <v>1</v>
      </c>
      <c r="H64" s="78">
        <v>1</v>
      </c>
      <c r="I64" s="78">
        <v>0</v>
      </c>
      <c r="J64" s="78">
        <v>0</v>
      </c>
      <c r="K64" s="78">
        <v>0</v>
      </c>
      <c r="L64" s="78" t="s">
        <v>3</v>
      </c>
      <c r="M64" s="82">
        <v>45838</v>
      </c>
      <c r="N64" s="111">
        <v>45838</v>
      </c>
      <c r="O64" s="78">
        <v>0</v>
      </c>
      <c r="P64" s="78" t="s">
        <v>3</v>
      </c>
      <c r="Q64" s="105">
        <v>0</v>
      </c>
      <c r="R64" s="105">
        <v>0</v>
      </c>
    </row>
    <row r="65" spans="1:18" hidden="1" x14ac:dyDescent="0.25">
      <c r="A65" s="354"/>
      <c r="B65" s="57" t="s">
        <v>40</v>
      </c>
      <c r="C65" s="63"/>
      <c r="D65" s="63"/>
      <c r="E65" s="57"/>
      <c r="F65" s="63"/>
      <c r="G65" s="57" t="s">
        <v>3</v>
      </c>
      <c r="H65" s="63"/>
      <c r="I65" s="57" t="s">
        <v>3</v>
      </c>
      <c r="J65" s="63"/>
      <c r="K65" s="63"/>
      <c r="L65" s="57" t="s">
        <v>3</v>
      </c>
      <c r="M65" s="108"/>
      <c r="N65" s="109"/>
      <c r="O65" s="57" t="s">
        <v>3</v>
      </c>
      <c r="P65" s="57" t="s">
        <v>3</v>
      </c>
      <c r="Q65" s="57" t="s">
        <v>3</v>
      </c>
      <c r="R65" s="57" t="s">
        <v>3</v>
      </c>
    </row>
    <row r="66" spans="1:18" ht="31.5" hidden="1" x14ac:dyDescent="0.25">
      <c r="A66" s="354"/>
      <c r="B66" s="93" t="s">
        <v>65</v>
      </c>
      <c r="C66" s="94"/>
      <c r="D66" s="94" t="s">
        <v>67</v>
      </c>
      <c r="E66" s="93" t="s">
        <v>69</v>
      </c>
      <c r="F66" s="94">
        <v>383</v>
      </c>
      <c r="G66" s="132">
        <v>335000</v>
      </c>
      <c r="H66" s="132">
        <v>0</v>
      </c>
      <c r="I66" s="132">
        <v>500000</v>
      </c>
      <c r="J66" s="132">
        <v>0</v>
      </c>
      <c r="K66" s="132">
        <v>0</v>
      </c>
      <c r="L66" s="93" t="s">
        <v>3</v>
      </c>
      <c r="M66" s="110">
        <v>45657</v>
      </c>
      <c r="N66" s="100">
        <v>45657</v>
      </c>
      <c r="O66" s="93" t="s">
        <v>3</v>
      </c>
      <c r="P66" s="93" t="s">
        <v>3</v>
      </c>
      <c r="Q66" s="93" t="s">
        <v>3</v>
      </c>
      <c r="R66" s="93" t="s">
        <v>3</v>
      </c>
    </row>
    <row r="67" spans="1:18" ht="31.5" hidden="1" x14ac:dyDescent="0.25">
      <c r="A67" s="355"/>
      <c r="B67" s="57" t="s">
        <v>65</v>
      </c>
      <c r="C67" s="63"/>
      <c r="D67" s="63" t="s">
        <v>67</v>
      </c>
      <c r="E67" s="73" t="s">
        <v>69</v>
      </c>
      <c r="F67" s="63">
        <v>383</v>
      </c>
      <c r="G67" s="136">
        <v>502500</v>
      </c>
      <c r="H67" s="136">
        <v>502500</v>
      </c>
      <c r="I67" s="136">
        <v>500000</v>
      </c>
      <c r="J67" s="136">
        <v>0</v>
      </c>
      <c r="K67" s="136">
        <f>H67</f>
        <v>502500</v>
      </c>
      <c r="L67" s="57" t="s">
        <v>3</v>
      </c>
      <c r="M67" s="108">
        <v>45747</v>
      </c>
      <c r="N67" s="112" t="s">
        <v>114</v>
      </c>
      <c r="O67" s="57" t="s">
        <v>3</v>
      </c>
      <c r="P67" s="57" t="s">
        <v>3</v>
      </c>
      <c r="Q67" s="57" t="s">
        <v>3</v>
      </c>
      <c r="R67" s="57" t="s">
        <v>3</v>
      </c>
    </row>
    <row r="68" spans="1:18" s="207" customFormat="1" ht="15.75" hidden="1" customHeight="1" x14ac:dyDescent="0.25">
      <c r="A68" s="353" t="s">
        <v>77</v>
      </c>
      <c r="B68" s="78" t="s">
        <v>39</v>
      </c>
      <c r="C68" s="79"/>
      <c r="D68" s="78" t="s">
        <v>3</v>
      </c>
      <c r="E68" s="78" t="s">
        <v>66</v>
      </c>
      <c r="F68" s="79"/>
      <c r="G68" s="78">
        <v>1</v>
      </c>
      <c r="H68" s="78">
        <v>1</v>
      </c>
      <c r="I68" s="78">
        <v>0</v>
      </c>
      <c r="J68" s="78">
        <v>0</v>
      </c>
      <c r="K68" s="78">
        <v>0</v>
      </c>
      <c r="L68" s="78" t="s">
        <v>3</v>
      </c>
      <c r="M68" s="82">
        <v>45838</v>
      </c>
      <c r="N68" s="111">
        <v>45838</v>
      </c>
      <c r="O68" s="78">
        <v>0</v>
      </c>
      <c r="P68" s="78" t="s">
        <v>3</v>
      </c>
      <c r="Q68" s="105">
        <v>0</v>
      </c>
      <c r="R68" s="105">
        <v>0</v>
      </c>
    </row>
    <row r="69" spans="1:18" hidden="1" x14ac:dyDescent="0.25">
      <c r="A69" s="354"/>
      <c r="B69" s="57" t="s">
        <v>40</v>
      </c>
      <c r="C69" s="63"/>
      <c r="D69" s="63"/>
      <c r="E69" s="57"/>
      <c r="F69" s="63"/>
      <c r="G69" s="57" t="s">
        <v>3</v>
      </c>
      <c r="H69" s="63"/>
      <c r="I69" s="57" t="s">
        <v>3</v>
      </c>
      <c r="J69" s="63"/>
      <c r="K69" s="63"/>
      <c r="L69" s="57" t="s">
        <v>3</v>
      </c>
      <c r="M69" s="108"/>
      <c r="N69" s="109"/>
      <c r="O69" s="57" t="s">
        <v>3</v>
      </c>
      <c r="P69" s="57" t="s">
        <v>3</v>
      </c>
      <c r="Q69" s="57" t="s">
        <v>3</v>
      </c>
      <c r="R69" s="57" t="s">
        <v>3</v>
      </c>
    </row>
    <row r="70" spans="1:18" ht="31.5" hidden="1" x14ac:dyDescent="0.25">
      <c r="A70" s="354"/>
      <c r="B70" s="93" t="s">
        <v>65</v>
      </c>
      <c r="C70" s="94"/>
      <c r="D70" s="94" t="s">
        <v>67</v>
      </c>
      <c r="E70" s="93" t="s">
        <v>69</v>
      </c>
      <c r="F70" s="94">
        <v>383</v>
      </c>
      <c r="G70" s="132">
        <v>335000</v>
      </c>
      <c r="H70" s="132">
        <v>0</v>
      </c>
      <c r="I70" s="132">
        <v>500000</v>
      </c>
      <c r="J70" s="132">
        <v>0</v>
      </c>
      <c r="K70" s="132">
        <v>0</v>
      </c>
      <c r="L70" s="93" t="s">
        <v>3</v>
      </c>
      <c r="M70" s="110">
        <v>45657</v>
      </c>
      <c r="N70" s="100">
        <v>45657</v>
      </c>
      <c r="O70" s="93" t="s">
        <v>3</v>
      </c>
      <c r="P70" s="93" t="s">
        <v>3</v>
      </c>
      <c r="Q70" s="93" t="s">
        <v>3</v>
      </c>
      <c r="R70" s="93" t="s">
        <v>3</v>
      </c>
    </row>
    <row r="71" spans="1:18" ht="31.5" hidden="1" x14ac:dyDescent="0.25">
      <c r="A71" s="355"/>
      <c r="B71" s="57" t="s">
        <v>65</v>
      </c>
      <c r="C71" s="63"/>
      <c r="D71" s="63" t="s">
        <v>67</v>
      </c>
      <c r="E71" s="73" t="s">
        <v>69</v>
      </c>
      <c r="F71" s="63">
        <v>383</v>
      </c>
      <c r="G71" s="136">
        <v>502500</v>
      </c>
      <c r="H71" s="136">
        <v>502500</v>
      </c>
      <c r="I71" s="136">
        <v>500000</v>
      </c>
      <c r="J71" s="136">
        <v>0</v>
      </c>
      <c r="K71" s="136">
        <f>H71</f>
        <v>502500</v>
      </c>
      <c r="L71" s="57" t="s">
        <v>3</v>
      </c>
      <c r="M71" s="108">
        <v>45747</v>
      </c>
      <c r="N71" s="109" t="s">
        <v>114</v>
      </c>
      <c r="O71" s="57" t="s">
        <v>3</v>
      </c>
      <c r="P71" s="57" t="s">
        <v>3</v>
      </c>
      <c r="Q71" s="57" t="s">
        <v>3</v>
      </c>
      <c r="R71" s="57" t="s">
        <v>3</v>
      </c>
    </row>
    <row r="72" spans="1:18" s="207" customFormat="1" ht="15.75" hidden="1" customHeight="1" x14ac:dyDescent="0.25">
      <c r="A72" s="353" t="s">
        <v>105</v>
      </c>
      <c r="B72" s="78" t="s">
        <v>39</v>
      </c>
      <c r="C72" s="79"/>
      <c r="D72" s="78" t="s">
        <v>3</v>
      </c>
      <c r="E72" s="78" t="s">
        <v>66</v>
      </c>
      <c r="F72" s="79"/>
      <c r="G72" s="78">
        <v>1</v>
      </c>
      <c r="H72" s="78">
        <v>1</v>
      </c>
      <c r="I72" s="78">
        <v>0</v>
      </c>
      <c r="J72" s="78">
        <v>0</v>
      </c>
      <c r="K72" s="78">
        <v>0</v>
      </c>
      <c r="L72" s="78" t="s">
        <v>3</v>
      </c>
      <c r="M72" s="82">
        <v>45838</v>
      </c>
      <c r="N72" s="111">
        <v>45838</v>
      </c>
      <c r="O72" s="78">
        <v>0</v>
      </c>
      <c r="P72" s="78" t="s">
        <v>3</v>
      </c>
      <c r="Q72" s="105">
        <v>0</v>
      </c>
      <c r="R72" s="105">
        <v>0</v>
      </c>
    </row>
    <row r="73" spans="1:18" hidden="1" x14ac:dyDescent="0.25">
      <c r="A73" s="354"/>
      <c r="B73" s="57" t="s">
        <v>40</v>
      </c>
      <c r="C73" s="63"/>
      <c r="D73" s="63"/>
      <c r="E73" s="57"/>
      <c r="F73" s="63"/>
      <c r="G73" s="57" t="s">
        <v>3</v>
      </c>
      <c r="H73" s="63"/>
      <c r="I73" s="57" t="s">
        <v>3</v>
      </c>
      <c r="J73" s="63"/>
      <c r="K73" s="63"/>
      <c r="L73" s="57" t="s">
        <v>3</v>
      </c>
      <c r="M73" s="108"/>
      <c r="N73" s="109"/>
      <c r="O73" s="57" t="s">
        <v>3</v>
      </c>
      <c r="P73" s="57" t="s">
        <v>3</v>
      </c>
      <c r="Q73" s="57" t="s">
        <v>3</v>
      </c>
      <c r="R73" s="57" t="s">
        <v>3</v>
      </c>
    </row>
    <row r="74" spans="1:18" ht="31.5" hidden="1" x14ac:dyDescent="0.25">
      <c r="A74" s="354"/>
      <c r="B74" s="93" t="s">
        <v>65</v>
      </c>
      <c r="C74" s="94"/>
      <c r="D74" s="94" t="s">
        <v>67</v>
      </c>
      <c r="E74" s="93" t="s">
        <v>69</v>
      </c>
      <c r="F74" s="94">
        <v>383</v>
      </c>
      <c r="G74" s="132">
        <v>335000</v>
      </c>
      <c r="H74" s="132">
        <v>0</v>
      </c>
      <c r="I74" s="132">
        <v>72498</v>
      </c>
      <c r="J74" s="132">
        <v>0</v>
      </c>
      <c r="K74" s="132">
        <v>335000</v>
      </c>
      <c r="L74" s="93" t="s">
        <v>3</v>
      </c>
      <c r="M74" s="110">
        <v>45657</v>
      </c>
      <c r="N74" s="100">
        <v>45838</v>
      </c>
      <c r="O74" s="93" t="s">
        <v>3</v>
      </c>
      <c r="P74" s="93" t="s">
        <v>3</v>
      </c>
      <c r="Q74" s="93" t="s">
        <v>3</v>
      </c>
      <c r="R74" s="93" t="s">
        <v>3</v>
      </c>
    </row>
    <row r="75" spans="1:18" ht="31.5" hidden="1" x14ac:dyDescent="0.25">
      <c r="A75" s="355"/>
      <c r="B75" s="57" t="s">
        <v>65</v>
      </c>
      <c r="C75" s="63"/>
      <c r="D75" s="63" t="s">
        <v>67</v>
      </c>
      <c r="E75" s="73" t="s">
        <v>69</v>
      </c>
      <c r="F75" s="63">
        <v>383</v>
      </c>
      <c r="G75" s="136">
        <v>500250</v>
      </c>
      <c r="H75" s="136">
        <v>500250</v>
      </c>
      <c r="I75" s="136">
        <v>72498</v>
      </c>
      <c r="J75" s="136">
        <v>0</v>
      </c>
      <c r="K75" s="136">
        <f>H75</f>
        <v>500250</v>
      </c>
      <c r="L75" s="57" t="s">
        <v>3</v>
      </c>
      <c r="M75" s="108">
        <v>45747</v>
      </c>
      <c r="N75" s="112" t="s">
        <v>114</v>
      </c>
      <c r="O75" s="57" t="s">
        <v>3</v>
      </c>
      <c r="P75" s="57" t="s">
        <v>3</v>
      </c>
      <c r="Q75" s="57" t="s">
        <v>3</v>
      </c>
      <c r="R75" s="57" t="s">
        <v>3</v>
      </c>
    </row>
    <row r="76" spans="1:18" s="207" customFormat="1" ht="15.75" hidden="1" customHeight="1" x14ac:dyDescent="0.25">
      <c r="A76" s="353" t="s">
        <v>78</v>
      </c>
      <c r="B76" s="78" t="s">
        <v>39</v>
      </c>
      <c r="C76" s="79"/>
      <c r="D76" s="78" t="s">
        <v>3</v>
      </c>
      <c r="E76" s="78" t="s">
        <v>66</v>
      </c>
      <c r="F76" s="79"/>
      <c r="G76" s="78">
        <v>1</v>
      </c>
      <c r="H76" s="78">
        <v>1</v>
      </c>
      <c r="I76" s="78">
        <v>0</v>
      </c>
      <c r="J76" s="78">
        <v>0</v>
      </c>
      <c r="K76" s="78">
        <v>0</v>
      </c>
      <c r="L76" s="78" t="s">
        <v>3</v>
      </c>
      <c r="M76" s="82">
        <v>45838</v>
      </c>
      <c r="N76" s="111">
        <v>45838</v>
      </c>
      <c r="O76" s="78">
        <v>0</v>
      </c>
      <c r="P76" s="78" t="s">
        <v>3</v>
      </c>
      <c r="Q76" s="105">
        <v>0</v>
      </c>
      <c r="R76" s="105">
        <v>0</v>
      </c>
    </row>
    <row r="77" spans="1:18" hidden="1" x14ac:dyDescent="0.25">
      <c r="A77" s="354"/>
      <c r="B77" s="57" t="s">
        <v>40</v>
      </c>
      <c r="C77" s="63"/>
      <c r="D77" s="63"/>
      <c r="E77" s="57"/>
      <c r="F77" s="63"/>
      <c r="G77" s="57" t="s">
        <v>3</v>
      </c>
      <c r="H77" s="63"/>
      <c r="I77" s="57" t="s">
        <v>3</v>
      </c>
      <c r="J77" s="63"/>
      <c r="K77" s="63"/>
      <c r="L77" s="57" t="s">
        <v>3</v>
      </c>
      <c r="M77" s="108"/>
      <c r="N77" s="109"/>
      <c r="O77" s="57" t="s">
        <v>3</v>
      </c>
      <c r="P77" s="57" t="s">
        <v>3</v>
      </c>
      <c r="Q77" s="57" t="s">
        <v>3</v>
      </c>
      <c r="R77" s="57" t="s">
        <v>3</v>
      </c>
    </row>
    <row r="78" spans="1:18" ht="31.5" hidden="1" x14ac:dyDescent="0.25">
      <c r="A78" s="354"/>
      <c r="B78" s="93" t="s">
        <v>65</v>
      </c>
      <c r="C78" s="94"/>
      <c r="D78" s="94" t="s">
        <v>67</v>
      </c>
      <c r="E78" s="93" t="s">
        <v>69</v>
      </c>
      <c r="F78" s="94">
        <v>383</v>
      </c>
      <c r="G78" s="132">
        <v>335000</v>
      </c>
      <c r="H78" s="132">
        <v>0</v>
      </c>
      <c r="I78" s="132">
        <v>500000</v>
      </c>
      <c r="J78" s="132">
        <v>0</v>
      </c>
      <c r="K78" s="132">
        <v>0</v>
      </c>
      <c r="L78" s="93" t="s">
        <v>3</v>
      </c>
      <c r="M78" s="110">
        <v>45657</v>
      </c>
      <c r="N78" s="100">
        <v>45657</v>
      </c>
      <c r="O78" s="93" t="s">
        <v>3</v>
      </c>
      <c r="P78" s="93" t="s">
        <v>3</v>
      </c>
      <c r="Q78" s="93" t="s">
        <v>3</v>
      </c>
      <c r="R78" s="93" t="s">
        <v>3</v>
      </c>
    </row>
    <row r="79" spans="1:18" ht="31.5" hidden="1" x14ac:dyDescent="0.25">
      <c r="A79" s="355"/>
      <c r="B79" s="57" t="s">
        <v>65</v>
      </c>
      <c r="C79" s="63"/>
      <c r="D79" s="63" t="s">
        <v>67</v>
      </c>
      <c r="E79" s="73" t="s">
        <v>69</v>
      </c>
      <c r="F79" s="63">
        <v>383</v>
      </c>
      <c r="G79" s="136">
        <v>500250</v>
      </c>
      <c r="H79" s="136">
        <v>500250</v>
      </c>
      <c r="I79" s="136">
        <v>500000</v>
      </c>
      <c r="J79" s="136">
        <v>0</v>
      </c>
      <c r="K79" s="136">
        <f>H79</f>
        <v>500250</v>
      </c>
      <c r="L79" s="57" t="s">
        <v>3</v>
      </c>
      <c r="M79" s="108">
        <v>45747</v>
      </c>
      <c r="N79" s="112" t="s">
        <v>114</v>
      </c>
      <c r="O79" s="57" t="s">
        <v>3</v>
      </c>
      <c r="P79" s="57" t="s">
        <v>3</v>
      </c>
      <c r="Q79" s="57" t="s">
        <v>3</v>
      </c>
      <c r="R79" s="57" t="s">
        <v>3</v>
      </c>
    </row>
    <row r="80" spans="1:18" s="207" customFormat="1" ht="15.75" hidden="1" customHeight="1" x14ac:dyDescent="0.25">
      <c r="A80" s="353" t="s">
        <v>79</v>
      </c>
      <c r="B80" s="78" t="s">
        <v>39</v>
      </c>
      <c r="C80" s="79"/>
      <c r="D80" s="78" t="s">
        <v>3</v>
      </c>
      <c r="E80" s="78" t="s">
        <v>66</v>
      </c>
      <c r="F80" s="79"/>
      <c r="G80" s="78">
        <v>1</v>
      </c>
      <c r="H80" s="78">
        <v>1</v>
      </c>
      <c r="I80" s="78">
        <v>0</v>
      </c>
      <c r="J80" s="78">
        <v>0</v>
      </c>
      <c r="K80" s="78">
        <v>0</v>
      </c>
      <c r="L80" s="78" t="s">
        <v>3</v>
      </c>
      <c r="M80" s="82">
        <v>45838</v>
      </c>
      <c r="N80" s="111">
        <v>45838</v>
      </c>
      <c r="O80" s="78">
        <v>0</v>
      </c>
      <c r="P80" s="78" t="s">
        <v>3</v>
      </c>
      <c r="Q80" s="105">
        <v>0</v>
      </c>
      <c r="R80" s="105">
        <v>0</v>
      </c>
    </row>
    <row r="81" spans="1:18" hidden="1" x14ac:dyDescent="0.25">
      <c r="A81" s="354"/>
      <c r="B81" s="57" t="s">
        <v>40</v>
      </c>
      <c r="C81" s="63"/>
      <c r="D81" s="63"/>
      <c r="E81" s="57"/>
      <c r="F81" s="63"/>
      <c r="G81" s="57" t="s">
        <v>3</v>
      </c>
      <c r="H81" s="63"/>
      <c r="I81" s="57" t="s">
        <v>3</v>
      </c>
      <c r="J81" s="63"/>
      <c r="K81" s="63"/>
      <c r="L81" s="57" t="s">
        <v>3</v>
      </c>
      <c r="M81" s="108"/>
      <c r="N81" s="109"/>
      <c r="O81" s="57" t="s">
        <v>3</v>
      </c>
      <c r="P81" s="57" t="s">
        <v>3</v>
      </c>
      <c r="Q81" s="57" t="s">
        <v>3</v>
      </c>
      <c r="R81" s="57" t="s">
        <v>3</v>
      </c>
    </row>
    <row r="82" spans="1:18" ht="31.5" hidden="1" x14ac:dyDescent="0.25">
      <c r="A82" s="354"/>
      <c r="B82" s="93" t="s">
        <v>65</v>
      </c>
      <c r="C82" s="94"/>
      <c r="D82" s="94" t="s">
        <v>67</v>
      </c>
      <c r="E82" s="93" t="s">
        <v>69</v>
      </c>
      <c r="F82" s="94">
        <v>383</v>
      </c>
      <c r="G82" s="132">
        <v>335000</v>
      </c>
      <c r="H82" s="132">
        <v>0</v>
      </c>
      <c r="I82" s="132">
        <v>500000</v>
      </c>
      <c r="J82" s="132">
        <v>0</v>
      </c>
      <c r="K82" s="132">
        <v>0</v>
      </c>
      <c r="L82" s="93" t="s">
        <v>3</v>
      </c>
      <c r="M82" s="110">
        <v>45657</v>
      </c>
      <c r="N82" s="100">
        <v>45657</v>
      </c>
      <c r="O82" s="93" t="s">
        <v>3</v>
      </c>
      <c r="P82" s="93" t="s">
        <v>3</v>
      </c>
      <c r="Q82" s="93" t="s">
        <v>3</v>
      </c>
      <c r="R82" s="93" t="s">
        <v>3</v>
      </c>
    </row>
    <row r="83" spans="1:18" ht="31.5" hidden="1" x14ac:dyDescent="0.25">
      <c r="A83" s="355"/>
      <c r="B83" s="57" t="s">
        <v>65</v>
      </c>
      <c r="C83" s="63"/>
      <c r="D83" s="63" t="s">
        <v>67</v>
      </c>
      <c r="E83" s="73" t="s">
        <v>69</v>
      </c>
      <c r="F83" s="63">
        <v>383</v>
      </c>
      <c r="G83" s="136">
        <v>500250</v>
      </c>
      <c r="H83" s="136">
        <v>500250</v>
      </c>
      <c r="I83" s="136">
        <v>500000</v>
      </c>
      <c r="J83" s="136">
        <v>0</v>
      </c>
      <c r="K83" s="136">
        <f>H83</f>
        <v>500250</v>
      </c>
      <c r="L83" s="57" t="s">
        <v>3</v>
      </c>
      <c r="M83" s="108">
        <v>45747</v>
      </c>
      <c r="N83" s="112" t="s">
        <v>114</v>
      </c>
      <c r="O83" s="57" t="s">
        <v>3</v>
      </c>
      <c r="P83" s="57" t="s">
        <v>3</v>
      </c>
      <c r="Q83" s="57" t="s">
        <v>3</v>
      </c>
      <c r="R83" s="57" t="s">
        <v>3</v>
      </c>
    </row>
    <row r="84" spans="1:18" s="207" customFormat="1" ht="15.75" hidden="1" customHeight="1" x14ac:dyDescent="0.25">
      <c r="A84" s="353" t="s">
        <v>104</v>
      </c>
      <c r="B84" s="78" t="s">
        <v>39</v>
      </c>
      <c r="C84" s="79"/>
      <c r="D84" s="78" t="s">
        <v>3</v>
      </c>
      <c r="E84" s="78" t="s">
        <v>66</v>
      </c>
      <c r="F84" s="79"/>
      <c r="G84" s="78">
        <v>1</v>
      </c>
      <c r="H84" s="78">
        <v>1</v>
      </c>
      <c r="I84" s="78">
        <v>0</v>
      </c>
      <c r="J84" s="78">
        <v>0</v>
      </c>
      <c r="K84" s="78">
        <v>0</v>
      </c>
      <c r="L84" s="78" t="s">
        <v>3</v>
      </c>
      <c r="M84" s="82">
        <v>45838</v>
      </c>
      <c r="N84" s="111">
        <v>45838</v>
      </c>
      <c r="O84" s="78">
        <v>0</v>
      </c>
      <c r="P84" s="78" t="s">
        <v>3</v>
      </c>
      <c r="Q84" s="105">
        <v>0</v>
      </c>
      <c r="R84" s="105">
        <v>0</v>
      </c>
    </row>
    <row r="85" spans="1:18" hidden="1" x14ac:dyDescent="0.25">
      <c r="A85" s="354"/>
      <c r="B85" s="57" t="s">
        <v>40</v>
      </c>
      <c r="C85" s="63"/>
      <c r="D85" s="63"/>
      <c r="E85" s="57"/>
      <c r="F85" s="63"/>
      <c r="G85" s="57" t="s">
        <v>3</v>
      </c>
      <c r="H85" s="63"/>
      <c r="I85" s="57" t="s">
        <v>3</v>
      </c>
      <c r="J85" s="63"/>
      <c r="K85" s="63"/>
      <c r="L85" s="57" t="s">
        <v>3</v>
      </c>
      <c r="M85" s="108"/>
      <c r="N85" s="109"/>
      <c r="O85" s="57" t="s">
        <v>3</v>
      </c>
      <c r="P85" s="57" t="s">
        <v>3</v>
      </c>
      <c r="Q85" s="57" t="s">
        <v>3</v>
      </c>
      <c r="R85" s="57" t="s">
        <v>3</v>
      </c>
    </row>
    <row r="86" spans="1:18" ht="31.5" hidden="1" x14ac:dyDescent="0.25">
      <c r="A86" s="354"/>
      <c r="B86" s="93" t="s">
        <v>65</v>
      </c>
      <c r="C86" s="94"/>
      <c r="D86" s="94" t="s">
        <v>67</v>
      </c>
      <c r="E86" s="93" t="s">
        <v>69</v>
      </c>
      <c r="F86" s="94">
        <v>383</v>
      </c>
      <c r="G86" s="132">
        <v>136650</v>
      </c>
      <c r="H86" s="132">
        <v>0</v>
      </c>
      <c r="I86" s="132">
        <v>184511.97999999998</v>
      </c>
      <c r="J86" s="132">
        <v>0</v>
      </c>
      <c r="K86" s="132">
        <v>0</v>
      </c>
      <c r="L86" s="93" t="s">
        <v>3</v>
      </c>
      <c r="M86" s="110">
        <v>45657</v>
      </c>
      <c r="N86" s="100">
        <v>45657</v>
      </c>
      <c r="O86" s="93" t="s">
        <v>3</v>
      </c>
      <c r="P86" s="93" t="s">
        <v>3</v>
      </c>
      <c r="Q86" s="93" t="s">
        <v>3</v>
      </c>
      <c r="R86" s="93" t="s">
        <v>3</v>
      </c>
    </row>
    <row r="87" spans="1:18" ht="31.5" hidden="1" x14ac:dyDescent="0.25">
      <c r="A87" s="355"/>
      <c r="B87" s="57" t="s">
        <v>65</v>
      </c>
      <c r="C87" s="63"/>
      <c r="D87" s="63" t="s">
        <v>67</v>
      </c>
      <c r="E87" s="73" t="s">
        <v>69</v>
      </c>
      <c r="F87" s="63">
        <v>383</v>
      </c>
      <c r="G87" s="136">
        <v>204975</v>
      </c>
      <c r="H87" s="136">
        <v>204975</v>
      </c>
      <c r="I87" s="136">
        <v>184511.97999999998</v>
      </c>
      <c r="J87" s="136">
        <v>0</v>
      </c>
      <c r="K87" s="136">
        <f>H87</f>
        <v>204975</v>
      </c>
      <c r="L87" s="57" t="s">
        <v>3</v>
      </c>
      <c r="M87" s="108">
        <v>45747</v>
      </c>
      <c r="N87" s="112" t="s">
        <v>114</v>
      </c>
      <c r="O87" s="57" t="s">
        <v>3</v>
      </c>
      <c r="P87" s="57" t="s">
        <v>3</v>
      </c>
      <c r="Q87" s="57" t="s">
        <v>3</v>
      </c>
      <c r="R87" s="57" t="s">
        <v>3</v>
      </c>
    </row>
    <row r="88" spans="1:18" s="207" customFormat="1" ht="15.75" hidden="1" customHeight="1" x14ac:dyDescent="0.25">
      <c r="A88" s="353" t="s">
        <v>103</v>
      </c>
      <c r="B88" s="78" t="s">
        <v>39</v>
      </c>
      <c r="C88" s="79"/>
      <c r="D88" s="78" t="s">
        <v>3</v>
      </c>
      <c r="E88" s="78" t="s">
        <v>66</v>
      </c>
      <c r="F88" s="79"/>
      <c r="G88" s="78">
        <v>1</v>
      </c>
      <c r="H88" s="78">
        <v>1</v>
      </c>
      <c r="I88" s="78">
        <v>0</v>
      </c>
      <c r="J88" s="78">
        <v>0</v>
      </c>
      <c r="K88" s="78">
        <v>0</v>
      </c>
      <c r="L88" s="78" t="s">
        <v>3</v>
      </c>
      <c r="M88" s="82">
        <v>45838</v>
      </c>
      <c r="N88" s="111">
        <v>45838</v>
      </c>
      <c r="O88" s="78">
        <v>0</v>
      </c>
      <c r="P88" s="78" t="s">
        <v>3</v>
      </c>
      <c r="Q88" s="105">
        <v>0</v>
      </c>
      <c r="R88" s="105">
        <v>0</v>
      </c>
    </row>
    <row r="89" spans="1:18" hidden="1" x14ac:dyDescent="0.25">
      <c r="A89" s="354"/>
      <c r="B89" s="57" t="s">
        <v>40</v>
      </c>
      <c r="C89" s="63"/>
      <c r="D89" s="63"/>
      <c r="E89" s="57"/>
      <c r="F89" s="63"/>
      <c r="G89" s="57" t="s">
        <v>3</v>
      </c>
      <c r="H89" s="63"/>
      <c r="I89" s="57" t="s">
        <v>3</v>
      </c>
      <c r="J89" s="63"/>
      <c r="K89" s="63"/>
      <c r="L89" s="57" t="s">
        <v>3</v>
      </c>
      <c r="M89" s="108"/>
      <c r="N89" s="109"/>
      <c r="O89" s="57" t="s">
        <v>3</v>
      </c>
      <c r="P89" s="57" t="s">
        <v>3</v>
      </c>
      <c r="Q89" s="57" t="s">
        <v>3</v>
      </c>
      <c r="R89" s="57" t="s">
        <v>3</v>
      </c>
    </row>
    <row r="90" spans="1:18" ht="31.5" hidden="1" x14ac:dyDescent="0.25">
      <c r="A90" s="354"/>
      <c r="B90" s="93" t="s">
        <v>65</v>
      </c>
      <c r="C90" s="94"/>
      <c r="D90" s="94" t="s">
        <v>67</v>
      </c>
      <c r="E90" s="93" t="s">
        <v>69</v>
      </c>
      <c r="F90" s="94">
        <v>383</v>
      </c>
      <c r="G90" s="132">
        <v>335000</v>
      </c>
      <c r="H90" s="132">
        <v>0</v>
      </c>
      <c r="I90" s="132">
        <v>431709</v>
      </c>
      <c r="J90" s="132">
        <v>0</v>
      </c>
      <c r="K90" s="132">
        <v>0</v>
      </c>
      <c r="L90" s="93" t="s">
        <v>3</v>
      </c>
      <c r="M90" s="110">
        <v>45657</v>
      </c>
      <c r="N90" s="100">
        <v>45657</v>
      </c>
      <c r="O90" s="93" t="s">
        <v>3</v>
      </c>
      <c r="P90" s="93" t="s">
        <v>3</v>
      </c>
      <c r="Q90" s="93" t="s">
        <v>3</v>
      </c>
      <c r="R90" s="93" t="s">
        <v>3</v>
      </c>
    </row>
    <row r="91" spans="1:18" ht="31.5" hidden="1" x14ac:dyDescent="0.25">
      <c r="A91" s="355"/>
      <c r="B91" s="57" t="s">
        <v>65</v>
      </c>
      <c r="C91" s="63"/>
      <c r="D91" s="63" t="s">
        <v>67</v>
      </c>
      <c r="E91" s="73" t="s">
        <v>69</v>
      </c>
      <c r="F91" s="63">
        <v>383</v>
      </c>
      <c r="G91" s="136">
        <v>502500</v>
      </c>
      <c r="H91" s="136">
        <v>502500</v>
      </c>
      <c r="I91" s="136">
        <v>431709</v>
      </c>
      <c r="J91" s="136">
        <v>0</v>
      </c>
      <c r="K91" s="136">
        <f>H91</f>
        <v>502500</v>
      </c>
      <c r="L91" s="57" t="s">
        <v>3</v>
      </c>
      <c r="M91" s="108">
        <v>45747</v>
      </c>
      <c r="N91" s="112" t="s">
        <v>114</v>
      </c>
      <c r="O91" s="57" t="s">
        <v>3</v>
      </c>
      <c r="P91" s="57" t="s">
        <v>3</v>
      </c>
      <c r="Q91" s="57" t="s">
        <v>3</v>
      </c>
      <c r="R91" s="57" t="s">
        <v>3</v>
      </c>
    </row>
    <row r="92" spans="1:18" s="207" customFormat="1" ht="15.75" hidden="1" customHeight="1" x14ac:dyDescent="0.25">
      <c r="A92" s="353" t="s">
        <v>80</v>
      </c>
      <c r="B92" s="78" t="s">
        <v>39</v>
      </c>
      <c r="C92" s="79"/>
      <c r="D92" s="78" t="s">
        <v>3</v>
      </c>
      <c r="E92" s="78" t="s">
        <v>66</v>
      </c>
      <c r="F92" s="79"/>
      <c r="G92" s="78">
        <v>1</v>
      </c>
      <c r="H92" s="78">
        <v>1</v>
      </c>
      <c r="I92" s="78">
        <v>0</v>
      </c>
      <c r="J92" s="78">
        <v>0</v>
      </c>
      <c r="K92" s="78">
        <v>0</v>
      </c>
      <c r="L92" s="78" t="s">
        <v>3</v>
      </c>
      <c r="M92" s="82">
        <v>45838</v>
      </c>
      <c r="N92" s="111">
        <v>45838</v>
      </c>
      <c r="O92" s="78">
        <v>0</v>
      </c>
      <c r="P92" s="78" t="s">
        <v>3</v>
      </c>
      <c r="Q92" s="105">
        <v>0</v>
      </c>
      <c r="R92" s="105">
        <v>0</v>
      </c>
    </row>
    <row r="93" spans="1:18" hidden="1" x14ac:dyDescent="0.25">
      <c r="A93" s="354"/>
      <c r="B93" s="57" t="s">
        <v>40</v>
      </c>
      <c r="C93" s="63"/>
      <c r="D93" s="63"/>
      <c r="E93" s="57"/>
      <c r="F93" s="63"/>
      <c r="G93" s="57" t="s">
        <v>3</v>
      </c>
      <c r="H93" s="63"/>
      <c r="I93" s="57" t="s">
        <v>3</v>
      </c>
      <c r="J93" s="63"/>
      <c r="K93" s="63"/>
      <c r="L93" s="57" t="s">
        <v>3</v>
      </c>
      <c r="M93" s="108"/>
      <c r="N93" s="109"/>
      <c r="O93" s="57" t="s">
        <v>3</v>
      </c>
      <c r="P93" s="57" t="s">
        <v>3</v>
      </c>
      <c r="Q93" s="57" t="s">
        <v>3</v>
      </c>
      <c r="R93" s="57" t="s">
        <v>3</v>
      </c>
    </row>
    <row r="94" spans="1:18" ht="31.5" hidden="1" x14ac:dyDescent="0.25">
      <c r="A94" s="354"/>
      <c r="B94" s="93" t="s">
        <v>65</v>
      </c>
      <c r="C94" s="94"/>
      <c r="D94" s="94" t="s">
        <v>67</v>
      </c>
      <c r="E94" s="93" t="s">
        <v>69</v>
      </c>
      <c r="F94" s="94">
        <v>383</v>
      </c>
      <c r="G94" s="132">
        <v>335000</v>
      </c>
      <c r="H94" s="132">
        <v>0</v>
      </c>
      <c r="I94" s="132">
        <v>500000</v>
      </c>
      <c r="J94" s="132">
        <v>0</v>
      </c>
      <c r="K94" s="132">
        <v>0</v>
      </c>
      <c r="L94" s="93" t="s">
        <v>3</v>
      </c>
      <c r="M94" s="110">
        <v>45657</v>
      </c>
      <c r="N94" s="100">
        <v>45657</v>
      </c>
      <c r="O94" s="93" t="s">
        <v>3</v>
      </c>
      <c r="P94" s="93" t="s">
        <v>3</v>
      </c>
      <c r="Q94" s="93" t="s">
        <v>3</v>
      </c>
      <c r="R94" s="93" t="s">
        <v>3</v>
      </c>
    </row>
    <row r="95" spans="1:18" ht="41.25" hidden="1" customHeight="1" x14ac:dyDescent="0.25">
      <c r="A95" s="355"/>
      <c r="B95" s="57" t="s">
        <v>65</v>
      </c>
      <c r="C95" s="63"/>
      <c r="D95" s="63" t="s">
        <v>67</v>
      </c>
      <c r="E95" s="73" t="s">
        <v>69</v>
      </c>
      <c r="F95" s="63">
        <v>383</v>
      </c>
      <c r="G95" s="136">
        <v>502500</v>
      </c>
      <c r="H95" s="136">
        <v>502500</v>
      </c>
      <c r="I95" s="136">
        <v>500000</v>
      </c>
      <c r="J95" s="136">
        <v>0</v>
      </c>
      <c r="K95" s="136">
        <f>H95</f>
        <v>502500</v>
      </c>
      <c r="L95" s="57" t="s">
        <v>3</v>
      </c>
      <c r="M95" s="108">
        <v>45747</v>
      </c>
      <c r="N95" s="112" t="s">
        <v>114</v>
      </c>
      <c r="O95" s="57" t="s">
        <v>3</v>
      </c>
      <c r="P95" s="57" t="s">
        <v>3</v>
      </c>
      <c r="Q95" s="57" t="s">
        <v>3</v>
      </c>
      <c r="R95" s="57" t="s">
        <v>3</v>
      </c>
    </row>
    <row r="96" spans="1:18" s="207" customFormat="1" ht="15.75" hidden="1" customHeight="1" x14ac:dyDescent="0.25">
      <c r="A96" s="353" t="s">
        <v>81</v>
      </c>
      <c r="B96" s="78" t="s">
        <v>39</v>
      </c>
      <c r="C96" s="79"/>
      <c r="D96" s="78" t="s">
        <v>3</v>
      </c>
      <c r="E96" s="78" t="s">
        <v>66</v>
      </c>
      <c r="F96" s="79"/>
      <c r="G96" s="78">
        <v>1</v>
      </c>
      <c r="H96" s="78">
        <v>1</v>
      </c>
      <c r="I96" s="78">
        <v>1</v>
      </c>
      <c r="J96" s="78">
        <v>1</v>
      </c>
      <c r="K96" s="78">
        <v>1</v>
      </c>
      <c r="L96" s="78" t="s">
        <v>3</v>
      </c>
      <c r="M96" s="82">
        <v>45838</v>
      </c>
      <c r="N96" s="104">
        <v>45657</v>
      </c>
      <c r="O96" s="78">
        <v>0</v>
      </c>
      <c r="P96" s="78" t="s">
        <v>3</v>
      </c>
      <c r="Q96" s="105">
        <v>0</v>
      </c>
      <c r="R96" s="105">
        <v>0</v>
      </c>
    </row>
    <row r="97" spans="1:18" hidden="1" x14ac:dyDescent="0.25">
      <c r="A97" s="354"/>
      <c r="B97" s="57" t="s">
        <v>40</v>
      </c>
      <c r="C97" s="63"/>
      <c r="D97" s="63"/>
      <c r="E97" s="57"/>
      <c r="F97" s="63"/>
      <c r="G97" s="57" t="s">
        <v>3</v>
      </c>
      <c r="H97" s="63"/>
      <c r="I97" s="57" t="s">
        <v>3</v>
      </c>
      <c r="J97" s="63"/>
      <c r="K97" s="63"/>
      <c r="L97" s="57" t="s">
        <v>3</v>
      </c>
      <c r="M97" s="108"/>
      <c r="N97" s="109"/>
      <c r="O97" s="57" t="s">
        <v>3</v>
      </c>
      <c r="P97" s="57" t="s">
        <v>3</v>
      </c>
      <c r="Q97" s="57" t="s">
        <v>3</v>
      </c>
      <c r="R97" s="57" t="s">
        <v>3</v>
      </c>
    </row>
    <row r="98" spans="1:18" ht="31.5" hidden="1" x14ac:dyDescent="0.25">
      <c r="A98" s="354"/>
      <c r="B98" s="93" t="s">
        <v>65</v>
      </c>
      <c r="C98" s="94"/>
      <c r="D98" s="94" t="s">
        <v>67</v>
      </c>
      <c r="E98" s="93" t="s">
        <v>69</v>
      </c>
      <c r="F98" s="94">
        <v>383</v>
      </c>
      <c r="G98" s="132">
        <v>200000</v>
      </c>
      <c r="H98" s="132">
        <v>0</v>
      </c>
      <c r="I98" s="132">
        <v>629132</v>
      </c>
      <c r="J98" s="132">
        <v>0</v>
      </c>
      <c r="K98" s="132">
        <v>0</v>
      </c>
      <c r="L98" s="93" t="s">
        <v>3</v>
      </c>
      <c r="M98" s="110">
        <v>45657</v>
      </c>
      <c r="N98" s="100">
        <v>45657</v>
      </c>
      <c r="O98" s="93" t="s">
        <v>3</v>
      </c>
      <c r="P98" s="93" t="s">
        <v>3</v>
      </c>
      <c r="Q98" s="93" t="s">
        <v>3</v>
      </c>
      <c r="R98" s="93" t="s">
        <v>3</v>
      </c>
    </row>
    <row r="99" spans="1:18" ht="31.5" hidden="1" x14ac:dyDescent="0.25">
      <c r="A99" s="355"/>
      <c r="B99" s="57" t="s">
        <v>65</v>
      </c>
      <c r="C99" s="63"/>
      <c r="D99" s="63" t="s">
        <v>67</v>
      </c>
      <c r="E99" s="73" t="s">
        <v>69</v>
      </c>
      <c r="F99" s="63">
        <v>383</v>
      </c>
      <c r="G99" s="136">
        <v>299955</v>
      </c>
      <c r="H99" s="136">
        <v>299955</v>
      </c>
      <c r="I99" s="136">
        <v>629132</v>
      </c>
      <c r="J99" s="136">
        <v>0</v>
      </c>
      <c r="K99" s="136">
        <v>0</v>
      </c>
      <c r="L99" s="57" t="s">
        <v>3</v>
      </c>
      <c r="M99" s="108">
        <v>45747</v>
      </c>
      <c r="N99" s="112">
        <v>45657</v>
      </c>
      <c r="O99" s="57" t="s">
        <v>3</v>
      </c>
      <c r="P99" s="57" t="s">
        <v>3</v>
      </c>
      <c r="Q99" s="57" t="s">
        <v>3</v>
      </c>
      <c r="R99" s="57" t="s">
        <v>3</v>
      </c>
    </row>
    <row r="100" spans="1:18" s="207" customFormat="1" ht="15.75" hidden="1" customHeight="1" x14ac:dyDescent="0.25">
      <c r="A100" s="353" t="s">
        <v>82</v>
      </c>
      <c r="B100" s="78" t="s">
        <v>39</v>
      </c>
      <c r="C100" s="79"/>
      <c r="D100" s="78" t="s">
        <v>3</v>
      </c>
      <c r="E100" s="78" t="s">
        <v>66</v>
      </c>
      <c r="F100" s="79"/>
      <c r="G100" s="78">
        <v>1</v>
      </c>
      <c r="H100" s="78">
        <v>1</v>
      </c>
      <c r="I100" s="78">
        <v>0</v>
      </c>
      <c r="J100" s="78">
        <v>0</v>
      </c>
      <c r="K100" s="78">
        <v>0</v>
      </c>
      <c r="L100" s="78" t="s">
        <v>3</v>
      </c>
      <c r="M100" s="82">
        <v>45838</v>
      </c>
      <c r="N100" s="111">
        <v>45838</v>
      </c>
      <c r="O100" s="78">
        <v>0</v>
      </c>
      <c r="P100" s="78" t="s">
        <v>3</v>
      </c>
      <c r="Q100" s="105">
        <v>0</v>
      </c>
      <c r="R100" s="105">
        <v>0</v>
      </c>
    </row>
    <row r="101" spans="1:18" hidden="1" x14ac:dyDescent="0.25">
      <c r="A101" s="354"/>
      <c r="B101" s="57" t="s">
        <v>40</v>
      </c>
      <c r="C101" s="63"/>
      <c r="D101" s="63"/>
      <c r="E101" s="57"/>
      <c r="F101" s="63"/>
      <c r="G101" s="57" t="s">
        <v>3</v>
      </c>
      <c r="H101" s="63"/>
      <c r="I101" s="57" t="s">
        <v>3</v>
      </c>
      <c r="J101" s="63"/>
      <c r="K101" s="63"/>
      <c r="L101" s="57" t="s">
        <v>3</v>
      </c>
      <c r="M101" s="108"/>
      <c r="N101" s="109"/>
      <c r="O101" s="57" t="s">
        <v>3</v>
      </c>
      <c r="P101" s="57" t="s">
        <v>3</v>
      </c>
      <c r="Q101" s="57" t="s">
        <v>3</v>
      </c>
      <c r="R101" s="57" t="s">
        <v>3</v>
      </c>
    </row>
    <row r="102" spans="1:18" ht="31.5" hidden="1" x14ac:dyDescent="0.25">
      <c r="A102" s="354"/>
      <c r="B102" s="93" t="s">
        <v>65</v>
      </c>
      <c r="C102" s="94"/>
      <c r="D102" s="94" t="s">
        <v>67</v>
      </c>
      <c r="E102" s="93" t="s">
        <v>69</v>
      </c>
      <c r="F102" s="94">
        <v>383</v>
      </c>
      <c r="G102" s="132">
        <v>333500</v>
      </c>
      <c r="H102" s="132">
        <v>0</v>
      </c>
      <c r="I102" s="132">
        <v>499994</v>
      </c>
      <c r="J102" s="132">
        <v>0</v>
      </c>
      <c r="K102" s="132">
        <v>0</v>
      </c>
      <c r="L102" s="93" t="s">
        <v>3</v>
      </c>
      <c r="M102" s="110">
        <v>45657</v>
      </c>
      <c r="N102" s="100">
        <v>45657</v>
      </c>
      <c r="O102" s="93" t="s">
        <v>3</v>
      </c>
      <c r="P102" s="93" t="s">
        <v>3</v>
      </c>
      <c r="Q102" s="93" t="s">
        <v>3</v>
      </c>
      <c r="R102" s="93" t="s">
        <v>3</v>
      </c>
    </row>
    <row r="103" spans="1:18" ht="31.5" hidden="1" x14ac:dyDescent="0.25">
      <c r="A103" s="355"/>
      <c r="B103" s="57" t="s">
        <v>65</v>
      </c>
      <c r="C103" s="63"/>
      <c r="D103" s="63" t="s">
        <v>67</v>
      </c>
      <c r="E103" s="73" t="s">
        <v>69</v>
      </c>
      <c r="F103" s="63">
        <v>383</v>
      </c>
      <c r="G103" s="136">
        <v>500250</v>
      </c>
      <c r="H103" s="136">
        <v>500250</v>
      </c>
      <c r="I103" s="136">
        <v>499994</v>
      </c>
      <c r="J103" s="136">
        <v>0</v>
      </c>
      <c r="K103" s="136">
        <f>G103</f>
        <v>500250</v>
      </c>
      <c r="L103" s="57" t="s">
        <v>3</v>
      </c>
      <c r="M103" s="108">
        <v>45747</v>
      </c>
      <c r="N103" s="112" t="s">
        <v>114</v>
      </c>
      <c r="O103" s="57" t="s">
        <v>3</v>
      </c>
      <c r="P103" s="57" t="s">
        <v>3</v>
      </c>
      <c r="Q103" s="57" t="s">
        <v>3</v>
      </c>
      <c r="R103" s="57" t="s">
        <v>3</v>
      </c>
    </row>
    <row r="104" spans="1:18" s="207" customFormat="1" ht="15.75" hidden="1" customHeight="1" x14ac:dyDescent="0.25">
      <c r="A104" s="353" t="s">
        <v>83</v>
      </c>
      <c r="B104" s="78" t="s">
        <v>39</v>
      </c>
      <c r="C104" s="79"/>
      <c r="D104" s="78" t="s">
        <v>3</v>
      </c>
      <c r="E104" s="78" t="s">
        <v>66</v>
      </c>
      <c r="F104" s="79"/>
      <c r="G104" s="78">
        <v>1</v>
      </c>
      <c r="H104" s="78">
        <v>1</v>
      </c>
      <c r="I104" s="78">
        <v>0</v>
      </c>
      <c r="J104" s="78">
        <v>0</v>
      </c>
      <c r="K104" s="78">
        <v>0</v>
      </c>
      <c r="L104" s="78" t="s">
        <v>3</v>
      </c>
      <c r="M104" s="82">
        <v>45838</v>
      </c>
      <c r="N104" s="111">
        <v>45838</v>
      </c>
      <c r="O104" s="78">
        <v>0</v>
      </c>
      <c r="P104" s="78" t="s">
        <v>3</v>
      </c>
      <c r="Q104" s="105">
        <v>0</v>
      </c>
      <c r="R104" s="105">
        <v>0</v>
      </c>
    </row>
    <row r="105" spans="1:18" hidden="1" x14ac:dyDescent="0.25">
      <c r="A105" s="354"/>
      <c r="B105" s="57" t="s">
        <v>40</v>
      </c>
      <c r="C105" s="63"/>
      <c r="D105" s="63"/>
      <c r="E105" s="57"/>
      <c r="F105" s="63"/>
      <c r="G105" s="57" t="s">
        <v>3</v>
      </c>
      <c r="H105" s="63"/>
      <c r="I105" s="57" t="s">
        <v>3</v>
      </c>
      <c r="J105" s="63"/>
      <c r="K105" s="63"/>
      <c r="L105" s="57" t="s">
        <v>3</v>
      </c>
      <c r="M105" s="108"/>
      <c r="N105" s="109"/>
      <c r="O105" s="57" t="s">
        <v>3</v>
      </c>
      <c r="P105" s="57" t="s">
        <v>3</v>
      </c>
      <c r="Q105" s="57" t="s">
        <v>3</v>
      </c>
      <c r="R105" s="57" t="s">
        <v>3</v>
      </c>
    </row>
    <row r="106" spans="1:18" ht="31.5" hidden="1" x14ac:dyDescent="0.25">
      <c r="A106" s="354"/>
      <c r="B106" s="93" t="s">
        <v>65</v>
      </c>
      <c r="C106" s="94"/>
      <c r="D106" s="94" t="s">
        <v>67</v>
      </c>
      <c r="E106" s="93" t="s">
        <v>69</v>
      </c>
      <c r="F106" s="94">
        <v>383</v>
      </c>
      <c r="G106" s="132">
        <v>334858</v>
      </c>
      <c r="H106" s="132">
        <v>0</v>
      </c>
      <c r="I106" s="132">
        <v>499994</v>
      </c>
      <c r="J106" s="132">
        <v>0</v>
      </c>
      <c r="K106" s="132">
        <v>0</v>
      </c>
      <c r="L106" s="93" t="s">
        <v>3</v>
      </c>
      <c r="M106" s="110">
        <v>45657</v>
      </c>
      <c r="N106" s="100">
        <v>45657</v>
      </c>
      <c r="O106" s="93" t="s">
        <v>3</v>
      </c>
      <c r="P106" s="93" t="s">
        <v>3</v>
      </c>
      <c r="Q106" s="93" t="s">
        <v>3</v>
      </c>
      <c r="R106" s="93" t="s">
        <v>3</v>
      </c>
    </row>
    <row r="107" spans="1:18" ht="31.5" hidden="1" x14ac:dyDescent="0.25">
      <c r="A107" s="355"/>
      <c r="B107" s="57" t="s">
        <v>65</v>
      </c>
      <c r="C107" s="63"/>
      <c r="D107" s="63" t="s">
        <v>67</v>
      </c>
      <c r="E107" s="73" t="s">
        <v>69</v>
      </c>
      <c r="F107" s="63">
        <v>383</v>
      </c>
      <c r="G107" s="136">
        <v>502287</v>
      </c>
      <c r="H107" s="136">
        <v>502287</v>
      </c>
      <c r="I107" s="136">
        <v>499994</v>
      </c>
      <c r="J107" s="136">
        <v>0</v>
      </c>
      <c r="K107" s="136">
        <f>G107</f>
        <v>502287</v>
      </c>
      <c r="L107" s="57" t="s">
        <v>3</v>
      </c>
      <c r="M107" s="108">
        <v>45747</v>
      </c>
      <c r="N107" s="112" t="s">
        <v>114</v>
      </c>
      <c r="O107" s="57" t="s">
        <v>3</v>
      </c>
      <c r="P107" s="57" t="s">
        <v>3</v>
      </c>
      <c r="Q107" s="57" t="s">
        <v>3</v>
      </c>
      <c r="R107" s="57" t="s">
        <v>3</v>
      </c>
    </row>
    <row r="108" spans="1:18" s="207" customFormat="1" ht="15.75" hidden="1" customHeight="1" x14ac:dyDescent="0.25">
      <c r="A108" s="353" t="s">
        <v>84</v>
      </c>
      <c r="B108" s="78" t="s">
        <v>39</v>
      </c>
      <c r="C108" s="79"/>
      <c r="D108" s="78" t="s">
        <v>3</v>
      </c>
      <c r="E108" s="78" t="s">
        <v>66</v>
      </c>
      <c r="F108" s="79"/>
      <c r="G108" s="78">
        <v>1</v>
      </c>
      <c r="H108" s="78">
        <v>1</v>
      </c>
      <c r="I108" s="78">
        <v>0</v>
      </c>
      <c r="J108" s="78">
        <v>0</v>
      </c>
      <c r="K108" s="78">
        <v>0</v>
      </c>
      <c r="L108" s="78" t="s">
        <v>3</v>
      </c>
      <c r="M108" s="82">
        <v>45838</v>
      </c>
      <c r="N108" s="111">
        <v>45838</v>
      </c>
      <c r="O108" s="78">
        <v>0</v>
      </c>
      <c r="P108" s="78" t="s">
        <v>3</v>
      </c>
      <c r="Q108" s="105">
        <v>0</v>
      </c>
      <c r="R108" s="105">
        <v>0</v>
      </c>
    </row>
    <row r="109" spans="1:18" hidden="1" x14ac:dyDescent="0.25">
      <c r="A109" s="354"/>
      <c r="B109" s="57" t="s">
        <v>40</v>
      </c>
      <c r="C109" s="63"/>
      <c r="D109" s="63"/>
      <c r="E109" s="57"/>
      <c r="F109" s="63"/>
      <c r="G109" s="57" t="s">
        <v>3</v>
      </c>
      <c r="H109" s="63"/>
      <c r="I109" s="57" t="s">
        <v>3</v>
      </c>
      <c r="J109" s="63"/>
      <c r="K109" s="63"/>
      <c r="L109" s="57" t="s">
        <v>3</v>
      </c>
      <c r="M109" s="108"/>
      <c r="N109" s="109"/>
      <c r="O109" s="57" t="s">
        <v>3</v>
      </c>
      <c r="P109" s="57" t="s">
        <v>3</v>
      </c>
      <c r="Q109" s="57" t="s">
        <v>3</v>
      </c>
      <c r="R109" s="57" t="s">
        <v>3</v>
      </c>
    </row>
    <row r="110" spans="1:18" ht="31.5" hidden="1" x14ac:dyDescent="0.25">
      <c r="A110" s="354"/>
      <c r="B110" s="93" t="s">
        <v>65</v>
      </c>
      <c r="C110" s="94"/>
      <c r="D110" s="94" t="s">
        <v>67</v>
      </c>
      <c r="E110" s="93" t="s">
        <v>69</v>
      </c>
      <c r="F110" s="94">
        <v>383</v>
      </c>
      <c r="G110" s="132">
        <v>335000</v>
      </c>
      <c r="H110" s="132">
        <v>0</v>
      </c>
      <c r="I110" s="132">
        <v>0</v>
      </c>
      <c r="J110" s="132">
        <v>0</v>
      </c>
      <c r="K110" s="132">
        <f>G110</f>
        <v>335000</v>
      </c>
      <c r="L110" s="93" t="s">
        <v>3</v>
      </c>
      <c r="M110" s="110">
        <v>45657</v>
      </c>
      <c r="N110" s="100">
        <v>45838</v>
      </c>
      <c r="O110" s="93" t="s">
        <v>3</v>
      </c>
      <c r="P110" s="93" t="s">
        <v>3</v>
      </c>
      <c r="Q110" s="93" t="s">
        <v>3</v>
      </c>
      <c r="R110" s="93" t="s">
        <v>3</v>
      </c>
    </row>
    <row r="111" spans="1:18" ht="31.5" hidden="1" x14ac:dyDescent="0.25">
      <c r="A111" s="355"/>
      <c r="B111" s="57" t="s">
        <v>65</v>
      </c>
      <c r="C111" s="63"/>
      <c r="D111" s="63" t="s">
        <v>67</v>
      </c>
      <c r="E111" s="73" t="s">
        <v>69</v>
      </c>
      <c r="F111" s="63">
        <v>383</v>
      </c>
      <c r="G111" s="136">
        <v>502500</v>
      </c>
      <c r="H111" s="136">
        <v>0</v>
      </c>
      <c r="I111" s="136">
        <v>0</v>
      </c>
      <c r="J111" s="136">
        <v>0</v>
      </c>
      <c r="K111" s="136">
        <f>G111</f>
        <v>502500</v>
      </c>
      <c r="L111" s="57" t="s">
        <v>3</v>
      </c>
      <c r="M111" s="108">
        <v>45747</v>
      </c>
      <c r="N111" s="112" t="s">
        <v>114</v>
      </c>
      <c r="O111" s="57" t="s">
        <v>3</v>
      </c>
      <c r="P111" s="57" t="s">
        <v>3</v>
      </c>
      <c r="Q111" s="57" t="s">
        <v>3</v>
      </c>
      <c r="R111" s="57" t="s">
        <v>3</v>
      </c>
    </row>
    <row r="112" spans="1:18" s="207" customFormat="1" ht="15.75" hidden="1" customHeight="1" x14ac:dyDescent="0.25">
      <c r="A112" s="353" t="s">
        <v>85</v>
      </c>
      <c r="B112" s="78" t="s">
        <v>39</v>
      </c>
      <c r="C112" s="79"/>
      <c r="D112" s="78" t="s">
        <v>3</v>
      </c>
      <c r="E112" s="78" t="s">
        <v>66</v>
      </c>
      <c r="F112" s="79"/>
      <c r="G112" s="78">
        <v>1</v>
      </c>
      <c r="H112" s="78">
        <v>1</v>
      </c>
      <c r="I112" s="78">
        <v>0</v>
      </c>
      <c r="J112" s="78">
        <v>0</v>
      </c>
      <c r="K112" s="78">
        <v>0</v>
      </c>
      <c r="L112" s="78" t="s">
        <v>3</v>
      </c>
      <c r="M112" s="82">
        <v>45838</v>
      </c>
      <c r="N112" s="111">
        <v>45838</v>
      </c>
      <c r="O112" s="78">
        <v>0</v>
      </c>
      <c r="P112" s="78" t="s">
        <v>3</v>
      </c>
      <c r="Q112" s="105">
        <v>0</v>
      </c>
      <c r="R112" s="105">
        <v>0</v>
      </c>
    </row>
    <row r="113" spans="1:18" hidden="1" x14ac:dyDescent="0.25">
      <c r="A113" s="354"/>
      <c r="B113" s="57" t="s">
        <v>40</v>
      </c>
      <c r="C113" s="63"/>
      <c r="D113" s="63"/>
      <c r="E113" s="57"/>
      <c r="F113" s="63"/>
      <c r="G113" s="57" t="s">
        <v>3</v>
      </c>
      <c r="H113" s="63"/>
      <c r="I113" s="57" t="s">
        <v>3</v>
      </c>
      <c r="J113" s="63"/>
      <c r="K113" s="63"/>
      <c r="L113" s="57" t="s">
        <v>3</v>
      </c>
      <c r="M113" s="108"/>
      <c r="N113" s="109"/>
      <c r="O113" s="57" t="s">
        <v>3</v>
      </c>
      <c r="P113" s="57" t="s">
        <v>3</v>
      </c>
      <c r="Q113" s="57" t="s">
        <v>3</v>
      </c>
      <c r="R113" s="57" t="s">
        <v>3</v>
      </c>
    </row>
    <row r="114" spans="1:18" ht="31.5" hidden="1" x14ac:dyDescent="0.25">
      <c r="A114" s="354"/>
      <c r="B114" s="93" t="s">
        <v>65</v>
      </c>
      <c r="C114" s="94"/>
      <c r="D114" s="94" t="s">
        <v>67</v>
      </c>
      <c r="E114" s="93" t="s">
        <v>69</v>
      </c>
      <c r="F114" s="94">
        <v>383</v>
      </c>
      <c r="G114" s="132">
        <v>335000</v>
      </c>
      <c r="H114" s="132">
        <v>0</v>
      </c>
      <c r="I114" s="132">
        <v>0</v>
      </c>
      <c r="J114" s="132">
        <v>0</v>
      </c>
      <c r="K114" s="132">
        <f>G114</f>
        <v>335000</v>
      </c>
      <c r="L114" s="93" t="s">
        <v>3</v>
      </c>
      <c r="M114" s="110">
        <v>45657</v>
      </c>
      <c r="N114" s="100">
        <v>45838</v>
      </c>
      <c r="O114" s="93" t="s">
        <v>3</v>
      </c>
      <c r="P114" s="93" t="s">
        <v>3</v>
      </c>
      <c r="Q114" s="93" t="s">
        <v>3</v>
      </c>
      <c r="R114" s="93" t="s">
        <v>3</v>
      </c>
    </row>
    <row r="115" spans="1:18" ht="31.5" hidden="1" x14ac:dyDescent="0.25">
      <c r="A115" s="355"/>
      <c r="B115" s="57" t="s">
        <v>65</v>
      </c>
      <c r="C115" s="63"/>
      <c r="D115" s="63" t="s">
        <v>67</v>
      </c>
      <c r="E115" s="73" t="s">
        <v>69</v>
      </c>
      <c r="F115" s="63">
        <v>383</v>
      </c>
      <c r="G115" s="136">
        <v>502500</v>
      </c>
      <c r="H115" s="136">
        <v>502500</v>
      </c>
      <c r="I115" s="136">
        <v>0</v>
      </c>
      <c r="J115" s="136">
        <v>0</v>
      </c>
      <c r="K115" s="136">
        <f>G115</f>
        <v>502500</v>
      </c>
      <c r="L115" s="57" t="s">
        <v>3</v>
      </c>
      <c r="M115" s="108">
        <v>45747</v>
      </c>
      <c r="N115" s="112" t="s">
        <v>114</v>
      </c>
      <c r="O115" s="57" t="s">
        <v>3</v>
      </c>
      <c r="P115" s="57" t="s">
        <v>3</v>
      </c>
      <c r="Q115" s="57" t="s">
        <v>3</v>
      </c>
      <c r="R115" s="57" t="s">
        <v>3</v>
      </c>
    </row>
    <row r="116" spans="1:18" s="207" customFormat="1" ht="15.75" hidden="1" customHeight="1" x14ac:dyDescent="0.25">
      <c r="A116" s="353" t="s">
        <v>86</v>
      </c>
      <c r="B116" s="78" t="s">
        <v>39</v>
      </c>
      <c r="C116" s="79"/>
      <c r="D116" s="78" t="s">
        <v>3</v>
      </c>
      <c r="E116" s="78" t="s">
        <v>66</v>
      </c>
      <c r="F116" s="79"/>
      <c r="G116" s="78">
        <v>1</v>
      </c>
      <c r="H116" s="78">
        <v>1</v>
      </c>
      <c r="I116" s="78">
        <v>0</v>
      </c>
      <c r="J116" s="78">
        <v>0</v>
      </c>
      <c r="K116" s="78">
        <v>0</v>
      </c>
      <c r="L116" s="78" t="s">
        <v>3</v>
      </c>
      <c r="M116" s="82">
        <v>45838</v>
      </c>
      <c r="N116" s="111">
        <v>45838</v>
      </c>
      <c r="O116" s="78">
        <v>0</v>
      </c>
      <c r="P116" s="78" t="s">
        <v>3</v>
      </c>
      <c r="Q116" s="105">
        <v>0</v>
      </c>
      <c r="R116" s="105">
        <v>0</v>
      </c>
    </row>
    <row r="117" spans="1:18" hidden="1" x14ac:dyDescent="0.25">
      <c r="A117" s="354"/>
      <c r="B117" s="57" t="s">
        <v>40</v>
      </c>
      <c r="C117" s="63"/>
      <c r="D117" s="63"/>
      <c r="E117" s="57"/>
      <c r="F117" s="63"/>
      <c r="G117" s="57" t="s">
        <v>3</v>
      </c>
      <c r="H117" s="63"/>
      <c r="I117" s="57" t="s">
        <v>3</v>
      </c>
      <c r="J117" s="63"/>
      <c r="K117" s="63"/>
      <c r="L117" s="57" t="s">
        <v>3</v>
      </c>
      <c r="M117" s="108"/>
      <c r="N117" s="109"/>
      <c r="O117" s="57" t="s">
        <v>3</v>
      </c>
      <c r="P117" s="57" t="s">
        <v>3</v>
      </c>
      <c r="Q117" s="57" t="s">
        <v>3</v>
      </c>
      <c r="R117" s="57" t="s">
        <v>3</v>
      </c>
    </row>
    <row r="118" spans="1:18" ht="31.5" hidden="1" x14ac:dyDescent="0.25">
      <c r="A118" s="354"/>
      <c r="B118" s="93" t="s">
        <v>65</v>
      </c>
      <c r="C118" s="94"/>
      <c r="D118" s="94" t="s">
        <v>67</v>
      </c>
      <c r="E118" s="93" t="s">
        <v>69</v>
      </c>
      <c r="F118" s="94">
        <v>383</v>
      </c>
      <c r="G118" s="132">
        <v>333500</v>
      </c>
      <c r="H118" s="132">
        <v>0</v>
      </c>
      <c r="I118" s="132">
        <v>620000</v>
      </c>
      <c r="J118" s="132">
        <v>0</v>
      </c>
      <c r="K118" s="132">
        <v>0</v>
      </c>
      <c r="L118" s="93" t="s">
        <v>3</v>
      </c>
      <c r="M118" s="110">
        <v>45657</v>
      </c>
      <c r="N118" s="100">
        <v>45657</v>
      </c>
      <c r="O118" s="93" t="s">
        <v>3</v>
      </c>
      <c r="P118" s="93" t="s">
        <v>3</v>
      </c>
      <c r="Q118" s="93" t="s">
        <v>3</v>
      </c>
      <c r="R118" s="93" t="s">
        <v>3</v>
      </c>
    </row>
    <row r="119" spans="1:18" ht="31.5" hidden="1" x14ac:dyDescent="0.25">
      <c r="A119" s="355"/>
      <c r="B119" s="57" t="s">
        <v>65</v>
      </c>
      <c r="C119" s="63"/>
      <c r="D119" s="63" t="s">
        <v>67</v>
      </c>
      <c r="E119" s="73" t="s">
        <v>69</v>
      </c>
      <c r="F119" s="63">
        <v>383</v>
      </c>
      <c r="G119" s="136">
        <v>500250</v>
      </c>
      <c r="H119" s="136">
        <v>500250</v>
      </c>
      <c r="I119" s="136">
        <v>620000</v>
      </c>
      <c r="J119" s="136">
        <v>0</v>
      </c>
      <c r="K119" s="136">
        <v>0</v>
      </c>
      <c r="L119" s="57" t="s">
        <v>3</v>
      </c>
      <c r="M119" s="108">
        <v>45747</v>
      </c>
      <c r="N119" s="112">
        <v>45747</v>
      </c>
      <c r="O119" s="57" t="s">
        <v>3</v>
      </c>
      <c r="P119" s="57" t="s">
        <v>3</v>
      </c>
      <c r="Q119" s="57" t="s">
        <v>3</v>
      </c>
      <c r="R119" s="57" t="s">
        <v>3</v>
      </c>
    </row>
    <row r="120" spans="1:18" s="207" customFormat="1" ht="15.75" hidden="1" customHeight="1" x14ac:dyDescent="0.25">
      <c r="A120" s="353" t="s">
        <v>87</v>
      </c>
      <c r="B120" s="78" t="s">
        <v>39</v>
      </c>
      <c r="C120" s="79"/>
      <c r="D120" s="78" t="s">
        <v>3</v>
      </c>
      <c r="E120" s="78" t="s">
        <v>66</v>
      </c>
      <c r="F120" s="79"/>
      <c r="G120" s="78">
        <v>1</v>
      </c>
      <c r="H120" s="78">
        <v>1</v>
      </c>
      <c r="I120" s="78">
        <v>0</v>
      </c>
      <c r="J120" s="78">
        <v>0</v>
      </c>
      <c r="K120" s="78">
        <v>0</v>
      </c>
      <c r="L120" s="78" t="s">
        <v>3</v>
      </c>
      <c r="M120" s="82">
        <v>45838</v>
      </c>
      <c r="N120" s="111">
        <v>45838</v>
      </c>
      <c r="O120" s="78">
        <v>0</v>
      </c>
      <c r="P120" s="78" t="s">
        <v>3</v>
      </c>
      <c r="Q120" s="105">
        <v>0</v>
      </c>
      <c r="R120" s="105">
        <v>0</v>
      </c>
    </row>
    <row r="121" spans="1:18" hidden="1" x14ac:dyDescent="0.25">
      <c r="A121" s="354"/>
      <c r="B121" s="57" t="s">
        <v>40</v>
      </c>
      <c r="C121" s="63"/>
      <c r="D121" s="63"/>
      <c r="E121" s="57"/>
      <c r="F121" s="63"/>
      <c r="G121" s="57" t="s">
        <v>3</v>
      </c>
      <c r="H121" s="63"/>
      <c r="I121" s="57" t="s">
        <v>3</v>
      </c>
      <c r="J121" s="63"/>
      <c r="K121" s="63"/>
      <c r="L121" s="57" t="s">
        <v>3</v>
      </c>
      <c r="M121" s="108"/>
      <c r="N121" s="109"/>
      <c r="O121" s="57" t="s">
        <v>3</v>
      </c>
      <c r="P121" s="57" t="s">
        <v>3</v>
      </c>
      <c r="Q121" s="57" t="s">
        <v>3</v>
      </c>
      <c r="R121" s="57" t="s">
        <v>3</v>
      </c>
    </row>
    <row r="122" spans="1:18" ht="31.5" hidden="1" x14ac:dyDescent="0.25">
      <c r="A122" s="354"/>
      <c r="B122" s="93" t="s">
        <v>65</v>
      </c>
      <c r="C122" s="94"/>
      <c r="D122" s="94" t="s">
        <v>67</v>
      </c>
      <c r="E122" s="93" t="s">
        <v>69</v>
      </c>
      <c r="F122" s="94">
        <v>383</v>
      </c>
      <c r="G122" s="132">
        <v>335900</v>
      </c>
      <c r="H122" s="132">
        <v>0</v>
      </c>
      <c r="I122" s="132">
        <v>344055</v>
      </c>
      <c r="J122" s="132">
        <v>0</v>
      </c>
      <c r="K122" s="132">
        <v>0</v>
      </c>
      <c r="L122" s="93" t="s">
        <v>3</v>
      </c>
      <c r="M122" s="110">
        <v>45657</v>
      </c>
      <c r="N122" s="100">
        <v>45657</v>
      </c>
      <c r="O122" s="93" t="s">
        <v>3</v>
      </c>
      <c r="P122" s="93" t="s">
        <v>3</v>
      </c>
      <c r="Q122" s="93" t="s">
        <v>3</v>
      </c>
      <c r="R122" s="93" t="s">
        <v>3</v>
      </c>
    </row>
    <row r="123" spans="1:18" ht="31.5" hidden="1" x14ac:dyDescent="0.25">
      <c r="A123" s="355"/>
      <c r="B123" s="57" t="s">
        <v>65</v>
      </c>
      <c r="C123" s="63"/>
      <c r="D123" s="63" t="s">
        <v>67</v>
      </c>
      <c r="E123" s="73" t="s">
        <v>69</v>
      </c>
      <c r="F123" s="63">
        <v>383</v>
      </c>
      <c r="G123" s="136">
        <v>503850</v>
      </c>
      <c r="H123" s="136">
        <v>503850</v>
      </c>
      <c r="I123" s="136">
        <v>344055</v>
      </c>
      <c r="J123" s="136">
        <v>0</v>
      </c>
      <c r="K123" s="136">
        <f>G123</f>
        <v>503850</v>
      </c>
      <c r="L123" s="57" t="s">
        <v>3</v>
      </c>
      <c r="M123" s="108">
        <v>45747</v>
      </c>
      <c r="N123" s="112" t="s">
        <v>114</v>
      </c>
      <c r="O123" s="57" t="s">
        <v>3</v>
      </c>
      <c r="P123" s="57" t="s">
        <v>3</v>
      </c>
      <c r="Q123" s="57" t="s">
        <v>3</v>
      </c>
      <c r="R123" s="57" t="s">
        <v>3</v>
      </c>
    </row>
    <row r="124" spans="1:18" s="207" customFormat="1" ht="15.75" hidden="1" customHeight="1" x14ac:dyDescent="0.25">
      <c r="A124" s="353" t="s">
        <v>88</v>
      </c>
      <c r="B124" s="78" t="s">
        <v>39</v>
      </c>
      <c r="C124" s="79"/>
      <c r="D124" s="78" t="s">
        <v>3</v>
      </c>
      <c r="E124" s="78" t="s">
        <v>66</v>
      </c>
      <c r="F124" s="79"/>
      <c r="G124" s="78">
        <v>1</v>
      </c>
      <c r="H124" s="78">
        <v>1</v>
      </c>
      <c r="I124" s="78">
        <v>0</v>
      </c>
      <c r="J124" s="78">
        <v>0</v>
      </c>
      <c r="K124" s="78">
        <v>0</v>
      </c>
      <c r="L124" s="78" t="s">
        <v>3</v>
      </c>
      <c r="M124" s="82">
        <v>45838</v>
      </c>
      <c r="N124" s="111">
        <v>45838</v>
      </c>
      <c r="O124" s="78">
        <v>0</v>
      </c>
      <c r="P124" s="78" t="s">
        <v>3</v>
      </c>
      <c r="Q124" s="105">
        <v>0</v>
      </c>
      <c r="R124" s="105">
        <v>0</v>
      </c>
    </row>
    <row r="125" spans="1:18" hidden="1" x14ac:dyDescent="0.25">
      <c r="A125" s="354"/>
      <c r="B125" s="57" t="s">
        <v>40</v>
      </c>
      <c r="C125" s="63"/>
      <c r="D125" s="63"/>
      <c r="E125" s="57"/>
      <c r="F125" s="63"/>
      <c r="G125" s="57" t="s">
        <v>3</v>
      </c>
      <c r="H125" s="63"/>
      <c r="I125" s="57" t="s">
        <v>3</v>
      </c>
      <c r="J125" s="63"/>
      <c r="K125" s="63"/>
      <c r="L125" s="57" t="s">
        <v>3</v>
      </c>
      <c r="M125" s="108"/>
      <c r="N125" s="109"/>
      <c r="O125" s="57" t="s">
        <v>3</v>
      </c>
      <c r="P125" s="57" t="s">
        <v>3</v>
      </c>
      <c r="Q125" s="57" t="s">
        <v>3</v>
      </c>
      <c r="R125" s="57" t="s">
        <v>3</v>
      </c>
    </row>
    <row r="126" spans="1:18" ht="31.5" hidden="1" x14ac:dyDescent="0.25">
      <c r="A126" s="354"/>
      <c r="B126" s="93" t="s">
        <v>65</v>
      </c>
      <c r="C126" s="94"/>
      <c r="D126" s="94" t="s">
        <v>67</v>
      </c>
      <c r="E126" s="93" t="s">
        <v>69</v>
      </c>
      <c r="F126" s="94">
        <v>383</v>
      </c>
      <c r="G126" s="132">
        <v>335000</v>
      </c>
      <c r="H126" s="132">
        <v>0</v>
      </c>
      <c r="I126" s="132">
        <v>500000</v>
      </c>
      <c r="J126" s="132">
        <v>0</v>
      </c>
      <c r="K126" s="132">
        <v>0</v>
      </c>
      <c r="L126" s="93" t="s">
        <v>3</v>
      </c>
      <c r="M126" s="110">
        <v>45657</v>
      </c>
      <c r="N126" s="100">
        <v>45657</v>
      </c>
      <c r="O126" s="93" t="s">
        <v>3</v>
      </c>
      <c r="P126" s="93" t="s">
        <v>3</v>
      </c>
      <c r="Q126" s="93" t="s">
        <v>3</v>
      </c>
      <c r="R126" s="93" t="s">
        <v>3</v>
      </c>
    </row>
    <row r="127" spans="1:18" ht="31.5" hidden="1" x14ac:dyDescent="0.25">
      <c r="A127" s="355"/>
      <c r="B127" s="57" t="s">
        <v>65</v>
      </c>
      <c r="C127" s="63"/>
      <c r="D127" s="63" t="s">
        <v>67</v>
      </c>
      <c r="E127" s="73" t="s">
        <v>69</v>
      </c>
      <c r="F127" s="63">
        <v>383</v>
      </c>
      <c r="G127" s="136">
        <v>502500</v>
      </c>
      <c r="H127" s="136">
        <v>502500</v>
      </c>
      <c r="I127" s="136">
        <v>500000</v>
      </c>
      <c r="J127" s="136">
        <v>0</v>
      </c>
      <c r="K127" s="136">
        <f>G127</f>
        <v>502500</v>
      </c>
      <c r="L127" s="57" t="s">
        <v>3</v>
      </c>
      <c r="M127" s="108">
        <v>45747</v>
      </c>
      <c r="N127" s="112" t="s">
        <v>114</v>
      </c>
      <c r="O127" s="57" t="s">
        <v>3</v>
      </c>
      <c r="P127" s="57" t="s">
        <v>3</v>
      </c>
      <c r="Q127" s="57" t="s">
        <v>3</v>
      </c>
      <c r="R127" s="57" t="s">
        <v>3</v>
      </c>
    </row>
    <row r="128" spans="1:18" s="207" customFormat="1" ht="15.75" hidden="1" customHeight="1" x14ac:dyDescent="0.25">
      <c r="A128" s="353" t="s">
        <v>89</v>
      </c>
      <c r="B128" s="78" t="s">
        <v>39</v>
      </c>
      <c r="C128" s="79"/>
      <c r="D128" s="78" t="s">
        <v>3</v>
      </c>
      <c r="E128" s="78" t="s">
        <v>66</v>
      </c>
      <c r="F128" s="79"/>
      <c r="G128" s="78">
        <v>1</v>
      </c>
      <c r="H128" s="78">
        <v>1</v>
      </c>
      <c r="I128" s="78">
        <v>0</v>
      </c>
      <c r="J128" s="78">
        <v>0</v>
      </c>
      <c r="K128" s="78">
        <v>0</v>
      </c>
      <c r="L128" s="78" t="s">
        <v>3</v>
      </c>
      <c r="M128" s="82">
        <v>45838</v>
      </c>
      <c r="N128" s="111">
        <v>45838</v>
      </c>
      <c r="O128" s="78">
        <v>0</v>
      </c>
      <c r="P128" s="78" t="s">
        <v>3</v>
      </c>
      <c r="Q128" s="105">
        <v>0</v>
      </c>
      <c r="R128" s="105">
        <v>0</v>
      </c>
    </row>
    <row r="129" spans="1:18" hidden="1" x14ac:dyDescent="0.25">
      <c r="A129" s="354"/>
      <c r="B129" s="57" t="s">
        <v>40</v>
      </c>
      <c r="C129" s="63"/>
      <c r="D129" s="63"/>
      <c r="E129" s="57"/>
      <c r="F129" s="63"/>
      <c r="G129" s="57" t="s">
        <v>3</v>
      </c>
      <c r="H129" s="63"/>
      <c r="I129" s="57" t="s">
        <v>3</v>
      </c>
      <c r="J129" s="63"/>
      <c r="K129" s="63"/>
      <c r="L129" s="57" t="s">
        <v>3</v>
      </c>
      <c r="M129" s="108"/>
      <c r="N129" s="109"/>
      <c r="O129" s="57" t="s">
        <v>3</v>
      </c>
      <c r="P129" s="57" t="s">
        <v>3</v>
      </c>
      <c r="Q129" s="57" t="s">
        <v>3</v>
      </c>
      <c r="R129" s="57" t="s">
        <v>3</v>
      </c>
    </row>
    <row r="130" spans="1:18" ht="31.5" hidden="1" x14ac:dyDescent="0.25">
      <c r="A130" s="354"/>
      <c r="B130" s="93" t="s">
        <v>65</v>
      </c>
      <c r="C130" s="94"/>
      <c r="D130" s="94" t="s">
        <v>67</v>
      </c>
      <c r="E130" s="93" t="s">
        <v>69</v>
      </c>
      <c r="F130" s="94">
        <v>383</v>
      </c>
      <c r="G130" s="132">
        <v>350000</v>
      </c>
      <c r="H130" s="132">
        <v>0</v>
      </c>
      <c r="I130" s="132">
        <v>500000</v>
      </c>
      <c r="J130" s="132">
        <v>0</v>
      </c>
      <c r="K130" s="132">
        <v>0</v>
      </c>
      <c r="L130" s="93" t="s">
        <v>3</v>
      </c>
      <c r="M130" s="110">
        <v>45657</v>
      </c>
      <c r="N130" s="100">
        <v>45657</v>
      </c>
      <c r="O130" s="93" t="s">
        <v>3</v>
      </c>
      <c r="P130" s="93" t="s">
        <v>3</v>
      </c>
      <c r="Q130" s="93" t="s">
        <v>3</v>
      </c>
      <c r="R130" s="93" t="s">
        <v>3</v>
      </c>
    </row>
    <row r="131" spans="1:18" ht="31.5" hidden="1" x14ac:dyDescent="0.25">
      <c r="A131" s="355"/>
      <c r="B131" s="57" t="s">
        <v>65</v>
      </c>
      <c r="C131" s="63"/>
      <c r="D131" s="63" t="s">
        <v>67</v>
      </c>
      <c r="E131" s="73" t="s">
        <v>69</v>
      </c>
      <c r="F131" s="63">
        <v>383</v>
      </c>
      <c r="G131" s="136">
        <v>525000</v>
      </c>
      <c r="H131" s="136">
        <v>525000</v>
      </c>
      <c r="I131" s="136">
        <v>500000</v>
      </c>
      <c r="J131" s="136">
        <v>0</v>
      </c>
      <c r="K131" s="136">
        <f>G131</f>
        <v>525000</v>
      </c>
      <c r="L131" s="57" t="s">
        <v>3</v>
      </c>
      <c r="M131" s="108">
        <v>45747</v>
      </c>
      <c r="N131" s="112" t="s">
        <v>114</v>
      </c>
      <c r="O131" s="57" t="s">
        <v>3</v>
      </c>
      <c r="P131" s="57" t="s">
        <v>3</v>
      </c>
      <c r="Q131" s="57" t="s">
        <v>3</v>
      </c>
      <c r="R131" s="57" t="s">
        <v>3</v>
      </c>
    </row>
    <row r="132" spans="1:18" s="207" customFormat="1" ht="15.75" hidden="1" customHeight="1" x14ac:dyDescent="0.25">
      <c r="A132" s="353" t="s">
        <v>90</v>
      </c>
      <c r="B132" s="78" t="s">
        <v>39</v>
      </c>
      <c r="C132" s="79"/>
      <c r="D132" s="78" t="s">
        <v>3</v>
      </c>
      <c r="E132" s="78" t="s">
        <v>66</v>
      </c>
      <c r="F132" s="79"/>
      <c r="G132" s="78">
        <v>1</v>
      </c>
      <c r="H132" s="78">
        <v>1</v>
      </c>
      <c r="I132" s="78">
        <v>0</v>
      </c>
      <c r="J132" s="78">
        <v>0</v>
      </c>
      <c r="K132" s="78">
        <v>0</v>
      </c>
      <c r="L132" s="78" t="s">
        <v>3</v>
      </c>
      <c r="M132" s="82">
        <v>45838</v>
      </c>
      <c r="N132" s="111">
        <v>45838</v>
      </c>
      <c r="O132" s="78">
        <v>0</v>
      </c>
      <c r="P132" s="78" t="s">
        <v>3</v>
      </c>
      <c r="Q132" s="105">
        <v>0</v>
      </c>
      <c r="R132" s="105">
        <v>0</v>
      </c>
    </row>
    <row r="133" spans="1:18" hidden="1" x14ac:dyDescent="0.25">
      <c r="A133" s="354"/>
      <c r="B133" s="57" t="s">
        <v>40</v>
      </c>
      <c r="C133" s="63"/>
      <c r="D133" s="63"/>
      <c r="E133" s="57"/>
      <c r="F133" s="63"/>
      <c r="G133" s="57" t="s">
        <v>3</v>
      </c>
      <c r="H133" s="63"/>
      <c r="I133" s="57" t="s">
        <v>3</v>
      </c>
      <c r="J133" s="63"/>
      <c r="K133" s="63"/>
      <c r="L133" s="57" t="s">
        <v>3</v>
      </c>
      <c r="M133" s="108"/>
      <c r="N133" s="109"/>
      <c r="O133" s="57" t="s">
        <v>3</v>
      </c>
      <c r="P133" s="57" t="s">
        <v>3</v>
      </c>
      <c r="Q133" s="57" t="s">
        <v>3</v>
      </c>
      <c r="R133" s="57" t="s">
        <v>3</v>
      </c>
    </row>
    <row r="134" spans="1:18" ht="31.5" hidden="1" x14ac:dyDescent="0.25">
      <c r="A134" s="354"/>
      <c r="B134" s="93" t="s">
        <v>65</v>
      </c>
      <c r="C134" s="94"/>
      <c r="D134" s="94" t="s">
        <v>67</v>
      </c>
      <c r="E134" s="93" t="s">
        <v>69</v>
      </c>
      <c r="F134" s="94">
        <v>383</v>
      </c>
      <c r="G134" s="132">
        <v>267500</v>
      </c>
      <c r="H134" s="132">
        <v>0</v>
      </c>
      <c r="I134" s="132">
        <v>340000</v>
      </c>
      <c r="J134" s="132">
        <v>0</v>
      </c>
      <c r="K134" s="132">
        <v>0</v>
      </c>
      <c r="L134" s="93" t="s">
        <v>3</v>
      </c>
      <c r="M134" s="110">
        <v>45657</v>
      </c>
      <c r="N134" s="100">
        <v>45657</v>
      </c>
      <c r="O134" s="93" t="s">
        <v>3</v>
      </c>
      <c r="P134" s="93" t="s">
        <v>3</v>
      </c>
      <c r="Q134" s="93" t="s">
        <v>3</v>
      </c>
      <c r="R134" s="93" t="s">
        <v>3</v>
      </c>
    </row>
    <row r="135" spans="1:18" ht="31.5" hidden="1" x14ac:dyDescent="0.25">
      <c r="A135" s="355"/>
      <c r="B135" s="57" t="s">
        <v>65</v>
      </c>
      <c r="C135" s="63"/>
      <c r="D135" s="63" t="s">
        <v>67</v>
      </c>
      <c r="E135" s="73" t="s">
        <v>69</v>
      </c>
      <c r="F135" s="63">
        <v>383</v>
      </c>
      <c r="G135" s="136">
        <v>401250</v>
      </c>
      <c r="H135" s="136">
        <v>401250</v>
      </c>
      <c r="I135" s="136">
        <v>340000</v>
      </c>
      <c r="J135" s="136">
        <v>0</v>
      </c>
      <c r="K135" s="136">
        <f>G135</f>
        <v>401250</v>
      </c>
      <c r="L135" s="57" t="s">
        <v>3</v>
      </c>
      <c r="M135" s="108">
        <v>45747</v>
      </c>
      <c r="N135" s="112" t="s">
        <v>114</v>
      </c>
      <c r="O135" s="57" t="s">
        <v>3</v>
      </c>
      <c r="P135" s="57" t="s">
        <v>3</v>
      </c>
      <c r="Q135" s="57" t="s">
        <v>3</v>
      </c>
      <c r="R135" s="57" t="s">
        <v>3</v>
      </c>
    </row>
    <row r="136" spans="1:18" s="207" customFormat="1" ht="15.75" hidden="1" customHeight="1" x14ac:dyDescent="0.25">
      <c r="A136" s="353" t="s">
        <v>91</v>
      </c>
      <c r="B136" s="78" t="s">
        <v>39</v>
      </c>
      <c r="C136" s="79"/>
      <c r="D136" s="78" t="s">
        <v>3</v>
      </c>
      <c r="E136" s="78" t="s">
        <v>66</v>
      </c>
      <c r="F136" s="79"/>
      <c r="G136" s="78">
        <v>1</v>
      </c>
      <c r="H136" s="78">
        <v>1</v>
      </c>
      <c r="I136" s="78">
        <v>0</v>
      </c>
      <c r="J136" s="78">
        <v>0</v>
      </c>
      <c r="K136" s="78">
        <v>0</v>
      </c>
      <c r="L136" s="78" t="s">
        <v>3</v>
      </c>
      <c r="M136" s="82">
        <v>45838</v>
      </c>
      <c r="N136" s="111">
        <v>45838</v>
      </c>
      <c r="O136" s="78">
        <v>0</v>
      </c>
      <c r="P136" s="78" t="s">
        <v>3</v>
      </c>
      <c r="Q136" s="105">
        <v>0</v>
      </c>
      <c r="R136" s="105">
        <v>0</v>
      </c>
    </row>
    <row r="137" spans="1:18" hidden="1" x14ac:dyDescent="0.25">
      <c r="A137" s="354"/>
      <c r="B137" s="57" t="s">
        <v>40</v>
      </c>
      <c r="C137" s="63"/>
      <c r="D137" s="63"/>
      <c r="E137" s="57"/>
      <c r="F137" s="63"/>
      <c r="G137" s="57" t="s">
        <v>3</v>
      </c>
      <c r="H137" s="63"/>
      <c r="I137" s="57" t="s">
        <v>3</v>
      </c>
      <c r="J137" s="63"/>
      <c r="K137" s="63"/>
      <c r="L137" s="57" t="s">
        <v>3</v>
      </c>
      <c r="M137" s="108"/>
      <c r="N137" s="109"/>
      <c r="O137" s="57" t="s">
        <v>3</v>
      </c>
      <c r="P137" s="57" t="s">
        <v>3</v>
      </c>
      <c r="Q137" s="57" t="s">
        <v>3</v>
      </c>
      <c r="R137" s="57" t="s">
        <v>3</v>
      </c>
    </row>
    <row r="138" spans="1:18" ht="31.5" hidden="1" x14ac:dyDescent="0.25">
      <c r="A138" s="354"/>
      <c r="B138" s="93" t="s">
        <v>65</v>
      </c>
      <c r="C138" s="94"/>
      <c r="D138" s="94" t="s">
        <v>67</v>
      </c>
      <c r="E138" s="93" t="s">
        <v>69</v>
      </c>
      <c r="F138" s="94">
        <v>383</v>
      </c>
      <c r="G138" s="132">
        <v>378693.5</v>
      </c>
      <c r="H138" s="132">
        <v>0</v>
      </c>
      <c r="I138" s="132">
        <v>0</v>
      </c>
      <c r="J138" s="132">
        <v>0</v>
      </c>
      <c r="K138" s="132">
        <f>G138</f>
        <v>378693.5</v>
      </c>
      <c r="L138" s="93" t="s">
        <v>3</v>
      </c>
      <c r="M138" s="110">
        <v>45657</v>
      </c>
      <c r="N138" s="100">
        <v>45838</v>
      </c>
      <c r="O138" s="93" t="s">
        <v>3</v>
      </c>
      <c r="P138" s="93" t="s">
        <v>3</v>
      </c>
      <c r="Q138" s="93" t="s">
        <v>3</v>
      </c>
      <c r="R138" s="93" t="s">
        <v>3</v>
      </c>
    </row>
    <row r="139" spans="1:18" ht="31.5" hidden="1" x14ac:dyDescent="0.25">
      <c r="A139" s="355"/>
      <c r="B139" s="57" t="s">
        <v>65</v>
      </c>
      <c r="C139" s="63"/>
      <c r="D139" s="63" t="s">
        <v>67</v>
      </c>
      <c r="E139" s="73" t="s">
        <v>69</v>
      </c>
      <c r="F139" s="63">
        <v>383</v>
      </c>
      <c r="G139" s="136">
        <v>568040.25</v>
      </c>
      <c r="H139" s="136">
        <v>568040.25</v>
      </c>
      <c r="I139" s="136">
        <v>0</v>
      </c>
      <c r="J139" s="136">
        <v>0</v>
      </c>
      <c r="K139" s="136">
        <f>G139</f>
        <v>568040.25</v>
      </c>
      <c r="L139" s="57" t="s">
        <v>3</v>
      </c>
      <c r="M139" s="108">
        <v>45747</v>
      </c>
      <c r="N139" s="112">
        <v>45838</v>
      </c>
      <c r="O139" s="57" t="s">
        <v>3</v>
      </c>
      <c r="P139" s="57" t="s">
        <v>3</v>
      </c>
      <c r="Q139" s="57" t="s">
        <v>3</v>
      </c>
      <c r="R139" s="57" t="s">
        <v>3</v>
      </c>
    </row>
    <row r="140" spans="1:18" s="207" customFormat="1" ht="15.75" hidden="1" customHeight="1" x14ac:dyDescent="0.25">
      <c r="A140" s="353" t="s">
        <v>92</v>
      </c>
      <c r="B140" s="78" t="s">
        <v>39</v>
      </c>
      <c r="C140" s="79"/>
      <c r="D140" s="78" t="s">
        <v>3</v>
      </c>
      <c r="E140" s="78" t="s">
        <v>66</v>
      </c>
      <c r="F140" s="79"/>
      <c r="G140" s="78">
        <v>1</v>
      </c>
      <c r="H140" s="78">
        <v>1</v>
      </c>
      <c r="I140" s="78">
        <v>0</v>
      </c>
      <c r="J140" s="78">
        <v>0</v>
      </c>
      <c r="K140" s="78">
        <v>0</v>
      </c>
      <c r="L140" s="78" t="s">
        <v>3</v>
      </c>
      <c r="M140" s="82">
        <v>45838</v>
      </c>
      <c r="N140" s="111">
        <v>45838</v>
      </c>
      <c r="O140" s="78">
        <v>0</v>
      </c>
      <c r="P140" s="78" t="s">
        <v>3</v>
      </c>
      <c r="Q140" s="105">
        <v>0</v>
      </c>
      <c r="R140" s="105">
        <v>0</v>
      </c>
    </row>
    <row r="141" spans="1:18" hidden="1" x14ac:dyDescent="0.25">
      <c r="A141" s="354"/>
      <c r="B141" s="57" t="s">
        <v>40</v>
      </c>
      <c r="C141" s="63"/>
      <c r="D141" s="63"/>
      <c r="E141" s="57"/>
      <c r="F141" s="63"/>
      <c r="G141" s="57" t="s">
        <v>3</v>
      </c>
      <c r="H141" s="63"/>
      <c r="I141" s="57" t="s">
        <v>3</v>
      </c>
      <c r="J141" s="63"/>
      <c r="K141" s="63"/>
      <c r="L141" s="57" t="s">
        <v>3</v>
      </c>
      <c r="M141" s="108"/>
      <c r="N141" s="109"/>
      <c r="O141" s="57" t="s">
        <v>3</v>
      </c>
      <c r="P141" s="57" t="s">
        <v>3</v>
      </c>
      <c r="Q141" s="57" t="s">
        <v>3</v>
      </c>
      <c r="R141" s="57" t="s">
        <v>3</v>
      </c>
    </row>
    <row r="142" spans="1:18" ht="31.5" hidden="1" x14ac:dyDescent="0.25">
      <c r="A142" s="354"/>
      <c r="B142" s="93" t="s">
        <v>65</v>
      </c>
      <c r="C142" s="94"/>
      <c r="D142" s="94" t="s">
        <v>67</v>
      </c>
      <c r="E142" s="93" t="s">
        <v>69</v>
      </c>
      <c r="F142" s="94">
        <v>383</v>
      </c>
      <c r="G142" s="132">
        <v>425000</v>
      </c>
      <c r="H142" s="132">
        <v>0</v>
      </c>
      <c r="I142" s="132">
        <v>500000</v>
      </c>
      <c r="J142" s="132">
        <v>0</v>
      </c>
      <c r="K142" s="132">
        <v>0</v>
      </c>
      <c r="L142" s="93" t="s">
        <v>3</v>
      </c>
      <c r="M142" s="110">
        <v>45657</v>
      </c>
      <c r="N142" s="100">
        <v>45657</v>
      </c>
      <c r="O142" s="93" t="s">
        <v>3</v>
      </c>
      <c r="P142" s="93" t="s">
        <v>3</v>
      </c>
      <c r="Q142" s="93" t="s">
        <v>3</v>
      </c>
      <c r="R142" s="93" t="s">
        <v>3</v>
      </c>
    </row>
    <row r="143" spans="1:18" ht="31.5" hidden="1" x14ac:dyDescent="0.25">
      <c r="A143" s="355"/>
      <c r="B143" s="57" t="s">
        <v>65</v>
      </c>
      <c r="C143" s="63"/>
      <c r="D143" s="63" t="s">
        <v>67</v>
      </c>
      <c r="E143" s="73" t="s">
        <v>69</v>
      </c>
      <c r="F143" s="63">
        <v>383</v>
      </c>
      <c r="G143" s="136">
        <v>637500</v>
      </c>
      <c r="H143" s="136">
        <v>637500</v>
      </c>
      <c r="I143" s="136">
        <v>500000</v>
      </c>
      <c r="J143" s="136">
        <v>0</v>
      </c>
      <c r="K143" s="136">
        <f>G143</f>
        <v>637500</v>
      </c>
      <c r="L143" s="57" t="s">
        <v>3</v>
      </c>
      <c r="M143" s="108">
        <v>45747</v>
      </c>
      <c r="N143" s="112">
        <v>45838</v>
      </c>
      <c r="O143" s="57" t="s">
        <v>3</v>
      </c>
      <c r="P143" s="57" t="s">
        <v>3</v>
      </c>
      <c r="Q143" s="57" t="s">
        <v>3</v>
      </c>
      <c r="R143" s="57" t="s">
        <v>3</v>
      </c>
    </row>
    <row r="144" spans="1:18" s="207" customFormat="1" ht="15.75" hidden="1" customHeight="1" x14ac:dyDescent="0.25">
      <c r="A144" s="353" t="s">
        <v>93</v>
      </c>
      <c r="B144" s="78" t="s">
        <v>39</v>
      </c>
      <c r="C144" s="79"/>
      <c r="D144" s="78" t="s">
        <v>3</v>
      </c>
      <c r="E144" s="78" t="s">
        <v>66</v>
      </c>
      <c r="F144" s="79"/>
      <c r="G144" s="78">
        <v>1</v>
      </c>
      <c r="H144" s="78">
        <v>1</v>
      </c>
      <c r="I144" s="78">
        <v>0</v>
      </c>
      <c r="J144" s="78">
        <v>0</v>
      </c>
      <c r="K144" s="78">
        <v>0</v>
      </c>
      <c r="L144" s="78" t="s">
        <v>3</v>
      </c>
      <c r="M144" s="82">
        <v>45838</v>
      </c>
      <c r="N144" s="111">
        <v>45838</v>
      </c>
      <c r="O144" s="78">
        <v>0</v>
      </c>
      <c r="P144" s="78" t="s">
        <v>3</v>
      </c>
      <c r="Q144" s="105">
        <v>0</v>
      </c>
      <c r="R144" s="105">
        <v>0</v>
      </c>
    </row>
    <row r="145" spans="1:18" hidden="1" x14ac:dyDescent="0.25">
      <c r="A145" s="354"/>
      <c r="B145" s="57" t="s">
        <v>40</v>
      </c>
      <c r="C145" s="63"/>
      <c r="D145" s="63"/>
      <c r="E145" s="57"/>
      <c r="F145" s="63"/>
      <c r="G145" s="57" t="s">
        <v>3</v>
      </c>
      <c r="H145" s="63"/>
      <c r="I145" s="57" t="s">
        <v>3</v>
      </c>
      <c r="J145" s="63"/>
      <c r="K145" s="63"/>
      <c r="L145" s="57" t="s">
        <v>3</v>
      </c>
      <c r="M145" s="108"/>
      <c r="N145" s="109"/>
      <c r="O145" s="57" t="s">
        <v>3</v>
      </c>
      <c r="P145" s="57" t="s">
        <v>3</v>
      </c>
      <c r="Q145" s="57" t="s">
        <v>3</v>
      </c>
      <c r="R145" s="57" t="s">
        <v>3</v>
      </c>
    </row>
    <row r="146" spans="1:18" ht="31.5" hidden="1" x14ac:dyDescent="0.25">
      <c r="A146" s="354"/>
      <c r="B146" s="93" t="s">
        <v>65</v>
      </c>
      <c r="C146" s="94"/>
      <c r="D146" s="94" t="s">
        <v>67</v>
      </c>
      <c r="E146" s="93" t="s">
        <v>69</v>
      </c>
      <c r="F146" s="94">
        <v>383</v>
      </c>
      <c r="G146" s="132">
        <v>200000</v>
      </c>
      <c r="H146" s="132">
        <v>0</v>
      </c>
      <c r="I146" s="132">
        <v>0</v>
      </c>
      <c r="J146" s="132">
        <v>0</v>
      </c>
      <c r="K146" s="132">
        <v>200000</v>
      </c>
      <c r="L146" s="93" t="s">
        <v>3</v>
      </c>
      <c r="M146" s="110">
        <v>45657</v>
      </c>
      <c r="N146" s="100">
        <v>45838</v>
      </c>
      <c r="O146" s="93" t="s">
        <v>3</v>
      </c>
      <c r="P146" s="93" t="s">
        <v>3</v>
      </c>
      <c r="Q146" s="93" t="s">
        <v>3</v>
      </c>
      <c r="R146" s="93" t="s">
        <v>3</v>
      </c>
    </row>
    <row r="147" spans="1:18" ht="31.5" hidden="1" x14ac:dyDescent="0.25">
      <c r="A147" s="355"/>
      <c r="B147" s="57" t="s">
        <v>65</v>
      </c>
      <c r="C147" s="63"/>
      <c r="D147" s="63" t="s">
        <v>67</v>
      </c>
      <c r="E147" s="73" t="s">
        <v>69</v>
      </c>
      <c r="F147" s="63">
        <v>383</v>
      </c>
      <c r="G147" s="136">
        <v>300000</v>
      </c>
      <c r="H147" s="136">
        <v>300000</v>
      </c>
      <c r="I147" s="136">
        <v>0</v>
      </c>
      <c r="J147" s="136">
        <v>0</v>
      </c>
      <c r="K147" s="136">
        <f>G147</f>
        <v>300000</v>
      </c>
      <c r="L147" s="57" t="s">
        <v>3</v>
      </c>
      <c r="M147" s="108">
        <v>45747</v>
      </c>
      <c r="N147" s="112">
        <v>45838</v>
      </c>
      <c r="O147" s="57" t="s">
        <v>3</v>
      </c>
      <c r="P147" s="57" t="s">
        <v>3</v>
      </c>
      <c r="Q147" s="57" t="s">
        <v>3</v>
      </c>
      <c r="R147" s="57" t="s">
        <v>3</v>
      </c>
    </row>
    <row r="148" spans="1:18" s="207" customFormat="1" ht="15.75" hidden="1" customHeight="1" x14ac:dyDescent="0.25">
      <c r="A148" s="360" t="s">
        <v>94</v>
      </c>
      <c r="B148" s="78" t="s">
        <v>39</v>
      </c>
      <c r="C148" s="79"/>
      <c r="D148" s="78" t="s">
        <v>3</v>
      </c>
      <c r="E148" s="78" t="s">
        <v>66</v>
      </c>
      <c r="F148" s="79"/>
      <c r="G148" s="78">
        <v>1</v>
      </c>
      <c r="H148" s="78">
        <v>1</v>
      </c>
      <c r="I148" s="78">
        <v>0</v>
      </c>
      <c r="J148" s="78">
        <v>0</v>
      </c>
      <c r="K148" s="78">
        <v>0</v>
      </c>
      <c r="L148" s="78" t="s">
        <v>3</v>
      </c>
      <c r="M148" s="82">
        <v>45838</v>
      </c>
      <c r="N148" s="111">
        <v>45838</v>
      </c>
      <c r="O148" s="78">
        <v>0</v>
      </c>
      <c r="P148" s="78" t="s">
        <v>3</v>
      </c>
      <c r="Q148" s="105">
        <v>0</v>
      </c>
      <c r="R148" s="105">
        <v>0</v>
      </c>
    </row>
    <row r="149" spans="1:18" hidden="1" x14ac:dyDescent="0.25">
      <c r="A149" s="361"/>
      <c r="B149" s="57" t="s">
        <v>40</v>
      </c>
      <c r="C149" s="63"/>
      <c r="D149" s="63"/>
      <c r="E149" s="57"/>
      <c r="F149" s="63"/>
      <c r="G149" s="57" t="s">
        <v>3</v>
      </c>
      <c r="H149" s="63"/>
      <c r="I149" s="57" t="s">
        <v>3</v>
      </c>
      <c r="J149" s="63"/>
      <c r="K149" s="63"/>
      <c r="L149" s="57" t="s">
        <v>3</v>
      </c>
      <c r="M149" s="108"/>
      <c r="N149" s="109"/>
      <c r="O149" s="57" t="s">
        <v>3</v>
      </c>
      <c r="P149" s="57" t="s">
        <v>3</v>
      </c>
      <c r="Q149" s="57" t="s">
        <v>3</v>
      </c>
      <c r="R149" s="57" t="s">
        <v>3</v>
      </c>
    </row>
    <row r="150" spans="1:18" ht="31.5" hidden="1" x14ac:dyDescent="0.25">
      <c r="A150" s="361"/>
      <c r="B150" s="93" t="s">
        <v>65</v>
      </c>
      <c r="C150" s="94"/>
      <c r="D150" s="94" t="s">
        <v>67</v>
      </c>
      <c r="E150" s="93" t="s">
        <v>69</v>
      </c>
      <c r="F150" s="94">
        <v>383</v>
      </c>
      <c r="G150" s="132">
        <v>335000</v>
      </c>
      <c r="H150" s="132">
        <v>0</v>
      </c>
      <c r="I150" s="138">
        <f>1069202-500000</f>
        <v>569202</v>
      </c>
      <c r="J150" s="132">
        <v>0</v>
      </c>
      <c r="K150" s="132">
        <v>0</v>
      </c>
      <c r="L150" s="93" t="s">
        <v>3</v>
      </c>
      <c r="M150" s="110">
        <v>45657</v>
      </c>
      <c r="N150" s="100">
        <v>45657</v>
      </c>
      <c r="O150" s="93" t="s">
        <v>3</v>
      </c>
      <c r="P150" s="93" t="s">
        <v>3</v>
      </c>
      <c r="Q150" s="93" t="s">
        <v>3</v>
      </c>
      <c r="R150" s="93" t="s">
        <v>3</v>
      </c>
    </row>
    <row r="151" spans="1:18" ht="31.5" hidden="1" x14ac:dyDescent="0.25">
      <c r="A151" s="362"/>
      <c r="B151" s="57" t="s">
        <v>65</v>
      </c>
      <c r="C151" s="63"/>
      <c r="D151" s="63" t="s">
        <v>67</v>
      </c>
      <c r="E151" s="73" t="s">
        <v>69</v>
      </c>
      <c r="F151" s="63">
        <v>383</v>
      </c>
      <c r="G151" s="136">
        <v>502500</v>
      </c>
      <c r="H151" s="136">
        <v>502500</v>
      </c>
      <c r="I151" s="139">
        <f>1069202-500000</f>
        <v>569202</v>
      </c>
      <c r="J151" s="136">
        <v>0</v>
      </c>
      <c r="K151" s="136">
        <v>0</v>
      </c>
      <c r="L151" s="57" t="s">
        <v>3</v>
      </c>
      <c r="M151" s="108">
        <v>45747</v>
      </c>
      <c r="N151" s="112">
        <v>45657</v>
      </c>
      <c r="O151" s="57" t="s">
        <v>3</v>
      </c>
      <c r="P151" s="57" t="s">
        <v>3</v>
      </c>
      <c r="Q151" s="57" t="s">
        <v>3</v>
      </c>
      <c r="R151" s="57" t="s">
        <v>3</v>
      </c>
    </row>
    <row r="152" spans="1:18" s="207" customFormat="1" ht="15.75" hidden="1" customHeight="1" x14ac:dyDescent="0.25">
      <c r="A152" s="353" t="s">
        <v>95</v>
      </c>
      <c r="B152" s="78" t="s">
        <v>39</v>
      </c>
      <c r="C152" s="79"/>
      <c r="D152" s="78" t="s">
        <v>3</v>
      </c>
      <c r="E152" s="78" t="s">
        <v>66</v>
      </c>
      <c r="F152" s="79"/>
      <c r="G152" s="78">
        <v>1</v>
      </c>
      <c r="H152" s="78">
        <v>1</v>
      </c>
      <c r="I152" s="78">
        <v>0</v>
      </c>
      <c r="J152" s="78">
        <v>0</v>
      </c>
      <c r="K152" s="78">
        <v>0</v>
      </c>
      <c r="L152" s="78" t="s">
        <v>3</v>
      </c>
      <c r="M152" s="82">
        <v>45838</v>
      </c>
      <c r="N152" s="111">
        <v>45838</v>
      </c>
      <c r="O152" s="78">
        <v>0</v>
      </c>
      <c r="P152" s="78" t="s">
        <v>3</v>
      </c>
      <c r="Q152" s="105">
        <v>0</v>
      </c>
      <c r="R152" s="105">
        <v>0</v>
      </c>
    </row>
    <row r="153" spans="1:18" hidden="1" x14ac:dyDescent="0.25">
      <c r="A153" s="354"/>
      <c r="B153" s="57" t="s">
        <v>40</v>
      </c>
      <c r="C153" s="63"/>
      <c r="D153" s="63"/>
      <c r="E153" s="57"/>
      <c r="F153" s="63"/>
      <c r="G153" s="57" t="s">
        <v>3</v>
      </c>
      <c r="H153" s="63"/>
      <c r="I153" s="57" t="s">
        <v>3</v>
      </c>
      <c r="J153" s="63"/>
      <c r="K153" s="63"/>
      <c r="L153" s="57" t="s">
        <v>3</v>
      </c>
      <c r="M153" s="108"/>
      <c r="N153" s="109"/>
      <c r="O153" s="57" t="s">
        <v>3</v>
      </c>
      <c r="P153" s="57" t="s">
        <v>3</v>
      </c>
      <c r="Q153" s="57" t="s">
        <v>3</v>
      </c>
      <c r="R153" s="57" t="s">
        <v>3</v>
      </c>
    </row>
    <row r="154" spans="1:18" ht="31.5" hidden="1" x14ac:dyDescent="0.25">
      <c r="A154" s="354"/>
      <c r="B154" s="93" t="s">
        <v>65</v>
      </c>
      <c r="C154" s="94"/>
      <c r="D154" s="94" t="s">
        <v>67</v>
      </c>
      <c r="E154" s="93" t="s">
        <v>69</v>
      </c>
      <c r="F154" s="94">
        <v>383</v>
      </c>
      <c r="G154" s="132">
        <v>333500</v>
      </c>
      <c r="H154" s="132">
        <v>0</v>
      </c>
      <c r="I154" s="132">
        <v>500000</v>
      </c>
      <c r="J154" s="132">
        <v>0</v>
      </c>
      <c r="K154" s="132">
        <v>0</v>
      </c>
      <c r="L154" s="93" t="s">
        <v>3</v>
      </c>
      <c r="M154" s="110">
        <v>45657</v>
      </c>
      <c r="N154" s="100">
        <v>45657</v>
      </c>
      <c r="O154" s="93" t="s">
        <v>3</v>
      </c>
      <c r="P154" s="93" t="s">
        <v>3</v>
      </c>
      <c r="Q154" s="93" t="s">
        <v>3</v>
      </c>
      <c r="R154" s="93" t="s">
        <v>3</v>
      </c>
    </row>
    <row r="155" spans="1:18" ht="31.5" hidden="1" x14ac:dyDescent="0.25">
      <c r="A155" s="355"/>
      <c r="B155" s="57" t="s">
        <v>65</v>
      </c>
      <c r="C155" s="63"/>
      <c r="D155" s="63" t="s">
        <v>67</v>
      </c>
      <c r="E155" s="73" t="s">
        <v>69</v>
      </c>
      <c r="F155" s="63">
        <v>383</v>
      </c>
      <c r="G155" s="136">
        <v>500250</v>
      </c>
      <c r="H155" s="136">
        <v>500250</v>
      </c>
      <c r="I155" s="136">
        <v>500000</v>
      </c>
      <c r="J155" s="136">
        <v>0</v>
      </c>
      <c r="K155" s="136">
        <f>G155</f>
        <v>500250</v>
      </c>
      <c r="L155" s="57" t="s">
        <v>3</v>
      </c>
      <c r="M155" s="108">
        <v>45747</v>
      </c>
      <c r="N155" s="112">
        <v>45838</v>
      </c>
      <c r="O155" s="57" t="s">
        <v>3</v>
      </c>
      <c r="P155" s="57" t="s">
        <v>3</v>
      </c>
      <c r="Q155" s="57" t="s">
        <v>3</v>
      </c>
      <c r="R155" s="57" t="s">
        <v>3</v>
      </c>
    </row>
    <row r="156" spans="1:18" s="207" customFormat="1" ht="15.75" hidden="1" customHeight="1" x14ac:dyDescent="0.25">
      <c r="A156" s="353" t="s">
        <v>96</v>
      </c>
      <c r="B156" s="78" t="s">
        <v>39</v>
      </c>
      <c r="C156" s="79"/>
      <c r="D156" s="78" t="s">
        <v>3</v>
      </c>
      <c r="E156" s="78" t="s">
        <v>66</v>
      </c>
      <c r="F156" s="79"/>
      <c r="G156" s="78">
        <v>1</v>
      </c>
      <c r="H156" s="78">
        <v>1</v>
      </c>
      <c r="I156" s="78">
        <v>1</v>
      </c>
      <c r="J156" s="78">
        <v>1</v>
      </c>
      <c r="K156" s="78">
        <v>1</v>
      </c>
      <c r="L156" s="78" t="s">
        <v>3</v>
      </c>
      <c r="M156" s="82">
        <v>45838</v>
      </c>
      <c r="N156" s="104">
        <v>45657</v>
      </c>
      <c r="O156" s="78">
        <v>0</v>
      </c>
      <c r="P156" s="78" t="s">
        <v>3</v>
      </c>
      <c r="Q156" s="105">
        <v>0</v>
      </c>
      <c r="R156" s="105">
        <v>0</v>
      </c>
    </row>
    <row r="157" spans="1:18" hidden="1" x14ac:dyDescent="0.25">
      <c r="A157" s="354"/>
      <c r="B157" s="57" t="s">
        <v>40</v>
      </c>
      <c r="C157" s="63"/>
      <c r="D157" s="63"/>
      <c r="E157" s="57"/>
      <c r="F157" s="63"/>
      <c r="G157" s="57" t="s">
        <v>3</v>
      </c>
      <c r="H157" s="63"/>
      <c r="I157" s="57" t="s">
        <v>3</v>
      </c>
      <c r="J157" s="63"/>
      <c r="K157" s="63"/>
      <c r="L157" s="57" t="s">
        <v>3</v>
      </c>
      <c r="M157" s="108"/>
      <c r="N157" s="109"/>
      <c r="O157" s="57" t="s">
        <v>3</v>
      </c>
      <c r="P157" s="57" t="s">
        <v>3</v>
      </c>
      <c r="Q157" s="57" t="s">
        <v>3</v>
      </c>
      <c r="R157" s="57" t="s">
        <v>3</v>
      </c>
    </row>
    <row r="158" spans="1:18" ht="31.5" hidden="1" x14ac:dyDescent="0.25">
      <c r="A158" s="354"/>
      <c r="B158" s="93" t="s">
        <v>65</v>
      </c>
      <c r="C158" s="94"/>
      <c r="D158" s="94" t="s">
        <v>67</v>
      </c>
      <c r="E158" s="93" t="s">
        <v>69</v>
      </c>
      <c r="F158" s="94">
        <v>383</v>
      </c>
      <c r="G158" s="132">
        <v>333575</v>
      </c>
      <c r="H158" s="132">
        <v>0</v>
      </c>
      <c r="I158" s="132">
        <v>667150</v>
      </c>
      <c r="J158" s="132">
        <v>0</v>
      </c>
      <c r="K158" s="132">
        <v>0</v>
      </c>
      <c r="L158" s="93" t="s">
        <v>3</v>
      </c>
      <c r="M158" s="110">
        <v>45657</v>
      </c>
      <c r="N158" s="100">
        <v>45657</v>
      </c>
      <c r="O158" s="93" t="s">
        <v>3</v>
      </c>
      <c r="P158" s="93" t="s">
        <v>3</v>
      </c>
      <c r="Q158" s="93" t="s">
        <v>3</v>
      </c>
      <c r="R158" s="93" t="s">
        <v>3</v>
      </c>
    </row>
    <row r="159" spans="1:18" ht="31.5" hidden="1" x14ac:dyDescent="0.25">
      <c r="A159" s="355"/>
      <c r="B159" s="57" t="s">
        <v>65</v>
      </c>
      <c r="C159" s="63"/>
      <c r="D159" s="63" t="s">
        <v>67</v>
      </c>
      <c r="E159" s="73" t="s">
        <v>69</v>
      </c>
      <c r="F159" s="63">
        <v>383</v>
      </c>
      <c r="G159" s="136">
        <v>500362.5</v>
      </c>
      <c r="H159" s="136">
        <v>500362.5</v>
      </c>
      <c r="I159" s="136">
        <v>667150</v>
      </c>
      <c r="J159" s="136">
        <v>0</v>
      </c>
      <c r="K159" s="136">
        <v>0</v>
      </c>
      <c r="L159" s="57" t="s">
        <v>3</v>
      </c>
      <c r="M159" s="108">
        <v>45747</v>
      </c>
      <c r="N159" s="112">
        <v>45657</v>
      </c>
      <c r="O159" s="57" t="s">
        <v>3</v>
      </c>
      <c r="P159" s="57" t="s">
        <v>3</v>
      </c>
      <c r="Q159" s="57" t="s">
        <v>3</v>
      </c>
      <c r="R159" s="57" t="s">
        <v>3</v>
      </c>
    </row>
    <row r="160" spans="1:18" s="207" customFormat="1" ht="15.75" hidden="1" customHeight="1" x14ac:dyDescent="0.25">
      <c r="A160" s="353" t="s">
        <v>97</v>
      </c>
      <c r="B160" s="78" t="s">
        <v>39</v>
      </c>
      <c r="C160" s="79"/>
      <c r="D160" s="78" t="s">
        <v>3</v>
      </c>
      <c r="E160" s="78" t="s">
        <v>66</v>
      </c>
      <c r="F160" s="79"/>
      <c r="G160" s="78">
        <v>1</v>
      </c>
      <c r="H160" s="78">
        <v>1</v>
      </c>
      <c r="I160" s="78">
        <v>0</v>
      </c>
      <c r="J160" s="78">
        <v>0</v>
      </c>
      <c r="K160" s="78">
        <v>0</v>
      </c>
      <c r="L160" s="78" t="s">
        <v>3</v>
      </c>
      <c r="M160" s="82">
        <v>45838</v>
      </c>
      <c r="N160" s="111">
        <v>45838</v>
      </c>
      <c r="O160" s="78">
        <v>0</v>
      </c>
      <c r="P160" s="78" t="s">
        <v>3</v>
      </c>
      <c r="Q160" s="105">
        <v>0</v>
      </c>
      <c r="R160" s="105">
        <v>0</v>
      </c>
    </row>
    <row r="161" spans="1:18" hidden="1" x14ac:dyDescent="0.25">
      <c r="A161" s="354"/>
      <c r="B161" s="57" t="s">
        <v>40</v>
      </c>
      <c r="C161" s="63"/>
      <c r="D161" s="63"/>
      <c r="E161" s="57"/>
      <c r="F161" s="63"/>
      <c r="G161" s="57" t="s">
        <v>3</v>
      </c>
      <c r="H161" s="63"/>
      <c r="I161" s="57" t="s">
        <v>3</v>
      </c>
      <c r="J161" s="63"/>
      <c r="K161" s="63"/>
      <c r="L161" s="57" t="s">
        <v>3</v>
      </c>
      <c r="M161" s="108"/>
      <c r="N161" s="109"/>
      <c r="O161" s="57" t="s">
        <v>3</v>
      </c>
      <c r="P161" s="57" t="s">
        <v>3</v>
      </c>
      <c r="Q161" s="57" t="s">
        <v>3</v>
      </c>
      <c r="R161" s="57" t="s">
        <v>3</v>
      </c>
    </row>
    <row r="162" spans="1:18" ht="31.5" hidden="1" x14ac:dyDescent="0.25">
      <c r="A162" s="354"/>
      <c r="B162" s="93" t="s">
        <v>65</v>
      </c>
      <c r="C162" s="94"/>
      <c r="D162" s="94" t="s">
        <v>67</v>
      </c>
      <c r="E162" s="93" t="s">
        <v>69</v>
      </c>
      <c r="F162" s="94">
        <v>383</v>
      </c>
      <c r="G162" s="132">
        <v>335000</v>
      </c>
      <c r="H162" s="132">
        <v>0</v>
      </c>
      <c r="I162" s="132">
        <v>500000</v>
      </c>
      <c r="J162" s="132">
        <v>0</v>
      </c>
      <c r="K162" s="132">
        <v>0</v>
      </c>
      <c r="L162" s="93" t="s">
        <v>3</v>
      </c>
      <c r="M162" s="110">
        <v>45657</v>
      </c>
      <c r="N162" s="100">
        <v>45657</v>
      </c>
      <c r="O162" s="93" t="s">
        <v>3</v>
      </c>
      <c r="P162" s="93" t="s">
        <v>3</v>
      </c>
      <c r="Q162" s="93" t="s">
        <v>3</v>
      </c>
      <c r="R162" s="93" t="s">
        <v>3</v>
      </c>
    </row>
    <row r="163" spans="1:18" ht="31.5" hidden="1" x14ac:dyDescent="0.25">
      <c r="A163" s="355"/>
      <c r="B163" s="57" t="s">
        <v>65</v>
      </c>
      <c r="C163" s="63"/>
      <c r="D163" s="63" t="s">
        <v>67</v>
      </c>
      <c r="E163" s="73" t="s">
        <v>69</v>
      </c>
      <c r="F163" s="63">
        <v>383</v>
      </c>
      <c r="G163" s="136">
        <v>502500</v>
      </c>
      <c r="H163" s="136">
        <v>502500</v>
      </c>
      <c r="I163" s="136">
        <v>500000</v>
      </c>
      <c r="J163" s="136">
        <v>0</v>
      </c>
      <c r="K163" s="136">
        <f>G163</f>
        <v>502500</v>
      </c>
      <c r="L163" s="57" t="s">
        <v>3</v>
      </c>
      <c r="M163" s="108">
        <v>45747</v>
      </c>
      <c r="N163" s="112">
        <v>45838</v>
      </c>
      <c r="O163" s="57" t="s">
        <v>3</v>
      </c>
      <c r="P163" s="57" t="s">
        <v>3</v>
      </c>
      <c r="Q163" s="57" t="s">
        <v>3</v>
      </c>
      <c r="R163" s="57" t="s">
        <v>3</v>
      </c>
    </row>
    <row r="164" spans="1:18" s="207" customFormat="1" ht="15.75" hidden="1" customHeight="1" x14ac:dyDescent="0.25">
      <c r="A164" s="353" t="s">
        <v>98</v>
      </c>
      <c r="B164" s="78" t="s">
        <v>39</v>
      </c>
      <c r="C164" s="79"/>
      <c r="D164" s="78" t="s">
        <v>3</v>
      </c>
      <c r="E164" s="78" t="s">
        <v>66</v>
      </c>
      <c r="F164" s="79"/>
      <c r="G164" s="78">
        <v>1</v>
      </c>
      <c r="H164" s="78">
        <v>1</v>
      </c>
      <c r="I164" s="78">
        <v>0</v>
      </c>
      <c r="J164" s="78">
        <v>0</v>
      </c>
      <c r="K164" s="78">
        <v>0</v>
      </c>
      <c r="L164" s="78" t="s">
        <v>3</v>
      </c>
      <c r="M164" s="82">
        <v>45838</v>
      </c>
      <c r="N164" s="104">
        <v>45657</v>
      </c>
      <c r="O164" s="78">
        <v>0</v>
      </c>
      <c r="P164" s="78" t="s">
        <v>3</v>
      </c>
      <c r="Q164" s="105">
        <v>0</v>
      </c>
      <c r="R164" s="105">
        <v>0</v>
      </c>
    </row>
    <row r="165" spans="1:18" hidden="1" x14ac:dyDescent="0.25">
      <c r="A165" s="354"/>
      <c r="B165" s="57" t="s">
        <v>40</v>
      </c>
      <c r="C165" s="63"/>
      <c r="D165" s="63"/>
      <c r="E165" s="57"/>
      <c r="F165" s="63"/>
      <c r="G165" s="57" t="s">
        <v>3</v>
      </c>
      <c r="H165" s="63"/>
      <c r="I165" s="57" t="s">
        <v>3</v>
      </c>
      <c r="J165" s="63"/>
      <c r="K165" s="63"/>
      <c r="L165" s="57" t="s">
        <v>3</v>
      </c>
      <c r="M165" s="108"/>
      <c r="N165" s="109"/>
      <c r="O165" s="57" t="s">
        <v>3</v>
      </c>
      <c r="P165" s="57" t="s">
        <v>3</v>
      </c>
      <c r="Q165" s="57" t="s">
        <v>3</v>
      </c>
      <c r="R165" s="57" t="s">
        <v>3</v>
      </c>
    </row>
    <row r="166" spans="1:18" ht="31.5" hidden="1" x14ac:dyDescent="0.25">
      <c r="A166" s="354"/>
      <c r="B166" s="93" t="s">
        <v>65</v>
      </c>
      <c r="C166" s="94"/>
      <c r="D166" s="94" t="s">
        <v>67</v>
      </c>
      <c r="E166" s="93" t="s">
        <v>69</v>
      </c>
      <c r="F166" s="94">
        <v>383</v>
      </c>
      <c r="G166" s="132">
        <v>335000</v>
      </c>
      <c r="H166" s="132">
        <v>0</v>
      </c>
      <c r="I166" s="132">
        <v>674899</v>
      </c>
      <c r="J166" s="132">
        <v>0</v>
      </c>
      <c r="K166" s="132">
        <v>0</v>
      </c>
      <c r="L166" s="93" t="s">
        <v>3</v>
      </c>
      <c r="M166" s="110">
        <v>45657</v>
      </c>
      <c r="N166" s="100">
        <v>45657</v>
      </c>
      <c r="O166" s="93" t="s">
        <v>3</v>
      </c>
      <c r="P166" s="93" t="s">
        <v>3</v>
      </c>
      <c r="Q166" s="93" t="s">
        <v>3</v>
      </c>
      <c r="R166" s="93" t="s">
        <v>3</v>
      </c>
    </row>
    <row r="167" spans="1:18" ht="31.5" hidden="1" x14ac:dyDescent="0.25">
      <c r="A167" s="355"/>
      <c r="B167" s="57" t="s">
        <v>65</v>
      </c>
      <c r="C167" s="63"/>
      <c r="D167" s="63" t="s">
        <v>67</v>
      </c>
      <c r="E167" s="73" t="s">
        <v>69</v>
      </c>
      <c r="F167" s="63">
        <v>383</v>
      </c>
      <c r="G167" s="136">
        <v>502500</v>
      </c>
      <c r="H167" s="136">
        <v>502500</v>
      </c>
      <c r="I167" s="136">
        <v>674899</v>
      </c>
      <c r="J167" s="136">
        <v>0</v>
      </c>
      <c r="K167" s="136">
        <v>0</v>
      </c>
      <c r="L167" s="57" t="s">
        <v>3</v>
      </c>
      <c r="M167" s="108">
        <v>45747</v>
      </c>
      <c r="N167" s="112">
        <v>45657</v>
      </c>
      <c r="O167" s="57" t="s">
        <v>3</v>
      </c>
      <c r="P167" s="57" t="s">
        <v>3</v>
      </c>
      <c r="Q167" s="57" t="s">
        <v>3</v>
      </c>
      <c r="R167" s="57" t="s">
        <v>3</v>
      </c>
    </row>
    <row r="168" spans="1:18" s="207" customFormat="1" ht="15.75" hidden="1" customHeight="1" x14ac:dyDescent="0.25">
      <c r="A168" s="353" t="s">
        <v>99</v>
      </c>
      <c r="B168" s="78" t="s">
        <v>39</v>
      </c>
      <c r="C168" s="79"/>
      <c r="D168" s="78" t="s">
        <v>3</v>
      </c>
      <c r="E168" s="78" t="s">
        <v>66</v>
      </c>
      <c r="F168" s="79"/>
      <c r="G168" s="78">
        <v>1</v>
      </c>
      <c r="H168" s="78">
        <v>1</v>
      </c>
      <c r="I168" s="78">
        <v>0</v>
      </c>
      <c r="J168" s="78">
        <v>0</v>
      </c>
      <c r="K168" s="78">
        <v>0</v>
      </c>
      <c r="L168" s="78" t="s">
        <v>3</v>
      </c>
      <c r="M168" s="82">
        <v>45838</v>
      </c>
      <c r="N168" s="111">
        <v>45838</v>
      </c>
      <c r="O168" s="78">
        <v>0</v>
      </c>
      <c r="P168" s="78" t="s">
        <v>3</v>
      </c>
      <c r="Q168" s="105">
        <v>0</v>
      </c>
      <c r="R168" s="105">
        <v>0</v>
      </c>
    </row>
    <row r="169" spans="1:18" hidden="1" x14ac:dyDescent="0.25">
      <c r="A169" s="354"/>
      <c r="B169" s="57" t="s">
        <v>40</v>
      </c>
      <c r="C169" s="63"/>
      <c r="D169" s="63"/>
      <c r="E169" s="57"/>
      <c r="F169" s="63"/>
      <c r="G169" s="57" t="s">
        <v>3</v>
      </c>
      <c r="H169" s="63"/>
      <c r="I169" s="57" t="s">
        <v>3</v>
      </c>
      <c r="J169" s="63"/>
      <c r="K169" s="63"/>
      <c r="L169" s="57" t="s">
        <v>3</v>
      </c>
      <c r="M169" s="108"/>
      <c r="N169" s="109"/>
      <c r="O169" s="57" t="s">
        <v>3</v>
      </c>
      <c r="P169" s="57" t="s">
        <v>3</v>
      </c>
      <c r="Q169" s="57" t="s">
        <v>3</v>
      </c>
      <c r="R169" s="57" t="s">
        <v>3</v>
      </c>
    </row>
    <row r="170" spans="1:18" ht="31.5" hidden="1" x14ac:dyDescent="0.25">
      <c r="A170" s="354"/>
      <c r="B170" s="93" t="s">
        <v>65</v>
      </c>
      <c r="C170" s="94"/>
      <c r="D170" s="94" t="s">
        <v>67</v>
      </c>
      <c r="E170" s="93" t="s">
        <v>69</v>
      </c>
      <c r="F170" s="94">
        <v>383</v>
      </c>
      <c r="G170" s="132">
        <v>335000</v>
      </c>
      <c r="H170" s="132">
        <v>0</v>
      </c>
      <c r="I170" s="132">
        <v>467212.2</v>
      </c>
      <c r="J170" s="132">
        <v>0</v>
      </c>
      <c r="K170" s="132">
        <v>0</v>
      </c>
      <c r="L170" s="93" t="s">
        <v>3</v>
      </c>
      <c r="M170" s="110">
        <v>45657</v>
      </c>
      <c r="N170" s="100">
        <v>45657</v>
      </c>
      <c r="O170" s="93" t="s">
        <v>3</v>
      </c>
      <c r="P170" s="93" t="s">
        <v>3</v>
      </c>
      <c r="Q170" s="93" t="s">
        <v>3</v>
      </c>
      <c r="R170" s="93" t="s">
        <v>3</v>
      </c>
    </row>
    <row r="171" spans="1:18" ht="31.5" hidden="1" x14ac:dyDescent="0.25">
      <c r="A171" s="355"/>
      <c r="B171" s="57" t="s">
        <v>65</v>
      </c>
      <c r="C171" s="63"/>
      <c r="D171" s="63" t="s">
        <v>67</v>
      </c>
      <c r="E171" s="73" t="s">
        <v>69</v>
      </c>
      <c r="F171" s="63">
        <v>383</v>
      </c>
      <c r="G171" s="136">
        <v>502500</v>
      </c>
      <c r="H171" s="136">
        <v>502500</v>
      </c>
      <c r="I171" s="136">
        <v>467212.2</v>
      </c>
      <c r="J171" s="136">
        <v>0</v>
      </c>
      <c r="K171" s="136">
        <f>G171</f>
        <v>502500</v>
      </c>
      <c r="L171" s="57" t="s">
        <v>3</v>
      </c>
      <c r="M171" s="108">
        <v>45747</v>
      </c>
      <c r="N171" s="112">
        <v>45838</v>
      </c>
      <c r="O171" s="57" t="s">
        <v>3</v>
      </c>
      <c r="P171" s="57" t="s">
        <v>3</v>
      </c>
      <c r="Q171" s="57" t="s">
        <v>3</v>
      </c>
      <c r="R171" s="57" t="s">
        <v>3</v>
      </c>
    </row>
    <row r="172" spans="1:18" s="207" customFormat="1" ht="15.75" hidden="1" customHeight="1" x14ac:dyDescent="0.25">
      <c r="A172" s="353" t="s">
        <v>100</v>
      </c>
      <c r="B172" s="78" t="s">
        <v>39</v>
      </c>
      <c r="C172" s="79"/>
      <c r="D172" s="78" t="s">
        <v>3</v>
      </c>
      <c r="E172" s="78" t="s">
        <v>66</v>
      </c>
      <c r="F172" s="79"/>
      <c r="G172" s="78">
        <v>1</v>
      </c>
      <c r="H172" s="78">
        <v>1</v>
      </c>
      <c r="I172" s="78">
        <v>0</v>
      </c>
      <c r="J172" s="78">
        <v>0</v>
      </c>
      <c r="K172" s="78">
        <v>0</v>
      </c>
      <c r="L172" s="78" t="s">
        <v>3</v>
      </c>
      <c r="M172" s="82">
        <v>45838</v>
      </c>
      <c r="N172" s="111">
        <v>45838</v>
      </c>
      <c r="O172" s="78">
        <v>0</v>
      </c>
      <c r="P172" s="78" t="s">
        <v>3</v>
      </c>
      <c r="Q172" s="105">
        <v>0</v>
      </c>
      <c r="R172" s="105">
        <v>0</v>
      </c>
    </row>
    <row r="173" spans="1:18" hidden="1" x14ac:dyDescent="0.25">
      <c r="A173" s="354"/>
      <c r="B173" s="57" t="s">
        <v>40</v>
      </c>
      <c r="C173" s="63"/>
      <c r="D173" s="63"/>
      <c r="E173" s="57"/>
      <c r="F173" s="63"/>
      <c r="G173" s="57" t="s">
        <v>3</v>
      </c>
      <c r="H173" s="63"/>
      <c r="I173" s="57" t="s">
        <v>3</v>
      </c>
      <c r="J173" s="63"/>
      <c r="K173" s="63"/>
      <c r="L173" s="57" t="s">
        <v>3</v>
      </c>
      <c r="M173" s="108"/>
      <c r="N173" s="109"/>
      <c r="O173" s="57" t="s">
        <v>3</v>
      </c>
      <c r="P173" s="57" t="s">
        <v>3</v>
      </c>
      <c r="Q173" s="57" t="s">
        <v>3</v>
      </c>
      <c r="R173" s="57" t="s">
        <v>3</v>
      </c>
    </row>
    <row r="174" spans="1:18" ht="31.5" hidden="1" x14ac:dyDescent="0.25">
      <c r="A174" s="354"/>
      <c r="B174" s="93" t="s">
        <v>65</v>
      </c>
      <c r="C174" s="94"/>
      <c r="D174" s="94" t="s">
        <v>67</v>
      </c>
      <c r="E174" s="93" t="s">
        <v>69</v>
      </c>
      <c r="F174" s="94">
        <v>383</v>
      </c>
      <c r="G174" s="132">
        <v>130000</v>
      </c>
      <c r="H174" s="132">
        <v>0</v>
      </c>
      <c r="I174" s="132">
        <v>184058.71</v>
      </c>
      <c r="J174" s="132">
        <v>0</v>
      </c>
      <c r="K174" s="132">
        <v>0</v>
      </c>
      <c r="L174" s="93" t="s">
        <v>3</v>
      </c>
      <c r="M174" s="110">
        <v>45657</v>
      </c>
      <c r="N174" s="100">
        <v>45657</v>
      </c>
      <c r="O174" s="93" t="s">
        <v>3</v>
      </c>
      <c r="P174" s="93" t="s">
        <v>3</v>
      </c>
      <c r="Q174" s="93" t="s">
        <v>3</v>
      </c>
      <c r="R174" s="93" t="s">
        <v>3</v>
      </c>
    </row>
    <row r="175" spans="1:18" ht="31.5" hidden="1" x14ac:dyDescent="0.25">
      <c r="A175" s="355"/>
      <c r="B175" s="57" t="s">
        <v>65</v>
      </c>
      <c r="C175" s="63"/>
      <c r="D175" s="63" t="s">
        <v>67</v>
      </c>
      <c r="E175" s="73" t="s">
        <v>69</v>
      </c>
      <c r="F175" s="63">
        <v>383</v>
      </c>
      <c r="G175" s="136">
        <v>195000</v>
      </c>
      <c r="H175" s="136">
        <v>195000</v>
      </c>
      <c r="I175" s="136">
        <v>184058.71</v>
      </c>
      <c r="J175" s="136">
        <v>0</v>
      </c>
      <c r="K175" s="136">
        <f>G175</f>
        <v>195000</v>
      </c>
      <c r="L175" s="57" t="s">
        <v>3</v>
      </c>
      <c r="M175" s="108">
        <v>45747</v>
      </c>
      <c r="N175" s="112">
        <v>45838</v>
      </c>
      <c r="O175" s="57" t="s">
        <v>3</v>
      </c>
      <c r="P175" s="57" t="s">
        <v>3</v>
      </c>
      <c r="Q175" s="57" t="s">
        <v>3</v>
      </c>
      <c r="R175" s="57" t="s">
        <v>3</v>
      </c>
    </row>
    <row r="176" spans="1:18" s="207" customFormat="1" ht="32.25" hidden="1" customHeight="1" x14ac:dyDescent="0.25">
      <c r="A176" s="353" t="s">
        <v>101</v>
      </c>
      <c r="B176" s="78" t="s">
        <v>39</v>
      </c>
      <c r="C176" s="79"/>
      <c r="D176" s="78" t="s">
        <v>3</v>
      </c>
      <c r="E176" s="78" t="s">
        <v>66</v>
      </c>
      <c r="F176" s="79"/>
      <c r="G176" s="78">
        <v>1</v>
      </c>
      <c r="H176" s="78">
        <v>1</v>
      </c>
      <c r="I176" s="78">
        <v>0</v>
      </c>
      <c r="J176" s="78">
        <v>0</v>
      </c>
      <c r="K176" s="78">
        <v>0</v>
      </c>
      <c r="L176" s="78" t="s">
        <v>3</v>
      </c>
      <c r="M176" s="82">
        <v>45838</v>
      </c>
      <c r="N176" s="111">
        <v>45838</v>
      </c>
      <c r="O176" s="78">
        <v>0</v>
      </c>
      <c r="P176" s="78" t="s">
        <v>3</v>
      </c>
      <c r="Q176" s="105">
        <v>0</v>
      </c>
      <c r="R176" s="105">
        <v>0</v>
      </c>
    </row>
    <row r="177" spans="1:18" ht="32.25" hidden="1" customHeight="1" x14ac:dyDescent="0.25">
      <c r="A177" s="354"/>
      <c r="B177" s="57" t="s">
        <v>40</v>
      </c>
      <c r="C177" s="63"/>
      <c r="D177" s="63"/>
      <c r="E177" s="57"/>
      <c r="F177" s="63"/>
      <c r="G177" s="57" t="s">
        <v>3</v>
      </c>
      <c r="H177" s="63"/>
      <c r="I177" s="57" t="s">
        <v>3</v>
      </c>
      <c r="J177" s="63"/>
      <c r="K177" s="63"/>
      <c r="L177" s="57" t="s">
        <v>3</v>
      </c>
      <c r="M177" s="108"/>
      <c r="N177" s="109"/>
      <c r="O177" s="57" t="s">
        <v>3</v>
      </c>
      <c r="P177" s="57" t="s">
        <v>3</v>
      </c>
      <c r="Q177" s="57" t="s">
        <v>3</v>
      </c>
      <c r="R177" s="57" t="s">
        <v>3</v>
      </c>
    </row>
    <row r="178" spans="1:18" ht="32.25" hidden="1" customHeight="1" x14ac:dyDescent="0.25">
      <c r="A178" s="354"/>
      <c r="B178" s="93" t="s">
        <v>65</v>
      </c>
      <c r="C178" s="94"/>
      <c r="D178" s="94" t="s">
        <v>67</v>
      </c>
      <c r="E178" s="93" t="s">
        <v>69</v>
      </c>
      <c r="F178" s="94">
        <v>383</v>
      </c>
      <c r="G178" s="132">
        <v>333500</v>
      </c>
      <c r="H178" s="132">
        <v>0</v>
      </c>
      <c r="I178" s="132">
        <v>500000</v>
      </c>
      <c r="J178" s="132">
        <v>0</v>
      </c>
      <c r="K178" s="132">
        <v>0</v>
      </c>
      <c r="L178" s="93" t="s">
        <v>3</v>
      </c>
      <c r="M178" s="110">
        <v>45657</v>
      </c>
      <c r="N178" s="100">
        <v>45657</v>
      </c>
      <c r="O178" s="93" t="s">
        <v>3</v>
      </c>
      <c r="P178" s="93" t="s">
        <v>3</v>
      </c>
      <c r="Q178" s="93" t="s">
        <v>3</v>
      </c>
      <c r="R178" s="93" t="s">
        <v>3</v>
      </c>
    </row>
    <row r="179" spans="1:18" ht="32.25" hidden="1" customHeight="1" x14ac:dyDescent="0.25">
      <c r="A179" s="355"/>
      <c r="B179" s="57" t="s">
        <v>65</v>
      </c>
      <c r="C179" s="63"/>
      <c r="D179" s="63" t="s">
        <v>67</v>
      </c>
      <c r="E179" s="73" t="s">
        <v>69</v>
      </c>
      <c r="F179" s="63">
        <v>383</v>
      </c>
      <c r="G179" s="136">
        <v>500250</v>
      </c>
      <c r="H179" s="136">
        <v>500250</v>
      </c>
      <c r="I179" s="136">
        <v>500000</v>
      </c>
      <c r="J179" s="136">
        <v>0</v>
      </c>
      <c r="K179" s="136">
        <f>G179</f>
        <v>500250</v>
      </c>
      <c r="L179" s="57" t="s">
        <v>3</v>
      </c>
      <c r="M179" s="108">
        <v>45747</v>
      </c>
      <c r="N179" s="112">
        <v>45838</v>
      </c>
      <c r="O179" s="57" t="s">
        <v>3</v>
      </c>
      <c r="P179" s="57" t="s">
        <v>3</v>
      </c>
      <c r="Q179" s="57" t="s">
        <v>3</v>
      </c>
      <c r="R179" s="57" t="s">
        <v>3</v>
      </c>
    </row>
    <row r="180" spans="1:18" s="207" customFormat="1" ht="32.25" hidden="1" customHeight="1" x14ac:dyDescent="0.25">
      <c r="A180" s="353" t="s">
        <v>102</v>
      </c>
      <c r="B180" s="78" t="s">
        <v>39</v>
      </c>
      <c r="C180" s="79"/>
      <c r="D180" s="78" t="s">
        <v>3</v>
      </c>
      <c r="E180" s="78" t="s">
        <v>66</v>
      </c>
      <c r="F180" s="79"/>
      <c r="G180" s="78">
        <v>1</v>
      </c>
      <c r="H180" s="78">
        <v>1</v>
      </c>
      <c r="I180" s="78">
        <v>0</v>
      </c>
      <c r="J180" s="78">
        <v>0</v>
      </c>
      <c r="K180" s="78">
        <v>0</v>
      </c>
      <c r="L180" s="78" t="s">
        <v>3</v>
      </c>
      <c r="M180" s="82">
        <v>45838</v>
      </c>
      <c r="N180" s="111">
        <v>45838</v>
      </c>
      <c r="O180" s="78">
        <v>0</v>
      </c>
      <c r="P180" s="78" t="s">
        <v>3</v>
      </c>
      <c r="Q180" s="105">
        <v>0</v>
      </c>
      <c r="R180" s="105">
        <v>0</v>
      </c>
    </row>
    <row r="181" spans="1:18" ht="32.25" hidden="1" customHeight="1" x14ac:dyDescent="0.25">
      <c r="A181" s="354"/>
      <c r="B181" s="57" t="s">
        <v>40</v>
      </c>
      <c r="C181" s="63"/>
      <c r="D181" s="63"/>
      <c r="E181" s="57"/>
      <c r="F181" s="63"/>
      <c r="G181" s="57" t="s">
        <v>3</v>
      </c>
      <c r="H181" s="63"/>
      <c r="I181" s="57" t="s">
        <v>3</v>
      </c>
      <c r="J181" s="63"/>
      <c r="K181" s="63"/>
      <c r="L181" s="57" t="s">
        <v>3</v>
      </c>
      <c r="M181" s="108"/>
      <c r="N181" s="109"/>
      <c r="O181" s="57" t="s">
        <v>3</v>
      </c>
      <c r="P181" s="57" t="s">
        <v>3</v>
      </c>
      <c r="Q181" s="57" t="s">
        <v>3</v>
      </c>
      <c r="R181" s="57" t="s">
        <v>3</v>
      </c>
    </row>
    <row r="182" spans="1:18" ht="32.25" hidden="1" customHeight="1" x14ac:dyDescent="0.25">
      <c r="A182" s="354"/>
      <c r="B182" s="93" t="s">
        <v>65</v>
      </c>
      <c r="C182" s="94"/>
      <c r="D182" s="94" t="s">
        <v>67</v>
      </c>
      <c r="E182" s="93" t="s">
        <v>69</v>
      </c>
      <c r="F182" s="94">
        <v>383</v>
      </c>
      <c r="G182" s="132">
        <v>333470</v>
      </c>
      <c r="H182" s="132">
        <v>0</v>
      </c>
      <c r="I182" s="132">
        <v>120000</v>
      </c>
      <c r="J182" s="132">
        <v>0</v>
      </c>
      <c r="K182" s="132">
        <v>0</v>
      </c>
      <c r="L182" s="93" t="s">
        <v>3</v>
      </c>
      <c r="M182" s="110">
        <v>45657</v>
      </c>
      <c r="N182" s="100">
        <v>45657</v>
      </c>
      <c r="O182" s="93" t="s">
        <v>3</v>
      </c>
      <c r="P182" s="93" t="s">
        <v>3</v>
      </c>
      <c r="Q182" s="93" t="s">
        <v>3</v>
      </c>
      <c r="R182" s="93" t="s">
        <v>3</v>
      </c>
    </row>
    <row r="183" spans="1:18" ht="32.25" hidden="1" customHeight="1" x14ac:dyDescent="0.25">
      <c r="A183" s="355"/>
      <c r="B183" s="57" t="s">
        <v>65</v>
      </c>
      <c r="C183" s="63"/>
      <c r="D183" s="63" t="s">
        <v>67</v>
      </c>
      <c r="E183" s="73" t="s">
        <v>69</v>
      </c>
      <c r="F183" s="63">
        <v>383</v>
      </c>
      <c r="G183" s="136">
        <v>500205</v>
      </c>
      <c r="H183" s="136">
        <v>500205</v>
      </c>
      <c r="I183" s="136">
        <v>120000</v>
      </c>
      <c r="J183" s="136">
        <v>0</v>
      </c>
      <c r="K183" s="136">
        <f>G183</f>
        <v>500205</v>
      </c>
      <c r="L183" s="57" t="s">
        <v>3</v>
      </c>
      <c r="M183" s="108">
        <v>45747</v>
      </c>
      <c r="N183" s="112">
        <v>45838</v>
      </c>
      <c r="O183" s="57" t="s">
        <v>3</v>
      </c>
      <c r="P183" s="57" t="s">
        <v>3</v>
      </c>
      <c r="Q183" s="57" t="s">
        <v>3</v>
      </c>
      <c r="R183" s="57" t="s">
        <v>3</v>
      </c>
    </row>
    <row r="184" spans="1:18" ht="31.5" customHeight="1" x14ac:dyDescent="0.25">
      <c r="A184" s="386" t="s">
        <v>505</v>
      </c>
      <c r="B184" s="121" t="s">
        <v>39</v>
      </c>
      <c r="C184" s="79" t="s">
        <v>506</v>
      </c>
      <c r="D184" s="78" t="s">
        <v>424</v>
      </c>
      <c r="E184" s="78" t="s">
        <v>66</v>
      </c>
      <c r="F184" s="79">
        <v>642</v>
      </c>
      <c r="G184" s="78" t="s">
        <v>473</v>
      </c>
      <c r="H184" s="78" t="s">
        <v>473</v>
      </c>
      <c r="I184" s="78" t="s">
        <v>473</v>
      </c>
      <c r="J184" s="78" t="s">
        <v>473</v>
      </c>
      <c r="K184" s="78" t="s">
        <v>473</v>
      </c>
      <c r="L184" s="78" t="s">
        <v>3</v>
      </c>
      <c r="M184" s="82">
        <v>46022</v>
      </c>
      <c r="N184" s="82">
        <v>45747</v>
      </c>
      <c r="O184" s="209">
        <v>15838992</v>
      </c>
      <c r="P184" s="210">
        <v>0</v>
      </c>
      <c r="Q184" s="211">
        <v>11879244.000000002</v>
      </c>
      <c r="R184" s="211">
        <v>3314968.84</v>
      </c>
    </row>
    <row r="185" spans="1:18" ht="48" thickBot="1" x14ac:dyDescent="0.3">
      <c r="A185" s="387"/>
      <c r="B185" s="193" t="s">
        <v>507</v>
      </c>
      <c r="C185" s="79" t="s">
        <v>508</v>
      </c>
      <c r="D185" s="78" t="s">
        <v>424</v>
      </c>
      <c r="E185" s="86" t="s">
        <v>66</v>
      </c>
      <c r="F185" s="87">
        <v>642</v>
      </c>
      <c r="G185" s="212">
        <v>144</v>
      </c>
      <c r="H185" s="212">
        <v>36</v>
      </c>
      <c r="I185" s="212" t="s">
        <v>509</v>
      </c>
      <c r="J185" s="212" t="s">
        <v>509</v>
      </c>
      <c r="K185" s="212" t="s">
        <v>510</v>
      </c>
      <c r="L185" s="86" t="s">
        <v>3</v>
      </c>
      <c r="M185" s="213">
        <v>45747</v>
      </c>
      <c r="N185" s="91">
        <v>45747</v>
      </c>
      <c r="O185" s="86" t="s">
        <v>473</v>
      </c>
      <c r="P185" s="86" t="s">
        <v>473</v>
      </c>
      <c r="Q185" s="86" t="s">
        <v>473</v>
      </c>
      <c r="R185" s="86" t="s">
        <v>473</v>
      </c>
    </row>
    <row r="186" spans="1:18" ht="32.25" thickBot="1" x14ac:dyDescent="0.3">
      <c r="A186" s="387"/>
      <c r="B186" s="193" t="s">
        <v>511</v>
      </c>
      <c r="C186" s="79" t="s">
        <v>512</v>
      </c>
      <c r="D186" s="78" t="s">
        <v>424</v>
      </c>
      <c r="E186" s="86" t="s">
        <v>120</v>
      </c>
      <c r="F186" s="87">
        <v>642</v>
      </c>
      <c r="G186" s="214">
        <v>144</v>
      </c>
      <c r="H186" s="215">
        <v>36</v>
      </c>
      <c r="I186" s="215">
        <v>42</v>
      </c>
      <c r="J186" s="212" t="s">
        <v>513</v>
      </c>
      <c r="K186" s="212" t="s">
        <v>510</v>
      </c>
      <c r="L186" s="86" t="s">
        <v>3</v>
      </c>
      <c r="M186" s="213">
        <v>45747</v>
      </c>
      <c r="N186" s="91">
        <v>45747</v>
      </c>
      <c r="O186" s="86" t="s">
        <v>473</v>
      </c>
      <c r="P186" s="86" t="s">
        <v>473</v>
      </c>
      <c r="Q186" s="86" t="s">
        <v>473</v>
      </c>
      <c r="R186" s="86" t="s">
        <v>473</v>
      </c>
    </row>
    <row r="187" spans="1:18" ht="31.5" x14ac:dyDescent="0.25">
      <c r="A187" s="387"/>
      <c r="B187" s="216" t="s">
        <v>514</v>
      </c>
      <c r="C187" s="79" t="s">
        <v>515</v>
      </c>
      <c r="D187" s="78" t="s">
        <v>424</v>
      </c>
      <c r="E187" s="217" t="s">
        <v>120</v>
      </c>
      <c r="F187" s="218">
        <v>642</v>
      </c>
      <c r="G187" s="219">
        <v>144</v>
      </c>
      <c r="H187" s="220">
        <v>36</v>
      </c>
      <c r="I187" s="220">
        <v>42</v>
      </c>
      <c r="J187" s="221" t="s">
        <v>513</v>
      </c>
      <c r="K187" s="221" t="s">
        <v>510</v>
      </c>
      <c r="L187" s="217" t="s">
        <v>3</v>
      </c>
      <c r="M187" s="222">
        <v>45747</v>
      </c>
      <c r="N187" s="223">
        <v>45747</v>
      </c>
      <c r="O187" s="86" t="s">
        <v>473</v>
      </c>
      <c r="P187" s="86" t="s">
        <v>473</v>
      </c>
      <c r="Q187" s="86" t="s">
        <v>473</v>
      </c>
      <c r="R187" s="86" t="s">
        <v>473</v>
      </c>
    </row>
    <row r="188" spans="1:18" x14ac:dyDescent="0.25">
      <c r="A188" s="224" t="s">
        <v>459</v>
      </c>
      <c r="B188" s="225"/>
      <c r="C188" s="225"/>
      <c r="D188" s="225"/>
      <c r="E188" s="225"/>
      <c r="F188" s="225"/>
      <c r="G188" s="226">
        <v>432</v>
      </c>
      <c r="H188" s="226">
        <v>108</v>
      </c>
      <c r="I188" s="226">
        <v>128</v>
      </c>
      <c r="J188" s="226">
        <v>128</v>
      </c>
      <c r="K188" s="226">
        <v>108</v>
      </c>
      <c r="L188" s="225"/>
      <c r="M188" s="225"/>
      <c r="N188" s="227"/>
      <c r="O188" s="228">
        <v>15838992</v>
      </c>
      <c r="P188" s="229">
        <v>0</v>
      </c>
      <c r="Q188" s="228">
        <v>11879244.000000002</v>
      </c>
      <c r="R188" s="228">
        <v>3314968.84</v>
      </c>
    </row>
    <row r="190" spans="1:18" x14ac:dyDescent="0.25">
      <c r="Q190" s="231"/>
    </row>
  </sheetData>
  <autoFilter ref="A6:R183"/>
  <dataConsolidate/>
  <mergeCells count="68">
    <mergeCell ref="A2:R2"/>
    <mergeCell ref="A3:A5"/>
    <mergeCell ref="B3:B5"/>
    <mergeCell ref="C3:C5"/>
    <mergeCell ref="D3:D5"/>
    <mergeCell ref="E3:F3"/>
    <mergeCell ref="G3:L3"/>
    <mergeCell ref="M3:N3"/>
    <mergeCell ref="O3:P3"/>
    <mergeCell ref="Q3:R3"/>
    <mergeCell ref="R4:R5"/>
    <mergeCell ref="E4:E5"/>
    <mergeCell ref="F4:F5"/>
    <mergeCell ref="G4:H4"/>
    <mergeCell ref="I4:J4"/>
    <mergeCell ref="K4:K5"/>
    <mergeCell ref="L4:L5"/>
    <mergeCell ref="M4:M5"/>
    <mergeCell ref="N4:N5"/>
    <mergeCell ref="O4:O5"/>
    <mergeCell ref="P4:P5"/>
    <mergeCell ref="Q4:Q5"/>
    <mergeCell ref="A48:A51"/>
    <mergeCell ref="A7:B7"/>
    <mergeCell ref="A8:A11"/>
    <mergeCell ref="A12:A15"/>
    <mergeCell ref="A16:A19"/>
    <mergeCell ref="A20:A23"/>
    <mergeCell ref="A24:A27"/>
    <mergeCell ref="A28:A31"/>
    <mergeCell ref="A32:A35"/>
    <mergeCell ref="A36:A39"/>
    <mergeCell ref="A40:A43"/>
    <mergeCell ref="A44:A47"/>
    <mergeCell ref="A96:A99"/>
    <mergeCell ref="A52:A55"/>
    <mergeCell ref="A56:A59"/>
    <mergeCell ref="A60:A63"/>
    <mergeCell ref="A64:A67"/>
    <mergeCell ref="A68:A71"/>
    <mergeCell ref="A72:A75"/>
    <mergeCell ref="A76:A79"/>
    <mergeCell ref="A80:A83"/>
    <mergeCell ref="A84:A87"/>
    <mergeCell ref="A88:A91"/>
    <mergeCell ref="A92:A95"/>
    <mergeCell ref="A144:A147"/>
    <mergeCell ref="A100:A103"/>
    <mergeCell ref="A104:A107"/>
    <mergeCell ref="A108:A111"/>
    <mergeCell ref="A112:A115"/>
    <mergeCell ref="A116:A119"/>
    <mergeCell ref="A120:A123"/>
    <mergeCell ref="A124:A127"/>
    <mergeCell ref="A128:A131"/>
    <mergeCell ref="A132:A135"/>
    <mergeCell ref="A136:A139"/>
    <mergeCell ref="A140:A143"/>
    <mergeCell ref="A172:A175"/>
    <mergeCell ref="A176:A179"/>
    <mergeCell ref="A180:A183"/>
    <mergeCell ref="A184:A187"/>
    <mergeCell ref="A148:A151"/>
    <mergeCell ref="A152:A155"/>
    <mergeCell ref="A156:A159"/>
    <mergeCell ref="A160:A163"/>
    <mergeCell ref="A164:A167"/>
    <mergeCell ref="A168:A171"/>
  </mergeCells>
  <pageMargins left="3.937007874015748E-2" right="3.937007874015748E-2" top="0.19685039370078741" bottom="0.19685039370078741" header="0.11811023622047244" footer="0.11811023622047244"/>
  <pageSetup paperSize="9" scale="4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  <pageSetUpPr fitToPage="1"/>
  </sheetPr>
  <dimension ref="A1:C28"/>
  <sheetViews>
    <sheetView workbookViewId="0">
      <selection activeCell="C6" sqref="C6"/>
    </sheetView>
  </sheetViews>
  <sheetFormatPr defaultRowHeight="15" x14ac:dyDescent="0.25"/>
  <cols>
    <col min="2" max="2" width="67" customWidth="1"/>
    <col min="3" max="3" width="25.85546875" style="1" customWidth="1"/>
  </cols>
  <sheetData>
    <row r="1" spans="1:3" ht="44.25" customHeight="1" x14ac:dyDescent="0.25">
      <c r="A1" s="369" t="s">
        <v>41</v>
      </c>
      <c r="B1" s="369"/>
      <c r="C1" s="369"/>
    </row>
    <row r="2" spans="1:3" ht="15.75" x14ac:dyDescent="0.25">
      <c r="A2" s="56" t="s">
        <v>0</v>
      </c>
      <c r="B2" s="57" t="s">
        <v>1</v>
      </c>
      <c r="C2" s="4" t="s">
        <v>2</v>
      </c>
    </row>
    <row r="3" spans="1:3" ht="15.75" x14ac:dyDescent="0.25">
      <c r="A3" s="56">
        <v>1</v>
      </c>
      <c r="B3" s="57">
        <v>2</v>
      </c>
      <c r="C3" s="3">
        <v>3</v>
      </c>
    </row>
    <row r="4" spans="1:3" ht="63" x14ac:dyDescent="0.25">
      <c r="A4" s="56"/>
      <c r="B4" s="59" t="s">
        <v>516</v>
      </c>
      <c r="C4" s="3"/>
    </row>
    <row r="5" spans="1:3" ht="78.75" x14ac:dyDescent="0.25">
      <c r="A5" s="60">
        <v>1</v>
      </c>
      <c r="B5" s="61" t="s">
        <v>517</v>
      </c>
      <c r="C5" s="3" t="s">
        <v>3</v>
      </c>
    </row>
    <row r="6" spans="1:3" ht="31.5" x14ac:dyDescent="0.25">
      <c r="A6" s="62" t="s">
        <v>42</v>
      </c>
      <c r="B6" s="63" t="s">
        <v>4</v>
      </c>
      <c r="C6" s="6" t="s">
        <v>467</v>
      </c>
    </row>
    <row r="7" spans="1:3" ht="15.75" x14ac:dyDescent="0.25">
      <c r="A7" s="62" t="s">
        <v>43</v>
      </c>
      <c r="B7" s="64" t="s">
        <v>5</v>
      </c>
      <c r="C7" s="5">
        <v>1</v>
      </c>
    </row>
    <row r="8" spans="1:3" ht="15.75" x14ac:dyDescent="0.25">
      <c r="A8" s="62" t="s">
        <v>44</v>
      </c>
      <c r="B8" s="64" t="s">
        <v>6</v>
      </c>
      <c r="C8" s="5">
        <v>0</v>
      </c>
    </row>
    <row r="9" spans="1:3" ht="15.75" x14ac:dyDescent="0.25">
      <c r="A9" s="62" t="s">
        <v>45</v>
      </c>
      <c r="B9" s="64" t="s">
        <v>7</v>
      </c>
      <c r="C9" s="5">
        <v>0</v>
      </c>
    </row>
    <row r="10" spans="1:3" ht="31.5" x14ac:dyDescent="0.25">
      <c r="A10" s="62" t="s">
        <v>46</v>
      </c>
      <c r="B10" s="64" t="s">
        <v>8</v>
      </c>
      <c r="C10" s="5">
        <v>0</v>
      </c>
    </row>
    <row r="11" spans="1:3" ht="15.75" x14ac:dyDescent="0.25">
      <c r="A11" s="62" t="s">
        <v>47</v>
      </c>
      <c r="B11" s="63" t="s">
        <v>9</v>
      </c>
      <c r="C11" s="5">
        <v>0</v>
      </c>
    </row>
    <row r="12" spans="1:3" ht="31.5" x14ac:dyDescent="0.25">
      <c r="A12" s="62" t="s">
        <v>48</v>
      </c>
      <c r="B12" s="64" t="s">
        <v>10</v>
      </c>
      <c r="C12" s="5">
        <v>0</v>
      </c>
    </row>
    <row r="13" spans="1:3" ht="15.75" x14ac:dyDescent="0.25">
      <c r="A13" s="62" t="s">
        <v>49</v>
      </c>
      <c r="B13" s="64" t="s">
        <v>5</v>
      </c>
      <c r="C13" s="5">
        <v>0</v>
      </c>
    </row>
    <row r="14" spans="1:3" ht="47.25" x14ac:dyDescent="0.25">
      <c r="A14" s="62" t="s">
        <v>50</v>
      </c>
      <c r="B14" s="63" t="s">
        <v>11</v>
      </c>
      <c r="C14" s="5">
        <v>1</v>
      </c>
    </row>
    <row r="15" spans="1:3" ht="15.75" x14ac:dyDescent="0.25">
      <c r="A15" s="62" t="s">
        <v>51</v>
      </c>
      <c r="B15" s="64" t="s">
        <v>12</v>
      </c>
      <c r="C15" s="5">
        <v>0</v>
      </c>
    </row>
    <row r="16" spans="1:3" ht="15.75" x14ac:dyDescent="0.25">
      <c r="A16" s="62" t="s">
        <v>52</v>
      </c>
      <c r="B16" s="64" t="s">
        <v>13</v>
      </c>
      <c r="C16" s="5">
        <v>0</v>
      </c>
    </row>
    <row r="17" spans="1:3" ht="47.25" x14ac:dyDescent="0.25">
      <c r="A17" s="62" t="s">
        <v>14</v>
      </c>
      <c r="B17" s="61" t="s">
        <v>518</v>
      </c>
      <c r="C17" s="3" t="s">
        <v>3</v>
      </c>
    </row>
    <row r="18" spans="1:3" ht="31.5" x14ac:dyDescent="0.25">
      <c r="A18" s="62" t="s">
        <v>53</v>
      </c>
      <c r="B18" s="63" t="s">
        <v>4</v>
      </c>
      <c r="C18" s="5">
        <v>1</v>
      </c>
    </row>
    <row r="19" spans="1:3" ht="15.75" x14ac:dyDescent="0.25">
      <c r="A19" s="62" t="s">
        <v>54</v>
      </c>
      <c r="B19" s="64" t="s">
        <v>5</v>
      </c>
      <c r="C19" s="5">
        <v>1</v>
      </c>
    </row>
    <row r="20" spans="1:3" ht="15.75" x14ac:dyDescent="0.25">
      <c r="A20" s="62" t="s">
        <v>55</v>
      </c>
      <c r="B20" s="64" t="s">
        <v>6</v>
      </c>
      <c r="C20" s="5">
        <v>0</v>
      </c>
    </row>
    <row r="21" spans="1:3" ht="15.75" x14ac:dyDescent="0.25">
      <c r="A21" s="62" t="s">
        <v>56</v>
      </c>
      <c r="B21" s="64" t="s">
        <v>7</v>
      </c>
      <c r="C21" s="5">
        <v>0</v>
      </c>
    </row>
    <row r="22" spans="1:3" ht="31.5" x14ac:dyDescent="0.25">
      <c r="A22" s="62" t="s">
        <v>57</v>
      </c>
      <c r="B22" s="63" t="s">
        <v>8</v>
      </c>
      <c r="C22" s="5">
        <v>0</v>
      </c>
    </row>
    <row r="23" spans="1:3" ht="31.5" x14ac:dyDescent="0.25">
      <c r="A23" s="62" t="s">
        <v>58</v>
      </c>
      <c r="B23" s="63" t="s">
        <v>15</v>
      </c>
      <c r="C23" s="5">
        <v>0</v>
      </c>
    </row>
    <row r="24" spans="1:3" ht="31.5" x14ac:dyDescent="0.25">
      <c r="A24" s="62" t="s">
        <v>59</v>
      </c>
      <c r="B24" s="64" t="s">
        <v>10</v>
      </c>
      <c r="C24" s="5">
        <v>0</v>
      </c>
    </row>
    <row r="25" spans="1:3" ht="15.75" x14ac:dyDescent="0.25">
      <c r="A25" s="62" t="s">
        <v>60</v>
      </c>
      <c r="B25" s="64" t="s">
        <v>5</v>
      </c>
      <c r="C25" s="5">
        <v>0</v>
      </c>
    </row>
    <row r="26" spans="1:3" ht="47.25" x14ac:dyDescent="0.25">
      <c r="A26" s="62" t="s">
        <v>61</v>
      </c>
      <c r="B26" s="63" t="s">
        <v>11</v>
      </c>
      <c r="C26" s="5">
        <v>1</v>
      </c>
    </row>
    <row r="27" spans="1:3" ht="15.75" x14ac:dyDescent="0.25">
      <c r="A27" s="62" t="s">
        <v>62</v>
      </c>
      <c r="B27" s="64" t="s">
        <v>12</v>
      </c>
      <c r="C27" s="5">
        <v>0</v>
      </c>
    </row>
    <row r="28" spans="1:3" ht="15.75" x14ac:dyDescent="0.25">
      <c r="A28" s="62" t="s">
        <v>63</v>
      </c>
      <c r="B28" s="64" t="s">
        <v>13</v>
      </c>
      <c r="C28" s="5">
        <v>0</v>
      </c>
    </row>
  </sheetData>
  <mergeCells count="1">
    <mergeCell ref="A1:C1"/>
  </mergeCells>
  <pageMargins left="0.7" right="0.7" top="0.75" bottom="0.75" header="0.3" footer="0.3"/>
  <pageSetup paperSize="9" scale="85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  <pageSetUpPr fitToPage="1"/>
  </sheetPr>
  <dimension ref="A1:R190"/>
  <sheetViews>
    <sheetView zoomScale="70" zoomScaleNormal="70" workbookViewId="0">
      <selection activeCell="C6" sqref="C6"/>
    </sheetView>
  </sheetViews>
  <sheetFormatPr defaultRowHeight="15" x14ac:dyDescent="0.25"/>
  <cols>
    <col min="1" max="1" width="25" style="66" customWidth="1"/>
    <col min="2" max="2" width="50.42578125" customWidth="1"/>
    <col min="3" max="3" width="13.140625" customWidth="1"/>
    <col min="4" max="4" width="30.42578125" customWidth="1"/>
    <col min="5" max="5" width="15.28515625" bestFit="1" customWidth="1"/>
    <col min="6" max="6" width="13.5703125" customWidth="1"/>
    <col min="7" max="7" width="18.140625" customWidth="1"/>
    <col min="8" max="8" width="19.7109375" customWidth="1"/>
    <col min="9" max="9" width="17.42578125" customWidth="1"/>
    <col min="10" max="10" width="16" customWidth="1"/>
    <col min="11" max="11" width="15.5703125" customWidth="1"/>
    <col min="12" max="12" width="16.5703125" customWidth="1"/>
    <col min="13" max="13" width="12.42578125" bestFit="1" customWidth="1"/>
    <col min="14" max="14" width="13.140625" style="68" customWidth="1"/>
    <col min="15" max="15" width="21.140625" customWidth="1"/>
    <col min="16" max="16" width="19.7109375" customWidth="1"/>
    <col min="17" max="17" width="16.42578125" customWidth="1"/>
    <col min="18" max="18" width="17.140625" customWidth="1"/>
  </cols>
  <sheetData>
    <row r="1" spans="1:18" ht="15.75" x14ac:dyDescent="0.25">
      <c r="A1" s="65"/>
    </row>
    <row r="2" spans="1:18" ht="23.25" x14ac:dyDescent="0.25">
      <c r="A2" s="370" t="s">
        <v>64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2"/>
    </row>
    <row r="3" spans="1:18" s="69" customFormat="1" ht="90.75" customHeight="1" x14ac:dyDescent="0.25">
      <c r="A3" s="356" t="s">
        <v>16</v>
      </c>
      <c r="B3" s="369" t="s">
        <v>17</v>
      </c>
      <c r="C3" s="369" t="s">
        <v>18</v>
      </c>
      <c r="D3" s="369" t="s">
        <v>19</v>
      </c>
      <c r="E3" s="373" t="s">
        <v>20</v>
      </c>
      <c r="F3" s="373"/>
      <c r="G3" s="373" t="s">
        <v>21</v>
      </c>
      <c r="H3" s="373"/>
      <c r="I3" s="373"/>
      <c r="J3" s="373"/>
      <c r="K3" s="373"/>
      <c r="L3" s="373"/>
      <c r="M3" s="373" t="s">
        <v>22</v>
      </c>
      <c r="N3" s="373"/>
      <c r="O3" s="373" t="s">
        <v>23</v>
      </c>
      <c r="P3" s="373"/>
      <c r="Q3" s="373" t="s">
        <v>24</v>
      </c>
      <c r="R3" s="373"/>
    </row>
    <row r="4" spans="1:18" ht="65.25" customHeight="1" x14ac:dyDescent="0.25">
      <c r="A4" s="356"/>
      <c r="B4" s="369"/>
      <c r="C4" s="369"/>
      <c r="D4" s="369"/>
      <c r="E4" s="349" t="s">
        <v>25</v>
      </c>
      <c r="F4" s="369" t="s">
        <v>26</v>
      </c>
      <c r="G4" s="349" t="s">
        <v>27</v>
      </c>
      <c r="H4" s="349"/>
      <c r="I4" s="349" t="s">
        <v>28</v>
      </c>
      <c r="J4" s="349"/>
      <c r="K4" s="349" t="s">
        <v>29</v>
      </c>
      <c r="L4" s="349" t="s">
        <v>30</v>
      </c>
      <c r="M4" s="349" t="s">
        <v>31</v>
      </c>
      <c r="N4" s="368" t="s">
        <v>32</v>
      </c>
      <c r="O4" s="349" t="s">
        <v>33</v>
      </c>
      <c r="P4" s="395" t="s">
        <v>34</v>
      </c>
      <c r="Q4" s="349" t="s">
        <v>35</v>
      </c>
      <c r="R4" s="349" t="s">
        <v>36</v>
      </c>
    </row>
    <row r="5" spans="1:18" s="71" customFormat="1" ht="78.75" x14ac:dyDescent="0.25">
      <c r="A5" s="356"/>
      <c r="B5" s="369"/>
      <c r="C5" s="369"/>
      <c r="D5" s="369"/>
      <c r="E5" s="349"/>
      <c r="F5" s="369"/>
      <c r="G5" s="57" t="s">
        <v>37</v>
      </c>
      <c r="H5" s="57" t="s">
        <v>38</v>
      </c>
      <c r="I5" s="57" t="s">
        <v>37</v>
      </c>
      <c r="J5" s="57" t="s">
        <v>38</v>
      </c>
      <c r="K5" s="349"/>
      <c r="L5" s="349"/>
      <c r="M5" s="349"/>
      <c r="N5" s="368"/>
      <c r="O5" s="349"/>
      <c r="P5" s="395"/>
      <c r="Q5" s="349"/>
      <c r="R5" s="349"/>
    </row>
    <row r="6" spans="1:18" ht="15.75" x14ac:dyDescent="0.25">
      <c r="A6" s="56">
        <v>1</v>
      </c>
      <c r="B6" s="57"/>
      <c r="C6" s="57">
        <v>3</v>
      </c>
      <c r="D6" s="57">
        <v>4</v>
      </c>
      <c r="E6" s="57">
        <v>5</v>
      </c>
      <c r="F6" s="57">
        <v>6</v>
      </c>
      <c r="G6" s="57">
        <v>7</v>
      </c>
      <c r="H6" s="57">
        <v>8</v>
      </c>
      <c r="I6" s="57">
        <v>9</v>
      </c>
      <c r="J6" s="57">
        <v>10</v>
      </c>
      <c r="K6" s="57">
        <v>11</v>
      </c>
      <c r="L6" s="57">
        <v>12</v>
      </c>
      <c r="M6" s="57">
        <v>13</v>
      </c>
      <c r="N6" s="60">
        <v>14</v>
      </c>
      <c r="O6" s="57">
        <v>15</v>
      </c>
      <c r="P6" s="73">
        <v>16</v>
      </c>
      <c r="Q6" s="57">
        <v>17</v>
      </c>
      <c r="R6" s="57">
        <v>18</v>
      </c>
    </row>
    <row r="7" spans="1:18" s="77" customFormat="1" ht="15.75" x14ac:dyDescent="0.25">
      <c r="A7" s="363" t="s">
        <v>365</v>
      </c>
      <c r="B7" s="364"/>
      <c r="C7" s="72"/>
      <c r="D7" s="72"/>
      <c r="E7" s="73"/>
      <c r="F7" s="72"/>
      <c r="G7" s="72"/>
      <c r="H7" s="72"/>
      <c r="I7" s="72"/>
      <c r="J7" s="72"/>
      <c r="K7" s="72"/>
      <c r="L7" s="72"/>
      <c r="M7" s="73" t="s">
        <v>3</v>
      </c>
      <c r="N7" s="76" t="s">
        <v>3</v>
      </c>
      <c r="O7" s="72"/>
      <c r="P7" s="72"/>
      <c r="Q7" s="72"/>
      <c r="R7" s="72"/>
    </row>
    <row r="8" spans="1:18" s="85" customFormat="1" ht="15.75" hidden="1" customHeight="1" x14ac:dyDescent="0.25">
      <c r="A8" s="365" t="s">
        <v>113</v>
      </c>
      <c r="B8" s="78" t="s">
        <v>39</v>
      </c>
      <c r="C8" s="79"/>
      <c r="D8" s="78" t="s">
        <v>3</v>
      </c>
      <c r="E8" s="78" t="s">
        <v>66</v>
      </c>
      <c r="F8" s="79"/>
      <c r="G8" s="78">
        <v>1</v>
      </c>
      <c r="H8" s="78">
        <v>1</v>
      </c>
      <c r="I8" s="78">
        <v>0</v>
      </c>
      <c r="J8" s="78">
        <v>0</v>
      </c>
      <c r="K8" s="78">
        <v>0</v>
      </c>
      <c r="L8" s="78" t="s">
        <v>3</v>
      </c>
      <c r="M8" s="82">
        <v>45838</v>
      </c>
      <c r="N8" s="83">
        <v>45838</v>
      </c>
      <c r="O8" s="78">
        <v>0</v>
      </c>
      <c r="P8" s="73" t="s">
        <v>3</v>
      </c>
      <c r="Q8" s="84">
        <v>0</v>
      </c>
      <c r="R8" s="84">
        <v>0</v>
      </c>
    </row>
    <row r="9" spans="1:18" s="92" customFormat="1" ht="15.75" hidden="1" x14ac:dyDescent="0.25">
      <c r="A9" s="366"/>
      <c r="B9" s="86" t="s">
        <v>40</v>
      </c>
      <c r="C9" s="87"/>
      <c r="D9" s="87"/>
      <c r="E9" s="86"/>
      <c r="F9" s="87"/>
      <c r="G9" s="86" t="s">
        <v>3</v>
      </c>
      <c r="H9" s="87"/>
      <c r="I9" s="86" t="s">
        <v>3</v>
      </c>
      <c r="J9" s="86"/>
      <c r="K9" s="86"/>
      <c r="L9" s="86" t="s">
        <v>3</v>
      </c>
      <c r="M9" s="90"/>
      <c r="N9" s="91"/>
      <c r="O9" s="86" t="s">
        <v>3</v>
      </c>
      <c r="P9" s="86" t="s">
        <v>3</v>
      </c>
      <c r="Q9" s="86" t="s">
        <v>3</v>
      </c>
      <c r="R9" s="86" t="s">
        <v>3</v>
      </c>
    </row>
    <row r="10" spans="1:18" s="77" customFormat="1" ht="31.5" hidden="1" x14ac:dyDescent="0.25">
      <c r="A10" s="366"/>
      <c r="B10" s="93" t="s">
        <v>65</v>
      </c>
      <c r="C10" s="94"/>
      <c r="D10" s="94" t="s">
        <v>67</v>
      </c>
      <c r="E10" s="93" t="s">
        <v>69</v>
      </c>
      <c r="F10" s="93">
        <v>383</v>
      </c>
      <c r="G10" s="132">
        <v>333500</v>
      </c>
      <c r="H10" s="132">
        <v>0</v>
      </c>
      <c r="I10" s="133">
        <v>481250</v>
      </c>
      <c r="J10" s="133">
        <v>0</v>
      </c>
      <c r="K10" s="133">
        <v>0</v>
      </c>
      <c r="L10" s="98" t="s">
        <v>3</v>
      </c>
      <c r="M10" s="99">
        <v>45657</v>
      </c>
      <c r="N10" s="100" t="s">
        <v>68</v>
      </c>
      <c r="O10" s="98" t="s">
        <v>3</v>
      </c>
      <c r="P10" s="86" t="s">
        <v>3</v>
      </c>
      <c r="Q10" s="98" t="s">
        <v>3</v>
      </c>
      <c r="R10" s="98" t="s">
        <v>3</v>
      </c>
    </row>
    <row r="11" spans="1:18" s="77" customFormat="1" ht="31.5" hidden="1" x14ac:dyDescent="0.25">
      <c r="A11" s="367"/>
      <c r="B11" s="73" t="s">
        <v>65</v>
      </c>
      <c r="C11" s="72"/>
      <c r="D11" s="72" t="s">
        <v>67</v>
      </c>
      <c r="E11" s="73" t="s">
        <v>69</v>
      </c>
      <c r="F11" s="73">
        <v>383</v>
      </c>
      <c r="G11" s="134">
        <v>500250</v>
      </c>
      <c r="H11" s="134">
        <v>500250</v>
      </c>
      <c r="I11" s="135">
        <v>481250</v>
      </c>
      <c r="J11" s="135">
        <v>0</v>
      </c>
      <c r="K11" s="135">
        <v>500250</v>
      </c>
      <c r="L11" s="86" t="s">
        <v>3</v>
      </c>
      <c r="M11" s="102">
        <v>45747</v>
      </c>
      <c r="N11" s="103" t="s">
        <v>114</v>
      </c>
      <c r="O11" s="86" t="s">
        <v>3</v>
      </c>
      <c r="P11" s="86" t="s">
        <v>3</v>
      </c>
      <c r="Q11" s="86" t="s">
        <v>3</v>
      </c>
      <c r="R11" s="86" t="s">
        <v>3</v>
      </c>
    </row>
    <row r="12" spans="1:18" s="85" customFormat="1" ht="15.75" hidden="1" customHeight="1" x14ac:dyDescent="0.25">
      <c r="A12" s="353" t="s">
        <v>112</v>
      </c>
      <c r="B12" s="78" t="s">
        <v>39</v>
      </c>
      <c r="C12" s="79"/>
      <c r="D12" s="78" t="s">
        <v>3</v>
      </c>
      <c r="E12" s="78" t="s">
        <v>66</v>
      </c>
      <c r="F12" s="79"/>
      <c r="G12" s="78">
        <v>1</v>
      </c>
      <c r="H12" s="78">
        <v>1</v>
      </c>
      <c r="I12" s="78">
        <v>1</v>
      </c>
      <c r="J12" s="78">
        <v>1</v>
      </c>
      <c r="K12" s="78">
        <v>1</v>
      </c>
      <c r="L12" s="78" t="s">
        <v>3</v>
      </c>
      <c r="M12" s="82">
        <v>45838</v>
      </c>
      <c r="N12" s="104">
        <v>45657</v>
      </c>
      <c r="O12" s="78">
        <v>0</v>
      </c>
      <c r="P12" s="73" t="s">
        <v>3</v>
      </c>
      <c r="Q12" s="105">
        <v>0</v>
      </c>
      <c r="R12" s="105">
        <v>0</v>
      </c>
    </row>
    <row r="13" spans="1:18" ht="15.75" hidden="1" x14ac:dyDescent="0.25">
      <c r="A13" s="354"/>
      <c r="B13" s="57" t="s">
        <v>40</v>
      </c>
      <c r="C13" s="63"/>
      <c r="D13" s="63"/>
      <c r="E13" s="57"/>
      <c r="F13" s="63"/>
      <c r="G13" s="57" t="s">
        <v>3</v>
      </c>
      <c r="H13" s="63"/>
      <c r="I13" s="57" t="s">
        <v>3</v>
      </c>
      <c r="J13" s="63"/>
      <c r="K13" s="63"/>
      <c r="L13" s="57" t="s">
        <v>3</v>
      </c>
      <c r="M13" s="108"/>
      <c r="N13" s="109"/>
      <c r="O13" s="57" t="s">
        <v>3</v>
      </c>
      <c r="P13" s="73" t="s">
        <v>3</v>
      </c>
      <c r="Q13" s="57" t="s">
        <v>3</v>
      </c>
      <c r="R13" s="57" t="s">
        <v>3</v>
      </c>
    </row>
    <row r="14" spans="1:18" ht="31.5" hidden="1" x14ac:dyDescent="0.25">
      <c r="A14" s="354"/>
      <c r="B14" s="93" t="s">
        <v>65</v>
      </c>
      <c r="C14" s="94"/>
      <c r="D14" s="94" t="s">
        <v>67</v>
      </c>
      <c r="E14" s="93" t="s">
        <v>69</v>
      </c>
      <c r="F14" s="94">
        <v>383</v>
      </c>
      <c r="G14" s="132">
        <v>335000</v>
      </c>
      <c r="H14" s="132">
        <v>0</v>
      </c>
      <c r="I14" s="132">
        <v>963806.2</v>
      </c>
      <c r="J14" s="133">
        <v>0</v>
      </c>
      <c r="K14" s="132">
        <v>0</v>
      </c>
      <c r="L14" s="93" t="s">
        <v>3</v>
      </c>
      <c r="M14" s="110">
        <v>45657</v>
      </c>
      <c r="N14" s="100">
        <v>45657</v>
      </c>
      <c r="O14" s="93" t="s">
        <v>3</v>
      </c>
      <c r="P14" s="73" t="s">
        <v>3</v>
      </c>
      <c r="Q14" s="93" t="s">
        <v>3</v>
      </c>
      <c r="R14" s="93" t="s">
        <v>3</v>
      </c>
    </row>
    <row r="15" spans="1:18" ht="31.5" hidden="1" x14ac:dyDescent="0.25">
      <c r="A15" s="355"/>
      <c r="B15" s="57" t="s">
        <v>65</v>
      </c>
      <c r="C15" s="63"/>
      <c r="D15" s="63" t="s">
        <v>67</v>
      </c>
      <c r="E15" s="73" t="s">
        <v>69</v>
      </c>
      <c r="F15" s="63">
        <v>383</v>
      </c>
      <c r="G15" s="136">
        <v>502500</v>
      </c>
      <c r="H15" s="136">
        <v>502500</v>
      </c>
      <c r="I15" s="136">
        <v>963806.2</v>
      </c>
      <c r="J15" s="137">
        <v>0</v>
      </c>
      <c r="K15" s="136">
        <v>502500</v>
      </c>
      <c r="L15" s="57" t="s">
        <v>3</v>
      </c>
      <c r="M15" s="108">
        <v>45747</v>
      </c>
      <c r="N15" s="109">
        <v>45657</v>
      </c>
      <c r="O15" s="57" t="s">
        <v>3</v>
      </c>
      <c r="P15" s="73" t="s">
        <v>3</v>
      </c>
      <c r="Q15" s="57" t="s">
        <v>3</v>
      </c>
      <c r="R15" s="57" t="s">
        <v>3</v>
      </c>
    </row>
    <row r="16" spans="1:18" s="85" customFormat="1" ht="15.75" hidden="1" customHeight="1" x14ac:dyDescent="0.25">
      <c r="A16" s="353" t="s">
        <v>70</v>
      </c>
      <c r="B16" s="78" t="s">
        <v>39</v>
      </c>
      <c r="C16" s="79"/>
      <c r="D16" s="78" t="s">
        <v>3</v>
      </c>
      <c r="E16" s="78" t="s">
        <v>66</v>
      </c>
      <c r="F16" s="79"/>
      <c r="G16" s="78">
        <v>1</v>
      </c>
      <c r="H16" s="78">
        <v>1</v>
      </c>
      <c r="I16" s="78">
        <v>1</v>
      </c>
      <c r="J16" s="78">
        <v>1</v>
      </c>
      <c r="K16" s="78">
        <v>1</v>
      </c>
      <c r="L16" s="78" t="s">
        <v>3</v>
      </c>
      <c r="M16" s="82">
        <v>45838</v>
      </c>
      <c r="N16" s="104">
        <v>45657</v>
      </c>
      <c r="O16" s="78">
        <v>0</v>
      </c>
      <c r="P16" s="73" t="s">
        <v>3</v>
      </c>
      <c r="Q16" s="105">
        <v>0</v>
      </c>
      <c r="R16" s="105">
        <v>0</v>
      </c>
    </row>
    <row r="17" spans="1:18" ht="15.75" hidden="1" x14ac:dyDescent="0.25">
      <c r="A17" s="354"/>
      <c r="B17" s="57" t="s">
        <v>40</v>
      </c>
      <c r="C17" s="63"/>
      <c r="D17" s="63"/>
      <c r="E17" s="57"/>
      <c r="F17" s="63"/>
      <c r="G17" s="57" t="s">
        <v>3</v>
      </c>
      <c r="H17" s="63"/>
      <c r="I17" s="57" t="s">
        <v>3</v>
      </c>
      <c r="J17" s="63"/>
      <c r="K17" s="63"/>
      <c r="L17" s="57" t="s">
        <v>3</v>
      </c>
      <c r="M17" s="108"/>
      <c r="N17" s="109"/>
      <c r="O17" s="57" t="s">
        <v>3</v>
      </c>
      <c r="P17" s="73" t="s">
        <v>3</v>
      </c>
      <c r="Q17" s="57" t="s">
        <v>3</v>
      </c>
      <c r="R17" s="57" t="s">
        <v>3</v>
      </c>
    </row>
    <row r="18" spans="1:18" ht="31.5" hidden="1" x14ac:dyDescent="0.25">
      <c r="A18" s="354"/>
      <c r="B18" s="93" t="s">
        <v>65</v>
      </c>
      <c r="C18" s="94"/>
      <c r="D18" s="94" t="s">
        <v>67</v>
      </c>
      <c r="E18" s="93" t="s">
        <v>69</v>
      </c>
      <c r="F18" s="94">
        <v>383</v>
      </c>
      <c r="G18" s="132">
        <v>335000</v>
      </c>
      <c r="H18" s="132">
        <v>0</v>
      </c>
      <c r="I18" s="132">
        <v>670000</v>
      </c>
      <c r="J18" s="133">
        <v>0</v>
      </c>
      <c r="K18" s="132">
        <v>0</v>
      </c>
      <c r="L18" s="93" t="s">
        <v>3</v>
      </c>
      <c r="M18" s="110">
        <v>45657</v>
      </c>
      <c r="N18" s="100">
        <v>45657</v>
      </c>
      <c r="O18" s="93" t="s">
        <v>3</v>
      </c>
      <c r="P18" s="73" t="s">
        <v>3</v>
      </c>
      <c r="Q18" s="93" t="s">
        <v>3</v>
      </c>
      <c r="R18" s="93" t="s">
        <v>3</v>
      </c>
    </row>
    <row r="19" spans="1:18" ht="31.5" hidden="1" x14ac:dyDescent="0.25">
      <c r="A19" s="355"/>
      <c r="B19" s="57" t="s">
        <v>65</v>
      </c>
      <c r="C19" s="63"/>
      <c r="D19" s="63" t="s">
        <v>67</v>
      </c>
      <c r="E19" s="73" t="s">
        <v>69</v>
      </c>
      <c r="F19" s="63">
        <v>383</v>
      </c>
      <c r="G19" s="136">
        <v>502500</v>
      </c>
      <c r="H19" s="136">
        <v>502500</v>
      </c>
      <c r="I19" s="136">
        <v>670000</v>
      </c>
      <c r="J19" s="137">
        <v>0</v>
      </c>
      <c r="K19" s="136">
        <v>502500</v>
      </c>
      <c r="L19" s="57" t="s">
        <v>3</v>
      </c>
      <c r="M19" s="108">
        <v>45747</v>
      </c>
      <c r="N19" s="109">
        <v>45747</v>
      </c>
      <c r="O19" s="57" t="s">
        <v>3</v>
      </c>
      <c r="P19" s="73" t="s">
        <v>3</v>
      </c>
      <c r="Q19" s="57" t="s">
        <v>3</v>
      </c>
      <c r="R19" s="57" t="s">
        <v>3</v>
      </c>
    </row>
    <row r="20" spans="1:18" s="85" customFormat="1" ht="15.75" hidden="1" customHeight="1" x14ac:dyDescent="0.25">
      <c r="A20" s="353" t="s">
        <v>111</v>
      </c>
      <c r="B20" s="78" t="s">
        <v>39</v>
      </c>
      <c r="C20" s="79"/>
      <c r="D20" s="78" t="s">
        <v>3</v>
      </c>
      <c r="E20" s="78" t="s">
        <v>66</v>
      </c>
      <c r="F20" s="79"/>
      <c r="G20" s="78">
        <v>1</v>
      </c>
      <c r="H20" s="78">
        <v>1</v>
      </c>
      <c r="I20" s="78">
        <v>1</v>
      </c>
      <c r="J20" s="78">
        <v>1</v>
      </c>
      <c r="K20" s="78">
        <v>1</v>
      </c>
      <c r="L20" s="78" t="s">
        <v>3</v>
      </c>
      <c r="M20" s="82">
        <v>45838</v>
      </c>
      <c r="N20" s="104">
        <v>45657</v>
      </c>
      <c r="O20" s="78">
        <v>0</v>
      </c>
      <c r="P20" s="73" t="s">
        <v>3</v>
      </c>
      <c r="Q20" s="105">
        <v>0</v>
      </c>
      <c r="R20" s="105">
        <v>0</v>
      </c>
    </row>
    <row r="21" spans="1:18" ht="15.75" hidden="1" x14ac:dyDescent="0.25">
      <c r="A21" s="354"/>
      <c r="B21" s="57" t="s">
        <v>40</v>
      </c>
      <c r="C21" s="63"/>
      <c r="D21" s="63"/>
      <c r="E21" s="57"/>
      <c r="F21" s="63"/>
      <c r="G21" s="57" t="s">
        <v>3</v>
      </c>
      <c r="H21" s="63"/>
      <c r="I21" s="57" t="s">
        <v>3</v>
      </c>
      <c r="J21" s="63"/>
      <c r="K21" s="63"/>
      <c r="L21" s="57" t="s">
        <v>3</v>
      </c>
      <c r="M21" s="108"/>
      <c r="N21" s="109"/>
      <c r="O21" s="57" t="s">
        <v>3</v>
      </c>
      <c r="P21" s="73" t="s">
        <v>3</v>
      </c>
      <c r="Q21" s="57" t="s">
        <v>3</v>
      </c>
      <c r="R21" s="57" t="s">
        <v>3</v>
      </c>
    </row>
    <row r="22" spans="1:18" ht="31.5" hidden="1" x14ac:dyDescent="0.25">
      <c r="A22" s="354"/>
      <c r="B22" s="93" t="s">
        <v>65</v>
      </c>
      <c r="C22" s="94"/>
      <c r="D22" s="94" t="s">
        <v>67</v>
      </c>
      <c r="E22" s="93" t="s">
        <v>69</v>
      </c>
      <c r="F22" s="94">
        <v>383</v>
      </c>
      <c r="G22" s="132">
        <v>425000</v>
      </c>
      <c r="H22" s="132">
        <v>0</v>
      </c>
      <c r="I22" s="132">
        <v>850000</v>
      </c>
      <c r="J22" s="133">
        <v>0</v>
      </c>
      <c r="K22" s="132">
        <v>0</v>
      </c>
      <c r="L22" s="93" t="s">
        <v>3</v>
      </c>
      <c r="M22" s="110">
        <v>45657</v>
      </c>
      <c r="N22" s="100">
        <v>45657</v>
      </c>
      <c r="O22" s="93" t="s">
        <v>3</v>
      </c>
      <c r="P22" s="73" t="s">
        <v>3</v>
      </c>
      <c r="Q22" s="93" t="s">
        <v>3</v>
      </c>
      <c r="R22" s="93" t="s">
        <v>3</v>
      </c>
    </row>
    <row r="23" spans="1:18" ht="31.5" hidden="1" x14ac:dyDescent="0.25">
      <c r="A23" s="355"/>
      <c r="B23" s="57" t="s">
        <v>65</v>
      </c>
      <c r="C23" s="63"/>
      <c r="D23" s="63" t="s">
        <v>67</v>
      </c>
      <c r="E23" s="73" t="s">
        <v>69</v>
      </c>
      <c r="F23" s="63">
        <v>383</v>
      </c>
      <c r="G23" s="136">
        <v>637500</v>
      </c>
      <c r="H23" s="136">
        <v>637500</v>
      </c>
      <c r="I23" s="136">
        <v>850000</v>
      </c>
      <c r="J23" s="137">
        <v>0</v>
      </c>
      <c r="K23" s="136">
        <v>637500</v>
      </c>
      <c r="L23" s="57" t="s">
        <v>3</v>
      </c>
      <c r="M23" s="108">
        <v>45747</v>
      </c>
      <c r="N23" s="109">
        <v>45747</v>
      </c>
      <c r="O23" s="57" t="s">
        <v>3</v>
      </c>
      <c r="P23" s="73" t="s">
        <v>3</v>
      </c>
      <c r="Q23" s="57" t="s">
        <v>3</v>
      </c>
      <c r="R23" s="57" t="s">
        <v>3</v>
      </c>
    </row>
    <row r="24" spans="1:18" s="85" customFormat="1" ht="15.75" hidden="1" customHeight="1" x14ac:dyDescent="0.25">
      <c r="A24" s="353" t="s">
        <v>71</v>
      </c>
      <c r="B24" s="78" t="s">
        <v>39</v>
      </c>
      <c r="C24" s="79"/>
      <c r="D24" s="78" t="s">
        <v>3</v>
      </c>
      <c r="E24" s="78" t="s">
        <v>66</v>
      </c>
      <c r="F24" s="79"/>
      <c r="G24" s="78">
        <v>1</v>
      </c>
      <c r="H24" s="78">
        <v>1</v>
      </c>
      <c r="I24" s="78">
        <v>0</v>
      </c>
      <c r="J24" s="78">
        <v>0</v>
      </c>
      <c r="K24" s="78">
        <v>0</v>
      </c>
      <c r="L24" s="78" t="s">
        <v>3</v>
      </c>
      <c r="M24" s="82">
        <v>45838</v>
      </c>
      <c r="N24" s="111">
        <v>45838</v>
      </c>
      <c r="O24" s="78">
        <v>0</v>
      </c>
      <c r="P24" s="73" t="s">
        <v>3</v>
      </c>
      <c r="Q24" s="105">
        <v>0</v>
      </c>
      <c r="R24" s="105">
        <v>0</v>
      </c>
    </row>
    <row r="25" spans="1:18" ht="15.75" hidden="1" x14ac:dyDescent="0.25">
      <c r="A25" s="354"/>
      <c r="B25" s="57" t="s">
        <v>40</v>
      </c>
      <c r="C25" s="63"/>
      <c r="D25" s="63"/>
      <c r="E25" s="57"/>
      <c r="F25" s="63"/>
      <c r="G25" s="57" t="s">
        <v>3</v>
      </c>
      <c r="H25" s="63"/>
      <c r="I25" s="57" t="s">
        <v>3</v>
      </c>
      <c r="J25" s="63"/>
      <c r="K25" s="63"/>
      <c r="L25" s="57" t="s">
        <v>3</v>
      </c>
      <c r="M25" s="108"/>
      <c r="N25" s="109"/>
      <c r="O25" s="57" t="s">
        <v>3</v>
      </c>
      <c r="P25" s="73" t="s">
        <v>3</v>
      </c>
      <c r="Q25" s="57" t="s">
        <v>3</v>
      </c>
      <c r="R25" s="57" t="s">
        <v>3</v>
      </c>
    </row>
    <row r="26" spans="1:18" ht="31.5" hidden="1" x14ac:dyDescent="0.25">
      <c r="A26" s="354"/>
      <c r="B26" s="93" t="s">
        <v>65</v>
      </c>
      <c r="C26" s="94"/>
      <c r="D26" s="94" t="s">
        <v>67</v>
      </c>
      <c r="E26" s="93" t="s">
        <v>69</v>
      </c>
      <c r="F26" s="94">
        <v>383</v>
      </c>
      <c r="G26" s="132">
        <v>335000</v>
      </c>
      <c r="H26" s="132">
        <v>0</v>
      </c>
      <c r="I26" s="132">
        <v>521500</v>
      </c>
      <c r="J26" s="133">
        <v>0</v>
      </c>
      <c r="K26" s="132">
        <f>H26</f>
        <v>0</v>
      </c>
      <c r="L26" s="93" t="s">
        <v>3</v>
      </c>
      <c r="M26" s="110">
        <v>45657</v>
      </c>
      <c r="N26" s="100">
        <v>45657</v>
      </c>
      <c r="O26" s="93" t="s">
        <v>3</v>
      </c>
      <c r="P26" s="73" t="s">
        <v>3</v>
      </c>
      <c r="Q26" s="93" t="s">
        <v>3</v>
      </c>
      <c r="R26" s="93" t="s">
        <v>3</v>
      </c>
    </row>
    <row r="27" spans="1:18" ht="31.5" hidden="1" x14ac:dyDescent="0.25">
      <c r="A27" s="355"/>
      <c r="B27" s="57" t="s">
        <v>65</v>
      </c>
      <c r="C27" s="63"/>
      <c r="D27" s="63" t="s">
        <v>67</v>
      </c>
      <c r="E27" s="73" t="s">
        <v>69</v>
      </c>
      <c r="F27" s="63">
        <v>383</v>
      </c>
      <c r="G27" s="136">
        <v>502500</v>
      </c>
      <c r="H27" s="136">
        <v>502500</v>
      </c>
      <c r="I27" s="136">
        <v>521500</v>
      </c>
      <c r="J27" s="137">
        <v>0</v>
      </c>
      <c r="K27" s="136">
        <f>H27</f>
        <v>502500</v>
      </c>
      <c r="L27" s="57" t="s">
        <v>3</v>
      </c>
      <c r="M27" s="108">
        <v>45747</v>
      </c>
      <c r="N27" s="112">
        <v>45747</v>
      </c>
      <c r="O27" s="57" t="s">
        <v>3</v>
      </c>
      <c r="P27" s="73" t="s">
        <v>3</v>
      </c>
      <c r="Q27" s="57" t="s">
        <v>3</v>
      </c>
      <c r="R27" s="57" t="s">
        <v>3</v>
      </c>
    </row>
    <row r="28" spans="1:18" s="85" customFormat="1" ht="15.75" hidden="1" customHeight="1" x14ac:dyDescent="0.25">
      <c r="A28" s="353" t="s">
        <v>110</v>
      </c>
      <c r="B28" s="78" t="s">
        <v>39</v>
      </c>
      <c r="C28" s="79"/>
      <c r="D28" s="78" t="s">
        <v>3</v>
      </c>
      <c r="E28" s="78" t="s">
        <v>66</v>
      </c>
      <c r="F28" s="79"/>
      <c r="G28" s="78">
        <v>1</v>
      </c>
      <c r="H28" s="78">
        <v>1</v>
      </c>
      <c r="I28" s="78">
        <v>0</v>
      </c>
      <c r="J28" s="78">
        <v>0</v>
      </c>
      <c r="K28" s="78">
        <v>0</v>
      </c>
      <c r="L28" s="78" t="s">
        <v>3</v>
      </c>
      <c r="M28" s="82">
        <v>45838</v>
      </c>
      <c r="N28" s="111">
        <v>45838</v>
      </c>
      <c r="O28" s="78">
        <v>0</v>
      </c>
      <c r="P28" s="73" t="s">
        <v>3</v>
      </c>
      <c r="Q28" s="113">
        <f>J30</f>
        <v>0</v>
      </c>
      <c r="R28" s="113">
        <f>J30</f>
        <v>0</v>
      </c>
    </row>
    <row r="29" spans="1:18" ht="15.75" hidden="1" x14ac:dyDescent="0.25">
      <c r="A29" s="354"/>
      <c r="B29" s="57" t="s">
        <v>40</v>
      </c>
      <c r="C29" s="63"/>
      <c r="D29" s="63"/>
      <c r="E29" s="57"/>
      <c r="F29" s="63"/>
      <c r="G29" s="57" t="s">
        <v>3</v>
      </c>
      <c r="H29" s="63"/>
      <c r="I29" s="57" t="s">
        <v>3</v>
      </c>
      <c r="J29" s="63"/>
      <c r="K29" s="63"/>
      <c r="L29" s="57" t="s">
        <v>3</v>
      </c>
      <c r="M29" s="108"/>
      <c r="N29" s="109"/>
      <c r="O29" s="57" t="s">
        <v>3</v>
      </c>
      <c r="P29" s="73" t="s">
        <v>3</v>
      </c>
      <c r="Q29" s="57" t="s">
        <v>3</v>
      </c>
      <c r="R29" s="57" t="s">
        <v>3</v>
      </c>
    </row>
    <row r="30" spans="1:18" ht="31.5" hidden="1" x14ac:dyDescent="0.25">
      <c r="A30" s="354"/>
      <c r="B30" s="93" t="s">
        <v>65</v>
      </c>
      <c r="C30" s="94"/>
      <c r="D30" s="94" t="s">
        <v>67</v>
      </c>
      <c r="E30" s="93" t="s">
        <v>69</v>
      </c>
      <c r="F30" s="94">
        <v>383</v>
      </c>
      <c r="G30" s="132">
        <v>339146.65</v>
      </c>
      <c r="H30" s="132">
        <v>0</v>
      </c>
      <c r="I30" s="138">
        <v>0</v>
      </c>
      <c r="J30" s="138">
        <v>0</v>
      </c>
      <c r="K30" s="132">
        <f>H30</f>
        <v>0</v>
      </c>
      <c r="L30" s="93" t="s">
        <v>3</v>
      </c>
      <c r="M30" s="115">
        <v>45657</v>
      </c>
      <c r="N30" s="116">
        <v>45838</v>
      </c>
      <c r="O30" s="93" t="s">
        <v>3</v>
      </c>
      <c r="P30" s="73" t="s">
        <v>3</v>
      </c>
      <c r="Q30" s="93" t="s">
        <v>3</v>
      </c>
      <c r="R30" s="93" t="s">
        <v>3</v>
      </c>
    </row>
    <row r="31" spans="1:18" ht="31.5" hidden="1" x14ac:dyDescent="0.25">
      <c r="A31" s="355"/>
      <c r="B31" s="57" t="s">
        <v>65</v>
      </c>
      <c r="C31" s="63"/>
      <c r="D31" s="63" t="s">
        <v>67</v>
      </c>
      <c r="E31" s="73" t="s">
        <v>69</v>
      </c>
      <c r="F31" s="63">
        <v>383</v>
      </c>
      <c r="G31" s="136">
        <v>508719.97499999998</v>
      </c>
      <c r="H31" s="136">
        <v>508719.97499999998</v>
      </c>
      <c r="I31" s="139">
        <v>0</v>
      </c>
      <c r="J31" s="139">
        <v>0</v>
      </c>
      <c r="K31" s="136">
        <f>H31</f>
        <v>508719.97499999998</v>
      </c>
      <c r="L31" s="57" t="s">
        <v>3</v>
      </c>
      <c r="M31" s="118">
        <v>45747</v>
      </c>
      <c r="N31" s="112" t="s">
        <v>114</v>
      </c>
      <c r="O31" s="57" t="s">
        <v>3</v>
      </c>
      <c r="P31" s="73" t="s">
        <v>3</v>
      </c>
      <c r="Q31" s="57" t="s">
        <v>3</v>
      </c>
      <c r="R31" s="57" t="s">
        <v>3</v>
      </c>
    </row>
    <row r="32" spans="1:18" s="85" customFormat="1" ht="15.75" hidden="1" customHeight="1" x14ac:dyDescent="0.25">
      <c r="A32" s="353" t="s">
        <v>109</v>
      </c>
      <c r="B32" s="78" t="s">
        <v>39</v>
      </c>
      <c r="C32" s="79"/>
      <c r="D32" s="78" t="s">
        <v>3</v>
      </c>
      <c r="E32" s="78" t="s">
        <v>66</v>
      </c>
      <c r="F32" s="79"/>
      <c r="G32" s="78">
        <v>1</v>
      </c>
      <c r="H32" s="78">
        <v>1</v>
      </c>
      <c r="I32" s="78">
        <v>0</v>
      </c>
      <c r="J32" s="78">
        <v>0</v>
      </c>
      <c r="K32" s="78">
        <v>0</v>
      </c>
      <c r="L32" s="78" t="s">
        <v>3</v>
      </c>
      <c r="M32" s="82">
        <v>45838</v>
      </c>
      <c r="N32" s="111">
        <v>45838</v>
      </c>
      <c r="O32" s="78">
        <v>0</v>
      </c>
      <c r="P32" s="73" t="s">
        <v>3</v>
      </c>
      <c r="Q32" s="105">
        <v>0</v>
      </c>
      <c r="R32" s="105">
        <v>0</v>
      </c>
    </row>
    <row r="33" spans="1:18" ht="15.75" hidden="1" x14ac:dyDescent="0.25">
      <c r="A33" s="354"/>
      <c r="B33" s="57" t="s">
        <v>40</v>
      </c>
      <c r="C33" s="63"/>
      <c r="D33" s="63"/>
      <c r="E33" s="57"/>
      <c r="F33" s="63"/>
      <c r="G33" s="57" t="s">
        <v>3</v>
      </c>
      <c r="H33" s="63"/>
      <c r="I33" s="57" t="s">
        <v>3</v>
      </c>
      <c r="J33" s="63"/>
      <c r="K33" s="63"/>
      <c r="L33" s="57" t="s">
        <v>3</v>
      </c>
      <c r="M33" s="108"/>
      <c r="N33" s="109"/>
      <c r="O33" s="57" t="s">
        <v>3</v>
      </c>
      <c r="P33" s="73" t="s">
        <v>3</v>
      </c>
      <c r="Q33" s="57" t="s">
        <v>3</v>
      </c>
      <c r="R33" s="57" t="s">
        <v>3</v>
      </c>
    </row>
    <row r="34" spans="1:18" ht="31.5" hidden="1" x14ac:dyDescent="0.25">
      <c r="A34" s="354"/>
      <c r="B34" s="93" t="s">
        <v>65</v>
      </c>
      <c r="C34" s="94"/>
      <c r="D34" s="94" t="s">
        <v>67</v>
      </c>
      <c r="E34" s="93" t="s">
        <v>69</v>
      </c>
      <c r="F34" s="94">
        <v>383</v>
      </c>
      <c r="G34" s="132">
        <v>200000</v>
      </c>
      <c r="H34" s="132">
        <v>0</v>
      </c>
      <c r="I34" s="132">
        <v>227800</v>
      </c>
      <c r="J34" s="132">
        <v>0</v>
      </c>
      <c r="K34" s="132">
        <f>H34</f>
        <v>0</v>
      </c>
      <c r="L34" s="93" t="s">
        <v>3</v>
      </c>
      <c r="M34" s="110">
        <v>45657</v>
      </c>
      <c r="N34" s="100">
        <v>45657</v>
      </c>
      <c r="O34" s="93" t="s">
        <v>3</v>
      </c>
      <c r="P34" s="73" t="s">
        <v>3</v>
      </c>
      <c r="Q34" s="93" t="s">
        <v>3</v>
      </c>
      <c r="R34" s="93" t="s">
        <v>3</v>
      </c>
    </row>
    <row r="35" spans="1:18" ht="31.5" hidden="1" x14ac:dyDescent="0.25">
      <c r="A35" s="355"/>
      <c r="B35" s="57" t="s">
        <v>65</v>
      </c>
      <c r="C35" s="63"/>
      <c r="D35" s="63" t="s">
        <v>67</v>
      </c>
      <c r="E35" s="73" t="s">
        <v>69</v>
      </c>
      <c r="F35" s="63">
        <v>383</v>
      </c>
      <c r="G35" s="136">
        <v>300000</v>
      </c>
      <c r="H35" s="136">
        <v>300000</v>
      </c>
      <c r="I35" s="136">
        <v>227800</v>
      </c>
      <c r="J35" s="136">
        <v>0</v>
      </c>
      <c r="K35" s="136">
        <f>H35</f>
        <v>300000</v>
      </c>
      <c r="L35" s="57" t="s">
        <v>3</v>
      </c>
      <c r="M35" s="108">
        <v>45747</v>
      </c>
      <c r="N35" s="112" t="s">
        <v>114</v>
      </c>
      <c r="O35" s="57" t="s">
        <v>3</v>
      </c>
      <c r="P35" s="73" t="s">
        <v>3</v>
      </c>
      <c r="Q35" s="57" t="s">
        <v>3</v>
      </c>
      <c r="R35" s="57" t="s">
        <v>3</v>
      </c>
    </row>
    <row r="36" spans="1:18" s="85" customFormat="1" ht="15.75" hidden="1" customHeight="1" x14ac:dyDescent="0.25">
      <c r="A36" s="353" t="s">
        <v>108</v>
      </c>
      <c r="B36" s="78" t="s">
        <v>39</v>
      </c>
      <c r="C36" s="79"/>
      <c r="D36" s="78" t="s">
        <v>3</v>
      </c>
      <c r="E36" s="78" t="s">
        <v>66</v>
      </c>
      <c r="F36" s="79"/>
      <c r="G36" s="78">
        <v>1</v>
      </c>
      <c r="H36" s="78">
        <v>1</v>
      </c>
      <c r="I36" s="78">
        <v>0</v>
      </c>
      <c r="J36" s="78">
        <v>0</v>
      </c>
      <c r="K36" s="78">
        <v>0</v>
      </c>
      <c r="L36" s="78" t="s">
        <v>3</v>
      </c>
      <c r="M36" s="82">
        <v>45838</v>
      </c>
      <c r="N36" s="111">
        <v>45838</v>
      </c>
      <c r="O36" s="78">
        <v>0</v>
      </c>
      <c r="P36" s="73" t="s">
        <v>3</v>
      </c>
      <c r="Q36" s="105">
        <v>0</v>
      </c>
      <c r="R36" s="105">
        <v>0</v>
      </c>
    </row>
    <row r="37" spans="1:18" ht="15.75" hidden="1" x14ac:dyDescent="0.25">
      <c r="A37" s="354"/>
      <c r="B37" s="57" t="s">
        <v>40</v>
      </c>
      <c r="C37" s="63"/>
      <c r="D37" s="63"/>
      <c r="E37" s="57"/>
      <c r="F37" s="63"/>
      <c r="G37" s="57" t="s">
        <v>3</v>
      </c>
      <c r="H37" s="63"/>
      <c r="I37" s="57" t="s">
        <v>3</v>
      </c>
      <c r="J37" s="63"/>
      <c r="K37" s="63"/>
      <c r="L37" s="57" t="s">
        <v>3</v>
      </c>
      <c r="M37" s="108"/>
      <c r="N37" s="109"/>
      <c r="O37" s="57" t="s">
        <v>3</v>
      </c>
      <c r="P37" s="73" t="s">
        <v>3</v>
      </c>
      <c r="Q37" s="57" t="s">
        <v>3</v>
      </c>
      <c r="R37" s="57" t="s">
        <v>3</v>
      </c>
    </row>
    <row r="38" spans="1:18" ht="31.5" hidden="1" x14ac:dyDescent="0.25">
      <c r="A38" s="354"/>
      <c r="B38" s="93" t="s">
        <v>65</v>
      </c>
      <c r="C38" s="94"/>
      <c r="D38" s="94" t="s">
        <v>67</v>
      </c>
      <c r="E38" s="93" t="s">
        <v>69</v>
      </c>
      <c r="F38" s="94">
        <v>383</v>
      </c>
      <c r="G38" s="132">
        <v>333500</v>
      </c>
      <c r="H38" s="132">
        <v>0</v>
      </c>
      <c r="I38" s="132">
        <v>500000</v>
      </c>
      <c r="J38" s="132">
        <v>0</v>
      </c>
      <c r="K38" s="132">
        <f>H38</f>
        <v>0</v>
      </c>
      <c r="L38" s="93" t="s">
        <v>3</v>
      </c>
      <c r="M38" s="110">
        <v>45657</v>
      </c>
      <c r="N38" s="100">
        <v>45657</v>
      </c>
      <c r="O38" s="93" t="s">
        <v>3</v>
      </c>
      <c r="P38" s="73" t="s">
        <v>3</v>
      </c>
      <c r="Q38" s="93" t="s">
        <v>3</v>
      </c>
      <c r="R38" s="93" t="s">
        <v>3</v>
      </c>
    </row>
    <row r="39" spans="1:18" ht="31.5" hidden="1" x14ac:dyDescent="0.25">
      <c r="A39" s="355"/>
      <c r="B39" s="57" t="s">
        <v>65</v>
      </c>
      <c r="C39" s="63"/>
      <c r="D39" s="63" t="s">
        <v>67</v>
      </c>
      <c r="E39" s="73" t="s">
        <v>69</v>
      </c>
      <c r="F39" s="63">
        <v>383</v>
      </c>
      <c r="G39" s="136">
        <v>500250</v>
      </c>
      <c r="H39" s="136">
        <v>500250</v>
      </c>
      <c r="I39" s="136">
        <v>500000</v>
      </c>
      <c r="J39" s="136">
        <v>0</v>
      </c>
      <c r="K39" s="136">
        <f>H39</f>
        <v>500250</v>
      </c>
      <c r="L39" s="57" t="s">
        <v>3</v>
      </c>
      <c r="M39" s="108">
        <v>45747</v>
      </c>
      <c r="N39" s="112" t="s">
        <v>114</v>
      </c>
      <c r="O39" s="57" t="s">
        <v>3</v>
      </c>
      <c r="P39" s="73" t="s">
        <v>3</v>
      </c>
      <c r="Q39" s="57" t="s">
        <v>3</v>
      </c>
      <c r="R39" s="57" t="s">
        <v>3</v>
      </c>
    </row>
    <row r="40" spans="1:18" s="85" customFormat="1" ht="15.75" hidden="1" customHeight="1" x14ac:dyDescent="0.25">
      <c r="A40" s="353" t="s">
        <v>107</v>
      </c>
      <c r="B40" s="78" t="s">
        <v>39</v>
      </c>
      <c r="C40" s="79"/>
      <c r="D40" s="78" t="s">
        <v>3</v>
      </c>
      <c r="E40" s="78" t="s">
        <v>66</v>
      </c>
      <c r="F40" s="79"/>
      <c r="G40" s="78">
        <v>1</v>
      </c>
      <c r="H40" s="78">
        <v>1</v>
      </c>
      <c r="I40" s="78">
        <v>0</v>
      </c>
      <c r="J40" s="78">
        <v>0</v>
      </c>
      <c r="K40" s="78">
        <v>0</v>
      </c>
      <c r="L40" s="78" t="s">
        <v>3</v>
      </c>
      <c r="M40" s="82">
        <v>45838</v>
      </c>
      <c r="N40" s="111">
        <v>45838</v>
      </c>
      <c r="O40" s="78">
        <v>0</v>
      </c>
      <c r="P40" s="73" t="s">
        <v>3</v>
      </c>
      <c r="Q40" s="105">
        <v>0</v>
      </c>
      <c r="R40" s="105">
        <v>0</v>
      </c>
    </row>
    <row r="41" spans="1:18" ht="15.75" hidden="1" x14ac:dyDescent="0.25">
      <c r="A41" s="354"/>
      <c r="B41" s="57" t="s">
        <v>40</v>
      </c>
      <c r="C41" s="63"/>
      <c r="D41" s="63"/>
      <c r="E41" s="57"/>
      <c r="F41" s="63"/>
      <c r="G41" s="57" t="s">
        <v>3</v>
      </c>
      <c r="H41" s="63"/>
      <c r="I41" s="57" t="s">
        <v>3</v>
      </c>
      <c r="J41" s="63"/>
      <c r="K41" s="63"/>
      <c r="L41" s="57" t="s">
        <v>3</v>
      </c>
      <c r="M41" s="108"/>
      <c r="N41" s="109"/>
      <c r="O41" s="57" t="s">
        <v>3</v>
      </c>
      <c r="P41" s="73" t="s">
        <v>3</v>
      </c>
      <c r="Q41" s="57" t="s">
        <v>3</v>
      </c>
      <c r="R41" s="57" t="s">
        <v>3</v>
      </c>
    </row>
    <row r="42" spans="1:18" ht="31.5" hidden="1" x14ac:dyDescent="0.25">
      <c r="A42" s="354"/>
      <c r="B42" s="93" t="s">
        <v>65</v>
      </c>
      <c r="C42" s="94"/>
      <c r="D42" s="94" t="s">
        <v>67</v>
      </c>
      <c r="E42" s="93" t="s">
        <v>69</v>
      </c>
      <c r="F42" s="94">
        <v>383</v>
      </c>
      <c r="G42" s="132">
        <v>400000</v>
      </c>
      <c r="H42" s="132">
        <v>0</v>
      </c>
      <c r="I42" s="132">
        <v>500000</v>
      </c>
      <c r="J42" s="132">
        <v>0</v>
      </c>
      <c r="K42" s="132">
        <f>H42</f>
        <v>0</v>
      </c>
      <c r="L42" s="93" t="s">
        <v>3</v>
      </c>
      <c r="M42" s="110">
        <v>45657</v>
      </c>
      <c r="N42" s="100">
        <v>45657</v>
      </c>
      <c r="O42" s="93" t="s">
        <v>3</v>
      </c>
      <c r="P42" s="73" t="s">
        <v>3</v>
      </c>
      <c r="Q42" s="93" t="s">
        <v>3</v>
      </c>
      <c r="R42" s="93" t="s">
        <v>3</v>
      </c>
    </row>
    <row r="43" spans="1:18" ht="31.5" hidden="1" x14ac:dyDescent="0.25">
      <c r="A43" s="355"/>
      <c r="B43" s="57" t="s">
        <v>65</v>
      </c>
      <c r="C43" s="63"/>
      <c r="D43" s="63" t="s">
        <v>67</v>
      </c>
      <c r="E43" s="73" t="s">
        <v>69</v>
      </c>
      <c r="F43" s="63">
        <v>383</v>
      </c>
      <c r="G43" s="136">
        <v>600000</v>
      </c>
      <c r="H43" s="136">
        <v>600000</v>
      </c>
      <c r="I43" s="136">
        <v>500000</v>
      </c>
      <c r="J43" s="136">
        <v>0</v>
      </c>
      <c r="K43" s="136">
        <f>H43</f>
        <v>600000</v>
      </c>
      <c r="L43" s="57" t="s">
        <v>3</v>
      </c>
      <c r="M43" s="108">
        <v>45747</v>
      </c>
      <c r="N43" s="112" t="s">
        <v>114</v>
      </c>
      <c r="O43" s="57" t="s">
        <v>3</v>
      </c>
      <c r="P43" s="73" t="s">
        <v>3</v>
      </c>
      <c r="Q43" s="57" t="s">
        <v>3</v>
      </c>
      <c r="R43" s="57" t="s">
        <v>3</v>
      </c>
    </row>
    <row r="44" spans="1:18" s="85" customFormat="1" ht="15.75" hidden="1" customHeight="1" x14ac:dyDescent="0.25">
      <c r="A44" s="353" t="s">
        <v>73</v>
      </c>
      <c r="B44" s="78" t="s">
        <v>39</v>
      </c>
      <c r="C44" s="79"/>
      <c r="D44" s="78" t="s">
        <v>3</v>
      </c>
      <c r="E44" s="78" t="s">
        <v>66</v>
      </c>
      <c r="F44" s="79"/>
      <c r="G44" s="78">
        <v>1</v>
      </c>
      <c r="H44" s="78">
        <v>1</v>
      </c>
      <c r="I44" s="78">
        <v>1</v>
      </c>
      <c r="J44" s="78">
        <v>1</v>
      </c>
      <c r="K44" s="78">
        <v>1</v>
      </c>
      <c r="L44" s="78" t="s">
        <v>3</v>
      </c>
      <c r="M44" s="82">
        <v>45838</v>
      </c>
      <c r="N44" s="111">
        <v>45657</v>
      </c>
      <c r="O44" s="78">
        <v>0</v>
      </c>
      <c r="P44" s="73" t="s">
        <v>3</v>
      </c>
      <c r="Q44" s="105">
        <v>0</v>
      </c>
      <c r="R44" s="105">
        <v>0</v>
      </c>
    </row>
    <row r="45" spans="1:18" ht="15.75" hidden="1" x14ac:dyDescent="0.25">
      <c r="A45" s="354"/>
      <c r="B45" s="57" t="s">
        <v>40</v>
      </c>
      <c r="C45" s="63"/>
      <c r="D45" s="63"/>
      <c r="E45" s="57"/>
      <c r="F45" s="63"/>
      <c r="G45" s="57" t="s">
        <v>3</v>
      </c>
      <c r="H45" s="63"/>
      <c r="I45" s="57" t="s">
        <v>3</v>
      </c>
      <c r="J45" s="63"/>
      <c r="K45" s="63"/>
      <c r="L45" s="57" t="s">
        <v>3</v>
      </c>
      <c r="M45" s="108"/>
      <c r="N45" s="109"/>
      <c r="O45" s="57" t="s">
        <v>3</v>
      </c>
      <c r="P45" s="73" t="s">
        <v>3</v>
      </c>
      <c r="Q45" s="57" t="s">
        <v>3</v>
      </c>
      <c r="R45" s="57" t="s">
        <v>3</v>
      </c>
    </row>
    <row r="46" spans="1:18" ht="31.5" hidden="1" x14ac:dyDescent="0.25">
      <c r="A46" s="354"/>
      <c r="B46" s="93" t="s">
        <v>65</v>
      </c>
      <c r="C46" s="94"/>
      <c r="D46" s="94" t="s">
        <v>67</v>
      </c>
      <c r="E46" s="93" t="s">
        <v>69</v>
      </c>
      <c r="F46" s="94">
        <v>383</v>
      </c>
      <c r="G46" s="132">
        <v>348498</v>
      </c>
      <c r="H46" s="132">
        <v>0</v>
      </c>
      <c r="I46" s="138">
        <f>1196996-500000</f>
        <v>696996</v>
      </c>
      <c r="J46" s="138">
        <v>0</v>
      </c>
      <c r="K46" s="132">
        <v>0</v>
      </c>
      <c r="L46" s="93" t="s">
        <v>3</v>
      </c>
      <c r="M46" s="110">
        <v>45657</v>
      </c>
      <c r="N46" s="100">
        <v>45657</v>
      </c>
      <c r="O46" s="93" t="s">
        <v>3</v>
      </c>
      <c r="P46" s="73" t="s">
        <v>3</v>
      </c>
      <c r="Q46" s="93" t="s">
        <v>3</v>
      </c>
      <c r="R46" s="93" t="s">
        <v>3</v>
      </c>
    </row>
    <row r="47" spans="1:18" ht="31.5" hidden="1" x14ac:dyDescent="0.25">
      <c r="A47" s="355"/>
      <c r="B47" s="57" t="s">
        <v>65</v>
      </c>
      <c r="C47" s="63"/>
      <c r="D47" s="63" t="s">
        <v>67</v>
      </c>
      <c r="E47" s="73" t="s">
        <v>69</v>
      </c>
      <c r="F47" s="63">
        <v>383</v>
      </c>
      <c r="G47" s="136">
        <v>522747</v>
      </c>
      <c r="H47" s="136">
        <v>522747</v>
      </c>
      <c r="I47" s="139">
        <f>1196996-500000</f>
        <v>696996</v>
      </c>
      <c r="J47" s="139">
        <v>0</v>
      </c>
      <c r="K47" s="136">
        <f>H47</f>
        <v>522747</v>
      </c>
      <c r="L47" s="57" t="s">
        <v>3</v>
      </c>
      <c r="M47" s="108">
        <v>45747</v>
      </c>
      <c r="N47" s="112">
        <v>45657</v>
      </c>
      <c r="O47" s="57" t="s">
        <v>3</v>
      </c>
      <c r="P47" s="73" t="s">
        <v>3</v>
      </c>
      <c r="Q47" s="57" t="s">
        <v>3</v>
      </c>
      <c r="R47" s="57" t="s">
        <v>3</v>
      </c>
    </row>
    <row r="48" spans="1:18" s="85" customFormat="1" ht="15.75" hidden="1" customHeight="1" x14ac:dyDescent="0.25">
      <c r="A48" s="353" t="s">
        <v>72</v>
      </c>
      <c r="B48" s="78" t="s">
        <v>39</v>
      </c>
      <c r="C48" s="79"/>
      <c r="D48" s="78" t="s">
        <v>3</v>
      </c>
      <c r="E48" s="78" t="s">
        <v>66</v>
      </c>
      <c r="F48" s="79"/>
      <c r="G48" s="78">
        <v>1</v>
      </c>
      <c r="H48" s="78">
        <v>1</v>
      </c>
      <c r="I48" s="78">
        <v>0</v>
      </c>
      <c r="J48" s="78">
        <v>0</v>
      </c>
      <c r="K48" s="78">
        <v>0</v>
      </c>
      <c r="L48" s="78" t="s">
        <v>3</v>
      </c>
      <c r="M48" s="82">
        <v>45838</v>
      </c>
      <c r="N48" s="111">
        <v>45838</v>
      </c>
      <c r="O48" s="78">
        <v>0</v>
      </c>
      <c r="P48" s="73" t="s">
        <v>3</v>
      </c>
      <c r="Q48" s="105">
        <v>0</v>
      </c>
      <c r="R48" s="105">
        <v>0</v>
      </c>
    </row>
    <row r="49" spans="1:18" ht="15.75" hidden="1" x14ac:dyDescent="0.25">
      <c r="A49" s="354"/>
      <c r="B49" s="57" t="s">
        <v>40</v>
      </c>
      <c r="C49" s="63"/>
      <c r="D49" s="63"/>
      <c r="E49" s="57"/>
      <c r="F49" s="63"/>
      <c r="G49" s="57" t="s">
        <v>3</v>
      </c>
      <c r="H49" s="63"/>
      <c r="I49" s="57" t="s">
        <v>3</v>
      </c>
      <c r="J49" s="63"/>
      <c r="K49" s="63"/>
      <c r="L49" s="57" t="s">
        <v>3</v>
      </c>
      <c r="M49" s="108"/>
      <c r="N49" s="109"/>
      <c r="O49" s="57" t="s">
        <v>3</v>
      </c>
      <c r="P49" s="73" t="s">
        <v>3</v>
      </c>
      <c r="Q49" s="57" t="s">
        <v>3</v>
      </c>
      <c r="R49" s="57" t="s">
        <v>3</v>
      </c>
    </row>
    <row r="50" spans="1:18" ht="31.5" hidden="1" x14ac:dyDescent="0.25">
      <c r="A50" s="354"/>
      <c r="B50" s="93" t="s">
        <v>65</v>
      </c>
      <c r="C50" s="94"/>
      <c r="D50" s="94" t="s">
        <v>67</v>
      </c>
      <c r="E50" s="93" t="s">
        <v>69</v>
      </c>
      <c r="F50" s="94">
        <v>383</v>
      </c>
      <c r="G50" s="132">
        <v>425000</v>
      </c>
      <c r="H50" s="132">
        <v>0</v>
      </c>
      <c r="I50" s="140">
        <v>0</v>
      </c>
      <c r="J50" s="132">
        <v>0</v>
      </c>
      <c r="K50" s="132">
        <f>G50</f>
        <v>425000</v>
      </c>
      <c r="L50" s="93" t="s">
        <v>3</v>
      </c>
      <c r="M50" s="110">
        <v>45657</v>
      </c>
      <c r="N50" s="100">
        <v>45838</v>
      </c>
      <c r="O50" s="93" t="s">
        <v>3</v>
      </c>
      <c r="P50" s="73" t="s">
        <v>3</v>
      </c>
      <c r="Q50" s="93" t="s">
        <v>3</v>
      </c>
      <c r="R50" s="93" t="s">
        <v>3</v>
      </c>
    </row>
    <row r="51" spans="1:18" ht="31.5" hidden="1" x14ac:dyDescent="0.25">
      <c r="A51" s="355"/>
      <c r="B51" s="57" t="s">
        <v>65</v>
      </c>
      <c r="C51" s="63"/>
      <c r="D51" s="63" t="s">
        <v>67</v>
      </c>
      <c r="E51" s="73" t="s">
        <v>69</v>
      </c>
      <c r="F51" s="63">
        <v>383</v>
      </c>
      <c r="G51" s="136">
        <v>637500</v>
      </c>
      <c r="H51" s="136">
        <v>637500</v>
      </c>
      <c r="I51" s="70">
        <v>0</v>
      </c>
      <c r="J51" s="136">
        <v>0</v>
      </c>
      <c r="K51" s="136">
        <f>H51</f>
        <v>637500</v>
      </c>
      <c r="L51" s="57" t="s">
        <v>3</v>
      </c>
      <c r="M51" s="108">
        <v>45747</v>
      </c>
      <c r="N51" s="112" t="s">
        <v>114</v>
      </c>
      <c r="O51" s="57" t="s">
        <v>3</v>
      </c>
      <c r="P51" s="73" t="s">
        <v>3</v>
      </c>
      <c r="Q51" s="57" t="s">
        <v>3</v>
      </c>
      <c r="R51" s="57" t="s">
        <v>3</v>
      </c>
    </row>
    <row r="52" spans="1:18" s="85" customFormat="1" ht="15.75" hidden="1" customHeight="1" x14ac:dyDescent="0.25">
      <c r="A52" s="353" t="s">
        <v>74</v>
      </c>
      <c r="B52" s="78" t="s">
        <v>39</v>
      </c>
      <c r="C52" s="79"/>
      <c r="D52" s="78" t="s">
        <v>3</v>
      </c>
      <c r="E52" s="78" t="s">
        <v>66</v>
      </c>
      <c r="F52" s="79"/>
      <c r="G52" s="78">
        <v>1</v>
      </c>
      <c r="H52" s="78">
        <v>1</v>
      </c>
      <c r="I52" s="78">
        <v>0</v>
      </c>
      <c r="J52" s="78">
        <v>0</v>
      </c>
      <c r="K52" s="78">
        <v>0</v>
      </c>
      <c r="L52" s="78" t="s">
        <v>3</v>
      </c>
      <c r="M52" s="82">
        <v>45838</v>
      </c>
      <c r="N52" s="111">
        <v>45473</v>
      </c>
      <c r="O52" s="78">
        <v>0</v>
      </c>
      <c r="P52" s="73" t="s">
        <v>3</v>
      </c>
      <c r="Q52" s="105">
        <v>0</v>
      </c>
      <c r="R52" s="105">
        <v>0</v>
      </c>
    </row>
    <row r="53" spans="1:18" ht="15.75" hidden="1" x14ac:dyDescent="0.25">
      <c r="A53" s="354"/>
      <c r="B53" s="57" t="s">
        <v>40</v>
      </c>
      <c r="C53" s="63"/>
      <c r="D53" s="63"/>
      <c r="E53" s="57"/>
      <c r="F53" s="63"/>
      <c r="G53" s="57" t="s">
        <v>3</v>
      </c>
      <c r="H53" s="63"/>
      <c r="I53" s="57" t="s">
        <v>3</v>
      </c>
      <c r="J53" s="63"/>
      <c r="K53" s="63"/>
      <c r="L53" s="57" t="s">
        <v>3</v>
      </c>
      <c r="M53" s="108"/>
      <c r="N53" s="109"/>
      <c r="O53" s="57" t="s">
        <v>3</v>
      </c>
      <c r="P53" s="73" t="s">
        <v>3</v>
      </c>
      <c r="Q53" s="57" t="s">
        <v>3</v>
      </c>
      <c r="R53" s="57" t="s">
        <v>3</v>
      </c>
    </row>
    <row r="54" spans="1:18" ht="31.5" hidden="1" x14ac:dyDescent="0.25">
      <c r="A54" s="354"/>
      <c r="B54" s="93" t="s">
        <v>65</v>
      </c>
      <c r="C54" s="94"/>
      <c r="D54" s="94" t="s">
        <v>67</v>
      </c>
      <c r="E54" s="93" t="s">
        <v>69</v>
      </c>
      <c r="F54" s="94">
        <v>383</v>
      </c>
      <c r="G54" s="132">
        <v>335000</v>
      </c>
      <c r="H54" s="132">
        <v>0</v>
      </c>
      <c r="I54" s="132">
        <v>500000</v>
      </c>
      <c r="J54" s="132">
        <v>0</v>
      </c>
      <c r="K54" s="132">
        <f>G54</f>
        <v>335000</v>
      </c>
      <c r="L54" s="93" t="s">
        <v>3</v>
      </c>
      <c r="M54" s="110">
        <v>45657</v>
      </c>
      <c r="N54" s="100">
        <v>45657</v>
      </c>
      <c r="O54" s="93" t="s">
        <v>3</v>
      </c>
      <c r="P54" s="73" t="s">
        <v>3</v>
      </c>
      <c r="Q54" s="93" t="s">
        <v>3</v>
      </c>
      <c r="R54" s="93" t="s">
        <v>3</v>
      </c>
    </row>
    <row r="55" spans="1:18" ht="31.5" hidden="1" x14ac:dyDescent="0.25">
      <c r="A55" s="355"/>
      <c r="B55" s="57" t="s">
        <v>65</v>
      </c>
      <c r="C55" s="63"/>
      <c r="D55" s="63" t="s">
        <v>67</v>
      </c>
      <c r="E55" s="73" t="s">
        <v>69</v>
      </c>
      <c r="F55" s="63">
        <v>383</v>
      </c>
      <c r="G55" s="136">
        <v>502500</v>
      </c>
      <c r="H55" s="136">
        <v>502500</v>
      </c>
      <c r="I55" s="136">
        <v>500000</v>
      </c>
      <c r="J55" s="136">
        <v>0</v>
      </c>
      <c r="K55" s="136">
        <f>H55</f>
        <v>502500</v>
      </c>
      <c r="L55" s="57" t="s">
        <v>3</v>
      </c>
      <c r="M55" s="108">
        <v>45747</v>
      </c>
      <c r="N55" s="112" t="s">
        <v>114</v>
      </c>
      <c r="O55" s="57" t="s">
        <v>3</v>
      </c>
      <c r="P55" s="73" t="s">
        <v>3</v>
      </c>
      <c r="Q55" s="57" t="s">
        <v>3</v>
      </c>
      <c r="R55" s="57" t="s">
        <v>3</v>
      </c>
    </row>
    <row r="56" spans="1:18" s="85" customFormat="1" ht="15.75" hidden="1" customHeight="1" x14ac:dyDescent="0.25">
      <c r="A56" s="353" t="s">
        <v>106</v>
      </c>
      <c r="B56" s="78" t="s">
        <v>39</v>
      </c>
      <c r="C56" s="79"/>
      <c r="D56" s="78" t="s">
        <v>3</v>
      </c>
      <c r="E56" s="78" t="s">
        <v>66</v>
      </c>
      <c r="F56" s="79"/>
      <c r="G56" s="78">
        <v>1</v>
      </c>
      <c r="H56" s="78">
        <v>1</v>
      </c>
      <c r="I56" s="78">
        <v>0</v>
      </c>
      <c r="J56" s="78">
        <v>0</v>
      </c>
      <c r="K56" s="78">
        <v>0</v>
      </c>
      <c r="L56" s="78" t="s">
        <v>3</v>
      </c>
      <c r="M56" s="82">
        <v>45838</v>
      </c>
      <c r="N56" s="111">
        <v>45838</v>
      </c>
      <c r="O56" s="78">
        <v>0</v>
      </c>
      <c r="P56" s="73" t="s">
        <v>3</v>
      </c>
      <c r="Q56" s="105">
        <v>0</v>
      </c>
      <c r="R56" s="105">
        <v>0</v>
      </c>
    </row>
    <row r="57" spans="1:18" ht="15.75" hidden="1" x14ac:dyDescent="0.25">
      <c r="A57" s="354"/>
      <c r="B57" s="57" t="s">
        <v>40</v>
      </c>
      <c r="C57" s="63"/>
      <c r="D57" s="63"/>
      <c r="E57" s="57"/>
      <c r="F57" s="63"/>
      <c r="G57" s="57" t="s">
        <v>3</v>
      </c>
      <c r="H57" s="63"/>
      <c r="I57" s="57" t="s">
        <v>3</v>
      </c>
      <c r="J57" s="63"/>
      <c r="K57" s="63"/>
      <c r="L57" s="57" t="s">
        <v>3</v>
      </c>
      <c r="M57" s="108"/>
      <c r="N57" s="109"/>
      <c r="O57" s="57" t="s">
        <v>3</v>
      </c>
      <c r="P57" s="73" t="s">
        <v>3</v>
      </c>
      <c r="Q57" s="57" t="s">
        <v>3</v>
      </c>
      <c r="R57" s="57" t="s">
        <v>3</v>
      </c>
    </row>
    <row r="58" spans="1:18" ht="31.5" hidden="1" x14ac:dyDescent="0.25">
      <c r="A58" s="354"/>
      <c r="B58" s="93" t="s">
        <v>65</v>
      </c>
      <c r="C58" s="94"/>
      <c r="D58" s="94" t="s">
        <v>67</v>
      </c>
      <c r="E58" s="93" t="s">
        <v>69</v>
      </c>
      <c r="F58" s="94">
        <v>383</v>
      </c>
      <c r="G58" s="132">
        <v>340000</v>
      </c>
      <c r="H58" s="132">
        <v>0</v>
      </c>
      <c r="I58" s="132">
        <v>500000</v>
      </c>
      <c r="J58" s="132">
        <v>0</v>
      </c>
      <c r="K58" s="132">
        <f>H58</f>
        <v>0</v>
      </c>
      <c r="L58" s="93" t="s">
        <v>3</v>
      </c>
      <c r="M58" s="110">
        <v>45657</v>
      </c>
      <c r="N58" s="100">
        <v>45657</v>
      </c>
      <c r="O58" s="93" t="s">
        <v>3</v>
      </c>
      <c r="P58" s="73" t="s">
        <v>3</v>
      </c>
      <c r="Q58" s="93" t="s">
        <v>3</v>
      </c>
      <c r="R58" s="93" t="s">
        <v>3</v>
      </c>
    </row>
    <row r="59" spans="1:18" ht="31.5" hidden="1" x14ac:dyDescent="0.25">
      <c r="A59" s="355"/>
      <c r="B59" s="57" t="s">
        <v>65</v>
      </c>
      <c r="C59" s="63"/>
      <c r="D59" s="63" t="s">
        <v>67</v>
      </c>
      <c r="E59" s="73" t="s">
        <v>69</v>
      </c>
      <c r="F59" s="63">
        <v>383</v>
      </c>
      <c r="G59" s="136">
        <v>510000</v>
      </c>
      <c r="H59" s="136">
        <v>510000</v>
      </c>
      <c r="I59" s="136">
        <v>500000</v>
      </c>
      <c r="J59" s="136">
        <v>0</v>
      </c>
      <c r="K59" s="136">
        <f>H59</f>
        <v>510000</v>
      </c>
      <c r="L59" s="57" t="s">
        <v>3</v>
      </c>
      <c r="M59" s="108">
        <v>45747</v>
      </c>
      <c r="N59" s="112" t="s">
        <v>114</v>
      </c>
      <c r="O59" s="57" t="s">
        <v>3</v>
      </c>
      <c r="P59" s="73" t="s">
        <v>3</v>
      </c>
      <c r="Q59" s="57" t="s">
        <v>3</v>
      </c>
      <c r="R59" s="57" t="s">
        <v>3</v>
      </c>
    </row>
    <row r="60" spans="1:18" s="85" customFormat="1" ht="15.75" hidden="1" customHeight="1" x14ac:dyDescent="0.25">
      <c r="A60" s="353" t="s">
        <v>75</v>
      </c>
      <c r="B60" s="78" t="s">
        <v>39</v>
      </c>
      <c r="C60" s="79"/>
      <c r="D60" s="78" t="s">
        <v>3</v>
      </c>
      <c r="E60" s="78" t="s">
        <v>66</v>
      </c>
      <c r="F60" s="79"/>
      <c r="G60" s="78">
        <v>1</v>
      </c>
      <c r="H60" s="78">
        <v>1</v>
      </c>
      <c r="I60" s="78">
        <v>0</v>
      </c>
      <c r="J60" s="78">
        <v>0</v>
      </c>
      <c r="K60" s="78">
        <v>0</v>
      </c>
      <c r="L60" s="78" t="s">
        <v>3</v>
      </c>
      <c r="M60" s="82">
        <v>45838</v>
      </c>
      <c r="N60" s="111">
        <v>45838</v>
      </c>
      <c r="O60" s="78">
        <v>0</v>
      </c>
      <c r="P60" s="73" t="s">
        <v>3</v>
      </c>
      <c r="Q60" s="105">
        <v>0</v>
      </c>
      <c r="R60" s="105">
        <v>0</v>
      </c>
    </row>
    <row r="61" spans="1:18" ht="15.75" hidden="1" x14ac:dyDescent="0.25">
      <c r="A61" s="354"/>
      <c r="B61" s="57" t="s">
        <v>40</v>
      </c>
      <c r="C61" s="63"/>
      <c r="D61" s="63"/>
      <c r="E61" s="57"/>
      <c r="F61" s="63"/>
      <c r="G61" s="57" t="s">
        <v>3</v>
      </c>
      <c r="H61" s="63"/>
      <c r="I61" s="57" t="s">
        <v>3</v>
      </c>
      <c r="J61" s="63"/>
      <c r="K61" s="63"/>
      <c r="L61" s="57" t="s">
        <v>3</v>
      </c>
      <c r="M61" s="108"/>
      <c r="N61" s="109"/>
      <c r="O61" s="57" t="s">
        <v>3</v>
      </c>
      <c r="P61" s="73" t="s">
        <v>3</v>
      </c>
      <c r="Q61" s="57" t="s">
        <v>3</v>
      </c>
      <c r="R61" s="57" t="s">
        <v>3</v>
      </c>
    </row>
    <row r="62" spans="1:18" ht="31.5" hidden="1" x14ac:dyDescent="0.25">
      <c r="A62" s="354"/>
      <c r="B62" s="93" t="s">
        <v>65</v>
      </c>
      <c r="C62" s="94"/>
      <c r="D62" s="94" t="s">
        <v>67</v>
      </c>
      <c r="E62" s="93" t="s">
        <v>69</v>
      </c>
      <c r="F62" s="94">
        <v>383</v>
      </c>
      <c r="G62" s="132">
        <v>335000</v>
      </c>
      <c r="H62" s="132">
        <v>0</v>
      </c>
      <c r="I62" s="132">
        <v>205000</v>
      </c>
      <c r="J62" s="132">
        <v>0</v>
      </c>
      <c r="K62" s="132">
        <v>335000</v>
      </c>
      <c r="L62" s="93" t="s">
        <v>3</v>
      </c>
      <c r="M62" s="110">
        <v>45657</v>
      </c>
      <c r="N62" s="100">
        <v>45838</v>
      </c>
      <c r="O62" s="93" t="s">
        <v>3</v>
      </c>
      <c r="P62" s="73" t="s">
        <v>3</v>
      </c>
      <c r="Q62" s="93" t="s">
        <v>3</v>
      </c>
      <c r="R62" s="93" t="s">
        <v>3</v>
      </c>
    </row>
    <row r="63" spans="1:18" ht="31.5" hidden="1" x14ac:dyDescent="0.25">
      <c r="A63" s="355"/>
      <c r="B63" s="57" t="s">
        <v>65</v>
      </c>
      <c r="C63" s="63"/>
      <c r="D63" s="63" t="s">
        <v>67</v>
      </c>
      <c r="E63" s="73" t="s">
        <v>69</v>
      </c>
      <c r="F63" s="63">
        <v>383</v>
      </c>
      <c r="G63" s="136">
        <v>502500</v>
      </c>
      <c r="H63" s="136">
        <v>502500</v>
      </c>
      <c r="I63" s="136">
        <v>205000</v>
      </c>
      <c r="J63" s="136">
        <v>0</v>
      </c>
      <c r="K63" s="136">
        <f>H63</f>
        <v>502500</v>
      </c>
      <c r="L63" s="57" t="s">
        <v>3</v>
      </c>
      <c r="M63" s="108">
        <v>45747</v>
      </c>
      <c r="N63" s="112" t="s">
        <v>114</v>
      </c>
      <c r="O63" s="57" t="s">
        <v>3</v>
      </c>
      <c r="P63" s="73" t="s">
        <v>3</v>
      </c>
      <c r="Q63" s="57" t="s">
        <v>3</v>
      </c>
      <c r="R63" s="57" t="s">
        <v>3</v>
      </c>
    </row>
    <row r="64" spans="1:18" s="85" customFormat="1" ht="15.75" hidden="1" customHeight="1" x14ac:dyDescent="0.25">
      <c r="A64" s="353" t="s">
        <v>76</v>
      </c>
      <c r="B64" s="78" t="s">
        <v>39</v>
      </c>
      <c r="C64" s="79"/>
      <c r="D64" s="78" t="s">
        <v>3</v>
      </c>
      <c r="E64" s="78" t="s">
        <v>66</v>
      </c>
      <c r="F64" s="79"/>
      <c r="G64" s="78">
        <v>1</v>
      </c>
      <c r="H64" s="78">
        <v>1</v>
      </c>
      <c r="I64" s="78">
        <v>0</v>
      </c>
      <c r="J64" s="78">
        <v>0</v>
      </c>
      <c r="K64" s="78">
        <v>0</v>
      </c>
      <c r="L64" s="78" t="s">
        <v>3</v>
      </c>
      <c r="M64" s="82">
        <v>45838</v>
      </c>
      <c r="N64" s="111">
        <v>45838</v>
      </c>
      <c r="O64" s="78">
        <v>0</v>
      </c>
      <c r="P64" s="73" t="s">
        <v>3</v>
      </c>
      <c r="Q64" s="105">
        <v>0</v>
      </c>
      <c r="R64" s="105">
        <v>0</v>
      </c>
    </row>
    <row r="65" spans="1:18" ht="15.75" hidden="1" x14ac:dyDescent="0.25">
      <c r="A65" s="354"/>
      <c r="B65" s="57" t="s">
        <v>40</v>
      </c>
      <c r="C65" s="63"/>
      <c r="D65" s="63"/>
      <c r="E65" s="57"/>
      <c r="F65" s="63"/>
      <c r="G65" s="57" t="s">
        <v>3</v>
      </c>
      <c r="H65" s="63"/>
      <c r="I65" s="57" t="s">
        <v>3</v>
      </c>
      <c r="J65" s="63"/>
      <c r="K65" s="63"/>
      <c r="L65" s="57" t="s">
        <v>3</v>
      </c>
      <c r="M65" s="108"/>
      <c r="N65" s="109"/>
      <c r="O65" s="57" t="s">
        <v>3</v>
      </c>
      <c r="P65" s="73" t="s">
        <v>3</v>
      </c>
      <c r="Q65" s="57" t="s">
        <v>3</v>
      </c>
      <c r="R65" s="57" t="s">
        <v>3</v>
      </c>
    </row>
    <row r="66" spans="1:18" ht="31.5" hidden="1" x14ac:dyDescent="0.25">
      <c r="A66" s="354"/>
      <c r="B66" s="93" t="s">
        <v>65</v>
      </c>
      <c r="C66" s="94"/>
      <c r="D66" s="94" t="s">
        <v>67</v>
      </c>
      <c r="E66" s="93" t="s">
        <v>69</v>
      </c>
      <c r="F66" s="94">
        <v>383</v>
      </c>
      <c r="G66" s="132">
        <v>335000</v>
      </c>
      <c r="H66" s="132">
        <v>0</v>
      </c>
      <c r="I66" s="132">
        <v>500000</v>
      </c>
      <c r="J66" s="132">
        <v>0</v>
      </c>
      <c r="K66" s="132">
        <v>0</v>
      </c>
      <c r="L66" s="93" t="s">
        <v>3</v>
      </c>
      <c r="M66" s="110">
        <v>45657</v>
      </c>
      <c r="N66" s="100">
        <v>45657</v>
      </c>
      <c r="O66" s="93" t="s">
        <v>3</v>
      </c>
      <c r="P66" s="73" t="s">
        <v>3</v>
      </c>
      <c r="Q66" s="93" t="s">
        <v>3</v>
      </c>
      <c r="R66" s="93" t="s">
        <v>3</v>
      </c>
    </row>
    <row r="67" spans="1:18" ht="31.5" hidden="1" x14ac:dyDescent="0.25">
      <c r="A67" s="355"/>
      <c r="B67" s="57" t="s">
        <v>65</v>
      </c>
      <c r="C67" s="63"/>
      <c r="D67" s="63" t="s">
        <v>67</v>
      </c>
      <c r="E67" s="73" t="s">
        <v>69</v>
      </c>
      <c r="F67" s="63">
        <v>383</v>
      </c>
      <c r="G67" s="136">
        <v>502500</v>
      </c>
      <c r="H67" s="136">
        <v>502500</v>
      </c>
      <c r="I67" s="136">
        <v>500000</v>
      </c>
      <c r="J67" s="136">
        <v>0</v>
      </c>
      <c r="K67" s="136">
        <f>H67</f>
        <v>502500</v>
      </c>
      <c r="L67" s="57" t="s">
        <v>3</v>
      </c>
      <c r="M67" s="108">
        <v>45747</v>
      </c>
      <c r="N67" s="112" t="s">
        <v>114</v>
      </c>
      <c r="O67" s="57" t="s">
        <v>3</v>
      </c>
      <c r="P67" s="73" t="s">
        <v>3</v>
      </c>
      <c r="Q67" s="57" t="s">
        <v>3</v>
      </c>
      <c r="R67" s="57" t="s">
        <v>3</v>
      </c>
    </row>
    <row r="68" spans="1:18" s="85" customFormat="1" ht="15.75" hidden="1" customHeight="1" x14ac:dyDescent="0.25">
      <c r="A68" s="353" t="s">
        <v>77</v>
      </c>
      <c r="B68" s="78" t="s">
        <v>39</v>
      </c>
      <c r="C68" s="79"/>
      <c r="D68" s="78" t="s">
        <v>3</v>
      </c>
      <c r="E68" s="78" t="s">
        <v>66</v>
      </c>
      <c r="F68" s="79"/>
      <c r="G68" s="78">
        <v>1</v>
      </c>
      <c r="H68" s="78">
        <v>1</v>
      </c>
      <c r="I68" s="78">
        <v>0</v>
      </c>
      <c r="J68" s="78">
        <v>0</v>
      </c>
      <c r="K68" s="78">
        <v>0</v>
      </c>
      <c r="L68" s="78" t="s">
        <v>3</v>
      </c>
      <c r="M68" s="82">
        <v>45838</v>
      </c>
      <c r="N68" s="111">
        <v>45838</v>
      </c>
      <c r="O68" s="78">
        <v>0</v>
      </c>
      <c r="P68" s="73" t="s">
        <v>3</v>
      </c>
      <c r="Q68" s="105">
        <v>0</v>
      </c>
      <c r="R68" s="105">
        <v>0</v>
      </c>
    </row>
    <row r="69" spans="1:18" ht="15.75" hidden="1" x14ac:dyDescent="0.25">
      <c r="A69" s="354"/>
      <c r="B69" s="57" t="s">
        <v>40</v>
      </c>
      <c r="C69" s="63"/>
      <c r="D69" s="63"/>
      <c r="E69" s="57"/>
      <c r="F69" s="63"/>
      <c r="G69" s="57" t="s">
        <v>3</v>
      </c>
      <c r="H69" s="63"/>
      <c r="I69" s="57" t="s">
        <v>3</v>
      </c>
      <c r="J69" s="63"/>
      <c r="K69" s="63"/>
      <c r="L69" s="57" t="s">
        <v>3</v>
      </c>
      <c r="M69" s="108"/>
      <c r="N69" s="109"/>
      <c r="O69" s="57" t="s">
        <v>3</v>
      </c>
      <c r="P69" s="73" t="s">
        <v>3</v>
      </c>
      <c r="Q69" s="57" t="s">
        <v>3</v>
      </c>
      <c r="R69" s="57" t="s">
        <v>3</v>
      </c>
    </row>
    <row r="70" spans="1:18" ht="31.5" hidden="1" x14ac:dyDescent="0.25">
      <c r="A70" s="354"/>
      <c r="B70" s="93" t="s">
        <v>65</v>
      </c>
      <c r="C70" s="94"/>
      <c r="D70" s="94" t="s">
        <v>67</v>
      </c>
      <c r="E70" s="93" t="s">
        <v>69</v>
      </c>
      <c r="F70" s="94">
        <v>383</v>
      </c>
      <c r="G70" s="132">
        <v>335000</v>
      </c>
      <c r="H70" s="132">
        <v>0</v>
      </c>
      <c r="I70" s="132">
        <v>500000</v>
      </c>
      <c r="J70" s="132">
        <v>0</v>
      </c>
      <c r="K70" s="132">
        <v>0</v>
      </c>
      <c r="L70" s="93" t="s">
        <v>3</v>
      </c>
      <c r="M70" s="110">
        <v>45657</v>
      </c>
      <c r="N70" s="100">
        <v>45657</v>
      </c>
      <c r="O70" s="93" t="s">
        <v>3</v>
      </c>
      <c r="P70" s="73" t="s">
        <v>3</v>
      </c>
      <c r="Q70" s="93" t="s">
        <v>3</v>
      </c>
      <c r="R70" s="93" t="s">
        <v>3</v>
      </c>
    </row>
    <row r="71" spans="1:18" ht="31.5" hidden="1" x14ac:dyDescent="0.25">
      <c r="A71" s="355"/>
      <c r="B71" s="57" t="s">
        <v>65</v>
      </c>
      <c r="C71" s="63"/>
      <c r="D71" s="63" t="s">
        <v>67</v>
      </c>
      <c r="E71" s="73" t="s">
        <v>69</v>
      </c>
      <c r="F71" s="63">
        <v>383</v>
      </c>
      <c r="G71" s="136">
        <v>502500</v>
      </c>
      <c r="H71" s="136">
        <v>502500</v>
      </c>
      <c r="I71" s="136">
        <v>500000</v>
      </c>
      <c r="J71" s="136">
        <v>0</v>
      </c>
      <c r="K71" s="136">
        <f>H71</f>
        <v>502500</v>
      </c>
      <c r="L71" s="57" t="s">
        <v>3</v>
      </c>
      <c r="M71" s="108">
        <v>45747</v>
      </c>
      <c r="N71" s="109" t="s">
        <v>114</v>
      </c>
      <c r="O71" s="57" t="s">
        <v>3</v>
      </c>
      <c r="P71" s="73" t="s">
        <v>3</v>
      </c>
      <c r="Q71" s="57" t="s">
        <v>3</v>
      </c>
      <c r="R71" s="57" t="s">
        <v>3</v>
      </c>
    </row>
    <row r="72" spans="1:18" s="85" customFormat="1" ht="15.75" hidden="1" customHeight="1" x14ac:dyDescent="0.25">
      <c r="A72" s="353" t="s">
        <v>105</v>
      </c>
      <c r="B72" s="78" t="s">
        <v>39</v>
      </c>
      <c r="C72" s="79"/>
      <c r="D72" s="78" t="s">
        <v>3</v>
      </c>
      <c r="E72" s="78" t="s">
        <v>66</v>
      </c>
      <c r="F72" s="79"/>
      <c r="G72" s="78">
        <v>1</v>
      </c>
      <c r="H72" s="78">
        <v>1</v>
      </c>
      <c r="I72" s="78">
        <v>0</v>
      </c>
      <c r="J72" s="78">
        <v>0</v>
      </c>
      <c r="K72" s="78">
        <v>0</v>
      </c>
      <c r="L72" s="78" t="s">
        <v>3</v>
      </c>
      <c r="M72" s="82">
        <v>45838</v>
      </c>
      <c r="N72" s="111">
        <v>45838</v>
      </c>
      <c r="O72" s="78">
        <v>0</v>
      </c>
      <c r="P72" s="73" t="s">
        <v>3</v>
      </c>
      <c r="Q72" s="105">
        <v>0</v>
      </c>
      <c r="R72" s="105">
        <v>0</v>
      </c>
    </row>
    <row r="73" spans="1:18" ht="15.75" hidden="1" x14ac:dyDescent="0.25">
      <c r="A73" s="354"/>
      <c r="B73" s="57" t="s">
        <v>40</v>
      </c>
      <c r="C73" s="63"/>
      <c r="D73" s="63"/>
      <c r="E73" s="57"/>
      <c r="F73" s="63"/>
      <c r="G73" s="57" t="s">
        <v>3</v>
      </c>
      <c r="H73" s="63"/>
      <c r="I73" s="57" t="s">
        <v>3</v>
      </c>
      <c r="J73" s="63"/>
      <c r="K73" s="63"/>
      <c r="L73" s="57" t="s">
        <v>3</v>
      </c>
      <c r="M73" s="108"/>
      <c r="N73" s="109"/>
      <c r="O73" s="57" t="s">
        <v>3</v>
      </c>
      <c r="P73" s="73" t="s">
        <v>3</v>
      </c>
      <c r="Q73" s="57" t="s">
        <v>3</v>
      </c>
      <c r="R73" s="57" t="s">
        <v>3</v>
      </c>
    </row>
    <row r="74" spans="1:18" ht="31.5" hidden="1" x14ac:dyDescent="0.25">
      <c r="A74" s="354"/>
      <c r="B74" s="93" t="s">
        <v>65</v>
      </c>
      <c r="C74" s="94"/>
      <c r="D74" s="94" t="s">
        <v>67</v>
      </c>
      <c r="E74" s="93" t="s">
        <v>69</v>
      </c>
      <c r="F74" s="94">
        <v>383</v>
      </c>
      <c r="G74" s="132">
        <v>335000</v>
      </c>
      <c r="H74" s="132">
        <v>0</v>
      </c>
      <c r="I74" s="132">
        <v>72498</v>
      </c>
      <c r="J74" s="132">
        <v>0</v>
      </c>
      <c r="K74" s="132">
        <v>335000</v>
      </c>
      <c r="L74" s="93" t="s">
        <v>3</v>
      </c>
      <c r="M74" s="110">
        <v>45657</v>
      </c>
      <c r="N74" s="100">
        <v>45838</v>
      </c>
      <c r="O74" s="93" t="s">
        <v>3</v>
      </c>
      <c r="P74" s="73" t="s">
        <v>3</v>
      </c>
      <c r="Q74" s="93" t="s">
        <v>3</v>
      </c>
      <c r="R74" s="93" t="s">
        <v>3</v>
      </c>
    </row>
    <row r="75" spans="1:18" ht="31.5" hidden="1" x14ac:dyDescent="0.25">
      <c r="A75" s="355"/>
      <c r="B75" s="57" t="s">
        <v>65</v>
      </c>
      <c r="C75" s="63"/>
      <c r="D75" s="63" t="s">
        <v>67</v>
      </c>
      <c r="E75" s="73" t="s">
        <v>69</v>
      </c>
      <c r="F75" s="63">
        <v>383</v>
      </c>
      <c r="G75" s="136">
        <v>500250</v>
      </c>
      <c r="H75" s="136">
        <v>500250</v>
      </c>
      <c r="I75" s="136">
        <v>72498</v>
      </c>
      <c r="J75" s="136">
        <v>0</v>
      </c>
      <c r="K75" s="136">
        <f>H75</f>
        <v>500250</v>
      </c>
      <c r="L75" s="57" t="s">
        <v>3</v>
      </c>
      <c r="M75" s="108">
        <v>45747</v>
      </c>
      <c r="N75" s="112" t="s">
        <v>114</v>
      </c>
      <c r="O75" s="57" t="s">
        <v>3</v>
      </c>
      <c r="P75" s="73" t="s">
        <v>3</v>
      </c>
      <c r="Q75" s="57" t="s">
        <v>3</v>
      </c>
      <c r="R75" s="57" t="s">
        <v>3</v>
      </c>
    </row>
    <row r="76" spans="1:18" s="85" customFormat="1" ht="15.75" hidden="1" customHeight="1" x14ac:dyDescent="0.25">
      <c r="A76" s="353" t="s">
        <v>78</v>
      </c>
      <c r="B76" s="78" t="s">
        <v>39</v>
      </c>
      <c r="C76" s="79"/>
      <c r="D76" s="78" t="s">
        <v>3</v>
      </c>
      <c r="E76" s="78" t="s">
        <v>66</v>
      </c>
      <c r="F76" s="79"/>
      <c r="G76" s="78">
        <v>1</v>
      </c>
      <c r="H76" s="78">
        <v>1</v>
      </c>
      <c r="I76" s="78">
        <v>0</v>
      </c>
      <c r="J76" s="78">
        <v>0</v>
      </c>
      <c r="K76" s="78">
        <v>0</v>
      </c>
      <c r="L76" s="78" t="s">
        <v>3</v>
      </c>
      <c r="M76" s="82">
        <v>45838</v>
      </c>
      <c r="N76" s="111">
        <v>45838</v>
      </c>
      <c r="O76" s="78">
        <v>0</v>
      </c>
      <c r="P76" s="73" t="s">
        <v>3</v>
      </c>
      <c r="Q76" s="105">
        <v>0</v>
      </c>
      <c r="R76" s="105">
        <v>0</v>
      </c>
    </row>
    <row r="77" spans="1:18" ht="15.75" hidden="1" x14ac:dyDescent="0.25">
      <c r="A77" s="354"/>
      <c r="B77" s="57" t="s">
        <v>40</v>
      </c>
      <c r="C77" s="63"/>
      <c r="D77" s="63"/>
      <c r="E77" s="57"/>
      <c r="F77" s="63"/>
      <c r="G77" s="57" t="s">
        <v>3</v>
      </c>
      <c r="H77" s="63"/>
      <c r="I77" s="57" t="s">
        <v>3</v>
      </c>
      <c r="J77" s="63"/>
      <c r="K77" s="63"/>
      <c r="L77" s="57" t="s">
        <v>3</v>
      </c>
      <c r="M77" s="108"/>
      <c r="N77" s="109"/>
      <c r="O77" s="57" t="s">
        <v>3</v>
      </c>
      <c r="P77" s="73" t="s">
        <v>3</v>
      </c>
      <c r="Q77" s="57" t="s">
        <v>3</v>
      </c>
      <c r="R77" s="57" t="s">
        <v>3</v>
      </c>
    </row>
    <row r="78" spans="1:18" ht="31.5" hidden="1" x14ac:dyDescent="0.25">
      <c r="A78" s="354"/>
      <c r="B78" s="93" t="s">
        <v>65</v>
      </c>
      <c r="C78" s="94"/>
      <c r="D78" s="94" t="s">
        <v>67</v>
      </c>
      <c r="E78" s="93" t="s">
        <v>69</v>
      </c>
      <c r="F78" s="94">
        <v>383</v>
      </c>
      <c r="G78" s="132">
        <v>335000</v>
      </c>
      <c r="H78" s="132">
        <v>0</v>
      </c>
      <c r="I78" s="132">
        <v>500000</v>
      </c>
      <c r="J78" s="132">
        <v>0</v>
      </c>
      <c r="K78" s="132">
        <v>0</v>
      </c>
      <c r="L78" s="93" t="s">
        <v>3</v>
      </c>
      <c r="M78" s="110">
        <v>45657</v>
      </c>
      <c r="N78" s="100">
        <v>45657</v>
      </c>
      <c r="O78" s="93" t="s">
        <v>3</v>
      </c>
      <c r="P78" s="73" t="s">
        <v>3</v>
      </c>
      <c r="Q78" s="93" t="s">
        <v>3</v>
      </c>
      <c r="R78" s="93" t="s">
        <v>3</v>
      </c>
    </row>
    <row r="79" spans="1:18" ht="31.5" hidden="1" x14ac:dyDescent="0.25">
      <c r="A79" s="355"/>
      <c r="B79" s="57" t="s">
        <v>65</v>
      </c>
      <c r="C79" s="63"/>
      <c r="D79" s="63" t="s">
        <v>67</v>
      </c>
      <c r="E79" s="73" t="s">
        <v>69</v>
      </c>
      <c r="F79" s="63">
        <v>383</v>
      </c>
      <c r="G79" s="136">
        <v>500250</v>
      </c>
      <c r="H79" s="136">
        <v>500250</v>
      </c>
      <c r="I79" s="136">
        <v>500000</v>
      </c>
      <c r="J79" s="136">
        <v>0</v>
      </c>
      <c r="K79" s="136">
        <f>H79</f>
        <v>500250</v>
      </c>
      <c r="L79" s="57" t="s">
        <v>3</v>
      </c>
      <c r="M79" s="108">
        <v>45747</v>
      </c>
      <c r="N79" s="112" t="s">
        <v>114</v>
      </c>
      <c r="O79" s="57" t="s">
        <v>3</v>
      </c>
      <c r="P79" s="73" t="s">
        <v>3</v>
      </c>
      <c r="Q79" s="57" t="s">
        <v>3</v>
      </c>
      <c r="R79" s="57" t="s">
        <v>3</v>
      </c>
    </row>
    <row r="80" spans="1:18" s="85" customFormat="1" ht="15.75" hidden="1" customHeight="1" x14ac:dyDescent="0.25">
      <c r="A80" s="353" t="s">
        <v>79</v>
      </c>
      <c r="B80" s="78" t="s">
        <v>39</v>
      </c>
      <c r="C80" s="79"/>
      <c r="D80" s="78" t="s">
        <v>3</v>
      </c>
      <c r="E80" s="78" t="s">
        <v>66</v>
      </c>
      <c r="F80" s="79"/>
      <c r="G80" s="78">
        <v>1</v>
      </c>
      <c r="H80" s="78">
        <v>1</v>
      </c>
      <c r="I80" s="78">
        <v>0</v>
      </c>
      <c r="J80" s="78">
        <v>0</v>
      </c>
      <c r="K80" s="78">
        <v>0</v>
      </c>
      <c r="L80" s="78" t="s">
        <v>3</v>
      </c>
      <c r="M80" s="82">
        <v>45838</v>
      </c>
      <c r="N80" s="111">
        <v>45838</v>
      </c>
      <c r="O80" s="78">
        <v>0</v>
      </c>
      <c r="P80" s="73" t="s">
        <v>3</v>
      </c>
      <c r="Q80" s="105">
        <v>0</v>
      </c>
      <c r="R80" s="105">
        <v>0</v>
      </c>
    </row>
    <row r="81" spans="1:18" ht="15.75" hidden="1" x14ac:dyDescent="0.25">
      <c r="A81" s="354"/>
      <c r="B81" s="57" t="s">
        <v>40</v>
      </c>
      <c r="C81" s="63"/>
      <c r="D81" s="63"/>
      <c r="E81" s="57"/>
      <c r="F81" s="63"/>
      <c r="G81" s="57" t="s">
        <v>3</v>
      </c>
      <c r="H81" s="63"/>
      <c r="I81" s="57" t="s">
        <v>3</v>
      </c>
      <c r="J81" s="63"/>
      <c r="K81" s="63"/>
      <c r="L81" s="57" t="s">
        <v>3</v>
      </c>
      <c r="M81" s="108"/>
      <c r="N81" s="109"/>
      <c r="O81" s="57" t="s">
        <v>3</v>
      </c>
      <c r="P81" s="73" t="s">
        <v>3</v>
      </c>
      <c r="Q81" s="57" t="s">
        <v>3</v>
      </c>
      <c r="R81" s="57" t="s">
        <v>3</v>
      </c>
    </row>
    <row r="82" spans="1:18" ht="31.5" hidden="1" x14ac:dyDescent="0.25">
      <c r="A82" s="354"/>
      <c r="B82" s="93" t="s">
        <v>65</v>
      </c>
      <c r="C82" s="94"/>
      <c r="D82" s="94" t="s">
        <v>67</v>
      </c>
      <c r="E82" s="93" t="s">
        <v>69</v>
      </c>
      <c r="F82" s="94">
        <v>383</v>
      </c>
      <c r="G82" s="132">
        <v>335000</v>
      </c>
      <c r="H82" s="132">
        <v>0</v>
      </c>
      <c r="I82" s="132">
        <v>500000</v>
      </c>
      <c r="J82" s="132">
        <v>0</v>
      </c>
      <c r="K82" s="132">
        <v>0</v>
      </c>
      <c r="L82" s="93" t="s">
        <v>3</v>
      </c>
      <c r="M82" s="110">
        <v>45657</v>
      </c>
      <c r="N82" s="100">
        <v>45657</v>
      </c>
      <c r="O82" s="93" t="s">
        <v>3</v>
      </c>
      <c r="P82" s="73" t="s">
        <v>3</v>
      </c>
      <c r="Q82" s="93" t="s">
        <v>3</v>
      </c>
      <c r="R82" s="93" t="s">
        <v>3</v>
      </c>
    </row>
    <row r="83" spans="1:18" ht="31.5" hidden="1" x14ac:dyDescent="0.25">
      <c r="A83" s="355"/>
      <c r="B83" s="57" t="s">
        <v>65</v>
      </c>
      <c r="C83" s="63"/>
      <c r="D83" s="63" t="s">
        <v>67</v>
      </c>
      <c r="E83" s="73" t="s">
        <v>69</v>
      </c>
      <c r="F83" s="63">
        <v>383</v>
      </c>
      <c r="G83" s="136">
        <v>500250</v>
      </c>
      <c r="H83" s="136">
        <v>500250</v>
      </c>
      <c r="I83" s="136">
        <v>500000</v>
      </c>
      <c r="J83" s="136">
        <v>0</v>
      </c>
      <c r="K83" s="136">
        <f>H83</f>
        <v>500250</v>
      </c>
      <c r="L83" s="57" t="s">
        <v>3</v>
      </c>
      <c r="M83" s="108">
        <v>45747</v>
      </c>
      <c r="N83" s="112" t="s">
        <v>114</v>
      </c>
      <c r="O83" s="57" t="s">
        <v>3</v>
      </c>
      <c r="P83" s="73" t="s">
        <v>3</v>
      </c>
      <c r="Q83" s="57" t="s">
        <v>3</v>
      </c>
      <c r="R83" s="57" t="s">
        <v>3</v>
      </c>
    </row>
    <row r="84" spans="1:18" s="85" customFormat="1" ht="15.75" hidden="1" customHeight="1" x14ac:dyDescent="0.25">
      <c r="A84" s="353" t="s">
        <v>104</v>
      </c>
      <c r="B84" s="78" t="s">
        <v>39</v>
      </c>
      <c r="C84" s="79"/>
      <c r="D84" s="78" t="s">
        <v>3</v>
      </c>
      <c r="E84" s="78" t="s">
        <v>66</v>
      </c>
      <c r="F84" s="79"/>
      <c r="G84" s="78">
        <v>1</v>
      </c>
      <c r="H84" s="78">
        <v>1</v>
      </c>
      <c r="I84" s="78">
        <v>0</v>
      </c>
      <c r="J84" s="78">
        <v>0</v>
      </c>
      <c r="K84" s="78">
        <v>0</v>
      </c>
      <c r="L84" s="78" t="s">
        <v>3</v>
      </c>
      <c r="M84" s="82">
        <v>45838</v>
      </c>
      <c r="N84" s="111">
        <v>45838</v>
      </c>
      <c r="O84" s="78">
        <v>0</v>
      </c>
      <c r="P84" s="73" t="s">
        <v>3</v>
      </c>
      <c r="Q84" s="105">
        <v>0</v>
      </c>
      <c r="R84" s="105">
        <v>0</v>
      </c>
    </row>
    <row r="85" spans="1:18" ht="15.75" hidden="1" x14ac:dyDescent="0.25">
      <c r="A85" s="354"/>
      <c r="B85" s="57" t="s">
        <v>40</v>
      </c>
      <c r="C85" s="63"/>
      <c r="D85" s="63"/>
      <c r="E85" s="57"/>
      <c r="F85" s="63"/>
      <c r="G85" s="57" t="s">
        <v>3</v>
      </c>
      <c r="H85" s="63"/>
      <c r="I85" s="57" t="s">
        <v>3</v>
      </c>
      <c r="J85" s="63"/>
      <c r="K85" s="63"/>
      <c r="L85" s="57" t="s">
        <v>3</v>
      </c>
      <c r="M85" s="108"/>
      <c r="N85" s="109"/>
      <c r="O85" s="57" t="s">
        <v>3</v>
      </c>
      <c r="P85" s="73" t="s">
        <v>3</v>
      </c>
      <c r="Q85" s="57" t="s">
        <v>3</v>
      </c>
      <c r="R85" s="57" t="s">
        <v>3</v>
      </c>
    </row>
    <row r="86" spans="1:18" ht="31.5" hidden="1" x14ac:dyDescent="0.25">
      <c r="A86" s="354"/>
      <c r="B86" s="93" t="s">
        <v>65</v>
      </c>
      <c r="C86" s="94"/>
      <c r="D86" s="94" t="s">
        <v>67</v>
      </c>
      <c r="E86" s="93" t="s">
        <v>69</v>
      </c>
      <c r="F86" s="94">
        <v>383</v>
      </c>
      <c r="G86" s="132">
        <v>136650</v>
      </c>
      <c r="H86" s="132">
        <v>0</v>
      </c>
      <c r="I86" s="132">
        <v>184511.97999999998</v>
      </c>
      <c r="J86" s="132">
        <v>0</v>
      </c>
      <c r="K86" s="132">
        <v>0</v>
      </c>
      <c r="L86" s="93" t="s">
        <v>3</v>
      </c>
      <c r="M86" s="110">
        <v>45657</v>
      </c>
      <c r="N86" s="100">
        <v>45657</v>
      </c>
      <c r="O86" s="93" t="s">
        <v>3</v>
      </c>
      <c r="P86" s="73" t="s">
        <v>3</v>
      </c>
      <c r="Q86" s="93" t="s">
        <v>3</v>
      </c>
      <c r="R86" s="93" t="s">
        <v>3</v>
      </c>
    </row>
    <row r="87" spans="1:18" ht="31.5" hidden="1" x14ac:dyDescent="0.25">
      <c r="A87" s="355"/>
      <c r="B87" s="57" t="s">
        <v>65</v>
      </c>
      <c r="C87" s="63"/>
      <c r="D87" s="63" t="s">
        <v>67</v>
      </c>
      <c r="E87" s="73" t="s">
        <v>69</v>
      </c>
      <c r="F87" s="63">
        <v>383</v>
      </c>
      <c r="G87" s="136">
        <v>204975</v>
      </c>
      <c r="H87" s="136">
        <v>204975</v>
      </c>
      <c r="I87" s="136">
        <v>184511.97999999998</v>
      </c>
      <c r="J87" s="136">
        <v>0</v>
      </c>
      <c r="K87" s="136">
        <f>H87</f>
        <v>204975</v>
      </c>
      <c r="L87" s="57" t="s">
        <v>3</v>
      </c>
      <c r="M87" s="108">
        <v>45747</v>
      </c>
      <c r="N87" s="112" t="s">
        <v>114</v>
      </c>
      <c r="O87" s="57" t="s">
        <v>3</v>
      </c>
      <c r="P87" s="73" t="s">
        <v>3</v>
      </c>
      <c r="Q87" s="57" t="s">
        <v>3</v>
      </c>
      <c r="R87" s="57" t="s">
        <v>3</v>
      </c>
    </row>
    <row r="88" spans="1:18" s="85" customFormat="1" ht="15.75" hidden="1" customHeight="1" x14ac:dyDescent="0.25">
      <c r="A88" s="353" t="s">
        <v>103</v>
      </c>
      <c r="B88" s="78" t="s">
        <v>39</v>
      </c>
      <c r="C88" s="79"/>
      <c r="D88" s="78" t="s">
        <v>3</v>
      </c>
      <c r="E88" s="78" t="s">
        <v>66</v>
      </c>
      <c r="F88" s="79"/>
      <c r="G88" s="78">
        <v>1</v>
      </c>
      <c r="H88" s="78">
        <v>1</v>
      </c>
      <c r="I88" s="78">
        <v>0</v>
      </c>
      <c r="J88" s="78">
        <v>0</v>
      </c>
      <c r="K88" s="78">
        <v>0</v>
      </c>
      <c r="L88" s="78" t="s">
        <v>3</v>
      </c>
      <c r="M88" s="82">
        <v>45838</v>
      </c>
      <c r="N88" s="111">
        <v>45838</v>
      </c>
      <c r="O88" s="78">
        <v>0</v>
      </c>
      <c r="P88" s="73" t="s">
        <v>3</v>
      </c>
      <c r="Q88" s="105">
        <v>0</v>
      </c>
      <c r="R88" s="105">
        <v>0</v>
      </c>
    </row>
    <row r="89" spans="1:18" ht="15.75" hidden="1" x14ac:dyDescent="0.25">
      <c r="A89" s="354"/>
      <c r="B89" s="57" t="s">
        <v>40</v>
      </c>
      <c r="C89" s="63"/>
      <c r="D89" s="63"/>
      <c r="E89" s="57"/>
      <c r="F89" s="63"/>
      <c r="G89" s="57" t="s">
        <v>3</v>
      </c>
      <c r="H89" s="63"/>
      <c r="I89" s="57" t="s">
        <v>3</v>
      </c>
      <c r="J89" s="63"/>
      <c r="K89" s="63"/>
      <c r="L89" s="57" t="s">
        <v>3</v>
      </c>
      <c r="M89" s="108"/>
      <c r="N89" s="109"/>
      <c r="O89" s="57" t="s">
        <v>3</v>
      </c>
      <c r="P89" s="73" t="s">
        <v>3</v>
      </c>
      <c r="Q89" s="57" t="s">
        <v>3</v>
      </c>
      <c r="R89" s="57" t="s">
        <v>3</v>
      </c>
    </row>
    <row r="90" spans="1:18" ht="31.5" hidden="1" x14ac:dyDescent="0.25">
      <c r="A90" s="354"/>
      <c r="B90" s="93" t="s">
        <v>65</v>
      </c>
      <c r="C90" s="94"/>
      <c r="D90" s="94" t="s">
        <v>67</v>
      </c>
      <c r="E90" s="93" t="s">
        <v>69</v>
      </c>
      <c r="F90" s="94">
        <v>383</v>
      </c>
      <c r="G90" s="132">
        <v>335000</v>
      </c>
      <c r="H90" s="132">
        <v>0</v>
      </c>
      <c r="I90" s="132">
        <v>431709</v>
      </c>
      <c r="J90" s="132">
        <v>0</v>
      </c>
      <c r="K90" s="132">
        <v>0</v>
      </c>
      <c r="L90" s="93" t="s">
        <v>3</v>
      </c>
      <c r="M90" s="110">
        <v>45657</v>
      </c>
      <c r="N90" s="100">
        <v>45657</v>
      </c>
      <c r="O90" s="93" t="s">
        <v>3</v>
      </c>
      <c r="P90" s="73" t="s">
        <v>3</v>
      </c>
      <c r="Q90" s="93" t="s">
        <v>3</v>
      </c>
      <c r="R90" s="93" t="s">
        <v>3</v>
      </c>
    </row>
    <row r="91" spans="1:18" ht="31.5" hidden="1" x14ac:dyDescent="0.25">
      <c r="A91" s="355"/>
      <c r="B91" s="57" t="s">
        <v>65</v>
      </c>
      <c r="C91" s="63"/>
      <c r="D91" s="63" t="s">
        <v>67</v>
      </c>
      <c r="E91" s="73" t="s">
        <v>69</v>
      </c>
      <c r="F91" s="63">
        <v>383</v>
      </c>
      <c r="G91" s="136">
        <v>502500</v>
      </c>
      <c r="H91" s="136">
        <v>502500</v>
      </c>
      <c r="I91" s="136">
        <v>431709</v>
      </c>
      <c r="J91" s="136">
        <v>0</v>
      </c>
      <c r="K91" s="136">
        <f>H91</f>
        <v>502500</v>
      </c>
      <c r="L91" s="57" t="s">
        <v>3</v>
      </c>
      <c r="M91" s="108">
        <v>45747</v>
      </c>
      <c r="N91" s="112" t="s">
        <v>114</v>
      </c>
      <c r="O91" s="57" t="s">
        <v>3</v>
      </c>
      <c r="P91" s="73" t="s">
        <v>3</v>
      </c>
      <c r="Q91" s="57" t="s">
        <v>3</v>
      </c>
      <c r="R91" s="57" t="s">
        <v>3</v>
      </c>
    </row>
    <row r="92" spans="1:18" s="85" customFormat="1" ht="15.75" hidden="1" customHeight="1" x14ac:dyDescent="0.25">
      <c r="A92" s="353" t="s">
        <v>80</v>
      </c>
      <c r="B92" s="78" t="s">
        <v>39</v>
      </c>
      <c r="C92" s="79"/>
      <c r="D92" s="78" t="s">
        <v>3</v>
      </c>
      <c r="E92" s="78" t="s">
        <v>66</v>
      </c>
      <c r="F92" s="79"/>
      <c r="G92" s="78">
        <v>1</v>
      </c>
      <c r="H92" s="78">
        <v>1</v>
      </c>
      <c r="I92" s="78">
        <v>0</v>
      </c>
      <c r="J92" s="78">
        <v>0</v>
      </c>
      <c r="K92" s="78">
        <v>0</v>
      </c>
      <c r="L92" s="78" t="s">
        <v>3</v>
      </c>
      <c r="M92" s="82">
        <v>45838</v>
      </c>
      <c r="N92" s="111">
        <v>45838</v>
      </c>
      <c r="O92" s="78">
        <v>0</v>
      </c>
      <c r="P92" s="73" t="s">
        <v>3</v>
      </c>
      <c r="Q92" s="105">
        <v>0</v>
      </c>
      <c r="R92" s="105">
        <v>0</v>
      </c>
    </row>
    <row r="93" spans="1:18" ht="15.75" hidden="1" x14ac:dyDescent="0.25">
      <c r="A93" s="354"/>
      <c r="B93" s="57" t="s">
        <v>40</v>
      </c>
      <c r="C93" s="63"/>
      <c r="D93" s="63"/>
      <c r="E93" s="57"/>
      <c r="F93" s="63"/>
      <c r="G93" s="57" t="s">
        <v>3</v>
      </c>
      <c r="H93" s="63"/>
      <c r="I93" s="57" t="s">
        <v>3</v>
      </c>
      <c r="J93" s="63"/>
      <c r="K93" s="63"/>
      <c r="L93" s="57" t="s">
        <v>3</v>
      </c>
      <c r="M93" s="108"/>
      <c r="N93" s="109"/>
      <c r="O93" s="57" t="s">
        <v>3</v>
      </c>
      <c r="P93" s="73" t="s">
        <v>3</v>
      </c>
      <c r="Q93" s="57" t="s">
        <v>3</v>
      </c>
      <c r="R93" s="57" t="s">
        <v>3</v>
      </c>
    </row>
    <row r="94" spans="1:18" ht="31.5" hidden="1" x14ac:dyDescent="0.25">
      <c r="A94" s="354"/>
      <c r="B94" s="93" t="s">
        <v>65</v>
      </c>
      <c r="C94" s="94"/>
      <c r="D94" s="94" t="s">
        <v>67</v>
      </c>
      <c r="E94" s="93" t="s">
        <v>69</v>
      </c>
      <c r="F94" s="94">
        <v>383</v>
      </c>
      <c r="G94" s="132">
        <v>335000</v>
      </c>
      <c r="H94" s="132">
        <v>0</v>
      </c>
      <c r="I94" s="132">
        <v>500000</v>
      </c>
      <c r="J94" s="132">
        <v>0</v>
      </c>
      <c r="K94" s="132">
        <v>0</v>
      </c>
      <c r="L94" s="93" t="s">
        <v>3</v>
      </c>
      <c r="M94" s="110">
        <v>45657</v>
      </c>
      <c r="N94" s="100">
        <v>45657</v>
      </c>
      <c r="O94" s="93" t="s">
        <v>3</v>
      </c>
      <c r="P94" s="73" t="s">
        <v>3</v>
      </c>
      <c r="Q94" s="93" t="s">
        <v>3</v>
      </c>
      <c r="R94" s="93" t="s">
        <v>3</v>
      </c>
    </row>
    <row r="95" spans="1:18" ht="41.25" hidden="1" customHeight="1" x14ac:dyDescent="0.25">
      <c r="A95" s="355"/>
      <c r="B95" s="57" t="s">
        <v>65</v>
      </c>
      <c r="C95" s="63"/>
      <c r="D95" s="63" t="s">
        <v>67</v>
      </c>
      <c r="E95" s="73" t="s">
        <v>69</v>
      </c>
      <c r="F95" s="63">
        <v>383</v>
      </c>
      <c r="G95" s="136">
        <v>502500</v>
      </c>
      <c r="H95" s="136">
        <v>502500</v>
      </c>
      <c r="I95" s="136">
        <v>500000</v>
      </c>
      <c r="J95" s="136">
        <v>0</v>
      </c>
      <c r="K95" s="136">
        <f>H95</f>
        <v>502500</v>
      </c>
      <c r="L95" s="57" t="s">
        <v>3</v>
      </c>
      <c r="M95" s="108">
        <v>45747</v>
      </c>
      <c r="N95" s="112" t="s">
        <v>114</v>
      </c>
      <c r="O95" s="57" t="s">
        <v>3</v>
      </c>
      <c r="P95" s="73" t="s">
        <v>3</v>
      </c>
      <c r="Q95" s="57" t="s">
        <v>3</v>
      </c>
      <c r="R95" s="57" t="s">
        <v>3</v>
      </c>
    </row>
    <row r="96" spans="1:18" s="85" customFormat="1" ht="15.75" hidden="1" customHeight="1" x14ac:dyDescent="0.25">
      <c r="A96" s="353" t="s">
        <v>81</v>
      </c>
      <c r="B96" s="78" t="s">
        <v>39</v>
      </c>
      <c r="C96" s="79"/>
      <c r="D96" s="78" t="s">
        <v>3</v>
      </c>
      <c r="E96" s="78" t="s">
        <v>66</v>
      </c>
      <c r="F96" s="79"/>
      <c r="G96" s="78">
        <v>1</v>
      </c>
      <c r="H96" s="78">
        <v>1</v>
      </c>
      <c r="I96" s="78">
        <v>1</v>
      </c>
      <c r="J96" s="78">
        <v>1</v>
      </c>
      <c r="K96" s="78">
        <v>1</v>
      </c>
      <c r="L96" s="78" t="s">
        <v>3</v>
      </c>
      <c r="M96" s="82">
        <v>45838</v>
      </c>
      <c r="N96" s="104">
        <v>45657</v>
      </c>
      <c r="O96" s="78">
        <v>0</v>
      </c>
      <c r="P96" s="73" t="s">
        <v>3</v>
      </c>
      <c r="Q96" s="105">
        <v>0</v>
      </c>
      <c r="R96" s="105">
        <v>0</v>
      </c>
    </row>
    <row r="97" spans="1:18" ht="15.75" hidden="1" x14ac:dyDescent="0.25">
      <c r="A97" s="354"/>
      <c r="B97" s="57" t="s">
        <v>40</v>
      </c>
      <c r="C97" s="63"/>
      <c r="D97" s="63"/>
      <c r="E97" s="57"/>
      <c r="F97" s="63"/>
      <c r="G97" s="57" t="s">
        <v>3</v>
      </c>
      <c r="H97" s="63"/>
      <c r="I97" s="57" t="s">
        <v>3</v>
      </c>
      <c r="J97" s="63"/>
      <c r="K97" s="63"/>
      <c r="L97" s="57" t="s">
        <v>3</v>
      </c>
      <c r="M97" s="108"/>
      <c r="N97" s="109"/>
      <c r="O97" s="57" t="s">
        <v>3</v>
      </c>
      <c r="P97" s="73" t="s">
        <v>3</v>
      </c>
      <c r="Q97" s="57" t="s">
        <v>3</v>
      </c>
      <c r="R97" s="57" t="s">
        <v>3</v>
      </c>
    </row>
    <row r="98" spans="1:18" ht="31.5" hidden="1" x14ac:dyDescent="0.25">
      <c r="A98" s="354"/>
      <c r="B98" s="93" t="s">
        <v>65</v>
      </c>
      <c r="C98" s="94"/>
      <c r="D98" s="94" t="s">
        <v>67</v>
      </c>
      <c r="E98" s="93" t="s">
        <v>69</v>
      </c>
      <c r="F98" s="94">
        <v>383</v>
      </c>
      <c r="G98" s="132">
        <v>200000</v>
      </c>
      <c r="H98" s="132">
        <v>0</v>
      </c>
      <c r="I98" s="132">
        <v>629132</v>
      </c>
      <c r="J98" s="132">
        <v>0</v>
      </c>
      <c r="K98" s="132">
        <v>0</v>
      </c>
      <c r="L98" s="93" t="s">
        <v>3</v>
      </c>
      <c r="M98" s="110">
        <v>45657</v>
      </c>
      <c r="N98" s="100">
        <v>45657</v>
      </c>
      <c r="O98" s="93" t="s">
        <v>3</v>
      </c>
      <c r="P98" s="73" t="s">
        <v>3</v>
      </c>
      <c r="Q98" s="93" t="s">
        <v>3</v>
      </c>
      <c r="R98" s="93" t="s">
        <v>3</v>
      </c>
    </row>
    <row r="99" spans="1:18" ht="31.5" hidden="1" x14ac:dyDescent="0.25">
      <c r="A99" s="355"/>
      <c r="B99" s="57" t="s">
        <v>65</v>
      </c>
      <c r="C99" s="63"/>
      <c r="D99" s="63" t="s">
        <v>67</v>
      </c>
      <c r="E99" s="73" t="s">
        <v>69</v>
      </c>
      <c r="F99" s="63">
        <v>383</v>
      </c>
      <c r="G99" s="136">
        <v>299955</v>
      </c>
      <c r="H99" s="136">
        <v>299955</v>
      </c>
      <c r="I99" s="136">
        <v>629132</v>
      </c>
      <c r="J99" s="136">
        <v>0</v>
      </c>
      <c r="K99" s="136">
        <v>0</v>
      </c>
      <c r="L99" s="57" t="s">
        <v>3</v>
      </c>
      <c r="M99" s="108">
        <v>45747</v>
      </c>
      <c r="N99" s="112">
        <v>45657</v>
      </c>
      <c r="O99" s="57" t="s">
        <v>3</v>
      </c>
      <c r="P99" s="73" t="s">
        <v>3</v>
      </c>
      <c r="Q99" s="57" t="s">
        <v>3</v>
      </c>
      <c r="R99" s="57" t="s">
        <v>3</v>
      </c>
    </row>
    <row r="100" spans="1:18" s="85" customFormat="1" ht="15.75" hidden="1" customHeight="1" x14ac:dyDescent="0.25">
      <c r="A100" s="353" t="s">
        <v>82</v>
      </c>
      <c r="B100" s="78" t="s">
        <v>39</v>
      </c>
      <c r="C100" s="79"/>
      <c r="D100" s="78" t="s">
        <v>3</v>
      </c>
      <c r="E100" s="78" t="s">
        <v>66</v>
      </c>
      <c r="F100" s="79"/>
      <c r="G100" s="78">
        <v>1</v>
      </c>
      <c r="H100" s="78">
        <v>1</v>
      </c>
      <c r="I100" s="78">
        <v>0</v>
      </c>
      <c r="J100" s="78">
        <v>0</v>
      </c>
      <c r="K100" s="78">
        <v>0</v>
      </c>
      <c r="L100" s="78" t="s">
        <v>3</v>
      </c>
      <c r="M100" s="82">
        <v>45838</v>
      </c>
      <c r="N100" s="111">
        <v>45838</v>
      </c>
      <c r="O100" s="78">
        <v>0</v>
      </c>
      <c r="P100" s="73" t="s">
        <v>3</v>
      </c>
      <c r="Q100" s="105">
        <v>0</v>
      </c>
      <c r="R100" s="105">
        <v>0</v>
      </c>
    </row>
    <row r="101" spans="1:18" ht="15.75" hidden="1" x14ac:dyDescent="0.25">
      <c r="A101" s="354"/>
      <c r="B101" s="57" t="s">
        <v>40</v>
      </c>
      <c r="C101" s="63"/>
      <c r="D101" s="63"/>
      <c r="E101" s="57"/>
      <c r="F101" s="63"/>
      <c r="G101" s="57" t="s">
        <v>3</v>
      </c>
      <c r="H101" s="63"/>
      <c r="I101" s="57" t="s">
        <v>3</v>
      </c>
      <c r="J101" s="63"/>
      <c r="K101" s="63"/>
      <c r="L101" s="57" t="s">
        <v>3</v>
      </c>
      <c r="M101" s="108"/>
      <c r="N101" s="109"/>
      <c r="O101" s="57" t="s">
        <v>3</v>
      </c>
      <c r="P101" s="73" t="s">
        <v>3</v>
      </c>
      <c r="Q101" s="57" t="s">
        <v>3</v>
      </c>
      <c r="R101" s="57" t="s">
        <v>3</v>
      </c>
    </row>
    <row r="102" spans="1:18" ht="31.5" hidden="1" x14ac:dyDescent="0.25">
      <c r="A102" s="354"/>
      <c r="B102" s="93" t="s">
        <v>65</v>
      </c>
      <c r="C102" s="94"/>
      <c r="D102" s="94" t="s">
        <v>67</v>
      </c>
      <c r="E102" s="93" t="s">
        <v>69</v>
      </c>
      <c r="F102" s="94">
        <v>383</v>
      </c>
      <c r="G102" s="132">
        <v>333500</v>
      </c>
      <c r="H102" s="132">
        <v>0</v>
      </c>
      <c r="I102" s="132">
        <v>499994</v>
      </c>
      <c r="J102" s="132">
        <v>0</v>
      </c>
      <c r="K102" s="132">
        <v>0</v>
      </c>
      <c r="L102" s="93" t="s">
        <v>3</v>
      </c>
      <c r="M102" s="110">
        <v>45657</v>
      </c>
      <c r="N102" s="100">
        <v>45657</v>
      </c>
      <c r="O102" s="93" t="s">
        <v>3</v>
      </c>
      <c r="P102" s="73" t="s">
        <v>3</v>
      </c>
      <c r="Q102" s="93" t="s">
        <v>3</v>
      </c>
      <c r="R102" s="93" t="s">
        <v>3</v>
      </c>
    </row>
    <row r="103" spans="1:18" ht="31.5" hidden="1" x14ac:dyDescent="0.25">
      <c r="A103" s="355"/>
      <c r="B103" s="57" t="s">
        <v>65</v>
      </c>
      <c r="C103" s="63"/>
      <c r="D103" s="63" t="s">
        <v>67</v>
      </c>
      <c r="E103" s="73" t="s">
        <v>69</v>
      </c>
      <c r="F103" s="63">
        <v>383</v>
      </c>
      <c r="G103" s="136">
        <v>500250</v>
      </c>
      <c r="H103" s="136">
        <v>500250</v>
      </c>
      <c r="I103" s="136">
        <v>499994</v>
      </c>
      <c r="J103" s="136">
        <v>0</v>
      </c>
      <c r="K103" s="136">
        <f>G103</f>
        <v>500250</v>
      </c>
      <c r="L103" s="57" t="s">
        <v>3</v>
      </c>
      <c r="M103" s="108">
        <v>45747</v>
      </c>
      <c r="N103" s="112" t="s">
        <v>114</v>
      </c>
      <c r="O103" s="57" t="s">
        <v>3</v>
      </c>
      <c r="P103" s="73" t="s">
        <v>3</v>
      </c>
      <c r="Q103" s="57" t="s">
        <v>3</v>
      </c>
      <c r="R103" s="57" t="s">
        <v>3</v>
      </c>
    </row>
    <row r="104" spans="1:18" s="85" customFormat="1" ht="15.75" hidden="1" customHeight="1" x14ac:dyDescent="0.25">
      <c r="A104" s="353" t="s">
        <v>83</v>
      </c>
      <c r="B104" s="78" t="s">
        <v>39</v>
      </c>
      <c r="C104" s="79"/>
      <c r="D104" s="78" t="s">
        <v>3</v>
      </c>
      <c r="E104" s="78" t="s">
        <v>66</v>
      </c>
      <c r="F104" s="79"/>
      <c r="G104" s="78">
        <v>1</v>
      </c>
      <c r="H104" s="78">
        <v>1</v>
      </c>
      <c r="I104" s="78">
        <v>0</v>
      </c>
      <c r="J104" s="78">
        <v>0</v>
      </c>
      <c r="K104" s="78">
        <v>0</v>
      </c>
      <c r="L104" s="78" t="s">
        <v>3</v>
      </c>
      <c r="M104" s="82">
        <v>45838</v>
      </c>
      <c r="N104" s="111">
        <v>45838</v>
      </c>
      <c r="O104" s="78">
        <v>0</v>
      </c>
      <c r="P104" s="73" t="s">
        <v>3</v>
      </c>
      <c r="Q104" s="105">
        <v>0</v>
      </c>
      <c r="R104" s="105">
        <v>0</v>
      </c>
    </row>
    <row r="105" spans="1:18" ht="15.75" hidden="1" x14ac:dyDescent="0.25">
      <c r="A105" s="354"/>
      <c r="B105" s="57" t="s">
        <v>40</v>
      </c>
      <c r="C105" s="63"/>
      <c r="D105" s="63"/>
      <c r="E105" s="57"/>
      <c r="F105" s="63"/>
      <c r="G105" s="57" t="s">
        <v>3</v>
      </c>
      <c r="H105" s="63"/>
      <c r="I105" s="57" t="s">
        <v>3</v>
      </c>
      <c r="J105" s="63"/>
      <c r="K105" s="63"/>
      <c r="L105" s="57" t="s">
        <v>3</v>
      </c>
      <c r="M105" s="108"/>
      <c r="N105" s="109"/>
      <c r="O105" s="57" t="s">
        <v>3</v>
      </c>
      <c r="P105" s="73" t="s">
        <v>3</v>
      </c>
      <c r="Q105" s="57" t="s">
        <v>3</v>
      </c>
      <c r="R105" s="57" t="s">
        <v>3</v>
      </c>
    </row>
    <row r="106" spans="1:18" ht="31.5" hidden="1" x14ac:dyDescent="0.25">
      <c r="A106" s="354"/>
      <c r="B106" s="93" t="s">
        <v>65</v>
      </c>
      <c r="C106" s="94"/>
      <c r="D106" s="94" t="s">
        <v>67</v>
      </c>
      <c r="E106" s="93" t="s">
        <v>69</v>
      </c>
      <c r="F106" s="94">
        <v>383</v>
      </c>
      <c r="G106" s="132">
        <v>334858</v>
      </c>
      <c r="H106" s="132">
        <v>0</v>
      </c>
      <c r="I106" s="132">
        <v>499994</v>
      </c>
      <c r="J106" s="132">
        <v>0</v>
      </c>
      <c r="K106" s="132">
        <v>0</v>
      </c>
      <c r="L106" s="93" t="s">
        <v>3</v>
      </c>
      <c r="M106" s="110">
        <v>45657</v>
      </c>
      <c r="N106" s="100">
        <v>45657</v>
      </c>
      <c r="O106" s="93" t="s">
        <v>3</v>
      </c>
      <c r="P106" s="73" t="s">
        <v>3</v>
      </c>
      <c r="Q106" s="93" t="s">
        <v>3</v>
      </c>
      <c r="R106" s="93" t="s">
        <v>3</v>
      </c>
    </row>
    <row r="107" spans="1:18" ht="31.5" hidden="1" x14ac:dyDescent="0.25">
      <c r="A107" s="355"/>
      <c r="B107" s="57" t="s">
        <v>65</v>
      </c>
      <c r="C107" s="63"/>
      <c r="D107" s="63" t="s">
        <v>67</v>
      </c>
      <c r="E107" s="73" t="s">
        <v>69</v>
      </c>
      <c r="F107" s="63">
        <v>383</v>
      </c>
      <c r="G107" s="136">
        <v>502287</v>
      </c>
      <c r="H107" s="136">
        <v>502287</v>
      </c>
      <c r="I107" s="136">
        <v>499994</v>
      </c>
      <c r="J107" s="136">
        <v>0</v>
      </c>
      <c r="K107" s="136">
        <f>G107</f>
        <v>502287</v>
      </c>
      <c r="L107" s="57" t="s">
        <v>3</v>
      </c>
      <c r="M107" s="108">
        <v>45747</v>
      </c>
      <c r="N107" s="112" t="s">
        <v>114</v>
      </c>
      <c r="O107" s="57" t="s">
        <v>3</v>
      </c>
      <c r="P107" s="73" t="s">
        <v>3</v>
      </c>
      <c r="Q107" s="57" t="s">
        <v>3</v>
      </c>
      <c r="R107" s="57" t="s">
        <v>3</v>
      </c>
    </row>
    <row r="108" spans="1:18" s="85" customFormat="1" ht="15.75" hidden="1" customHeight="1" x14ac:dyDescent="0.25">
      <c r="A108" s="353" t="s">
        <v>84</v>
      </c>
      <c r="B108" s="78" t="s">
        <v>39</v>
      </c>
      <c r="C108" s="79"/>
      <c r="D108" s="78" t="s">
        <v>3</v>
      </c>
      <c r="E108" s="78" t="s">
        <v>66</v>
      </c>
      <c r="F108" s="79"/>
      <c r="G108" s="78">
        <v>1</v>
      </c>
      <c r="H108" s="78">
        <v>1</v>
      </c>
      <c r="I108" s="78">
        <v>0</v>
      </c>
      <c r="J108" s="78">
        <v>0</v>
      </c>
      <c r="K108" s="78">
        <v>0</v>
      </c>
      <c r="L108" s="78" t="s">
        <v>3</v>
      </c>
      <c r="M108" s="82">
        <v>45838</v>
      </c>
      <c r="N108" s="111">
        <v>45838</v>
      </c>
      <c r="O108" s="78">
        <v>0</v>
      </c>
      <c r="P108" s="73" t="s">
        <v>3</v>
      </c>
      <c r="Q108" s="105">
        <v>0</v>
      </c>
      <c r="R108" s="105">
        <v>0</v>
      </c>
    </row>
    <row r="109" spans="1:18" ht="15.75" hidden="1" x14ac:dyDescent="0.25">
      <c r="A109" s="354"/>
      <c r="B109" s="57" t="s">
        <v>40</v>
      </c>
      <c r="C109" s="63"/>
      <c r="D109" s="63"/>
      <c r="E109" s="57"/>
      <c r="F109" s="63"/>
      <c r="G109" s="57" t="s">
        <v>3</v>
      </c>
      <c r="H109" s="63"/>
      <c r="I109" s="57" t="s">
        <v>3</v>
      </c>
      <c r="J109" s="63"/>
      <c r="K109" s="63"/>
      <c r="L109" s="57" t="s">
        <v>3</v>
      </c>
      <c r="M109" s="108"/>
      <c r="N109" s="109"/>
      <c r="O109" s="57" t="s">
        <v>3</v>
      </c>
      <c r="P109" s="73" t="s">
        <v>3</v>
      </c>
      <c r="Q109" s="57" t="s">
        <v>3</v>
      </c>
      <c r="R109" s="57" t="s">
        <v>3</v>
      </c>
    </row>
    <row r="110" spans="1:18" ht="31.5" hidden="1" x14ac:dyDescent="0.25">
      <c r="A110" s="354"/>
      <c r="B110" s="93" t="s">
        <v>65</v>
      </c>
      <c r="C110" s="94"/>
      <c r="D110" s="94" t="s">
        <v>67</v>
      </c>
      <c r="E110" s="93" t="s">
        <v>69</v>
      </c>
      <c r="F110" s="94">
        <v>383</v>
      </c>
      <c r="G110" s="132">
        <v>335000</v>
      </c>
      <c r="H110" s="132">
        <v>0</v>
      </c>
      <c r="I110" s="132">
        <v>0</v>
      </c>
      <c r="J110" s="132">
        <v>0</v>
      </c>
      <c r="K110" s="132">
        <f>G110</f>
        <v>335000</v>
      </c>
      <c r="L110" s="93" t="s">
        <v>3</v>
      </c>
      <c r="M110" s="110">
        <v>45657</v>
      </c>
      <c r="N110" s="100">
        <v>45838</v>
      </c>
      <c r="O110" s="93" t="s">
        <v>3</v>
      </c>
      <c r="P110" s="73" t="s">
        <v>3</v>
      </c>
      <c r="Q110" s="93" t="s">
        <v>3</v>
      </c>
      <c r="R110" s="93" t="s">
        <v>3</v>
      </c>
    </row>
    <row r="111" spans="1:18" ht="31.5" hidden="1" x14ac:dyDescent="0.25">
      <c r="A111" s="355"/>
      <c r="B111" s="57" t="s">
        <v>65</v>
      </c>
      <c r="C111" s="63"/>
      <c r="D111" s="63" t="s">
        <v>67</v>
      </c>
      <c r="E111" s="73" t="s">
        <v>69</v>
      </c>
      <c r="F111" s="63">
        <v>383</v>
      </c>
      <c r="G111" s="136">
        <v>502500</v>
      </c>
      <c r="H111" s="136">
        <v>0</v>
      </c>
      <c r="I111" s="136">
        <v>0</v>
      </c>
      <c r="J111" s="136">
        <v>0</v>
      </c>
      <c r="K111" s="136">
        <f>G111</f>
        <v>502500</v>
      </c>
      <c r="L111" s="57" t="s">
        <v>3</v>
      </c>
      <c r="M111" s="108">
        <v>45747</v>
      </c>
      <c r="N111" s="112" t="s">
        <v>114</v>
      </c>
      <c r="O111" s="57" t="s">
        <v>3</v>
      </c>
      <c r="P111" s="73" t="s">
        <v>3</v>
      </c>
      <c r="Q111" s="57" t="s">
        <v>3</v>
      </c>
      <c r="R111" s="57" t="s">
        <v>3</v>
      </c>
    </row>
    <row r="112" spans="1:18" s="85" customFormat="1" ht="15.75" hidden="1" customHeight="1" x14ac:dyDescent="0.25">
      <c r="A112" s="353" t="s">
        <v>85</v>
      </c>
      <c r="B112" s="78" t="s">
        <v>39</v>
      </c>
      <c r="C112" s="79"/>
      <c r="D112" s="78" t="s">
        <v>3</v>
      </c>
      <c r="E112" s="78" t="s">
        <v>66</v>
      </c>
      <c r="F112" s="79"/>
      <c r="G112" s="78">
        <v>1</v>
      </c>
      <c r="H112" s="78">
        <v>1</v>
      </c>
      <c r="I112" s="78">
        <v>0</v>
      </c>
      <c r="J112" s="78">
        <v>0</v>
      </c>
      <c r="K112" s="78">
        <v>0</v>
      </c>
      <c r="L112" s="78" t="s">
        <v>3</v>
      </c>
      <c r="M112" s="82">
        <v>45838</v>
      </c>
      <c r="N112" s="111">
        <v>45838</v>
      </c>
      <c r="O112" s="78">
        <v>0</v>
      </c>
      <c r="P112" s="73" t="s">
        <v>3</v>
      </c>
      <c r="Q112" s="105">
        <v>0</v>
      </c>
      <c r="R112" s="105">
        <v>0</v>
      </c>
    </row>
    <row r="113" spans="1:18" ht="15.75" hidden="1" x14ac:dyDescent="0.25">
      <c r="A113" s="354"/>
      <c r="B113" s="57" t="s">
        <v>40</v>
      </c>
      <c r="C113" s="63"/>
      <c r="D113" s="63"/>
      <c r="E113" s="57"/>
      <c r="F113" s="63"/>
      <c r="G113" s="57" t="s">
        <v>3</v>
      </c>
      <c r="H113" s="63"/>
      <c r="I113" s="57" t="s">
        <v>3</v>
      </c>
      <c r="J113" s="63"/>
      <c r="K113" s="63"/>
      <c r="L113" s="57" t="s">
        <v>3</v>
      </c>
      <c r="M113" s="108"/>
      <c r="N113" s="109"/>
      <c r="O113" s="57" t="s">
        <v>3</v>
      </c>
      <c r="P113" s="73" t="s">
        <v>3</v>
      </c>
      <c r="Q113" s="57" t="s">
        <v>3</v>
      </c>
      <c r="R113" s="57" t="s">
        <v>3</v>
      </c>
    </row>
    <row r="114" spans="1:18" ht="31.5" hidden="1" x14ac:dyDescent="0.25">
      <c r="A114" s="354"/>
      <c r="B114" s="93" t="s">
        <v>65</v>
      </c>
      <c r="C114" s="94"/>
      <c r="D114" s="94" t="s">
        <v>67</v>
      </c>
      <c r="E114" s="93" t="s">
        <v>69</v>
      </c>
      <c r="F114" s="94">
        <v>383</v>
      </c>
      <c r="G114" s="132">
        <v>335000</v>
      </c>
      <c r="H114" s="132">
        <v>0</v>
      </c>
      <c r="I114" s="132">
        <v>0</v>
      </c>
      <c r="J114" s="132">
        <v>0</v>
      </c>
      <c r="K114" s="132">
        <f>G114</f>
        <v>335000</v>
      </c>
      <c r="L114" s="93" t="s">
        <v>3</v>
      </c>
      <c r="M114" s="110">
        <v>45657</v>
      </c>
      <c r="N114" s="100">
        <v>45838</v>
      </c>
      <c r="O114" s="93" t="s">
        <v>3</v>
      </c>
      <c r="P114" s="73" t="s">
        <v>3</v>
      </c>
      <c r="Q114" s="93" t="s">
        <v>3</v>
      </c>
      <c r="R114" s="93" t="s">
        <v>3</v>
      </c>
    </row>
    <row r="115" spans="1:18" ht="31.5" hidden="1" x14ac:dyDescent="0.25">
      <c r="A115" s="355"/>
      <c r="B115" s="57" t="s">
        <v>65</v>
      </c>
      <c r="C115" s="63"/>
      <c r="D115" s="63" t="s">
        <v>67</v>
      </c>
      <c r="E115" s="73" t="s">
        <v>69</v>
      </c>
      <c r="F115" s="63">
        <v>383</v>
      </c>
      <c r="G115" s="136">
        <v>502500</v>
      </c>
      <c r="H115" s="136">
        <v>502500</v>
      </c>
      <c r="I115" s="136">
        <v>0</v>
      </c>
      <c r="J115" s="136">
        <v>0</v>
      </c>
      <c r="K115" s="136">
        <f>G115</f>
        <v>502500</v>
      </c>
      <c r="L115" s="57" t="s">
        <v>3</v>
      </c>
      <c r="M115" s="108">
        <v>45747</v>
      </c>
      <c r="N115" s="112" t="s">
        <v>114</v>
      </c>
      <c r="O115" s="57" t="s">
        <v>3</v>
      </c>
      <c r="P115" s="73" t="s">
        <v>3</v>
      </c>
      <c r="Q115" s="57" t="s">
        <v>3</v>
      </c>
      <c r="R115" s="57" t="s">
        <v>3</v>
      </c>
    </row>
    <row r="116" spans="1:18" s="85" customFormat="1" ht="15.75" hidden="1" customHeight="1" x14ac:dyDescent="0.25">
      <c r="A116" s="353" t="s">
        <v>86</v>
      </c>
      <c r="B116" s="78" t="s">
        <v>39</v>
      </c>
      <c r="C116" s="79"/>
      <c r="D116" s="78" t="s">
        <v>3</v>
      </c>
      <c r="E116" s="78" t="s">
        <v>66</v>
      </c>
      <c r="F116" s="79"/>
      <c r="G116" s="78">
        <v>1</v>
      </c>
      <c r="H116" s="78">
        <v>1</v>
      </c>
      <c r="I116" s="78">
        <v>0</v>
      </c>
      <c r="J116" s="78">
        <v>0</v>
      </c>
      <c r="K116" s="78">
        <v>0</v>
      </c>
      <c r="L116" s="78" t="s">
        <v>3</v>
      </c>
      <c r="M116" s="82">
        <v>45838</v>
      </c>
      <c r="N116" s="111">
        <v>45838</v>
      </c>
      <c r="O116" s="78">
        <v>0</v>
      </c>
      <c r="P116" s="73" t="s">
        <v>3</v>
      </c>
      <c r="Q116" s="105">
        <v>0</v>
      </c>
      <c r="R116" s="105">
        <v>0</v>
      </c>
    </row>
    <row r="117" spans="1:18" ht="15.75" hidden="1" x14ac:dyDescent="0.25">
      <c r="A117" s="354"/>
      <c r="B117" s="57" t="s">
        <v>40</v>
      </c>
      <c r="C117" s="63"/>
      <c r="D117" s="63"/>
      <c r="E117" s="57"/>
      <c r="F117" s="63"/>
      <c r="G117" s="57" t="s">
        <v>3</v>
      </c>
      <c r="H117" s="63"/>
      <c r="I117" s="57" t="s">
        <v>3</v>
      </c>
      <c r="J117" s="63"/>
      <c r="K117" s="63"/>
      <c r="L117" s="57" t="s">
        <v>3</v>
      </c>
      <c r="M117" s="108"/>
      <c r="N117" s="109"/>
      <c r="O117" s="57" t="s">
        <v>3</v>
      </c>
      <c r="P117" s="73" t="s">
        <v>3</v>
      </c>
      <c r="Q117" s="57" t="s">
        <v>3</v>
      </c>
      <c r="R117" s="57" t="s">
        <v>3</v>
      </c>
    </row>
    <row r="118" spans="1:18" ht="31.5" hidden="1" x14ac:dyDescent="0.25">
      <c r="A118" s="354"/>
      <c r="B118" s="93" t="s">
        <v>65</v>
      </c>
      <c r="C118" s="94"/>
      <c r="D118" s="94" t="s">
        <v>67</v>
      </c>
      <c r="E118" s="93" t="s">
        <v>69</v>
      </c>
      <c r="F118" s="94">
        <v>383</v>
      </c>
      <c r="G118" s="132">
        <v>333500</v>
      </c>
      <c r="H118" s="132">
        <v>0</v>
      </c>
      <c r="I118" s="132">
        <v>620000</v>
      </c>
      <c r="J118" s="132">
        <v>0</v>
      </c>
      <c r="K118" s="132">
        <v>0</v>
      </c>
      <c r="L118" s="93" t="s">
        <v>3</v>
      </c>
      <c r="M118" s="110">
        <v>45657</v>
      </c>
      <c r="N118" s="100">
        <v>45657</v>
      </c>
      <c r="O118" s="93" t="s">
        <v>3</v>
      </c>
      <c r="P118" s="73" t="s">
        <v>3</v>
      </c>
      <c r="Q118" s="93" t="s">
        <v>3</v>
      </c>
      <c r="R118" s="93" t="s">
        <v>3</v>
      </c>
    </row>
    <row r="119" spans="1:18" ht="31.5" hidden="1" x14ac:dyDescent="0.25">
      <c r="A119" s="355"/>
      <c r="B119" s="57" t="s">
        <v>65</v>
      </c>
      <c r="C119" s="63"/>
      <c r="D119" s="63" t="s">
        <v>67</v>
      </c>
      <c r="E119" s="73" t="s">
        <v>69</v>
      </c>
      <c r="F119" s="63">
        <v>383</v>
      </c>
      <c r="G119" s="136">
        <v>500250</v>
      </c>
      <c r="H119" s="136">
        <v>500250</v>
      </c>
      <c r="I119" s="136">
        <v>620000</v>
      </c>
      <c r="J119" s="136">
        <v>0</v>
      </c>
      <c r="K119" s="136">
        <v>0</v>
      </c>
      <c r="L119" s="57" t="s">
        <v>3</v>
      </c>
      <c r="M119" s="108">
        <v>45747</v>
      </c>
      <c r="N119" s="112">
        <v>45747</v>
      </c>
      <c r="O119" s="57" t="s">
        <v>3</v>
      </c>
      <c r="P119" s="73" t="s">
        <v>3</v>
      </c>
      <c r="Q119" s="57" t="s">
        <v>3</v>
      </c>
      <c r="R119" s="57" t="s">
        <v>3</v>
      </c>
    </row>
    <row r="120" spans="1:18" s="85" customFormat="1" ht="15.75" hidden="1" customHeight="1" x14ac:dyDescent="0.25">
      <c r="A120" s="353" t="s">
        <v>87</v>
      </c>
      <c r="B120" s="78" t="s">
        <v>39</v>
      </c>
      <c r="C120" s="79"/>
      <c r="D120" s="78" t="s">
        <v>3</v>
      </c>
      <c r="E120" s="78" t="s">
        <v>66</v>
      </c>
      <c r="F120" s="79"/>
      <c r="G120" s="78">
        <v>1</v>
      </c>
      <c r="H120" s="78">
        <v>1</v>
      </c>
      <c r="I120" s="78">
        <v>0</v>
      </c>
      <c r="J120" s="78">
        <v>0</v>
      </c>
      <c r="K120" s="78">
        <v>0</v>
      </c>
      <c r="L120" s="78" t="s">
        <v>3</v>
      </c>
      <c r="M120" s="82">
        <v>45838</v>
      </c>
      <c r="N120" s="111">
        <v>45838</v>
      </c>
      <c r="O120" s="78">
        <v>0</v>
      </c>
      <c r="P120" s="73" t="s">
        <v>3</v>
      </c>
      <c r="Q120" s="105">
        <v>0</v>
      </c>
      <c r="R120" s="105">
        <v>0</v>
      </c>
    </row>
    <row r="121" spans="1:18" ht="15.75" hidden="1" x14ac:dyDescent="0.25">
      <c r="A121" s="354"/>
      <c r="B121" s="57" t="s">
        <v>40</v>
      </c>
      <c r="C121" s="63"/>
      <c r="D121" s="63"/>
      <c r="E121" s="57"/>
      <c r="F121" s="63"/>
      <c r="G121" s="57" t="s">
        <v>3</v>
      </c>
      <c r="H121" s="63"/>
      <c r="I121" s="57" t="s">
        <v>3</v>
      </c>
      <c r="J121" s="63"/>
      <c r="K121" s="63"/>
      <c r="L121" s="57" t="s">
        <v>3</v>
      </c>
      <c r="M121" s="108"/>
      <c r="N121" s="109"/>
      <c r="O121" s="57" t="s">
        <v>3</v>
      </c>
      <c r="P121" s="73" t="s">
        <v>3</v>
      </c>
      <c r="Q121" s="57" t="s">
        <v>3</v>
      </c>
      <c r="R121" s="57" t="s">
        <v>3</v>
      </c>
    </row>
    <row r="122" spans="1:18" ht="31.5" hidden="1" x14ac:dyDescent="0.25">
      <c r="A122" s="354"/>
      <c r="B122" s="93" t="s">
        <v>65</v>
      </c>
      <c r="C122" s="94"/>
      <c r="D122" s="94" t="s">
        <v>67</v>
      </c>
      <c r="E122" s="93" t="s">
        <v>69</v>
      </c>
      <c r="F122" s="94">
        <v>383</v>
      </c>
      <c r="G122" s="132">
        <v>335900</v>
      </c>
      <c r="H122" s="132">
        <v>0</v>
      </c>
      <c r="I122" s="132">
        <v>344055</v>
      </c>
      <c r="J122" s="132">
        <v>0</v>
      </c>
      <c r="K122" s="132">
        <v>0</v>
      </c>
      <c r="L122" s="93" t="s">
        <v>3</v>
      </c>
      <c r="M122" s="110">
        <v>45657</v>
      </c>
      <c r="N122" s="100">
        <v>45657</v>
      </c>
      <c r="O122" s="93" t="s">
        <v>3</v>
      </c>
      <c r="P122" s="73" t="s">
        <v>3</v>
      </c>
      <c r="Q122" s="93" t="s">
        <v>3</v>
      </c>
      <c r="R122" s="93" t="s">
        <v>3</v>
      </c>
    </row>
    <row r="123" spans="1:18" ht="31.5" hidden="1" x14ac:dyDescent="0.25">
      <c r="A123" s="355"/>
      <c r="B123" s="57" t="s">
        <v>65</v>
      </c>
      <c r="C123" s="63"/>
      <c r="D123" s="63" t="s">
        <v>67</v>
      </c>
      <c r="E123" s="73" t="s">
        <v>69</v>
      </c>
      <c r="F123" s="63">
        <v>383</v>
      </c>
      <c r="G123" s="136">
        <v>503850</v>
      </c>
      <c r="H123" s="136">
        <v>503850</v>
      </c>
      <c r="I123" s="136">
        <v>344055</v>
      </c>
      <c r="J123" s="136">
        <v>0</v>
      </c>
      <c r="K123" s="136">
        <f>G123</f>
        <v>503850</v>
      </c>
      <c r="L123" s="57" t="s">
        <v>3</v>
      </c>
      <c r="M123" s="108">
        <v>45747</v>
      </c>
      <c r="N123" s="112" t="s">
        <v>114</v>
      </c>
      <c r="O123" s="57" t="s">
        <v>3</v>
      </c>
      <c r="P123" s="73" t="s">
        <v>3</v>
      </c>
      <c r="Q123" s="57" t="s">
        <v>3</v>
      </c>
      <c r="R123" s="57" t="s">
        <v>3</v>
      </c>
    </row>
    <row r="124" spans="1:18" s="85" customFormat="1" ht="15.75" hidden="1" customHeight="1" x14ac:dyDescent="0.25">
      <c r="A124" s="353" t="s">
        <v>88</v>
      </c>
      <c r="B124" s="78" t="s">
        <v>39</v>
      </c>
      <c r="C124" s="79"/>
      <c r="D124" s="78" t="s">
        <v>3</v>
      </c>
      <c r="E124" s="78" t="s">
        <v>66</v>
      </c>
      <c r="F124" s="79"/>
      <c r="G124" s="78">
        <v>1</v>
      </c>
      <c r="H124" s="78">
        <v>1</v>
      </c>
      <c r="I124" s="78">
        <v>0</v>
      </c>
      <c r="J124" s="78">
        <v>0</v>
      </c>
      <c r="K124" s="78">
        <v>0</v>
      </c>
      <c r="L124" s="78" t="s">
        <v>3</v>
      </c>
      <c r="M124" s="82">
        <v>45838</v>
      </c>
      <c r="N124" s="111">
        <v>45838</v>
      </c>
      <c r="O124" s="78">
        <v>0</v>
      </c>
      <c r="P124" s="73" t="s">
        <v>3</v>
      </c>
      <c r="Q124" s="105">
        <v>0</v>
      </c>
      <c r="R124" s="105">
        <v>0</v>
      </c>
    </row>
    <row r="125" spans="1:18" ht="15.75" hidden="1" x14ac:dyDescent="0.25">
      <c r="A125" s="354"/>
      <c r="B125" s="57" t="s">
        <v>40</v>
      </c>
      <c r="C125" s="63"/>
      <c r="D125" s="63"/>
      <c r="E125" s="57"/>
      <c r="F125" s="63"/>
      <c r="G125" s="57" t="s">
        <v>3</v>
      </c>
      <c r="H125" s="63"/>
      <c r="I125" s="57" t="s">
        <v>3</v>
      </c>
      <c r="J125" s="63"/>
      <c r="K125" s="63"/>
      <c r="L125" s="57" t="s">
        <v>3</v>
      </c>
      <c r="M125" s="108"/>
      <c r="N125" s="109"/>
      <c r="O125" s="57" t="s">
        <v>3</v>
      </c>
      <c r="P125" s="73" t="s">
        <v>3</v>
      </c>
      <c r="Q125" s="57" t="s">
        <v>3</v>
      </c>
      <c r="R125" s="57" t="s">
        <v>3</v>
      </c>
    </row>
    <row r="126" spans="1:18" ht="31.5" hidden="1" x14ac:dyDescent="0.25">
      <c r="A126" s="354"/>
      <c r="B126" s="93" t="s">
        <v>65</v>
      </c>
      <c r="C126" s="94"/>
      <c r="D126" s="94" t="s">
        <v>67</v>
      </c>
      <c r="E126" s="93" t="s">
        <v>69</v>
      </c>
      <c r="F126" s="94">
        <v>383</v>
      </c>
      <c r="G126" s="132">
        <v>335000</v>
      </c>
      <c r="H126" s="132">
        <v>0</v>
      </c>
      <c r="I126" s="132">
        <v>500000</v>
      </c>
      <c r="J126" s="132">
        <v>0</v>
      </c>
      <c r="K126" s="132">
        <v>0</v>
      </c>
      <c r="L126" s="93" t="s">
        <v>3</v>
      </c>
      <c r="M126" s="110">
        <v>45657</v>
      </c>
      <c r="N126" s="100">
        <v>45657</v>
      </c>
      <c r="O126" s="93" t="s">
        <v>3</v>
      </c>
      <c r="P126" s="73" t="s">
        <v>3</v>
      </c>
      <c r="Q126" s="93" t="s">
        <v>3</v>
      </c>
      <c r="R126" s="93" t="s">
        <v>3</v>
      </c>
    </row>
    <row r="127" spans="1:18" ht="31.5" hidden="1" x14ac:dyDescent="0.25">
      <c r="A127" s="355"/>
      <c r="B127" s="57" t="s">
        <v>65</v>
      </c>
      <c r="C127" s="63"/>
      <c r="D127" s="63" t="s">
        <v>67</v>
      </c>
      <c r="E127" s="73" t="s">
        <v>69</v>
      </c>
      <c r="F127" s="63">
        <v>383</v>
      </c>
      <c r="G127" s="136">
        <v>502500</v>
      </c>
      <c r="H127" s="136">
        <v>502500</v>
      </c>
      <c r="I127" s="136">
        <v>500000</v>
      </c>
      <c r="J127" s="136">
        <v>0</v>
      </c>
      <c r="K127" s="136">
        <f>G127</f>
        <v>502500</v>
      </c>
      <c r="L127" s="57" t="s">
        <v>3</v>
      </c>
      <c r="M127" s="108">
        <v>45747</v>
      </c>
      <c r="N127" s="112" t="s">
        <v>114</v>
      </c>
      <c r="O127" s="57" t="s">
        <v>3</v>
      </c>
      <c r="P127" s="73" t="s">
        <v>3</v>
      </c>
      <c r="Q127" s="57" t="s">
        <v>3</v>
      </c>
      <c r="R127" s="57" t="s">
        <v>3</v>
      </c>
    </row>
    <row r="128" spans="1:18" s="85" customFormat="1" ht="15.75" hidden="1" customHeight="1" x14ac:dyDescent="0.25">
      <c r="A128" s="353" t="s">
        <v>89</v>
      </c>
      <c r="B128" s="78" t="s">
        <v>39</v>
      </c>
      <c r="C128" s="79"/>
      <c r="D128" s="78" t="s">
        <v>3</v>
      </c>
      <c r="E128" s="78" t="s">
        <v>66</v>
      </c>
      <c r="F128" s="79"/>
      <c r="G128" s="78">
        <v>1</v>
      </c>
      <c r="H128" s="78">
        <v>1</v>
      </c>
      <c r="I128" s="78">
        <v>0</v>
      </c>
      <c r="J128" s="78">
        <v>0</v>
      </c>
      <c r="K128" s="78">
        <v>0</v>
      </c>
      <c r="L128" s="78" t="s">
        <v>3</v>
      </c>
      <c r="M128" s="82">
        <v>45838</v>
      </c>
      <c r="N128" s="111">
        <v>45838</v>
      </c>
      <c r="O128" s="78">
        <v>0</v>
      </c>
      <c r="P128" s="73" t="s">
        <v>3</v>
      </c>
      <c r="Q128" s="105">
        <v>0</v>
      </c>
      <c r="R128" s="105">
        <v>0</v>
      </c>
    </row>
    <row r="129" spans="1:18" ht="15.75" hidden="1" x14ac:dyDescent="0.25">
      <c r="A129" s="354"/>
      <c r="B129" s="57" t="s">
        <v>40</v>
      </c>
      <c r="C129" s="63"/>
      <c r="D129" s="63"/>
      <c r="E129" s="57"/>
      <c r="F129" s="63"/>
      <c r="G129" s="57" t="s">
        <v>3</v>
      </c>
      <c r="H129" s="63"/>
      <c r="I129" s="57" t="s">
        <v>3</v>
      </c>
      <c r="J129" s="63"/>
      <c r="K129" s="63"/>
      <c r="L129" s="57" t="s">
        <v>3</v>
      </c>
      <c r="M129" s="108"/>
      <c r="N129" s="109"/>
      <c r="O129" s="57" t="s">
        <v>3</v>
      </c>
      <c r="P129" s="73" t="s">
        <v>3</v>
      </c>
      <c r="Q129" s="57" t="s">
        <v>3</v>
      </c>
      <c r="R129" s="57" t="s">
        <v>3</v>
      </c>
    </row>
    <row r="130" spans="1:18" ht="31.5" hidden="1" x14ac:dyDescent="0.25">
      <c r="A130" s="354"/>
      <c r="B130" s="93" t="s">
        <v>65</v>
      </c>
      <c r="C130" s="94"/>
      <c r="D130" s="94" t="s">
        <v>67</v>
      </c>
      <c r="E130" s="93" t="s">
        <v>69</v>
      </c>
      <c r="F130" s="94">
        <v>383</v>
      </c>
      <c r="G130" s="132">
        <v>350000</v>
      </c>
      <c r="H130" s="132">
        <v>0</v>
      </c>
      <c r="I130" s="132">
        <v>500000</v>
      </c>
      <c r="J130" s="132">
        <v>0</v>
      </c>
      <c r="K130" s="132">
        <v>0</v>
      </c>
      <c r="L130" s="93" t="s">
        <v>3</v>
      </c>
      <c r="M130" s="110">
        <v>45657</v>
      </c>
      <c r="N130" s="100">
        <v>45657</v>
      </c>
      <c r="O130" s="93" t="s">
        <v>3</v>
      </c>
      <c r="P130" s="73" t="s">
        <v>3</v>
      </c>
      <c r="Q130" s="93" t="s">
        <v>3</v>
      </c>
      <c r="R130" s="93" t="s">
        <v>3</v>
      </c>
    </row>
    <row r="131" spans="1:18" ht="31.5" hidden="1" x14ac:dyDescent="0.25">
      <c r="A131" s="355"/>
      <c r="B131" s="57" t="s">
        <v>65</v>
      </c>
      <c r="C131" s="63"/>
      <c r="D131" s="63" t="s">
        <v>67</v>
      </c>
      <c r="E131" s="73" t="s">
        <v>69</v>
      </c>
      <c r="F131" s="63">
        <v>383</v>
      </c>
      <c r="G131" s="136">
        <v>525000</v>
      </c>
      <c r="H131" s="136">
        <v>525000</v>
      </c>
      <c r="I131" s="136">
        <v>500000</v>
      </c>
      <c r="J131" s="136">
        <v>0</v>
      </c>
      <c r="K131" s="136">
        <f>G131</f>
        <v>525000</v>
      </c>
      <c r="L131" s="57" t="s">
        <v>3</v>
      </c>
      <c r="M131" s="108">
        <v>45747</v>
      </c>
      <c r="N131" s="112" t="s">
        <v>114</v>
      </c>
      <c r="O131" s="57" t="s">
        <v>3</v>
      </c>
      <c r="P131" s="73" t="s">
        <v>3</v>
      </c>
      <c r="Q131" s="57" t="s">
        <v>3</v>
      </c>
      <c r="R131" s="57" t="s">
        <v>3</v>
      </c>
    </row>
    <row r="132" spans="1:18" s="85" customFormat="1" ht="15.75" hidden="1" customHeight="1" x14ac:dyDescent="0.25">
      <c r="A132" s="353" t="s">
        <v>90</v>
      </c>
      <c r="B132" s="78" t="s">
        <v>39</v>
      </c>
      <c r="C132" s="79"/>
      <c r="D132" s="78" t="s">
        <v>3</v>
      </c>
      <c r="E132" s="78" t="s">
        <v>66</v>
      </c>
      <c r="F132" s="79"/>
      <c r="G132" s="78">
        <v>1</v>
      </c>
      <c r="H132" s="78">
        <v>1</v>
      </c>
      <c r="I132" s="78">
        <v>0</v>
      </c>
      <c r="J132" s="78">
        <v>0</v>
      </c>
      <c r="K132" s="78">
        <v>0</v>
      </c>
      <c r="L132" s="78" t="s">
        <v>3</v>
      </c>
      <c r="M132" s="82">
        <v>45838</v>
      </c>
      <c r="N132" s="111">
        <v>45838</v>
      </c>
      <c r="O132" s="78">
        <v>0</v>
      </c>
      <c r="P132" s="73" t="s">
        <v>3</v>
      </c>
      <c r="Q132" s="105">
        <v>0</v>
      </c>
      <c r="R132" s="105">
        <v>0</v>
      </c>
    </row>
    <row r="133" spans="1:18" ht="15.75" hidden="1" x14ac:dyDescent="0.25">
      <c r="A133" s="354"/>
      <c r="B133" s="57" t="s">
        <v>40</v>
      </c>
      <c r="C133" s="63"/>
      <c r="D133" s="63"/>
      <c r="E133" s="57"/>
      <c r="F133" s="63"/>
      <c r="G133" s="57" t="s">
        <v>3</v>
      </c>
      <c r="H133" s="63"/>
      <c r="I133" s="57" t="s">
        <v>3</v>
      </c>
      <c r="J133" s="63"/>
      <c r="K133" s="63"/>
      <c r="L133" s="57" t="s">
        <v>3</v>
      </c>
      <c r="M133" s="108"/>
      <c r="N133" s="109"/>
      <c r="O133" s="57" t="s">
        <v>3</v>
      </c>
      <c r="P133" s="73" t="s">
        <v>3</v>
      </c>
      <c r="Q133" s="57" t="s">
        <v>3</v>
      </c>
      <c r="R133" s="57" t="s">
        <v>3</v>
      </c>
    </row>
    <row r="134" spans="1:18" ht="31.5" hidden="1" x14ac:dyDescent="0.25">
      <c r="A134" s="354"/>
      <c r="B134" s="93" t="s">
        <v>65</v>
      </c>
      <c r="C134" s="94"/>
      <c r="D134" s="94" t="s">
        <v>67</v>
      </c>
      <c r="E134" s="93" t="s">
        <v>69</v>
      </c>
      <c r="F134" s="94">
        <v>383</v>
      </c>
      <c r="G134" s="132">
        <v>267500</v>
      </c>
      <c r="H134" s="132">
        <v>0</v>
      </c>
      <c r="I134" s="132">
        <v>340000</v>
      </c>
      <c r="J134" s="132">
        <v>0</v>
      </c>
      <c r="K134" s="132">
        <v>0</v>
      </c>
      <c r="L134" s="93" t="s">
        <v>3</v>
      </c>
      <c r="M134" s="110">
        <v>45657</v>
      </c>
      <c r="N134" s="100">
        <v>45657</v>
      </c>
      <c r="O134" s="93" t="s">
        <v>3</v>
      </c>
      <c r="P134" s="73" t="s">
        <v>3</v>
      </c>
      <c r="Q134" s="93" t="s">
        <v>3</v>
      </c>
      <c r="R134" s="93" t="s">
        <v>3</v>
      </c>
    </row>
    <row r="135" spans="1:18" ht="31.5" hidden="1" x14ac:dyDescent="0.25">
      <c r="A135" s="355"/>
      <c r="B135" s="57" t="s">
        <v>65</v>
      </c>
      <c r="C135" s="63"/>
      <c r="D135" s="63" t="s">
        <v>67</v>
      </c>
      <c r="E135" s="73" t="s">
        <v>69</v>
      </c>
      <c r="F135" s="63">
        <v>383</v>
      </c>
      <c r="G135" s="136">
        <v>401250</v>
      </c>
      <c r="H135" s="136">
        <v>401250</v>
      </c>
      <c r="I135" s="136">
        <v>340000</v>
      </c>
      <c r="J135" s="136">
        <v>0</v>
      </c>
      <c r="K135" s="136">
        <f>G135</f>
        <v>401250</v>
      </c>
      <c r="L135" s="57" t="s">
        <v>3</v>
      </c>
      <c r="M135" s="108">
        <v>45747</v>
      </c>
      <c r="N135" s="112" t="s">
        <v>114</v>
      </c>
      <c r="O135" s="57" t="s">
        <v>3</v>
      </c>
      <c r="P135" s="73" t="s">
        <v>3</v>
      </c>
      <c r="Q135" s="57" t="s">
        <v>3</v>
      </c>
      <c r="R135" s="57" t="s">
        <v>3</v>
      </c>
    </row>
    <row r="136" spans="1:18" s="85" customFormat="1" ht="15.75" hidden="1" customHeight="1" x14ac:dyDescent="0.25">
      <c r="A136" s="353" t="s">
        <v>91</v>
      </c>
      <c r="B136" s="78" t="s">
        <v>39</v>
      </c>
      <c r="C136" s="79"/>
      <c r="D136" s="78" t="s">
        <v>3</v>
      </c>
      <c r="E136" s="78" t="s">
        <v>66</v>
      </c>
      <c r="F136" s="79"/>
      <c r="G136" s="78">
        <v>1</v>
      </c>
      <c r="H136" s="78">
        <v>1</v>
      </c>
      <c r="I136" s="78">
        <v>0</v>
      </c>
      <c r="J136" s="78">
        <v>0</v>
      </c>
      <c r="K136" s="78">
        <v>0</v>
      </c>
      <c r="L136" s="78" t="s">
        <v>3</v>
      </c>
      <c r="M136" s="82">
        <v>45838</v>
      </c>
      <c r="N136" s="111">
        <v>45838</v>
      </c>
      <c r="O136" s="78">
        <v>0</v>
      </c>
      <c r="P136" s="73" t="s">
        <v>3</v>
      </c>
      <c r="Q136" s="105">
        <v>0</v>
      </c>
      <c r="R136" s="105">
        <v>0</v>
      </c>
    </row>
    <row r="137" spans="1:18" ht="15.75" hidden="1" x14ac:dyDescent="0.25">
      <c r="A137" s="354"/>
      <c r="B137" s="57" t="s">
        <v>40</v>
      </c>
      <c r="C137" s="63"/>
      <c r="D137" s="63"/>
      <c r="E137" s="57"/>
      <c r="F137" s="63"/>
      <c r="G137" s="57" t="s">
        <v>3</v>
      </c>
      <c r="H137" s="63"/>
      <c r="I137" s="57" t="s">
        <v>3</v>
      </c>
      <c r="J137" s="63"/>
      <c r="K137" s="63"/>
      <c r="L137" s="57" t="s">
        <v>3</v>
      </c>
      <c r="M137" s="108"/>
      <c r="N137" s="109"/>
      <c r="O137" s="57" t="s">
        <v>3</v>
      </c>
      <c r="P137" s="73" t="s">
        <v>3</v>
      </c>
      <c r="Q137" s="57" t="s">
        <v>3</v>
      </c>
      <c r="R137" s="57" t="s">
        <v>3</v>
      </c>
    </row>
    <row r="138" spans="1:18" ht="31.5" hidden="1" x14ac:dyDescent="0.25">
      <c r="A138" s="354"/>
      <c r="B138" s="93" t="s">
        <v>65</v>
      </c>
      <c r="C138" s="94"/>
      <c r="D138" s="94" t="s">
        <v>67</v>
      </c>
      <c r="E138" s="93" t="s">
        <v>69</v>
      </c>
      <c r="F138" s="94">
        <v>383</v>
      </c>
      <c r="G138" s="132">
        <v>378693.5</v>
      </c>
      <c r="H138" s="132">
        <v>0</v>
      </c>
      <c r="I138" s="132">
        <v>0</v>
      </c>
      <c r="J138" s="132">
        <v>0</v>
      </c>
      <c r="K138" s="132">
        <f>G138</f>
        <v>378693.5</v>
      </c>
      <c r="L138" s="93" t="s">
        <v>3</v>
      </c>
      <c r="M138" s="110">
        <v>45657</v>
      </c>
      <c r="N138" s="100">
        <v>45838</v>
      </c>
      <c r="O138" s="93" t="s">
        <v>3</v>
      </c>
      <c r="P138" s="73" t="s">
        <v>3</v>
      </c>
      <c r="Q138" s="93" t="s">
        <v>3</v>
      </c>
      <c r="R138" s="93" t="s">
        <v>3</v>
      </c>
    </row>
    <row r="139" spans="1:18" ht="31.5" hidden="1" x14ac:dyDescent="0.25">
      <c r="A139" s="355"/>
      <c r="B139" s="57" t="s">
        <v>65</v>
      </c>
      <c r="C139" s="63"/>
      <c r="D139" s="63" t="s">
        <v>67</v>
      </c>
      <c r="E139" s="73" t="s">
        <v>69</v>
      </c>
      <c r="F139" s="63">
        <v>383</v>
      </c>
      <c r="G139" s="136">
        <v>568040.25</v>
      </c>
      <c r="H139" s="136">
        <v>568040.25</v>
      </c>
      <c r="I139" s="136">
        <v>0</v>
      </c>
      <c r="J139" s="136">
        <v>0</v>
      </c>
      <c r="K139" s="136">
        <f>G139</f>
        <v>568040.25</v>
      </c>
      <c r="L139" s="57" t="s">
        <v>3</v>
      </c>
      <c r="M139" s="108">
        <v>45747</v>
      </c>
      <c r="N139" s="112">
        <v>45838</v>
      </c>
      <c r="O139" s="57" t="s">
        <v>3</v>
      </c>
      <c r="P139" s="73" t="s">
        <v>3</v>
      </c>
      <c r="Q139" s="57" t="s">
        <v>3</v>
      </c>
      <c r="R139" s="57" t="s">
        <v>3</v>
      </c>
    </row>
    <row r="140" spans="1:18" s="85" customFormat="1" ht="15.75" hidden="1" customHeight="1" x14ac:dyDescent="0.25">
      <c r="A140" s="353" t="s">
        <v>92</v>
      </c>
      <c r="B140" s="78" t="s">
        <v>39</v>
      </c>
      <c r="C140" s="79"/>
      <c r="D140" s="78" t="s">
        <v>3</v>
      </c>
      <c r="E140" s="78" t="s">
        <v>66</v>
      </c>
      <c r="F140" s="79"/>
      <c r="G140" s="78">
        <v>1</v>
      </c>
      <c r="H140" s="78">
        <v>1</v>
      </c>
      <c r="I140" s="78">
        <v>0</v>
      </c>
      <c r="J140" s="78">
        <v>0</v>
      </c>
      <c r="K140" s="78">
        <v>0</v>
      </c>
      <c r="L140" s="78" t="s">
        <v>3</v>
      </c>
      <c r="M140" s="82">
        <v>45838</v>
      </c>
      <c r="N140" s="111">
        <v>45838</v>
      </c>
      <c r="O140" s="78">
        <v>0</v>
      </c>
      <c r="P140" s="73" t="s">
        <v>3</v>
      </c>
      <c r="Q140" s="105">
        <v>0</v>
      </c>
      <c r="R140" s="105">
        <v>0</v>
      </c>
    </row>
    <row r="141" spans="1:18" ht="15.75" hidden="1" x14ac:dyDescent="0.25">
      <c r="A141" s="354"/>
      <c r="B141" s="57" t="s">
        <v>40</v>
      </c>
      <c r="C141" s="63"/>
      <c r="D141" s="63"/>
      <c r="E141" s="57"/>
      <c r="F141" s="63"/>
      <c r="G141" s="57" t="s">
        <v>3</v>
      </c>
      <c r="H141" s="63"/>
      <c r="I141" s="57" t="s">
        <v>3</v>
      </c>
      <c r="J141" s="63"/>
      <c r="K141" s="63"/>
      <c r="L141" s="57" t="s">
        <v>3</v>
      </c>
      <c r="M141" s="108"/>
      <c r="N141" s="109"/>
      <c r="O141" s="57" t="s">
        <v>3</v>
      </c>
      <c r="P141" s="73" t="s">
        <v>3</v>
      </c>
      <c r="Q141" s="57" t="s">
        <v>3</v>
      </c>
      <c r="R141" s="57" t="s">
        <v>3</v>
      </c>
    </row>
    <row r="142" spans="1:18" ht="31.5" hidden="1" x14ac:dyDescent="0.25">
      <c r="A142" s="354"/>
      <c r="B142" s="93" t="s">
        <v>65</v>
      </c>
      <c r="C142" s="94"/>
      <c r="D142" s="94" t="s">
        <v>67</v>
      </c>
      <c r="E142" s="93" t="s">
        <v>69</v>
      </c>
      <c r="F142" s="94">
        <v>383</v>
      </c>
      <c r="G142" s="132">
        <v>425000</v>
      </c>
      <c r="H142" s="132">
        <v>0</v>
      </c>
      <c r="I142" s="132">
        <v>500000</v>
      </c>
      <c r="J142" s="132">
        <v>0</v>
      </c>
      <c r="K142" s="132">
        <v>0</v>
      </c>
      <c r="L142" s="93" t="s">
        <v>3</v>
      </c>
      <c r="M142" s="110">
        <v>45657</v>
      </c>
      <c r="N142" s="100">
        <v>45657</v>
      </c>
      <c r="O142" s="93" t="s">
        <v>3</v>
      </c>
      <c r="P142" s="73" t="s">
        <v>3</v>
      </c>
      <c r="Q142" s="93" t="s">
        <v>3</v>
      </c>
      <c r="R142" s="93" t="s">
        <v>3</v>
      </c>
    </row>
    <row r="143" spans="1:18" ht="31.5" hidden="1" x14ac:dyDescent="0.25">
      <c r="A143" s="355"/>
      <c r="B143" s="57" t="s">
        <v>65</v>
      </c>
      <c r="C143" s="63"/>
      <c r="D143" s="63" t="s">
        <v>67</v>
      </c>
      <c r="E143" s="73" t="s">
        <v>69</v>
      </c>
      <c r="F143" s="63">
        <v>383</v>
      </c>
      <c r="G143" s="136">
        <v>637500</v>
      </c>
      <c r="H143" s="136">
        <v>637500</v>
      </c>
      <c r="I143" s="136">
        <v>500000</v>
      </c>
      <c r="J143" s="136">
        <v>0</v>
      </c>
      <c r="K143" s="136">
        <f>G143</f>
        <v>637500</v>
      </c>
      <c r="L143" s="57" t="s">
        <v>3</v>
      </c>
      <c r="M143" s="108">
        <v>45747</v>
      </c>
      <c r="N143" s="112">
        <v>45838</v>
      </c>
      <c r="O143" s="57" t="s">
        <v>3</v>
      </c>
      <c r="P143" s="73" t="s">
        <v>3</v>
      </c>
      <c r="Q143" s="57" t="s">
        <v>3</v>
      </c>
      <c r="R143" s="57" t="s">
        <v>3</v>
      </c>
    </row>
    <row r="144" spans="1:18" s="85" customFormat="1" ht="15.75" hidden="1" customHeight="1" x14ac:dyDescent="0.25">
      <c r="A144" s="353" t="s">
        <v>93</v>
      </c>
      <c r="B144" s="78" t="s">
        <v>39</v>
      </c>
      <c r="C144" s="79"/>
      <c r="D144" s="78" t="s">
        <v>3</v>
      </c>
      <c r="E144" s="78" t="s">
        <v>66</v>
      </c>
      <c r="F144" s="79"/>
      <c r="G144" s="78">
        <v>1</v>
      </c>
      <c r="H144" s="78">
        <v>1</v>
      </c>
      <c r="I144" s="78">
        <v>0</v>
      </c>
      <c r="J144" s="78">
        <v>0</v>
      </c>
      <c r="K144" s="78">
        <v>0</v>
      </c>
      <c r="L144" s="78" t="s">
        <v>3</v>
      </c>
      <c r="M144" s="82">
        <v>45838</v>
      </c>
      <c r="N144" s="111">
        <v>45838</v>
      </c>
      <c r="O144" s="78">
        <v>0</v>
      </c>
      <c r="P144" s="73" t="s">
        <v>3</v>
      </c>
      <c r="Q144" s="105">
        <v>0</v>
      </c>
      <c r="R144" s="105">
        <v>0</v>
      </c>
    </row>
    <row r="145" spans="1:18" ht="15.75" hidden="1" x14ac:dyDescent="0.25">
      <c r="A145" s="354"/>
      <c r="B145" s="57" t="s">
        <v>40</v>
      </c>
      <c r="C145" s="63"/>
      <c r="D145" s="63"/>
      <c r="E145" s="57"/>
      <c r="F145" s="63"/>
      <c r="G145" s="57" t="s">
        <v>3</v>
      </c>
      <c r="H145" s="63"/>
      <c r="I145" s="57" t="s">
        <v>3</v>
      </c>
      <c r="J145" s="63"/>
      <c r="K145" s="63"/>
      <c r="L145" s="57" t="s">
        <v>3</v>
      </c>
      <c r="M145" s="108"/>
      <c r="N145" s="109"/>
      <c r="O145" s="57" t="s">
        <v>3</v>
      </c>
      <c r="P145" s="73" t="s">
        <v>3</v>
      </c>
      <c r="Q145" s="57" t="s">
        <v>3</v>
      </c>
      <c r="R145" s="57" t="s">
        <v>3</v>
      </c>
    </row>
    <row r="146" spans="1:18" ht="31.5" hidden="1" x14ac:dyDescent="0.25">
      <c r="A146" s="354"/>
      <c r="B146" s="93" t="s">
        <v>65</v>
      </c>
      <c r="C146" s="94"/>
      <c r="D146" s="94" t="s">
        <v>67</v>
      </c>
      <c r="E146" s="93" t="s">
        <v>69</v>
      </c>
      <c r="F146" s="94">
        <v>383</v>
      </c>
      <c r="G146" s="132">
        <v>200000</v>
      </c>
      <c r="H146" s="132">
        <v>0</v>
      </c>
      <c r="I146" s="132">
        <v>0</v>
      </c>
      <c r="J146" s="132">
        <v>0</v>
      </c>
      <c r="K146" s="132">
        <v>200000</v>
      </c>
      <c r="L146" s="93" t="s">
        <v>3</v>
      </c>
      <c r="M146" s="110">
        <v>45657</v>
      </c>
      <c r="N146" s="100">
        <v>45838</v>
      </c>
      <c r="O146" s="93" t="s">
        <v>3</v>
      </c>
      <c r="P146" s="73" t="s">
        <v>3</v>
      </c>
      <c r="Q146" s="93" t="s">
        <v>3</v>
      </c>
      <c r="R146" s="93" t="s">
        <v>3</v>
      </c>
    </row>
    <row r="147" spans="1:18" ht="31.5" hidden="1" x14ac:dyDescent="0.25">
      <c r="A147" s="355"/>
      <c r="B147" s="57" t="s">
        <v>65</v>
      </c>
      <c r="C147" s="63"/>
      <c r="D147" s="63" t="s">
        <v>67</v>
      </c>
      <c r="E147" s="73" t="s">
        <v>69</v>
      </c>
      <c r="F147" s="63">
        <v>383</v>
      </c>
      <c r="G147" s="136">
        <v>300000</v>
      </c>
      <c r="H147" s="136">
        <v>300000</v>
      </c>
      <c r="I147" s="136">
        <v>0</v>
      </c>
      <c r="J147" s="136">
        <v>0</v>
      </c>
      <c r="K147" s="136">
        <f>G147</f>
        <v>300000</v>
      </c>
      <c r="L147" s="57" t="s">
        <v>3</v>
      </c>
      <c r="M147" s="108">
        <v>45747</v>
      </c>
      <c r="N147" s="112">
        <v>45838</v>
      </c>
      <c r="O147" s="57" t="s">
        <v>3</v>
      </c>
      <c r="P147" s="73" t="s">
        <v>3</v>
      </c>
      <c r="Q147" s="57" t="s">
        <v>3</v>
      </c>
      <c r="R147" s="57" t="s">
        <v>3</v>
      </c>
    </row>
    <row r="148" spans="1:18" s="85" customFormat="1" ht="15.75" hidden="1" customHeight="1" x14ac:dyDescent="0.25">
      <c r="A148" s="360" t="s">
        <v>94</v>
      </c>
      <c r="B148" s="78" t="s">
        <v>39</v>
      </c>
      <c r="C148" s="79"/>
      <c r="D148" s="78" t="s">
        <v>3</v>
      </c>
      <c r="E148" s="78" t="s">
        <v>66</v>
      </c>
      <c r="F148" s="79"/>
      <c r="G148" s="78">
        <v>1</v>
      </c>
      <c r="H148" s="78">
        <v>1</v>
      </c>
      <c r="I148" s="78">
        <v>0</v>
      </c>
      <c r="J148" s="78">
        <v>0</v>
      </c>
      <c r="K148" s="78">
        <v>0</v>
      </c>
      <c r="L148" s="78" t="s">
        <v>3</v>
      </c>
      <c r="M148" s="82">
        <v>45838</v>
      </c>
      <c r="N148" s="111">
        <v>45838</v>
      </c>
      <c r="O148" s="78">
        <v>0</v>
      </c>
      <c r="P148" s="73" t="s">
        <v>3</v>
      </c>
      <c r="Q148" s="105">
        <v>0</v>
      </c>
      <c r="R148" s="105">
        <v>0</v>
      </c>
    </row>
    <row r="149" spans="1:18" ht="15.75" hidden="1" x14ac:dyDescent="0.25">
      <c r="A149" s="361"/>
      <c r="B149" s="57" t="s">
        <v>40</v>
      </c>
      <c r="C149" s="63"/>
      <c r="D149" s="63"/>
      <c r="E149" s="57"/>
      <c r="F149" s="63"/>
      <c r="G149" s="57" t="s">
        <v>3</v>
      </c>
      <c r="H149" s="63"/>
      <c r="I149" s="57" t="s">
        <v>3</v>
      </c>
      <c r="J149" s="63"/>
      <c r="K149" s="63"/>
      <c r="L149" s="57" t="s">
        <v>3</v>
      </c>
      <c r="M149" s="108"/>
      <c r="N149" s="109"/>
      <c r="O149" s="57" t="s">
        <v>3</v>
      </c>
      <c r="P149" s="73" t="s">
        <v>3</v>
      </c>
      <c r="Q149" s="57" t="s">
        <v>3</v>
      </c>
      <c r="R149" s="57" t="s">
        <v>3</v>
      </c>
    </row>
    <row r="150" spans="1:18" ht="31.5" hidden="1" x14ac:dyDescent="0.25">
      <c r="A150" s="361"/>
      <c r="B150" s="93" t="s">
        <v>65</v>
      </c>
      <c r="C150" s="94"/>
      <c r="D150" s="94" t="s">
        <v>67</v>
      </c>
      <c r="E150" s="93" t="s">
        <v>69</v>
      </c>
      <c r="F150" s="94">
        <v>383</v>
      </c>
      <c r="G150" s="132">
        <v>335000</v>
      </c>
      <c r="H150" s="132">
        <v>0</v>
      </c>
      <c r="I150" s="138">
        <f>1069202-500000</f>
        <v>569202</v>
      </c>
      <c r="J150" s="132">
        <v>0</v>
      </c>
      <c r="K150" s="132">
        <v>0</v>
      </c>
      <c r="L150" s="93" t="s">
        <v>3</v>
      </c>
      <c r="M150" s="110">
        <v>45657</v>
      </c>
      <c r="N150" s="100">
        <v>45657</v>
      </c>
      <c r="O150" s="93" t="s">
        <v>3</v>
      </c>
      <c r="P150" s="73" t="s">
        <v>3</v>
      </c>
      <c r="Q150" s="93" t="s">
        <v>3</v>
      </c>
      <c r="R150" s="93" t="s">
        <v>3</v>
      </c>
    </row>
    <row r="151" spans="1:18" ht="31.5" hidden="1" x14ac:dyDescent="0.25">
      <c r="A151" s="362"/>
      <c r="B151" s="57" t="s">
        <v>65</v>
      </c>
      <c r="C151" s="63"/>
      <c r="D151" s="63" t="s">
        <v>67</v>
      </c>
      <c r="E151" s="73" t="s">
        <v>69</v>
      </c>
      <c r="F151" s="63">
        <v>383</v>
      </c>
      <c r="G151" s="136">
        <v>502500</v>
      </c>
      <c r="H151" s="136">
        <v>502500</v>
      </c>
      <c r="I151" s="139">
        <f>1069202-500000</f>
        <v>569202</v>
      </c>
      <c r="J151" s="136">
        <v>0</v>
      </c>
      <c r="K151" s="136">
        <v>0</v>
      </c>
      <c r="L151" s="57" t="s">
        <v>3</v>
      </c>
      <c r="M151" s="108">
        <v>45747</v>
      </c>
      <c r="N151" s="112">
        <v>45657</v>
      </c>
      <c r="O151" s="57" t="s">
        <v>3</v>
      </c>
      <c r="P151" s="73" t="s">
        <v>3</v>
      </c>
      <c r="Q151" s="57" t="s">
        <v>3</v>
      </c>
      <c r="R151" s="57" t="s">
        <v>3</v>
      </c>
    </row>
    <row r="152" spans="1:18" s="85" customFormat="1" ht="15.75" hidden="1" customHeight="1" x14ac:dyDescent="0.25">
      <c r="A152" s="353" t="s">
        <v>95</v>
      </c>
      <c r="B152" s="78" t="s">
        <v>39</v>
      </c>
      <c r="C152" s="79"/>
      <c r="D152" s="78" t="s">
        <v>3</v>
      </c>
      <c r="E152" s="78" t="s">
        <v>66</v>
      </c>
      <c r="F152" s="79"/>
      <c r="G152" s="78">
        <v>1</v>
      </c>
      <c r="H152" s="78">
        <v>1</v>
      </c>
      <c r="I152" s="78">
        <v>0</v>
      </c>
      <c r="J152" s="78">
        <v>0</v>
      </c>
      <c r="K152" s="78">
        <v>0</v>
      </c>
      <c r="L152" s="78" t="s">
        <v>3</v>
      </c>
      <c r="M152" s="82">
        <v>45838</v>
      </c>
      <c r="N152" s="111">
        <v>45838</v>
      </c>
      <c r="O152" s="78">
        <v>0</v>
      </c>
      <c r="P152" s="73" t="s">
        <v>3</v>
      </c>
      <c r="Q152" s="105">
        <v>0</v>
      </c>
      <c r="R152" s="105">
        <v>0</v>
      </c>
    </row>
    <row r="153" spans="1:18" ht="15.75" hidden="1" x14ac:dyDescent="0.25">
      <c r="A153" s="354"/>
      <c r="B153" s="57" t="s">
        <v>40</v>
      </c>
      <c r="C153" s="63"/>
      <c r="D153" s="63"/>
      <c r="E153" s="57"/>
      <c r="F153" s="63"/>
      <c r="G153" s="57" t="s">
        <v>3</v>
      </c>
      <c r="H153" s="63"/>
      <c r="I153" s="57" t="s">
        <v>3</v>
      </c>
      <c r="J153" s="63"/>
      <c r="K153" s="63"/>
      <c r="L153" s="57" t="s">
        <v>3</v>
      </c>
      <c r="M153" s="108"/>
      <c r="N153" s="109"/>
      <c r="O153" s="57" t="s">
        <v>3</v>
      </c>
      <c r="P153" s="73" t="s">
        <v>3</v>
      </c>
      <c r="Q153" s="57" t="s">
        <v>3</v>
      </c>
      <c r="R153" s="57" t="s">
        <v>3</v>
      </c>
    </row>
    <row r="154" spans="1:18" ht="31.5" hidden="1" x14ac:dyDescent="0.25">
      <c r="A154" s="354"/>
      <c r="B154" s="93" t="s">
        <v>65</v>
      </c>
      <c r="C154" s="94"/>
      <c r="D154" s="94" t="s">
        <v>67</v>
      </c>
      <c r="E154" s="93" t="s">
        <v>69</v>
      </c>
      <c r="F154" s="94">
        <v>383</v>
      </c>
      <c r="G154" s="132">
        <v>333500</v>
      </c>
      <c r="H154" s="132">
        <v>0</v>
      </c>
      <c r="I154" s="132">
        <v>500000</v>
      </c>
      <c r="J154" s="132">
        <v>0</v>
      </c>
      <c r="K154" s="132">
        <v>0</v>
      </c>
      <c r="L154" s="93" t="s">
        <v>3</v>
      </c>
      <c r="M154" s="110">
        <v>45657</v>
      </c>
      <c r="N154" s="100">
        <v>45657</v>
      </c>
      <c r="O154" s="93" t="s">
        <v>3</v>
      </c>
      <c r="P154" s="73" t="s">
        <v>3</v>
      </c>
      <c r="Q154" s="93" t="s">
        <v>3</v>
      </c>
      <c r="R154" s="93" t="s">
        <v>3</v>
      </c>
    </row>
    <row r="155" spans="1:18" ht="31.5" hidden="1" x14ac:dyDescent="0.25">
      <c r="A155" s="355"/>
      <c r="B155" s="57" t="s">
        <v>65</v>
      </c>
      <c r="C155" s="63"/>
      <c r="D155" s="63" t="s">
        <v>67</v>
      </c>
      <c r="E155" s="73" t="s">
        <v>69</v>
      </c>
      <c r="F155" s="63">
        <v>383</v>
      </c>
      <c r="G155" s="136">
        <v>500250</v>
      </c>
      <c r="H155" s="136">
        <v>500250</v>
      </c>
      <c r="I155" s="136">
        <v>500000</v>
      </c>
      <c r="J155" s="136">
        <v>0</v>
      </c>
      <c r="K155" s="136">
        <f>G155</f>
        <v>500250</v>
      </c>
      <c r="L155" s="57" t="s">
        <v>3</v>
      </c>
      <c r="M155" s="108">
        <v>45747</v>
      </c>
      <c r="N155" s="112">
        <v>45838</v>
      </c>
      <c r="O155" s="57" t="s">
        <v>3</v>
      </c>
      <c r="P155" s="73" t="s">
        <v>3</v>
      </c>
      <c r="Q155" s="57" t="s">
        <v>3</v>
      </c>
      <c r="R155" s="57" t="s">
        <v>3</v>
      </c>
    </row>
    <row r="156" spans="1:18" s="85" customFormat="1" ht="15.75" hidden="1" customHeight="1" x14ac:dyDescent="0.25">
      <c r="A156" s="353" t="s">
        <v>96</v>
      </c>
      <c r="B156" s="78" t="s">
        <v>39</v>
      </c>
      <c r="C156" s="79"/>
      <c r="D156" s="78" t="s">
        <v>3</v>
      </c>
      <c r="E156" s="78" t="s">
        <v>66</v>
      </c>
      <c r="F156" s="79"/>
      <c r="G156" s="78">
        <v>1</v>
      </c>
      <c r="H156" s="78">
        <v>1</v>
      </c>
      <c r="I156" s="78">
        <v>1</v>
      </c>
      <c r="J156" s="78">
        <v>1</v>
      </c>
      <c r="K156" s="78">
        <v>1</v>
      </c>
      <c r="L156" s="78" t="s">
        <v>3</v>
      </c>
      <c r="M156" s="82">
        <v>45838</v>
      </c>
      <c r="N156" s="104">
        <v>45657</v>
      </c>
      <c r="O156" s="78">
        <v>0</v>
      </c>
      <c r="P156" s="73" t="s">
        <v>3</v>
      </c>
      <c r="Q156" s="105">
        <v>0</v>
      </c>
      <c r="R156" s="105">
        <v>0</v>
      </c>
    </row>
    <row r="157" spans="1:18" ht="15.75" hidden="1" x14ac:dyDescent="0.25">
      <c r="A157" s="354"/>
      <c r="B157" s="57" t="s">
        <v>40</v>
      </c>
      <c r="C157" s="63"/>
      <c r="D157" s="63"/>
      <c r="E157" s="57"/>
      <c r="F157" s="63"/>
      <c r="G157" s="57" t="s">
        <v>3</v>
      </c>
      <c r="H157" s="63"/>
      <c r="I157" s="57" t="s">
        <v>3</v>
      </c>
      <c r="J157" s="63"/>
      <c r="K157" s="63"/>
      <c r="L157" s="57" t="s">
        <v>3</v>
      </c>
      <c r="M157" s="108"/>
      <c r="N157" s="109"/>
      <c r="O157" s="57" t="s">
        <v>3</v>
      </c>
      <c r="P157" s="73" t="s">
        <v>3</v>
      </c>
      <c r="Q157" s="57" t="s">
        <v>3</v>
      </c>
      <c r="R157" s="57" t="s">
        <v>3</v>
      </c>
    </row>
    <row r="158" spans="1:18" ht="31.5" hidden="1" x14ac:dyDescent="0.25">
      <c r="A158" s="354"/>
      <c r="B158" s="93" t="s">
        <v>65</v>
      </c>
      <c r="C158" s="94"/>
      <c r="D158" s="94" t="s">
        <v>67</v>
      </c>
      <c r="E158" s="93" t="s">
        <v>69</v>
      </c>
      <c r="F158" s="94">
        <v>383</v>
      </c>
      <c r="G158" s="132">
        <v>333575</v>
      </c>
      <c r="H158" s="132">
        <v>0</v>
      </c>
      <c r="I158" s="132">
        <v>667150</v>
      </c>
      <c r="J158" s="132">
        <v>0</v>
      </c>
      <c r="K158" s="132">
        <v>0</v>
      </c>
      <c r="L158" s="93" t="s">
        <v>3</v>
      </c>
      <c r="M158" s="110">
        <v>45657</v>
      </c>
      <c r="N158" s="100">
        <v>45657</v>
      </c>
      <c r="O158" s="93" t="s">
        <v>3</v>
      </c>
      <c r="P158" s="73" t="s">
        <v>3</v>
      </c>
      <c r="Q158" s="93" t="s">
        <v>3</v>
      </c>
      <c r="R158" s="93" t="s">
        <v>3</v>
      </c>
    </row>
    <row r="159" spans="1:18" ht="31.5" hidden="1" x14ac:dyDescent="0.25">
      <c r="A159" s="355"/>
      <c r="B159" s="57" t="s">
        <v>65</v>
      </c>
      <c r="C159" s="63"/>
      <c r="D159" s="63" t="s">
        <v>67</v>
      </c>
      <c r="E159" s="73" t="s">
        <v>69</v>
      </c>
      <c r="F159" s="63">
        <v>383</v>
      </c>
      <c r="G159" s="136">
        <v>500362.5</v>
      </c>
      <c r="H159" s="136">
        <v>500362.5</v>
      </c>
      <c r="I159" s="136">
        <v>667150</v>
      </c>
      <c r="J159" s="136">
        <v>0</v>
      </c>
      <c r="K159" s="136">
        <v>0</v>
      </c>
      <c r="L159" s="57" t="s">
        <v>3</v>
      </c>
      <c r="M159" s="108">
        <v>45747</v>
      </c>
      <c r="N159" s="112">
        <v>45657</v>
      </c>
      <c r="O159" s="57" t="s">
        <v>3</v>
      </c>
      <c r="P159" s="73" t="s">
        <v>3</v>
      </c>
      <c r="Q159" s="57" t="s">
        <v>3</v>
      </c>
      <c r="R159" s="57" t="s">
        <v>3</v>
      </c>
    </row>
    <row r="160" spans="1:18" s="85" customFormat="1" ht="15.75" hidden="1" customHeight="1" x14ac:dyDescent="0.25">
      <c r="A160" s="353" t="s">
        <v>97</v>
      </c>
      <c r="B160" s="78" t="s">
        <v>39</v>
      </c>
      <c r="C160" s="79"/>
      <c r="D160" s="78" t="s">
        <v>3</v>
      </c>
      <c r="E160" s="78" t="s">
        <v>66</v>
      </c>
      <c r="F160" s="79"/>
      <c r="G160" s="78">
        <v>1</v>
      </c>
      <c r="H160" s="78">
        <v>1</v>
      </c>
      <c r="I160" s="78">
        <v>0</v>
      </c>
      <c r="J160" s="78">
        <v>0</v>
      </c>
      <c r="K160" s="78">
        <v>0</v>
      </c>
      <c r="L160" s="78" t="s">
        <v>3</v>
      </c>
      <c r="M160" s="82">
        <v>45838</v>
      </c>
      <c r="N160" s="111">
        <v>45838</v>
      </c>
      <c r="O160" s="78">
        <v>0</v>
      </c>
      <c r="P160" s="73" t="s">
        <v>3</v>
      </c>
      <c r="Q160" s="105">
        <v>0</v>
      </c>
      <c r="R160" s="105">
        <v>0</v>
      </c>
    </row>
    <row r="161" spans="1:18" ht="15.75" hidden="1" x14ac:dyDescent="0.25">
      <c r="A161" s="354"/>
      <c r="B161" s="57" t="s">
        <v>40</v>
      </c>
      <c r="C161" s="63"/>
      <c r="D161" s="63"/>
      <c r="E161" s="57"/>
      <c r="F161" s="63"/>
      <c r="G161" s="57" t="s">
        <v>3</v>
      </c>
      <c r="H161" s="63"/>
      <c r="I161" s="57" t="s">
        <v>3</v>
      </c>
      <c r="J161" s="63"/>
      <c r="K161" s="63"/>
      <c r="L161" s="57" t="s">
        <v>3</v>
      </c>
      <c r="M161" s="108"/>
      <c r="N161" s="109"/>
      <c r="O161" s="57" t="s">
        <v>3</v>
      </c>
      <c r="P161" s="73" t="s">
        <v>3</v>
      </c>
      <c r="Q161" s="57" t="s">
        <v>3</v>
      </c>
      <c r="R161" s="57" t="s">
        <v>3</v>
      </c>
    </row>
    <row r="162" spans="1:18" ht="31.5" hidden="1" x14ac:dyDescent="0.25">
      <c r="A162" s="354"/>
      <c r="B162" s="93" t="s">
        <v>65</v>
      </c>
      <c r="C162" s="94"/>
      <c r="D162" s="94" t="s">
        <v>67</v>
      </c>
      <c r="E162" s="93" t="s">
        <v>69</v>
      </c>
      <c r="F162" s="94">
        <v>383</v>
      </c>
      <c r="G162" s="132">
        <v>335000</v>
      </c>
      <c r="H162" s="132">
        <v>0</v>
      </c>
      <c r="I162" s="132">
        <v>500000</v>
      </c>
      <c r="J162" s="132">
        <v>0</v>
      </c>
      <c r="K162" s="132">
        <v>0</v>
      </c>
      <c r="L162" s="93" t="s">
        <v>3</v>
      </c>
      <c r="M162" s="110">
        <v>45657</v>
      </c>
      <c r="N162" s="100">
        <v>45657</v>
      </c>
      <c r="O162" s="93" t="s">
        <v>3</v>
      </c>
      <c r="P162" s="73" t="s">
        <v>3</v>
      </c>
      <c r="Q162" s="93" t="s">
        <v>3</v>
      </c>
      <c r="R162" s="93" t="s">
        <v>3</v>
      </c>
    </row>
    <row r="163" spans="1:18" ht="31.5" hidden="1" x14ac:dyDescent="0.25">
      <c r="A163" s="355"/>
      <c r="B163" s="57" t="s">
        <v>65</v>
      </c>
      <c r="C163" s="63"/>
      <c r="D163" s="63" t="s">
        <v>67</v>
      </c>
      <c r="E163" s="73" t="s">
        <v>69</v>
      </c>
      <c r="F163" s="63">
        <v>383</v>
      </c>
      <c r="G163" s="136">
        <v>502500</v>
      </c>
      <c r="H163" s="136">
        <v>502500</v>
      </c>
      <c r="I163" s="136">
        <v>500000</v>
      </c>
      <c r="J163" s="136">
        <v>0</v>
      </c>
      <c r="K163" s="136">
        <f>G163</f>
        <v>502500</v>
      </c>
      <c r="L163" s="57" t="s">
        <v>3</v>
      </c>
      <c r="M163" s="108">
        <v>45747</v>
      </c>
      <c r="N163" s="112">
        <v>45838</v>
      </c>
      <c r="O163" s="57" t="s">
        <v>3</v>
      </c>
      <c r="P163" s="73" t="s">
        <v>3</v>
      </c>
      <c r="Q163" s="57" t="s">
        <v>3</v>
      </c>
      <c r="R163" s="57" t="s">
        <v>3</v>
      </c>
    </row>
    <row r="164" spans="1:18" s="85" customFormat="1" ht="15.75" hidden="1" customHeight="1" x14ac:dyDescent="0.25">
      <c r="A164" s="353" t="s">
        <v>98</v>
      </c>
      <c r="B164" s="78" t="s">
        <v>39</v>
      </c>
      <c r="C164" s="79"/>
      <c r="D164" s="78" t="s">
        <v>3</v>
      </c>
      <c r="E164" s="78" t="s">
        <v>66</v>
      </c>
      <c r="F164" s="79"/>
      <c r="G164" s="78">
        <v>1</v>
      </c>
      <c r="H164" s="78">
        <v>1</v>
      </c>
      <c r="I164" s="78">
        <v>0</v>
      </c>
      <c r="J164" s="78">
        <v>0</v>
      </c>
      <c r="K164" s="78">
        <v>0</v>
      </c>
      <c r="L164" s="78" t="s">
        <v>3</v>
      </c>
      <c r="M164" s="82">
        <v>45838</v>
      </c>
      <c r="N164" s="104">
        <v>45657</v>
      </c>
      <c r="O164" s="78">
        <v>0</v>
      </c>
      <c r="P164" s="73" t="s">
        <v>3</v>
      </c>
      <c r="Q164" s="105">
        <v>0</v>
      </c>
      <c r="R164" s="105">
        <v>0</v>
      </c>
    </row>
    <row r="165" spans="1:18" ht="15.75" hidden="1" x14ac:dyDescent="0.25">
      <c r="A165" s="354"/>
      <c r="B165" s="57" t="s">
        <v>40</v>
      </c>
      <c r="C165" s="63"/>
      <c r="D165" s="63"/>
      <c r="E165" s="57"/>
      <c r="F165" s="63"/>
      <c r="G165" s="57" t="s">
        <v>3</v>
      </c>
      <c r="H165" s="63"/>
      <c r="I165" s="57" t="s">
        <v>3</v>
      </c>
      <c r="J165" s="63"/>
      <c r="K165" s="63"/>
      <c r="L165" s="57" t="s">
        <v>3</v>
      </c>
      <c r="M165" s="108"/>
      <c r="N165" s="109"/>
      <c r="O165" s="57" t="s">
        <v>3</v>
      </c>
      <c r="P165" s="73" t="s">
        <v>3</v>
      </c>
      <c r="Q165" s="57" t="s">
        <v>3</v>
      </c>
      <c r="R165" s="57" t="s">
        <v>3</v>
      </c>
    </row>
    <row r="166" spans="1:18" ht="31.5" hidden="1" x14ac:dyDescent="0.25">
      <c r="A166" s="354"/>
      <c r="B166" s="93" t="s">
        <v>65</v>
      </c>
      <c r="C166" s="94"/>
      <c r="D166" s="94" t="s">
        <v>67</v>
      </c>
      <c r="E166" s="93" t="s">
        <v>69</v>
      </c>
      <c r="F166" s="94">
        <v>383</v>
      </c>
      <c r="G166" s="132">
        <v>335000</v>
      </c>
      <c r="H166" s="132">
        <v>0</v>
      </c>
      <c r="I166" s="132">
        <v>674899</v>
      </c>
      <c r="J166" s="132">
        <v>0</v>
      </c>
      <c r="K166" s="132">
        <v>0</v>
      </c>
      <c r="L166" s="93" t="s">
        <v>3</v>
      </c>
      <c r="M166" s="110">
        <v>45657</v>
      </c>
      <c r="N166" s="100">
        <v>45657</v>
      </c>
      <c r="O166" s="93" t="s">
        <v>3</v>
      </c>
      <c r="P166" s="73" t="s">
        <v>3</v>
      </c>
      <c r="Q166" s="93" t="s">
        <v>3</v>
      </c>
      <c r="R166" s="93" t="s">
        <v>3</v>
      </c>
    </row>
    <row r="167" spans="1:18" ht="31.5" hidden="1" x14ac:dyDescent="0.25">
      <c r="A167" s="355"/>
      <c r="B167" s="57" t="s">
        <v>65</v>
      </c>
      <c r="C167" s="63"/>
      <c r="D167" s="63" t="s">
        <v>67</v>
      </c>
      <c r="E167" s="73" t="s">
        <v>69</v>
      </c>
      <c r="F167" s="63">
        <v>383</v>
      </c>
      <c r="G167" s="136">
        <v>502500</v>
      </c>
      <c r="H167" s="136">
        <v>502500</v>
      </c>
      <c r="I167" s="136">
        <v>674899</v>
      </c>
      <c r="J167" s="136">
        <v>0</v>
      </c>
      <c r="K167" s="136">
        <v>0</v>
      </c>
      <c r="L167" s="57" t="s">
        <v>3</v>
      </c>
      <c r="M167" s="108">
        <v>45747</v>
      </c>
      <c r="N167" s="112">
        <v>45657</v>
      </c>
      <c r="O167" s="57" t="s">
        <v>3</v>
      </c>
      <c r="P167" s="73" t="s">
        <v>3</v>
      </c>
      <c r="Q167" s="57" t="s">
        <v>3</v>
      </c>
      <c r="R167" s="57" t="s">
        <v>3</v>
      </c>
    </row>
    <row r="168" spans="1:18" s="85" customFormat="1" ht="15.75" hidden="1" customHeight="1" x14ac:dyDescent="0.25">
      <c r="A168" s="353" t="s">
        <v>99</v>
      </c>
      <c r="B168" s="78" t="s">
        <v>39</v>
      </c>
      <c r="C168" s="79"/>
      <c r="D168" s="78" t="s">
        <v>3</v>
      </c>
      <c r="E168" s="78" t="s">
        <v>66</v>
      </c>
      <c r="F168" s="79"/>
      <c r="G168" s="78">
        <v>1</v>
      </c>
      <c r="H168" s="78">
        <v>1</v>
      </c>
      <c r="I168" s="78">
        <v>0</v>
      </c>
      <c r="J168" s="78">
        <v>0</v>
      </c>
      <c r="K168" s="78">
        <v>0</v>
      </c>
      <c r="L168" s="78" t="s">
        <v>3</v>
      </c>
      <c r="M168" s="82">
        <v>45838</v>
      </c>
      <c r="N168" s="111">
        <v>45838</v>
      </c>
      <c r="O168" s="78">
        <v>0</v>
      </c>
      <c r="P168" s="73" t="s">
        <v>3</v>
      </c>
      <c r="Q168" s="105">
        <v>0</v>
      </c>
      <c r="R168" s="105">
        <v>0</v>
      </c>
    </row>
    <row r="169" spans="1:18" ht="15.75" hidden="1" x14ac:dyDescent="0.25">
      <c r="A169" s="354"/>
      <c r="B169" s="57" t="s">
        <v>40</v>
      </c>
      <c r="C169" s="63"/>
      <c r="D169" s="63"/>
      <c r="E169" s="57"/>
      <c r="F169" s="63"/>
      <c r="G169" s="57" t="s">
        <v>3</v>
      </c>
      <c r="H169" s="63"/>
      <c r="I169" s="57" t="s">
        <v>3</v>
      </c>
      <c r="J169" s="63"/>
      <c r="K169" s="63"/>
      <c r="L169" s="57" t="s">
        <v>3</v>
      </c>
      <c r="M169" s="108"/>
      <c r="N169" s="109"/>
      <c r="O169" s="57" t="s">
        <v>3</v>
      </c>
      <c r="P169" s="73" t="s">
        <v>3</v>
      </c>
      <c r="Q169" s="57" t="s">
        <v>3</v>
      </c>
      <c r="R169" s="57" t="s">
        <v>3</v>
      </c>
    </row>
    <row r="170" spans="1:18" ht="31.5" hidden="1" x14ac:dyDescent="0.25">
      <c r="A170" s="354"/>
      <c r="B170" s="93" t="s">
        <v>65</v>
      </c>
      <c r="C170" s="94"/>
      <c r="D170" s="94" t="s">
        <v>67</v>
      </c>
      <c r="E170" s="93" t="s">
        <v>69</v>
      </c>
      <c r="F170" s="94">
        <v>383</v>
      </c>
      <c r="G170" s="132">
        <v>335000</v>
      </c>
      <c r="H170" s="132">
        <v>0</v>
      </c>
      <c r="I170" s="132">
        <v>467212.2</v>
      </c>
      <c r="J170" s="132">
        <v>0</v>
      </c>
      <c r="K170" s="132">
        <v>0</v>
      </c>
      <c r="L170" s="93" t="s">
        <v>3</v>
      </c>
      <c r="M170" s="110">
        <v>45657</v>
      </c>
      <c r="N170" s="100">
        <v>45657</v>
      </c>
      <c r="O170" s="93" t="s">
        <v>3</v>
      </c>
      <c r="P170" s="73" t="s">
        <v>3</v>
      </c>
      <c r="Q170" s="93" t="s">
        <v>3</v>
      </c>
      <c r="R170" s="93" t="s">
        <v>3</v>
      </c>
    </row>
    <row r="171" spans="1:18" ht="31.5" hidden="1" x14ac:dyDescent="0.25">
      <c r="A171" s="355"/>
      <c r="B171" s="57" t="s">
        <v>65</v>
      </c>
      <c r="C171" s="63"/>
      <c r="D171" s="63" t="s">
        <v>67</v>
      </c>
      <c r="E171" s="73" t="s">
        <v>69</v>
      </c>
      <c r="F171" s="63">
        <v>383</v>
      </c>
      <c r="G171" s="136">
        <v>502500</v>
      </c>
      <c r="H171" s="136">
        <v>502500</v>
      </c>
      <c r="I171" s="136">
        <v>467212.2</v>
      </c>
      <c r="J171" s="136">
        <v>0</v>
      </c>
      <c r="K171" s="136">
        <f>G171</f>
        <v>502500</v>
      </c>
      <c r="L171" s="57" t="s">
        <v>3</v>
      </c>
      <c r="M171" s="108">
        <v>45747</v>
      </c>
      <c r="N171" s="112">
        <v>45838</v>
      </c>
      <c r="O171" s="57" t="s">
        <v>3</v>
      </c>
      <c r="P171" s="73" t="s">
        <v>3</v>
      </c>
      <c r="Q171" s="57" t="s">
        <v>3</v>
      </c>
      <c r="R171" s="57" t="s">
        <v>3</v>
      </c>
    </row>
    <row r="172" spans="1:18" s="85" customFormat="1" ht="15.75" hidden="1" customHeight="1" x14ac:dyDescent="0.25">
      <c r="A172" s="353" t="s">
        <v>100</v>
      </c>
      <c r="B172" s="78" t="s">
        <v>39</v>
      </c>
      <c r="C172" s="79"/>
      <c r="D172" s="78" t="s">
        <v>3</v>
      </c>
      <c r="E172" s="78" t="s">
        <v>66</v>
      </c>
      <c r="F172" s="79"/>
      <c r="G172" s="78">
        <v>1</v>
      </c>
      <c r="H172" s="78">
        <v>1</v>
      </c>
      <c r="I172" s="78">
        <v>0</v>
      </c>
      <c r="J172" s="78">
        <v>0</v>
      </c>
      <c r="K172" s="78">
        <v>0</v>
      </c>
      <c r="L172" s="78" t="s">
        <v>3</v>
      </c>
      <c r="M172" s="82">
        <v>45838</v>
      </c>
      <c r="N172" s="111">
        <v>45838</v>
      </c>
      <c r="O172" s="78">
        <v>0</v>
      </c>
      <c r="P172" s="73" t="s">
        <v>3</v>
      </c>
      <c r="Q172" s="105">
        <v>0</v>
      </c>
      <c r="R172" s="105">
        <v>0</v>
      </c>
    </row>
    <row r="173" spans="1:18" ht="15.75" hidden="1" x14ac:dyDescent="0.25">
      <c r="A173" s="354"/>
      <c r="B173" s="57" t="s">
        <v>40</v>
      </c>
      <c r="C173" s="63"/>
      <c r="D173" s="63"/>
      <c r="E173" s="57"/>
      <c r="F173" s="63"/>
      <c r="G173" s="57" t="s">
        <v>3</v>
      </c>
      <c r="H173" s="63"/>
      <c r="I173" s="57" t="s">
        <v>3</v>
      </c>
      <c r="J173" s="63"/>
      <c r="K173" s="63"/>
      <c r="L173" s="57" t="s">
        <v>3</v>
      </c>
      <c r="M173" s="108"/>
      <c r="N173" s="109"/>
      <c r="O173" s="57" t="s">
        <v>3</v>
      </c>
      <c r="P173" s="73" t="s">
        <v>3</v>
      </c>
      <c r="Q173" s="57" t="s">
        <v>3</v>
      </c>
      <c r="R173" s="57" t="s">
        <v>3</v>
      </c>
    </row>
    <row r="174" spans="1:18" ht="31.5" hidden="1" x14ac:dyDescent="0.25">
      <c r="A174" s="354"/>
      <c r="B174" s="93" t="s">
        <v>65</v>
      </c>
      <c r="C174" s="94"/>
      <c r="D174" s="94" t="s">
        <v>67</v>
      </c>
      <c r="E174" s="93" t="s">
        <v>69</v>
      </c>
      <c r="F174" s="94">
        <v>383</v>
      </c>
      <c r="G174" s="132">
        <v>130000</v>
      </c>
      <c r="H174" s="132">
        <v>0</v>
      </c>
      <c r="I174" s="132">
        <v>184058.71</v>
      </c>
      <c r="J174" s="132">
        <v>0</v>
      </c>
      <c r="K174" s="132">
        <v>0</v>
      </c>
      <c r="L174" s="93" t="s">
        <v>3</v>
      </c>
      <c r="M174" s="110">
        <v>45657</v>
      </c>
      <c r="N174" s="100">
        <v>45657</v>
      </c>
      <c r="O174" s="93" t="s">
        <v>3</v>
      </c>
      <c r="P174" s="73" t="s">
        <v>3</v>
      </c>
      <c r="Q174" s="93" t="s">
        <v>3</v>
      </c>
      <c r="R174" s="93" t="s">
        <v>3</v>
      </c>
    </row>
    <row r="175" spans="1:18" ht="31.5" hidden="1" x14ac:dyDescent="0.25">
      <c r="A175" s="355"/>
      <c r="B175" s="57" t="s">
        <v>65</v>
      </c>
      <c r="C175" s="63"/>
      <c r="D175" s="63" t="s">
        <v>67</v>
      </c>
      <c r="E175" s="73" t="s">
        <v>69</v>
      </c>
      <c r="F175" s="63">
        <v>383</v>
      </c>
      <c r="G175" s="136">
        <v>195000</v>
      </c>
      <c r="H175" s="136">
        <v>195000</v>
      </c>
      <c r="I175" s="136">
        <v>184058.71</v>
      </c>
      <c r="J175" s="136">
        <v>0</v>
      </c>
      <c r="K175" s="136">
        <f>G175</f>
        <v>195000</v>
      </c>
      <c r="L175" s="57" t="s">
        <v>3</v>
      </c>
      <c r="M175" s="108">
        <v>45747</v>
      </c>
      <c r="N175" s="112">
        <v>45838</v>
      </c>
      <c r="O175" s="57" t="s">
        <v>3</v>
      </c>
      <c r="P175" s="73" t="s">
        <v>3</v>
      </c>
      <c r="Q175" s="57" t="s">
        <v>3</v>
      </c>
      <c r="R175" s="57" t="s">
        <v>3</v>
      </c>
    </row>
    <row r="176" spans="1:18" s="85" customFormat="1" ht="32.25" hidden="1" customHeight="1" x14ac:dyDescent="0.25">
      <c r="A176" s="353" t="s">
        <v>101</v>
      </c>
      <c r="B176" s="78" t="s">
        <v>39</v>
      </c>
      <c r="C176" s="79"/>
      <c r="D176" s="78" t="s">
        <v>3</v>
      </c>
      <c r="E176" s="78" t="s">
        <v>66</v>
      </c>
      <c r="F176" s="79"/>
      <c r="G176" s="78">
        <v>1</v>
      </c>
      <c r="H176" s="78">
        <v>1</v>
      </c>
      <c r="I176" s="78">
        <v>0</v>
      </c>
      <c r="J176" s="78">
        <v>0</v>
      </c>
      <c r="K176" s="78">
        <v>0</v>
      </c>
      <c r="L176" s="78" t="s">
        <v>3</v>
      </c>
      <c r="M176" s="82">
        <v>45838</v>
      </c>
      <c r="N176" s="111">
        <v>45838</v>
      </c>
      <c r="O176" s="78">
        <v>0</v>
      </c>
      <c r="P176" s="73" t="s">
        <v>3</v>
      </c>
      <c r="Q176" s="105">
        <v>0</v>
      </c>
      <c r="R176" s="105">
        <v>0</v>
      </c>
    </row>
    <row r="177" spans="1:18" ht="32.25" hidden="1" customHeight="1" x14ac:dyDescent="0.25">
      <c r="A177" s="354"/>
      <c r="B177" s="57" t="s">
        <v>40</v>
      </c>
      <c r="C177" s="63"/>
      <c r="D177" s="63"/>
      <c r="E177" s="57"/>
      <c r="F177" s="63"/>
      <c r="G177" s="57" t="s">
        <v>3</v>
      </c>
      <c r="H177" s="63"/>
      <c r="I177" s="57" t="s">
        <v>3</v>
      </c>
      <c r="J177" s="63"/>
      <c r="K177" s="63"/>
      <c r="L177" s="57" t="s">
        <v>3</v>
      </c>
      <c r="M177" s="108"/>
      <c r="N177" s="109"/>
      <c r="O177" s="57" t="s">
        <v>3</v>
      </c>
      <c r="P177" s="73" t="s">
        <v>3</v>
      </c>
      <c r="Q177" s="57" t="s">
        <v>3</v>
      </c>
      <c r="R177" s="57" t="s">
        <v>3</v>
      </c>
    </row>
    <row r="178" spans="1:18" ht="32.25" hidden="1" customHeight="1" x14ac:dyDescent="0.25">
      <c r="A178" s="354"/>
      <c r="B178" s="93" t="s">
        <v>65</v>
      </c>
      <c r="C178" s="94"/>
      <c r="D178" s="94" t="s">
        <v>67</v>
      </c>
      <c r="E178" s="93" t="s">
        <v>69</v>
      </c>
      <c r="F178" s="94">
        <v>383</v>
      </c>
      <c r="G178" s="132">
        <v>333500</v>
      </c>
      <c r="H178" s="132">
        <v>0</v>
      </c>
      <c r="I178" s="132">
        <v>500000</v>
      </c>
      <c r="J178" s="132">
        <v>0</v>
      </c>
      <c r="K178" s="132">
        <v>0</v>
      </c>
      <c r="L178" s="93" t="s">
        <v>3</v>
      </c>
      <c r="M178" s="110">
        <v>45657</v>
      </c>
      <c r="N178" s="100">
        <v>45657</v>
      </c>
      <c r="O178" s="93" t="s">
        <v>3</v>
      </c>
      <c r="P178" s="73" t="s">
        <v>3</v>
      </c>
      <c r="Q178" s="93" t="s">
        <v>3</v>
      </c>
      <c r="R178" s="93" t="s">
        <v>3</v>
      </c>
    </row>
    <row r="179" spans="1:18" ht="32.25" hidden="1" customHeight="1" x14ac:dyDescent="0.25">
      <c r="A179" s="355"/>
      <c r="B179" s="57" t="s">
        <v>65</v>
      </c>
      <c r="C179" s="63"/>
      <c r="D179" s="63" t="s">
        <v>67</v>
      </c>
      <c r="E179" s="73" t="s">
        <v>69</v>
      </c>
      <c r="F179" s="63">
        <v>383</v>
      </c>
      <c r="G179" s="136">
        <v>500250</v>
      </c>
      <c r="H179" s="136">
        <v>500250</v>
      </c>
      <c r="I179" s="136">
        <v>500000</v>
      </c>
      <c r="J179" s="136">
        <v>0</v>
      </c>
      <c r="K179" s="136">
        <f>G179</f>
        <v>500250</v>
      </c>
      <c r="L179" s="57" t="s">
        <v>3</v>
      </c>
      <c r="M179" s="108">
        <v>45747</v>
      </c>
      <c r="N179" s="112">
        <v>45838</v>
      </c>
      <c r="O179" s="57" t="s">
        <v>3</v>
      </c>
      <c r="P179" s="73" t="s">
        <v>3</v>
      </c>
      <c r="Q179" s="57" t="s">
        <v>3</v>
      </c>
      <c r="R179" s="57" t="s">
        <v>3</v>
      </c>
    </row>
    <row r="180" spans="1:18" s="85" customFormat="1" ht="32.25" hidden="1" customHeight="1" x14ac:dyDescent="0.25">
      <c r="A180" s="353" t="s">
        <v>102</v>
      </c>
      <c r="B180" s="78" t="s">
        <v>39</v>
      </c>
      <c r="C180" s="79"/>
      <c r="D180" s="78" t="s">
        <v>3</v>
      </c>
      <c r="E180" s="78" t="s">
        <v>66</v>
      </c>
      <c r="F180" s="79"/>
      <c r="G180" s="78">
        <v>1</v>
      </c>
      <c r="H180" s="78">
        <v>1</v>
      </c>
      <c r="I180" s="78">
        <v>0</v>
      </c>
      <c r="J180" s="78">
        <v>0</v>
      </c>
      <c r="K180" s="78">
        <v>0</v>
      </c>
      <c r="L180" s="78" t="s">
        <v>3</v>
      </c>
      <c r="M180" s="82">
        <v>45838</v>
      </c>
      <c r="N180" s="111">
        <v>45838</v>
      </c>
      <c r="O180" s="78">
        <v>0</v>
      </c>
      <c r="P180" s="73" t="s">
        <v>3</v>
      </c>
      <c r="Q180" s="105">
        <v>0</v>
      </c>
      <c r="R180" s="105">
        <v>0</v>
      </c>
    </row>
    <row r="181" spans="1:18" ht="32.25" hidden="1" customHeight="1" x14ac:dyDescent="0.25">
      <c r="A181" s="354"/>
      <c r="B181" s="57" t="s">
        <v>40</v>
      </c>
      <c r="C181" s="63"/>
      <c r="D181" s="63"/>
      <c r="E181" s="57"/>
      <c r="F181" s="63"/>
      <c r="G181" s="57" t="s">
        <v>3</v>
      </c>
      <c r="H181" s="63"/>
      <c r="I181" s="57" t="s">
        <v>3</v>
      </c>
      <c r="J181" s="63"/>
      <c r="K181" s="63"/>
      <c r="L181" s="57" t="s">
        <v>3</v>
      </c>
      <c r="M181" s="108"/>
      <c r="N181" s="109"/>
      <c r="O181" s="57" t="s">
        <v>3</v>
      </c>
      <c r="P181" s="73" t="s">
        <v>3</v>
      </c>
      <c r="Q181" s="57" t="s">
        <v>3</v>
      </c>
      <c r="R181" s="57" t="s">
        <v>3</v>
      </c>
    </row>
    <row r="182" spans="1:18" ht="32.25" hidden="1" customHeight="1" x14ac:dyDescent="0.25">
      <c r="A182" s="354"/>
      <c r="B182" s="93" t="s">
        <v>65</v>
      </c>
      <c r="C182" s="94"/>
      <c r="D182" s="94" t="s">
        <v>67</v>
      </c>
      <c r="E182" s="93" t="s">
        <v>69</v>
      </c>
      <c r="F182" s="94">
        <v>383</v>
      </c>
      <c r="G182" s="132">
        <v>333470</v>
      </c>
      <c r="H182" s="132">
        <v>0</v>
      </c>
      <c r="I182" s="132">
        <v>120000</v>
      </c>
      <c r="J182" s="132">
        <v>0</v>
      </c>
      <c r="K182" s="132">
        <v>0</v>
      </c>
      <c r="L182" s="93" t="s">
        <v>3</v>
      </c>
      <c r="M182" s="110">
        <v>45657</v>
      </c>
      <c r="N182" s="100">
        <v>45657</v>
      </c>
      <c r="O182" s="93" t="s">
        <v>3</v>
      </c>
      <c r="P182" s="73" t="s">
        <v>3</v>
      </c>
      <c r="Q182" s="93" t="s">
        <v>3</v>
      </c>
      <c r="R182" s="93" t="s">
        <v>3</v>
      </c>
    </row>
    <row r="183" spans="1:18" ht="32.25" hidden="1" customHeight="1" x14ac:dyDescent="0.25">
      <c r="A183" s="355"/>
      <c r="B183" s="57" t="s">
        <v>65</v>
      </c>
      <c r="C183" s="63"/>
      <c r="D183" s="63" t="s">
        <v>67</v>
      </c>
      <c r="E183" s="73" t="s">
        <v>69</v>
      </c>
      <c r="F183" s="63">
        <v>383</v>
      </c>
      <c r="G183" s="136">
        <v>500205</v>
      </c>
      <c r="H183" s="136">
        <v>500205</v>
      </c>
      <c r="I183" s="136">
        <v>120000</v>
      </c>
      <c r="J183" s="136">
        <v>0</v>
      </c>
      <c r="K183" s="136">
        <f>G183</f>
        <v>500205</v>
      </c>
      <c r="L183" s="57" t="s">
        <v>3</v>
      </c>
      <c r="M183" s="108">
        <v>45747</v>
      </c>
      <c r="N183" s="112">
        <v>45838</v>
      </c>
      <c r="O183" s="57" t="s">
        <v>3</v>
      </c>
      <c r="P183" s="73" t="s">
        <v>3</v>
      </c>
      <c r="Q183" s="57" t="s">
        <v>3</v>
      </c>
      <c r="R183" s="57" t="s">
        <v>3</v>
      </c>
    </row>
    <row r="184" spans="1:18" ht="31.5" x14ac:dyDescent="0.25">
      <c r="A184" s="386" t="s">
        <v>519</v>
      </c>
      <c r="B184" s="121" t="s">
        <v>39</v>
      </c>
      <c r="C184" s="120" t="s">
        <v>472</v>
      </c>
      <c r="D184" s="121" t="s">
        <v>424</v>
      </c>
      <c r="E184" s="121" t="s">
        <v>520</v>
      </c>
      <c r="F184" s="120">
        <v>355</v>
      </c>
      <c r="G184" s="121">
        <v>164</v>
      </c>
      <c r="H184" s="121"/>
      <c r="I184" s="232" t="s">
        <v>521</v>
      </c>
      <c r="J184" s="232" t="s">
        <v>521</v>
      </c>
      <c r="K184" s="121"/>
      <c r="L184" s="121" t="s">
        <v>3</v>
      </c>
      <c r="M184" s="82">
        <v>46022</v>
      </c>
      <c r="N184" s="82">
        <v>45747</v>
      </c>
      <c r="O184" s="78" t="s">
        <v>3</v>
      </c>
      <c r="P184" s="78" t="s">
        <v>3</v>
      </c>
      <c r="Q184" s="78" t="s">
        <v>3</v>
      </c>
      <c r="R184" s="78" t="s">
        <v>3</v>
      </c>
    </row>
    <row r="185" spans="1:18" ht="15.75" x14ac:dyDescent="0.25">
      <c r="A185" s="387"/>
      <c r="B185" s="57" t="s">
        <v>522</v>
      </c>
      <c r="C185" s="63"/>
      <c r="D185" s="63"/>
      <c r="E185" s="57"/>
      <c r="F185" s="63"/>
      <c r="G185" s="57" t="s">
        <v>3</v>
      </c>
      <c r="H185" s="63"/>
      <c r="I185" s="57" t="s">
        <v>3</v>
      </c>
      <c r="J185" s="63"/>
      <c r="K185" s="63"/>
      <c r="L185" s="57" t="s">
        <v>3</v>
      </c>
      <c r="M185" s="108"/>
      <c r="N185" s="109"/>
      <c r="O185" s="57" t="s">
        <v>3</v>
      </c>
      <c r="P185" s="73" t="s">
        <v>3</v>
      </c>
      <c r="Q185" s="57" t="s">
        <v>3</v>
      </c>
      <c r="R185" s="57" t="s">
        <v>3</v>
      </c>
    </row>
    <row r="186" spans="1:18" ht="94.5" x14ac:dyDescent="0.25">
      <c r="A186" s="387"/>
      <c r="B186" s="3" t="s">
        <v>517</v>
      </c>
      <c r="C186" s="5"/>
      <c r="D186" s="5"/>
      <c r="E186" s="3"/>
      <c r="F186" s="5"/>
      <c r="G186" s="233">
        <v>164</v>
      </c>
      <c r="H186" s="6">
        <v>41</v>
      </c>
      <c r="I186" s="6" t="s">
        <v>521</v>
      </c>
      <c r="J186" s="233" t="s">
        <v>521</v>
      </c>
      <c r="K186" s="6" t="s">
        <v>523</v>
      </c>
      <c r="L186" s="2" t="s">
        <v>473</v>
      </c>
      <c r="M186" s="234">
        <v>45747</v>
      </c>
      <c r="N186" s="235">
        <v>45747</v>
      </c>
      <c r="O186" s="3" t="s">
        <v>3</v>
      </c>
      <c r="P186" s="73" t="s">
        <v>3</v>
      </c>
      <c r="Q186" s="3" t="s">
        <v>3</v>
      </c>
      <c r="R186" s="3" t="s">
        <v>3</v>
      </c>
    </row>
    <row r="187" spans="1:18" ht="31.5" x14ac:dyDescent="0.25">
      <c r="A187" s="387"/>
      <c r="B187" s="121" t="s">
        <v>39</v>
      </c>
      <c r="C187" s="120" t="s">
        <v>472</v>
      </c>
      <c r="D187" s="121" t="s">
        <v>424</v>
      </c>
      <c r="E187" s="121" t="s">
        <v>524</v>
      </c>
      <c r="F187" s="120">
        <v>642</v>
      </c>
      <c r="G187" s="236">
        <v>54</v>
      </c>
      <c r="H187" s="236"/>
      <c r="I187" s="236">
        <v>14</v>
      </c>
      <c r="J187" s="236">
        <v>14</v>
      </c>
      <c r="K187" s="236"/>
      <c r="L187" s="121" t="s">
        <v>3</v>
      </c>
      <c r="M187" s="82">
        <v>46022</v>
      </c>
      <c r="N187" s="82">
        <v>45747</v>
      </c>
      <c r="O187" s="78" t="s">
        <v>3</v>
      </c>
      <c r="P187" s="78" t="s">
        <v>3</v>
      </c>
      <c r="Q187" s="78" t="s">
        <v>3</v>
      </c>
      <c r="R187" s="78" t="s">
        <v>3</v>
      </c>
    </row>
    <row r="188" spans="1:18" ht="15.75" x14ac:dyDescent="0.25">
      <c r="A188" s="387"/>
      <c r="B188" s="57" t="s">
        <v>525</v>
      </c>
      <c r="C188" s="63"/>
      <c r="D188" s="63"/>
      <c r="E188" s="57"/>
      <c r="F188" s="63"/>
      <c r="G188" s="57" t="s">
        <v>3</v>
      </c>
      <c r="H188" s="57"/>
      <c r="I188" s="57" t="s">
        <v>3</v>
      </c>
      <c r="J188" s="57"/>
      <c r="K188" s="57"/>
      <c r="L188" s="57" t="s">
        <v>3</v>
      </c>
      <c r="M188" s="108"/>
      <c r="N188" s="109"/>
      <c r="O188" s="57" t="s">
        <v>3</v>
      </c>
      <c r="P188" s="73" t="s">
        <v>3</v>
      </c>
      <c r="Q188" s="57" t="s">
        <v>3</v>
      </c>
      <c r="R188" s="57" t="s">
        <v>3</v>
      </c>
    </row>
    <row r="189" spans="1:18" ht="47.25" x14ac:dyDescent="0.25">
      <c r="A189" s="387"/>
      <c r="B189" s="172" t="s">
        <v>518</v>
      </c>
      <c r="C189" s="173"/>
      <c r="D189" s="173"/>
      <c r="E189" s="172"/>
      <c r="F189" s="173"/>
      <c r="G189" s="237" t="s">
        <v>416</v>
      </c>
      <c r="H189" s="237" t="s">
        <v>526</v>
      </c>
      <c r="I189" s="237" t="s">
        <v>526</v>
      </c>
      <c r="J189" s="237" t="s">
        <v>526</v>
      </c>
      <c r="K189" s="237" t="s">
        <v>526</v>
      </c>
      <c r="L189" s="238" t="s">
        <v>473</v>
      </c>
      <c r="M189" s="239">
        <v>45747</v>
      </c>
      <c r="N189" s="240">
        <v>45747</v>
      </c>
      <c r="O189" s="73" t="s">
        <v>3</v>
      </c>
      <c r="P189" s="73" t="s">
        <v>3</v>
      </c>
      <c r="Q189" s="73" t="s">
        <v>3</v>
      </c>
      <c r="R189" s="73" t="s">
        <v>3</v>
      </c>
    </row>
    <row r="190" spans="1:18" ht="26.1" customHeight="1" x14ac:dyDescent="0.25">
      <c r="A190" s="224" t="s">
        <v>418</v>
      </c>
      <c r="B190" s="225"/>
      <c r="C190" s="225"/>
      <c r="D190" s="225"/>
      <c r="E190" s="225"/>
      <c r="F190" s="225"/>
      <c r="G190" s="241" t="s">
        <v>527</v>
      </c>
      <c r="H190" s="226">
        <v>55</v>
      </c>
      <c r="I190" s="242">
        <v>2.2958333333333334</v>
      </c>
      <c r="J190" s="242">
        <v>2.2958333333333334</v>
      </c>
      <c r="K190" s="226">
        <v>55</v>
      </c>
      <c r="L190" s="225"/>
      <c r="M190" s="225"/>
      <c r="N190" s="227"/>
      <c r="O190" s="243">
        <v>5000000</v>
      </c>
      <c r="P190" s="243">
        <v>0</v>
      </c>
      <c r="Q190" s="243">
        <f>O190*0.75</f>
        <v>3750000</v>
      </c>
      <c r="R190" s="243">
        <v>672783.79</v>
      </c>
    </row>
  </sheetData>
  <autoFilter ref="A6:R183"/>
  <dataConsolidate/>
  <mergeCells count="68">
    <mergeCell ref="A2:R2"/>
    <mergeCell ref="A3:A5"/>
    <mergeCell ref="B3:B5"/>
    <mergeCell ref="C3:C5"/>
    <mergeCell ref="D3:D5"/>
    <mergeCell ref="E3:F3"/>
    <mergeCell ref="G3:L3"/>
    <mergeCell ref="M3:N3"/>
    <mergeCell ref="O3:P3"/>
    <mergeCell ref="Q3:R3"/>
    <mergeCell ref="R4:R5"/>
    <mergeCell ref="E4:E5"/>
    <mergeCell ref="F4:F5"/>
    <mergeCell ref="G4:H4"/>
    <mergeCell ref="I4:J4"/>
    <mergeCell ref="K4:K5"/>
    <mergeCell ref="L4:L5"/>
    <mergeCell ref="M4:M5"/>
    <mergeCell ref="N4:N5"/>
    <mergeCell ref="O4:O5"/>
    <mergeCell ref="P4:P5"/>
    <mergeCell ref="Q4:Q5"/>
    <mergeCell ref="A48:A51"/>
    <mergeCell ref="A7:B7"/>
    <mergeCell ref="A8:A11"/>
    <mergeCell ref="A12:A15"/>
    <mergeCell ref="A16:A19"/>
    <mergeCell ref="A20:A23"/>
    <mergeCell ref="A24:A27"/>
    <mergeCell ref="A28:A31"/>
    <mergeCell ref="A32:A35"/>
    <mergeCell ref="A36:A39"/>
    <mergeCell ref="A40:A43"/>
    <mergeCell ref="A44:A47"/>
    <mergeCell ref="A96:A99"/>
    <mergeCell ref="A52:A55"/>
    <mergeCell ref="A56:A59"/>
    <mergeCell ref="A60:A63"/>
    <mergeCell ref="A64:A67"/>
    <mergeCell ref="A68:A71"/>
    <mergeCell ref="A72:A75"/>
    <mergeCell ref="A76:A79"/>
    <mergeCell ref="A80:A83"/>
    <mergeCell ref="A84:A87"/>
    <mergeCell ref="A88:A91"/>
    <mergeCell ref="A92:A95"/>
    <mergeCell ref="A144:A147"/>
    <mergeCell ref="A100:A103"/>
    <mergeCell ref="A104:A107"/>
    <mergeCell ref="A108:A111"/>
    <mergeCell ref="A112:A115"/>
    <mergeCell ref="A116:A119"/>
    <mergeCell ref="A120:A123"/>
    <mergeCell ref="A124:A127"/>
    <mergeCell ref="A128:A131"/>
    <mergeCell ref="A132:A135"/>
    <mergeCell ref="A136:A139"/>
    <mergeCell ref="A140:A143"/>
    <mergeCell ref="A172:A175"/>
    <mergeCell ref="A176:A179"/>
    <mergeCell ref="A180:A183"/>
    <mergeCell ref="A184:A189"/>
    <mergeCell ref="A148:A151"/>
    <mergeCell ref="A152:A155"/>
    <mergeCell ref="A156:A159"/>
    <mergeCell ref="A160:A163"/>
    <mergeCell ref="A164:A167"/>
    <mergeCell ref="A168:A171"/>
  </mergeCells>
  <pageMargins left="3.937007874015748E-2" right="3.937007874015748E-2" top="0.19685039370078741" bottom="0.19685039370078741" header="0.11811023622047244" footer="0.11811023622047244"/>
  <pageSetup paperSize="9" scale="4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  <pageSetUpPr fitToPage="1"/>
  </sheetPr>
  <dimension ref="A1:C40"/>
  <sheetViews>
    <sheetView zoomScaleNormal="100" workbookViewId="0">
      <selection activeCell="C6" sqref="C6"/>
    </sheetView>
  </sheetViews>
  <sheetFormatPr defaultRowHeight="15.75" x14ac:dyDescent="0.25"/>
  <cols>
    <col min="1" max="1" width="9.140625" style="202"/>
    <col min="2" max="2" width="95.140625" style="202" customWidth="1"/>
    <col min="3" max="3" width="25.85546875" style="245" customWidth="1"/>
    <col min="4" max="16384" width="9.140625" style="202"/>
  </cols>
  <sheetData>
    <row r="1" spans="1:3" ht="28.5" customHeight="1" x14ac:dyDescent="0.25">
      <c r="A1" s="349" t="s">
        <v>41</v>
      </c>
      <c r="B1" s="349"/>
      <c r="C1" s="349"/>
    </row>
    <row r="2" spans="1:3" x14ac:dyDescent="0.25">
      <c r="A2" s="56" t="s">
        <v>0</v>
      </c>
      <c r="B2" s="57" t="s">
        <v>1</v>
      </c>
      <c r="C2" s="244" t="s">
        <v>2</v>
      </c>
    </row>
    <row r="3" spans="1:3" x14ac:dyDescent="0.25">
      <c r="A3" s="56">
        <v>1</v>
      </c>
      <c r="B3" s="57">
        <v>2</v>
      </c>
      <c r="C3" s="57">
        <v>3</v>
      </c>
    </row>
    <row r="4" spans="1:3" ht="63" x14ac:dyDescent="0.25">
      <c r="A4" s="56"/>
      <c r="B4" s="192" t="s">
        <v>528</v>
      </c>
      <c r="C4" s="57"/>
    </row>
    <row r="5" spans="1:3" x14ac:dyDescent="0.25">
      <c r="A5" s="60">
        <v>1</v>
      </c>
      <c r="B5" s="61" t="s">
        <v>529</v>
      </c>
      <c r="C5" s="57" t="s">
        <v>3</v>
      </c>
    </row>
    <row r="6" spans="1:3" x14ac:dyDescent="0.25">
      <c r="A6" s="62" t="s">
        <v>42</v>
      </c>
      <c r="B6" s="63" t="s">
        <v>4</v>
      </c>
      <c r="C6" s="56" t="s">
        <v>426</v>
      </c>
    </row>
    <row r="7" spans="1:3" x14ac:dyDescent="0.25">
      <c r="A7" s="62" t="s">
        <v>43</v>
      </c>
      <c r="B7" s="64" t="s">
        <v>5</v>
      </c>
      <c r="C7" s="56" t="s">
        <v>426</v>
      </c>
    </row>
    <row r="8" spans="1:3" x14ac:dyDescent="0.25">
      <c r="A8" s="62" t="s">
        <v>44</v>
      </c>
      <c r="B8" s="64" t="s">
        <v>6</v>
      </c>
      <c r="C8" s="56" t="s">
        <v>230</v>
      </c>
    </row>
    <row r="9" spans="1:3" x14ac:dyDescent="0.25">
      <c r="A9" s="62" t="s">
        <v>45</v>
      </c>
      <c r="B9" s="64" t="s">
        <v>7</v>
      </c>
      <c r="C9" s="56"/>
    </row>
    <row r="10" spans="1:3" x14ac:dyDescent="0.25">
      <c r="A10" s="62" t="s">
        <v>46</v>
      </c>
      <c r="B10" s="64" t="s">
        <v>8</v>
      </c>
      <c r="C10" s="56" t="s">
        <v>230</v>
      </c>
    </row>
    <row r="11" spans="1:3" x14ac:dyDescent="0.25">
      <c r="A11" s="62" t="s">
        <v>47</v>
      </c>
      <c r="B11" s="63" t="s">
        <v>9</v>
      </c>
      <c r="C11" s="56" t="s">
        <v>230</v>
      </c>
    </row>
    <row r="12" spans="1:3" x14ac:dyDescent="0.25">
      <c r="A12" s="62" t="s">
        <v>48</v>
      </c>
      <c r="B12" s="64" t="s">
        <v>10</v>
      </c>
      <c r="C12" s="56" t="s">
        <v>230</v>
      </c>
    </row>
    <row r="13" spans="1:3" x14ac:dyDescent="0.25">
      <c r="A13" s="62" t="s">
        <v>49</v>
      </c>
      <c r="B13" s="64" t="s">
        <v>5</v>
      </c>
      <c r="C13" s="56" t="s">
        <v>230</v>
      </c>
    </row>
    <row r="14" spans="1:3" ht="31.5" x14ac:dyDescent="0.25">
      <c r="A14" s="62" t="s">
        <v>50</v>
      </c>
      <c r="B14" s="63" t="s">
        <v>11</v>
      </c>
      <c r="C14" s="56" t="s">
        <v>426</v>
      </c>
    </row>
    <row r="15" spans="1:3" x14ac:dyDescent="0.25">
      <c r="A15" s="62" t="s">
        <v>51</v>
      </c>
      <c r="B15" s="64" t="s">
        <v>12</v>
      </c>
      <c r="C15" s="56" t="s">
        <v>230</v>
      </c>
    </row>
    <row r="16" spans="1:3" x14ac:dyDescent="0.25">
      <c r="A16" s="62" t="s">
        <v>52</v>
      </c>
      <c r="B16" s="64" t="s">
        <v>13</v>
      </c>
      <c r="C16" s="56" t="s">
        <v>230</v>
      </c>
    </row>
    <row r="17" spans="1:3" x14ac:dyDescent="0.25">
      <c r="A17" s="62" t="s">
        <v>14</v>
      </c>
      <c r="B17" s="61" t="s">
        <v>530</v>
      </c>
      <c r="C17" s="56" t="s">
        <v>3</v>
      </c>
    </row>
    <row r="18" spans="1:3" x14ac:dyDescent="0.25">
      <c r="A18" s="62" t="s">
        <v>53</v>
      </c>
      <c r="B18" s="63" t="s">
        <v>4</v>
      </c>
      <c r="C18" s="56" t="s">
        <v>426</v>
      </c>
    </row>
    <row r="19" spans="1:3" x14ac:dyDescent="0.25">
      <c r="A19" s="62" t="s">
        <v>54</v>
      </c>
      <c r="B19" s="64" t="s">
        <v>5</v>
      </c>
      <c r="C19" s="56" t="s">
        <v>426</v>
      </c>
    </row>
    <row r="20" spans="1:3" x14ac:dyDescent="0.25">
      <c r="A20" s="62" t="s">
        <v>55</v>
      </c>
      <c r="B20" s="64" t="s">
        <v>6</v>
      </c>
      <c r="C20" s="56">
        <f>-G22</f>
        <v>0</v>
      </c>
    </row>
    <row r="21" spans="1:3" x14ac:dyDescent="0.25">
      <c r="A21" s="62" t="s">
        <v>56</v>
      </c>
      <c r="B21" s="64" t="s">
        <v>7</v>
      </c>
      <c r="C21" s="56"/>
    </row>
    <row r="22" spans="1:3" x14ac:dyDescent="0.25">
      <c r="A22" s="62" t="s">
        <v>57</v>
      </c>
      <c r="B22" s="63" t="s">
        <v>8</v>
      </c>
      <c r="C22" s="56" t="s">
        <v>230</v>
      </c>
    </row>
    <row r="23" spans="1:3" x14ac:dyDescent="0.25">
      <c r="A23" s="62" t="s">
        <v>58</v>
      </c>
      <c r="B23" s="63" t="s">
        <v>15</v>
      </c>
      <c r="C23" s="56" t="s">
        <v>230</v>
      </c>
    </row>
    <row r="24" spans="1:3" x14ac:dyDescent="0.25">
      <c r="A24" s="62" t="s">
        <v>59</v>
      </c>
      <c r="B24" s="64" t="s">
        <v>10</v>
      </c>
      <c r="C24" s="56" t="s">
        <v>230</v>
      </c>
    </row>
    <row r="25" spans="1:3" x14ac:dyDescent="0.25">
      <c r="A25" s="62" t="s">
        <v>60</v>
      </c>
      <c r="B25" s="64" t="s">
        <v>5</v>
      </c>
      <c r="C25" s="56" t="s">
        <v>230</v>
      </c>
    </row>
    <row r="26" spans="1:3" ht="31.5" x14ac:dyDescent="0.25">
      <c r="A26" s="62" t="s">
        <v>61</v>
      </c>
      <c r="B26" s="63" t="s">
        <v>11</v>
      </c>
      <c r="C26" s="56" t="s">
        <v>426</v>
      </c>
    </row>
    <row r="27" spans="1:3" x14ac:dyDescent="0.25">
      <c r="A27" s="62" t="s">
        <v>62</v>
      </c>
      <c r="B27" s="64" t="s">
        <v>12</v>
      </c>
      <c r="C27" s="56" t="s">
        <v>230</v>
      </c>
    </row>
    <row r="28" spans="1:3" x14ac:dyDescent="0.25">
      <c r="A28" s="62" t="s">
        <v>63</v>
      </c>
      <c r="B28" s="64" t="s">
        <v>13</v>
      </c>
      <c r="C28" s="56" t="s">
        <v>230</v>
      </c>
    </row>
    <row r="29" spans="1:3" x14ac:dyDescent="0.25">
      <c r="A29" s="62" t="s">
        <v>141</v>
      </c>
      <c r="B29" s="61" t="s">
        <v>504</v>
      </c>
      <c r="C29" s="57" t="s">
        <v>3</v>
      </c>
    </row>
    <row r="30" spans="1:3" x14ac:dyDescent="0.25">
      <c r="A30" s="62" t="s">
        <v>142</v>
      </c>
      <c r="B30" s="63" t="s">
        <v>4</v>
      </c>
      <c r="C30" s="56" t="s">
        <v>426</v>
      </c>
    </row>
    <row r="31" spans="1:3" x14ac:dyDescent="0.25">
      <c r="A31" s="62" t="s">
        <v>143</v>
      </c>
      <c r="B31" s="64" t="s">
        <v>5</v>
      </c>
      <c r="C31" s="56" t="s">
        <v>426</v>
      </c>
    </row>
    <row r="32" spans="1:3" x14ac:dyDescent="0.25">
      <c r="A32" s="62" t="s">
        <v>144</v>
      </c>
      <c r="B32" s="64" t="s">
        <v>6</v>
      </c>
      <c r="C32" s="56" t="s">
        <v>230</v>
      </c>
    </row>
    <row r="33" spans="1:3" x14ac:dyDescent="0.25">
      <c r="A33" s="62" t="s">
        <v>145</v>
      </c>
      <c r="B33" s="64" t="s">
        <v>7</v>
      </c>
      <c r="C33" s="56"/>
    </row>
    <row r="34" spans="1:3" x14ac:dyDescent="0.25">
      <c r="A34" s="62" t="s">
        <v>146</v>
      </c>
      <c r="B34" s="63" t="s">
        <v>8</v>
      </c>
      <c r="C34" s="56" t="s">
        <v>230</v>
      </c>
    </row>
    <row r="35" spans="1:3" x14ac:dyDescent="0.25">
      <c r="A35" s="62" t="s">
        <v>147</v>
      </c>
      <c r="B35" s="63" t="s">
        <v>15</v>
      </c>
      <c r="C35" s="56" t="s">
        <v>230</v>
      </c>
    </row>
    <row r="36" spans="1:3" x14ac:dyDescent="0.25">
      <c r="A36" s="62" t="s">
        <v>148</v>
      </c>
      <c r="B36" s="64" t="s">
        <v>10</v>
      </c>
      <c r="C36" s="56" t="s">
        <v>230</v>
      </c>
    </row>
    <row r="37" spans="1:3" x14ac:dyDescent="0.25">
      <c r="A37" s="62" t="s">
        <v>149</v>
      </c>
      <c r="B37" s="64" t="s">
        <v>5</v>
      </c>
      <c r="C37" s="56" t="s">
        <v>230</v>
      </c>
    </row>
    <row r="38" spans="1:3" ht="31.5" x14ac:dyDescent="0.25">
      <c r="A38" s="62" t="s">
        <v>150</v>
      </c>
      <c r="B38" s="63" t="s">
        <v>11</v>
      </c>
      <c r="C38" s="56" t="s">
        <v>426</v>
      </c>
    </row>
    <row r="39" spans="1:3" x14ac:dyDescent="0.25">
      <c r="A39" s="62" t="s">
        <v>151</v>
      </c>
      <c r="B39" s="64" t="s">
        <v>12</v>
      </c>
      <c r="C39" s="56" t="s">
        <v>230</v>
      </c>
    </row>
    <row r="40" spans="1:3" x14ac:dyDescent="0.25">
      <c r="A40" s="62" t="s">
        <v>152</v>
      </c>
      <c r="B40" s="64" t="s">
        <v>13</v>
      </c>
      <c r="C40" s="56" t="s">
        <v>230</v>
      </c>
    </row>
  </sheetData>
  <mergeCells count="1">
    <mergeCell ref="A1:C1"/>
  </mergeCells>
  <pageMargins left="0.7" right="0.7" top="0.75" bottom="0.75" header="0.3" footer="0.3"/>
  <pageSetup paperSize="9" scale="67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  <pageSetUpPr fitToPage="1"/>
  </sheetPr>
  <dimension ref="A1:V284"/>
  <sheetViews>
    <sheetView topLeftCell="C250" zoomScale="90" zoomScaleNormal="90" workbookViewId="0">
      <selection activeCell="C6" sqref="C6"/>
    </sheetView>
  </sheetViews>
  <sheetFormatPr defaultRowHeight="12.75" x14ac:dyDescent="0.2"/>
  <cols>
    <col min="1" max="1" width="25" style="321" customWidth="1"/>
    <col min="2" max="2" width="41.7109375" style="247" customWidth="1"/>
    <col min="3" max="3" width="12.7109375" style="247" customWidth="1"/>
    <col min="4" max="4" width="13.140625" style="247" customWidth="1"/>
    <col min="5" max="5" width="11.28515625" style="247" customWidth="1"/>
    <col min="6" max="6" width="15" style="248" customWidth="1"/>
    <col min="7" max="7" width="13.85546875" style="249" customWidth="1"/>
    <col min="8" max="8" width="13.42578125" style="249" customWidth="1"/>
    <col min="9" max="9" width="12.140625" style="249" customWidth="1"/>
    <col min="10" max="10" width="16.5703125" style="249" customWidth="1"/>
    <col min="11" max="11" width="18" style="249" customWidth="1"/>
    <col min="12" max="12" width="10.85546875" style="247" customWidth="1"/>
    <col min="13" max="13" width="12.42578125" style="247" customWidth="1"/>
    <col min="14" max="14" width="13.140625" style="250" customWidth="1"/>
    <col min="15" max="15" width="21.140625" style="247" customWidth="1"/>
    <col min="16" max="16" width="19.7109375" style="247" customWidth="1"/>
    <col min="17" max="17" width="16.42578125" style="247" customWidth="1"/>
    <col min="18" max="18" width="17.140625" style="247" customWidth="1"/>
    <col min="19" max="19" width="12.5703125" style="247" bestFit="1" customWidth="1"/>
    <col min="20" max="20" width="16" style="247" customWidth="1"/>
    <col min="21" max="21" width="9.140625" style="247"/>
    <col min="22" max="22" width="19.5703125" style="247" customWidth="1"/>
    <col min="23" max="16384" width="9.140625" style="247"/>
  </cols>
  <sheetData>
    <row r="1" spans="1:18" x14ac:dyDescent="0.2">
      <c r="A1" s="246"/>
    </row>
    <row r="2" spans="1:18" x14ac:dyDescent="0.2">
      <c r="A2" s="413" t="s">
        <v>64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5"/>
    </row>
    <row r="3" spans="1:18" s="251" customFormat="1" ht="90.75" customHeight="1" x14ac:dyDescent="0.2">
      <c r="A3" s="412" t="s">
        <v>16</v>
      </c>
      <c r="B3" s="410" t="s">
        <v>17</v>
      </c>
      <c r="C3" s="410" t="s">
        <v>18</v>
      </c>
      <c r="D3" s="410" t="s">
        <v>19</v>
      </c>
      <c r="E3" s="416" t="s">
        <v>20</v>
      </c>
      <c r="F3" s="416"/>
      <c r="G3" s="416" t="s">
        <v>21</v>
      </c>
      <c r="H3" s="416"/>
      <c r="I3" s="416"/>
      <c r="J3" s="416"/>
      <c r="K3" s="416"/>
      <c r="L3" s="416"/>
      <c r="M3" s="416" t="s">
        <v>22</v>
      </c>
      <c r="N3" s="416"/>
      <c r="O3" s="416" t="s">
        <v>23</v>
      </c>
      <c r="P3" s="416"/>
      <c r="Q3" s="416" t="s">
        <v>24</v>
      </c>
      <c r="R3" s="416"/>
    </row>
    <row r="4" spans="1:18" ht="65.25" customHeight="1" x14ac:dyDescent="0.2">
      <c r="A4" s="412"/>
      <c r="B4" s="410"/>
      <c r="C4" s="410"/>
      <c r="D4" s="410"/>
      <c r="E4" s="410" t="s">
        <v>25</v>
      </c>
      <c r="F4" s="412" t="s">
        <v>26</v>
      </c>
      <c r="G4" s="410" t="s">
        <v>27</v>
      </c>
      <c r="H4" s="410"/>
      <c r="I4" s="410" t="s">
        <v>28</v>
      </c>
      <c r="J4" s="410"/>
      <c r="K4" s="410" t="s">
        <v>29</v>
      </c>
      <c r="L4" s="410" t="s">
        <v>30</v>
      </c>
      <c r="M4" s="410" t="s">
        <v>31</v>
      </c>
      <c r="N4" s="411" t="s">
        <v>32</v>
      </c>
      <c r="O4" s="410" t="s">
        <v>33</v>
      </c>
      <c r="P4" s="410" t="s">
        <v>34</v>
      </c>
      <c r="Q4" s="410" t="s">
        <v>35</v>
      </c>
      <c r="R4" s="410" t="s">
        <v>36</v>
      </c>
    </row>
    <row r="5" spans="1:18" s="253" customFormat="1" ht="51" x14ac:dyDescent="0.2">
      <c r="A5" s="412"/>
      <c r="B5" s="410"/>
      <c r="C5" s="410"/>
      <c r="D5" s="410"/>
      <c r="E5" s="410"/>
      <c r="F5" s="412"/>
      <c r="G5" s="252" t="s">
        <v>37</v>
      </c>
      <c r="H5" s="252" t="s">
        <v>38</v>
      </c>
      <c r="I5" s="252" t="s">
        <v>37</v>
      </c>
      <c r="J5" s="252" t="s">
        <v>38</v>
      </c>
      <c r="K5" s="410"/>
      <c r="L5" s="410"/>
      <c r="M5" s="410"/>
      <c r="N5" s="411"/>
      <c r="O5" s="410"/>
      <c r="P5" s="410"/>
      <c r="Q5" s="410"/>
      <c r="R5" s="410"/>
    </row>
    <row r="6" spans="1:18" x14ac:dyDescent="0.2">
      <c r="A6" s="254">
        <v>1</v>
      </c>
      <c r="B6" s="252"/>
      <c r="C6" s="252">
        <v>3</v>
      </c>
      <c r="D6" s="252">
        <v>4</v>
      </c>
      <c r="E6" s="252">
        <v>5</v>
      </c>
      <c r="F6" s="254">
        <v>6</v>
      </c>
      <c r="G6" s="252">
        <v>7</v>
      </c>
      <c r="H6" s="252">
        <v>8</v>
      </c>
      <c r="I6" s="252">
        <v>9</v>
      </c>
      <c r="J6" s="252">
        <v>10</v>
      </c>
      <c r="K6" s="252">
        <v>11</v>
      </c>
      <c r="L6" s="252">
        <v>12</v>
      </c>
      <c r="M6" s="252">
        <v>13</v>
      </c>
      <c r="N6" s="255">
        <v>14</v>
      </c>
      <c r="O6" s="252">
        <v>15</v>
      </c>
      <c r="P6" s="252">
        <v>16</v>
      </c>
      <c r="Q6" s="252">
        <v>17</v>
      </c>
      <c r="R6" s="252">
        <v>18</v>
      </c>
    </row>
    <row r="7" spans="1:18" s="259" customFormat="1" x14ac:dyDescent="0.2">
      <c r="A7" s="405" t="s">
        <v>365</v>
      </c>
      <c r="B7" s="406"/>
      <c r="C7" s="256"/>
      <c r="D7" s="256"/>
      <c r="E7" s="196"/>
      <c r="F7" s="257"/>
      <c r="G7" s="196"/>
      <c r="H7" s="196"/>
      <c r="I7" s="196"/>
      <c r="J7" s="196"/>
      <c r="K7" s="196"/>
      <c r="L7" s="256"/>
      <c r="M7" s="196" t="s">
        <v>3</v>
      </c>
      <c r="N7" s="258" t="s">
        <v>3</v>
      </c>
      <c r="O7" s="196" t="s">
        <v>3</v>
      </c>
      <c r="P7" s="258" t="s">
        <v>3</v>
      </c>
      <c r="Q7" s="196" t="s">
        <v>3</v>
      </c>
      <c r="R7" s="258" t="s">
        <v>3</v>
      </c>
    </row>
    <row r="8" spans="1:18" s="266" customFormat="1" ht="15.75" hidden="1" customHeight="1" x14ac:dyDescent="0.2">
      <c r="A8" s="407" t="s">
        <v>113</v>
      </c>
      <c r="B8" s="260" t="s">
        <v>39</v>
      </c>
      <c r="C8" s="261"/>
      <c r="D8" s="260" t="s">
        <v>3</v>
      </c>
      <c r="E8" s="260" t="s">
        <v>66</v>
      </c>
      <c r="F8" s="262"/>
      <c r="G8" s="260">
        <v>1</v>
      </c>
      <c r="H8" s="260">
        <v>1</v>
      </c>
      <c r="I8" s="260">
        <v>0</v>
      </c>
      <c r="J8" s="260">
        <v>0</v>
      </c>
      <c r="K8" s="260">
        <v>0</v>
      </c>
      <c r="L8" s="260" t="s">
        <v>3</v>
      </c>
      <c r="M8" s="263">
        <v>45838</v>
      </c>
      <c r="N8" s="264">
        <v>45838</v>
      </c>
      <c r="O8" s="260">
        <v>0</v>
      </c>
      <c r="P8" s="260" t="s">
        <v>3</v>
      </c>
      <c r="Q8" s="265">
        <v>0</v>
      </c>
      <c r="R8" s="265">
        <v>0</v>
      </c>
    </row>
    <row r="9" spans="1:18" s="272" customFormat="1" hidden="1" x14ac:dyDescent="0.2">
      <c r="A9" s="408"/>
      <c r="B9" s="267" t="s">
        <v>40</v>
      </c>
      <c r="C9" s="268"/>
      <c r="D9" s="268"/>
      <c r="E9" s="267"/>
      <c r="F9" s="269"/>
      <c r="G9" s="267" t="s">
        <v>3</v>
      </c>
      <c r="H9" s="267"/>
      <c r="I9" s="267" t="s">
        <v>3</v>
      </c>
      <c r="J9" s="267"/>
      <c r="K9" s="267"/>
      <c r="L9" s="267" t="s">
        <v>3</v>
      </c>
      <c r="M9" s="270"/>
      <c r="N9" s="271"/>
      <c r="O9" s="267" t="s">
        <v>3</v>
      </c>
      <c r="P9" s="267" t="s">
        <v>3</v>
      </c>
      <c r="Q9" s="267" t="s">
        <v>3</v>
      </c>
      <c r="R9" s="267" t="s">
        <v>3</v>
      </c>
    </row>
    <row r="10" spans="1:18" s="259" customFormat="1" ht="63.75" hidden="1" x14ac:dyDescent="0.2">
      <c r="A10" s="408"/>
      <c r="B10" s="273" t="s">
        <v>65</v>
      </c>
      <c r="C10" s="274"/>
      <c r="D10" s="274" t="s">
        <v>67</v>
      </c>
      <c r="E10" s="273" t="s">
        <v>69</v>
      </c>
      <c r="F10" s="275">
        <v>383</v>
      </c>
      <c r="G10" s="276">
        <v>333500</v>
      </c>
      <c r="H10" s="276">
        <v>0</v>
      </c>
      <c r="I10" s="276">
        <v>481250</v>
      </c>
      <c r="J10" s="276">
        <v>0</v>
      </c>
      <c r="K10" s="276">
        <v>0</v>
      </c>
      <c r="L10" s="277" t="s">
        <v>3</v>
      </c>
      <c r="M10" s="278">
        <v>45657</v>
      </c>
      <c r="N10" s="279" t="s">
        <v>68</v>
      </c>
      <c r="O10" s="277" t="s">
        <v>3</v>
      </c>
      <c r="P10" s="277" t="s">
        <v>3</v>
      </c>
      <c r="Q10" s="277" t="s">
        <v>3</v>
      </c>
      <c r="R10" s="277" t="s">
        <v>3</v>
      </c>
    </row>
    <row r="11" spans="1:18" s="259" customFormat="1" ht="63.75" hidden="1" x14ac:dyDescent="0.2">
      <c r="A11" s="409"/>
      <c r="B11" s="196" t="s">
        <v>65</v>
      </c>
      <c r="C11" s="256"/>
      <c r="D11" s="256" t="s">
        <v>67</v>
      </c>
      <c r="E11" s="196" t="s">
        <v>69</v>
      </c>
      <c r="F11" s="257">
        <v>383</v>
      </c>
      <c r="G11" s="280">
        <v>500250</v>
      </c>
      <c r="H11" s="280">
        <v>500250</v>
      </c>
      <c r="I11" s="280">
        <v>481250</v>
      </c>
      <c r="J11" s="280">
        <v>0</v>
      </c>
      <c r="K11" s="280">
        <v>500250</v>
      </c>
      <c r="L11" s="267" t="s">
        <v>3</v>
      </c>
      <c r="M11" s="281">
        <v>45747</v>
      </c>
      <c r="N11" s="282" t="s">
        <v>114</v>
      </c>
      <c r="O11" s="267" t="s">
        <v>3</v>
      </c>
      <c r="P11" s="267" t="s">
        <v>3</v>
      </c>
      <c r="Q11" s="267" t="s">
        <v>3</v>
      </c>
      <c r="R11" s="267" t="s">
        <v>3</v>
      </c>
    </row>
    <row r="12" spans="1:18" s="266" customFormat="1" ht="15.75" hidden="1" customHeight="1" x14ac:dyDescent="0.2">
      <c r="A12" s="399" t="s">
        <v>112</v>
      </c>
      <c r="B12" s="260" t="s">
        <v>39</v>
      </c>
      <c r="C12" s="261"/>
      <c r="D12" s="260" t="s">
        <v>3</v>
      </c>
      <c r="E12" s="260" t="s">
        <v>66</v>
      </c>
      <c r="F12" s="262"/>
      <c r="G12" s="260">
        <v>1</v>
      </c>
      <c r="H12" s="260">
        <v>1</v>
      </c>
      <c r="I12" s="260">
        <v>1</v>
      </c>
      <c r="J12" s="260">
        <v>1</v>
      </c>
      <c r="K12" s="260">
        <v>1</v>
      </c>
      <c r="L12" s="260" t="s">
        <v>3</v>
      </c>
      <c r="M12" s="263">
        <v>45838</v>
      </c>
      <c r="N12" s="283">
        <v>45657</v>
      </c>
      <c r="O12" s="260">
        <v>0</v>
      </c>
      <c r="P12" s="260" t="s">
        <v>3</v>
      </c>
      <c r="Q12" s="284">
        <v>0</v>
      </c>
      <c r="R12" s="284">
        <v>0</v>
      </c>
    </row>
    <row r="13" spans="1:18" hidden="1" x14ac:dyDescent="0.2">
      <c r="A13" s="400"/>
      <c r="B13" s="252" t="s">
        <v>40</v>
      </c>
      <c r="C13" s="285"/>
      <c r="D13" s="285"/>
      <c r="E13" s="252"/>
      <c r="F13" s="254"/>
      <c r="G13" s="252" t="s">
        <v>3</v>
      </c>
      <c r="H13" s="252"/>
      <c r="I13" s="252" t="s">
        <v>3</v>
      </c>
      <c r="J13" s="252"/>
      <c r="K13" s="252"/>
      <c r="L13" s="252" t="s">
        <v>3</v>
      </c>
      <c r="M13" s="286"/>
      <c r="N13" s="287"/>
      <c r="O13" s="252" t="s">
        <v>3</v>
      </c>
      <c r="P13" s="252" t="s">
        <v>3</v>
      </c>
      <c r="Q13" s="252" t="s">
        <v>3</v>
      </c>
      <c r="R13" s="252" t="s">
        <v>3</v>
      </c>
    </row>
    <row r="14" spans="1:18" ht="63.75" hidden="1" x14ac:dyDescent="0.2">
      <c r="A14" s="400"/>
      <c r="B14" s="273" t="s">
        <v>65</v>
      </c>
      <c r="C14" s="274"/>
      <c r="D14" s="274" t="s">
        <v>67</v>
      </c>
      <c r="E14" s="273" t="s">
        <v>69</v>
      </c>
      <c r="F14" s="275">
        <v>383</v>
      </c>
      <c r="G14" s="276">
        <v>335000</v>
      </c>
      <c r="H14" s="276">
        <v>0</v>
      </c>
      <c r="I14" s="276">
        <v>963806.2</v>
      </c>
      <c r="J14" s="276">
        <v>0</v>
      </c>
      <c r="K14" s="276">
        <v>0</v>
      </c>
      <c r="L14" s="273" t="s">
        <v>3</v>
      </c>
      <c r="M14" s="288">
        <v>45657</v>
      </c>
      <c r="N14" s="279">
        <v>45657</v>
      </c>
      <c r="O14" s="273" t="s">
        <v>3</v>
      </c>
      <c r="P14" s="273" t="s">
        <v>3</v>
      </c>
      <c r="Q14" s="273" t="s">
        <v>3</v>
      </c>
      <c r="R14" s="273" t="s">
        <v>3</v>
      </c>
    </row>
    <row r="15" spans="1:18" ht="63.75" hidden="1" x14ac:dyDescent="0.2">
      <c r="A15" s="401"/>
      <c r="B15" s="252" t="s">
        <v>65</v>
      </c>
      <c r="C15" s="285"/>
      <c r="D15" s="285" t="s">
        <v>67</v>
      </c>
      <c r="E15" s="196" t="s">
        <v>69</v>
      </c>
      <c r="F15" s="254">
        <v>383</v>
      </c>
      <c r="G15" s="289">
        <v>502500</v>
      </c>
      <c r="H15" s="289">
        <v>502500</v>
      </c>
      <c r="I15" s="289">
        <v>963806.2</v>
      </c>
      <c r="J15" s="289">
        <v>0</v>
      </c>
      <c r="K15" s="289">
        <v>502500</v>
      </c>
      <c r="L15" s="252" t="s">
        <v>3</v>
      </c>
      <c r="M15" s="286">
        <v>45747</v>
      </c>
      <c r="N15" s="287">
        <v>45657</v>
      </c>
      <c r="O15" s="252" t="s">
        <v>3</v>
      </c>
      <c r="P15" s="252" t="s">
        <v>3</v>
      </c>
      <c r="Q15" s="252" t="s">
        <v>3</v>
      </c>
      <c r="R15" s="252" t="s">
        <v>3</v>
      </c>
    </row>
    <row r="16" spans="1:18" s="266" customFormat="1" ht="15.75" hidden="1" customHeight="1" x14ac:dyDescent="0.2">
      <c r="A16" s="399" t="s">
        <v>70</v>
      </c>
      <c r="B16" s="260" t="s">
        <v>39</v>
      </c>
      <c r="C16" s="261"/>
      <c r="D16" s="260" t="s">
        <v>3</v>
      </c>
      <c r="E16" s="260" t="s">
        <v>66</v>
      </c>
      <c r="F16" s="262"/>
      <c r="G16" s="260">
        <v>1</v>
      </c>
      <c r="H16" s="260">
        <v>1</v>
      </c>
      <c r="I16" s="260">
        <v>1</v>
      </c>
      <c r="J16" s="260">
        <v>1</v>
      </c>
      <c r="K16" s="260">
        <v>1</v>
      </c>
      <c r="L16" s="260" t="s">
        <v>3</v>
      </c>
      <c r="M16" s="263">
        <v>45838</v>
      </c>
      <c r="N16" s="283">
        <v>45657</v>
      </c>
      <c r="O16" s="260">
        <v>0</v>
      </c>
      <c r="P16" s="260" t="s">
        <v>3</v>
      </c>
      <c r="Q16" s="284">
        <v>0</v>
      </c>
      <c r="R16" s="284">
        <v>0</v>
      </c>
    </row>
    <row r="17" spans="1:18" hidden="1" x14ac:dyDescent="0.2">
      <c r="A17" s="400"/>
      <c r="B17" s="252" t="s">
        <v>40</v>
      </c>
      <c r="C17" s="285"/>
      <c r="D17" s="285"/>
      <c r="E17" s="252"/>
      <c r="F17" s="254"/>
      <c r="G17" s="252" t="s">
        <v>3</v>
      </c>
      <c r="H17" s="252"/>
      <c r="I17" s="252" t="s">
        <v>3</v>
      </c>
      <c r="J17" s="252"/>
      <c r="K17" s="252"/>
      <c r="L17" s="252" t="s">
        <v>3</v>
      </c>
      <c r="M17" s="286"/>
      <c r="N17" s="287"/>
      <c r="O17" s="252" t="s">
        <v>3</v>
      </c>
      <c r="P17" s="252" t="s">
        <v>3</v>
      </c>
      <c r="Q17" s="252" t="s">
        <v>3</v>
      </c>
      <c r="R17" s="252" t="s">
        <v>3</v>
      </c>
    </row>
    <row r="18" spans="1:18" ht="63.75" hidden="1" x14ac:dyDescent="0.2">
      <c r="A18" s="400"/>
      <c r="B18" s="273" t="s">
        <v>65</v>
      </c>
      <c r="C18" s="274"/>
      <c r="D18" s="274" t="s">
        <v>67</v>
      </c>
      <c r="E18" s="273" t="s">
        <v>69</v>
      </c>
      <c r="F18" s="275">
        <v>383</v>
      </c>
      <c r="G18" s="276">
        <v>335000</v>
      </c>
      <c r="H18" s="276">
        <v>0</v>
      </c>
      <c r="I18" s="276">
        <v>670000</v>
      </c>
      <c r="J18" s="276">
        <v>0</v>
      </c>
      <c r="K18" s="276">
        <v>0</v>
      </c>
      <c r="L18" s="273" t="s">
        <v>3</v>
      </c>
      <c r="M18" s="288">
        <v>45657</v>
      </c>
      <c r="N18" s="279">
        <v>45657</v>
      </c>
      <c r="O18" s="273" t="s">
        <v>3</v>
      </c>
      <c r="P18" s="273" t="s">
        <v>3</v>
      </c>
      <c r="Q18" s="273" t="s">
        <v>3</v>
      </c>
      <c r="R18" s="273" t="s">
        <v>3</v>
      </c>
    </row>
    <row r="19" spans="1:18" ht="63.75" hidden="1" x14ac:dyDescent="0.2">
      <c r="A19" s="401"/>
      <c r="B19" s="252" t="s">
        <v>65</v>
      </c>
      <c r="C19" s="285"/>
      <c r="D19" s="285" t="s">
        <v>67</v>
      </c>
      <c r="E19" s="196" t="s">
        <v>69</v>
      </c>
      <c r="F19" s="254">
        <v>383</v>
      </c>
      <c r="G19" s="289">
        <v>502500</v>
      </c>
      <c r="H19" s="289">
        <v>502500</v>
      </c>
      <c r="I19" s="289">
        <v>670000</v>
      </c>
      <c r="J19" s="289">
        <v>0</v>
      </c>
      <c r="K19" s="289">
        <v>502500</v>
      </c>
      <c r="L19" s="252" t="s">
        <v>3</v>
      </c>
      <c r="M19" s="286">
        <v>45747</v>
      </c>
      <c r="N19" s="287">
        <v>45747</v>
      </c>
      <c r="O19" s="252" t="s">
        <v>3</v>
      </c>
      <c r="P19" s="252" t="s">
        <v>3</v>
      </c>
      <c r="Q19" s="252" t="s">
        <v>3</v>
      </c>
      <c r="R19" s="252" t="s">
        <v>3</v>
      </c>
    </row>
    <row r="20" spans="1:18" s="266" customFormat="1" ht="15.75" hidden="1" customHeight="1" x14ac:dyDescent="0.2">
      <c r="A20" s="399" t="s">
        <v>111</v>
      </c>
      <c r="B20" s="260" t="s">
        <v>39</v>
      </c>
      <c r="C20" s="261"/>
      <c r="D20" s="260" t="s">
        <v>3</v>
      </c>
      <c r="E20" s="260" t="s">
        <v>66</v>
      </c>
      <c r="F20" s="262"/>
      <c r="G20" s="260">
        <v>1</v>
      </c>
      <c r="H20" s="260">
        <v>1</v>
      </c>
      <c r="I20" s="260">
        <v>1</v>
      </c>
      <c r="J20" s="260">
        <v>1</v>
      </c>
      <c r="K20" s="260">
        <v>1</v>
      </c>
      <c r="L20" s="260" t="s">
        <v>3</v>
      </c>
      <c r="M20" s="263">
        <v>45838</v>
      </c>
      <c r="N20" s="283">
        <v>45657</v>
      </c>
      <c r="O20" s="260">
        <v>0</v>
      </c>
      <c r="P20" s="260" t="s">
        <v>3</v>
      </c>
      <c r="Q20" s="284">
        <v>0</v>
      </c>
      <c r="R20" s="284">
        <v>0</v>
      </c>
    </row>
    <row r="21" spans="1:18" hidden="1" x14ac:dyDescent="0.2">
      <c r="A21" s="400"/>
      <c r="B21" s="252" t="s">
        <v>40</v>
      </c>
      <c r="C21" s="285"/>
      <c r="D21" s="285"/>
      <c r="E21" s="252"/>
      <c r="F21" s="254"/>
      <c r="G21" s="252" t="s">
        <v>3</v>
      </c>
      <c r="H21" s="252"/>
      <c r="I21" s="252" t="s">
        <v>3</v>
      </c>
      <c r="J21" s="252"/>
      <c r="K21" s="252"/>
      <c r="L21" s="252" t="s">
        <v>3</v>
      </c>
      <c r="M21" s="286"/>
      <c r="N21" s="287"/>
      <c r="O21" s="252" t="s">
        <v>3</v>
      </c>
      <c r="P21" s="252" t="s">
        <v>3</v>
      </c>
      <c r="Q21" s="252" t="s">
        <v>3</v>
      </c>
      <c r="R21" s="252" t="s">
        <v>3</v>
      </c>
    </row>
    <row r="22" spans="1:18" ht="63.75" hidden="1" x14ac:dyDescent="0.2">
      <c r="A22" s="400"/>
      <c r="B22" s="273" t="s">
        <v>65</v>
      </c>
      <c r="C22" s="274"/>
      <c r="D22" s="274" t="s">
        <v>67</v>
      </c>
      <c r="E22" s="273" t="s">
        <v>69</v>
      </c>
      <c r="F22" s="275">
        <v>383</v>
      </c>
      <c r="G22" s="276">
        <v>425000</v>
      </c>
      <c r="H22" s="276">
        <v>0</v>
      </c>
      <c r="I22" s="276">
        <v>850000</v>
      </c>
      <c r="J22" s="276">
        <v>0</v>
      </c>
      <c r="K22" s="276">
        <v>0</v>
      </c>
      <c r="L22" s="273" t="s">
        <v>3</v>
      </c>
      <c r="M22" s="288">
        <v>45657</v>
      </c>
      <c r="N22" s="279">
        <v>45657</v>
      </c>
      <c r="O22" s="273" t="s">
        <v>3</v>
      </c>
      <c r="P22" s="273" t="s">
        <v>3</v>
      </c>
      <c r="Q22" s="273" t="s">
        <v>3</v>
      </c>
      <c r="R22" s="273" t="s">
        <v>3</v>
      </c>
    </row>
    <row r="23" spans="1:18" ht="63.75" hidden="1" x14ac:dyDescent="0.2">
      <c r="A23" s="401"/>
      <c r="B23" s="252" t="s">
        <v>65</v>
      </c>
      <c r="C23" s="285"/>
      <c r="D23" s="285" t="s">
        <v>67</v>
      </c>
      <c r="E23" s="196" t="s">
        <v>69</v>
      </c>
      <c r="F23" s="254">
        <v>383</v>
      </c>
      <c r="G23" s="289">
        <v>637500</v>
      </c>
      <c r="H23" s="289">
        <v>637500</v>
      </c>
      <c r="I23" s="289">
        <v>850000</v>
      </c>
      <c r="J23" s="289">
        <v>0</v>
      </c>
      <c r="K23" s="289">
        <v>637500</v>
      </c>
      <c r="L23" s="252" t="s">
        <v>3</v>
      </c>
      <c r="M23" s="286">
        <v>45747</v>
      </c>
      <c r="N23" s="287">
        <v>45747</v>
      </c>
      <c r="O23" s="252" t="s">
        <v>3</v>
      </c>
      <c r="P23" s="252" t="s">
        <v>3</v>
      </c>
      <c r="Q23" s="252" t="s">
        <v>3</v>
      </c>
      <c r="R23" s="252" t="s">
        <v>3</v>
      </c>
    </row>
    <row r="24" spans="1:18" s="266" customFormat="1" ht="15.75" hidden="1" customHeight="1" x14ac:dyDescent="0.2">
      <c r="A24" s="399" t="s">
        <v>71</v>
      </c>
      <c r="B24" s="260" t="s">
        <v>39</v>
      </c>
      <c r="C24" s="261"/>
      <c r="D24" s="260" t="s">
        <v>3</v>
      </c>
      <c r="E24" s="260" t="s">
        <v>66</v>
      </c>
      <c r="F24" s="262"/>
      <c r="G24" s="260">
        <v>1</v>
      </c>
      <c r="H24" s="260">
        <v>1</v>
      </c>
      <c r="I24" s="260">
        <v>0</v>
      </c>
      <c r="J24" s="260">
        <v>0</v>
      </c>
      <c r="K24" s="260">
        <v>0</v>
      </c>
      <c r="L24" s="260" t="s">
        <v>3</v>
      </c>
      <c r="M24" s="263">
        <v>45838</v>
      </c>
      <c r="N24" s="290">
        <v>45838</v>
      </c>
      <c r="O24" s="260">
        <v>0</v>
      </c>
      <c r="P24" s="260" t="s">
        <v>3</v>
      </c>
      <c r="Q24" s="284">
        <v>0</v>
      </c>
      <c r="R24" s="284">
        <v>0</v>
      </c>
    </row>
    <row r="25" spans="1:18" hidden="1" x14ac:dyDescent="0.2">
      <c r="A25" s="400"/>
      <c r="B25" s="252" t="s">
        <v>40</v>
      </c>
      <c r="C25" s="285"/>
      <c r="D25" s="285"/>
      <c r="E25" s="252"/>
      <c r="F25" s="254"/>
      <c r="G25" s="252" t="s">
        <v>3</v>
      </c>
      <c r="H25" s="252"/>
      <c r="I25" s="252" t="s">
        <v>3</v>
      </c>
      <c r="J25" s="252"/>
      <c r="K25" s="252"/>
      <c r="L25" s="252" t="s">
        <v>3</v>
      </c>
      <c r="M25" s="286"/>
      <c r="N25" s="287"/>
      <c r="O25" s="252" t="s">
        <v>3</v>
      </c>
      <c r="P25" s="252" t="s">
        <v>3</v>
      </c>
      <c r="Q25" s="252" t="s">
        <v>3</v>
      </c>
      <c r="R25" s="252" t="s">
        <v>3</v>
      </c>
    </row>
    <row r="26" spans="1:18" ht="63.75" hidden="1" x14ac:dyDescent="0.2">
      <c r="A26" s="400"/>
      <c r="B26" s="273" t="s">
        <v>65</v>
      </c>
      <c r="C26" s="274"/>
      <c r="D26" s="274" t="s">
        <v>67</v>
      </c>
      <c r="E26" s="273" t="s">
        <v>69</v>
      </c>
      <c r="F26" s="275">
        <v>383</v>
      </c>
      <c r="G26" s="276">
        <v>335000</v>
      </c>
      <c r="H26" s="276">
        <v>0</v>
      </c>
      <c r="I26" s="276">
        <v>521500</v>
      </c>
      <c r="J26" s="276">
        <v>0</v>
      </c>
      <c r="K26" s="276">
        <f>H26</f>
        <v>0</v>
      </c>
      <c r="L26" s="273" t="s">
        <v>3</v>
      </c>
      <c r="M26" s="288">
        <v>45657</v>
      </c>
      <c r="N26" s="279">
        <v>45657</v>
      </c>
      <c r="O26" s="273" t="s">
        <v>3</v>
      </c>
      <c r="P26" s="273" t="s">
        <v>3</v>
      </c>
      <c r="Q26" s="273" t="s">
        <v>3</v>
      </c>
      <c r="R26" s="273" t="s">
        <v>3</v>
      </c>
    </row>
    <row r="27" spans="1:18" ht="63.75" hidden="1" x14ac:dyDescent="0.2">
      <c r="A27" s="401"/>
      <c r="B27" s="252" t="s">
        <v>65</v>
      </c>
      <c r="C27" s="285"/>
      <c r="D27" s="285" t="s">
        <v>67</v>
      </c>
      <c r="E27" s="196" t="s">
        <v>69</v>
      </c>
      <c r="F27" s="254">
        <v>383</v>
      </c>
      <c r="G27" s="289">
        <v>502500</v>
      </c>
      <c r="H27" s="289">
        <v>502500</v>
      </c>
      <c r="I27" s="289">
        <v>521500</v>
      </c>
      <c r="J27" s="289">
        <v>0</v>
      </c>
      <c r="K27" s="289">
        <f>H27</f>
        <v>502500</v>
      </c>
      <c r="L27" s="252" t="s">
        <v>3</v>
      </c>
      <c r="M27" s="286">
        <v>45747</v>
      </c>
      <c r="N27" s="291">
        <v>45747</v>
      </c>
      <c r="O27" s="252" t="s">
        <v>3</v>
      </c>
      <c r="P27" s="252" t="s">
        <v>3</v>
      </c>
      <c r="Q27" s="252" t="s">
        <v>3</v>
      </c>
      <c r="R27" s="252" t="s">
        <v>3</v>
      </c>
    </row>
    <row r="28" spans="1:18" s="266" customFormat="1" ht="15.75" hidden="1" customHeight="1" x14ac:dyDescent="0.2">
      <c r="A28" s="399" t="s">
        <v>110</v>
      </c>
      <c r="B28" s="260" t="s">
        <v>39</v>
      </c>
      <c r="C28" s="261"/>
      <c r="D28" s="260" t="s">
        <v>3</v>
      </c>
      <c r="E28" s="260" t="s">
        <v>66</v>
      </c>
      <c r="F28" s="262"/>
      <c r="G28" s="260">
        <v>1</v>
      </c>
      <c r="H28" s="260">
        <v>1</v>
      </c>
      <c r="I28" s="260">
        <v>0</v>
      </c>
      <c r="J28" s="260">
        <v>0</v>
      </c>
      <c r="K28" s="260">
        <v>0</v>
      </c>
      <c r="L28" s="260" t="s">
        <v>3</v>
      </c>
      <c r="M28" s="263">
        <v>45838</v>
      </c>
      <c r="N28" s="290">
        <v>45838</v>
      </c>
      <c r="O28" s="260">
        <v>0</v>
      </c>
      <c r="P28" s="260" t="s">
        <v>3</v>
      </c>
      <c r="Q28" s="292">
        <f>J30</f>
        <v>0</v>
      </c>
      <c r="R28" s="292">
        <f>J30</f>
        <v>0</v>
      </c>
    </row>
    <row r="29" spans="1:18" hidden="1" x14ac:dyDescent="0.2">
      <c r="A29" s="400"/>
      <c r="B29" s="252" t="s">
        <v>40</v>
      </c>
      <c r="C29" s="285"/>
      <c r="D29" s="285"/>
      <c r="E29" s="252"/>
      <c r="F29" s="254"/>
      <c r="G29" s="252" t="s">
        <v>3</v>
      </c>
      <c r="H29" s="252"/>
      <c r="I29" s="252" t="s">
        <v>3</v>
      </c>
      <c r="J29" s="252"/>
      <c r="K29" s="252"/>
      <c r="L29" s="252" t="s">
        <v>3</v>
      </c>
      <c r="M29" s="286"/>
      <c r="N29" s="287"/>
      <c r="O29" s="252" t="s">
        <v>3</v>
      </c>
      <c r="P29" s="252" t="s">
        <v>3</v>
      </c>
      <c r="Q29" s="252" t="s">
        <v>3</v>
      </c>
      <c r="R29" s="252" t="s">
        <v>3</v>
      </c>
    </row>
    <row r="30" spans="1:18" ht="63.75" hidden="1" x14ac:dyDescent="0.2">
      <c r="A30" s="400"/>
      <c r="B30" s="273" t="s">
        <v>65</v>
      </c>
      <c r="C30" s="274"/>
      <c r="D30" s="274" t="s">
        <v>67</v>
      </c>
      <c r="E30" s="273" t="s">
        <v>69</v>
      </c>
      <c r="F30" s="275">
        <v>383</v>
      </c>
      <c r="G30" s="276">
        <v>339146.65</v>
      </c>
      <c r="H30" s="276">
        <v>0</v>
      </c>
      <c r="I30" s="293">
        <v>0</v>
      </c>
      <c r="J30" s="293">
        <v>0</v>
      </c>
      <c r="K30" s="276">
        <f>H30</f>
        <v>0</v>
      </c>
      <c r="L30" s="273" t="s">
        <v>3</v>
      </c>
      <c r="M30" s="294">
        <v>45657</v>
      </c>
      <c r="N30" s="295">
        <v>45838</v>
      </c>
      <c r="O30" s="273" t="s">
        <v>3</v>
      </c>
      <c r="P30" s="273" t="s">
        <v>3</v>
      </c>
      <c r="Q30" s="273" t="s">
        <v>3</v>
      </c>
      <c r="R30" s="273" t="s">
        <v>3</v>
      </c>
    </row>
    <row r="31" spans="1:18" ht="63.75" hidden="1" x14ac:dyDescent="0.2">
      <c r="A31" s="401"/>
      <c r="B31" s="252" t="s">
        <v>65</v>
      </c>
      <c r="C31" s="285"/>
      <c r="D31" s="285" t="s">
        <v>67</v>
      </c>
      <c r="E31" s="196" t="s">
        <v>69</v>
      </c>
      <c r="F31" s="254">
        <v>383</v>
      </c>
      <c r="G31" s="289">
        <v>508719.97499999998</v>
      </c>
      <c r="H31" s="289">
        <v>508719.97499999998</v>
      </c>
      <c r="I31" s="296">
        <v>0</v>
      </c>
      <c r="J31" s="296">
        <v>0</v>
      </c>
      <c r="K31" s="289">
        <f>H31</f>
        <v>508719.97499999998</v>
      </c>
      <c r="L31" s="252" t="s">
        <v>3</v>
      </c>
      <c r="M31" s="297">
        <v>45747</v>
      </c>
      <c r="N31" s="291" t="s">
        <v>114</v>
      </c>
      <c r="O31" s="252" t="s">
        <v>3</v>
      </c>
      <c r="P31" s="252" t="s">
        <v>3</v>
      </c>
      <c r="Q31" s="252" t="s">
        <v>3</v>
      </c>
      <c r="R31" s="252" t="s">
        <v>3</v>
      </c>
    </row>
    <row r="32" spans="1:18" s="266" customFormat="1" ht="15.75" hidden="1" customHeight="1" x14ac:dyDescent="0.2">
      <c r="A32" s="399" t="s">
        <v>109</v>
      </c>
      <c r="B32" s="260" t="s">
        <v>39</v>
      </c>
      <c r="C32" s="261"/>
      <c r="D32" s="260" t="s">
        <v>3</v>
      </c>
      <c r="E32" s="260" t="s">
        <v>66</v>
      </c>
      <c r="F32" s="262"/>
      <c r="G32" s="260">
        <v>1</v>
      </c>
      <c r="H32" s="260">
        <v>1</v>
      </c>
      <c r="I32" s="260">
        <v>0</v>
      </c>
      <c r="J32" s="260">
        <v>0</v>
      </c>
      <c r="K32" s="260">
        <v>0</v>
      </c>
      <c r="L32" s="260" t="s">
        <v>3</v>
      </c>
      <c r="M32" s="263">
        <v>45838</v>
      </c>
      <c r="N32" s="290">
        <v>45838</v>
      </c>
      <c r="O32" s="260">
        <v>0</v>
      </c>
      <c r="P32" s="260" t="s">
        <v>3</v>
      </c>
      <c r="Q32" s="284">
        <v>0</v>
      </c>
      <c r="R32" s="284">
        <v>0</v>
      </c>
    </row>
    <row r="33" spans="1:18" hidden="1" x14ac:dyDescent="0.2">
      <c r="A33" s="400"/>
      <c r="B33" s="252" t="s">
        <v>40</v>
      </c>
      <c r="C33" s="285"/>
      <c r="D33" s="285"/>
      <c r="E33" s="252"/>
      <c r="F33" s="254"/>
      <c r="G33" s="252" t="s">
        <v>3</v>
      </c>
      <c r="H33" s="252"/>
      <c r="I33" s="252" t="s">
        <v>3</v>
      </c>
      <c r="J33" s="252"/>
      <c r="K33" s="252"/>
      <c r="L33" s="252" t="s">
        <v>3</v>
      </c>
      <c r="M33" s="286"/>
      <c r="N33" s="287"/>
      <c r="O33" s="252" t="s">
        <v>3</v>
      </c>
      <c r="P33" s="252" t="s">
        <v>3</v>
      </c>
      <c r="Q33" s="252" t="s">
        <v>3</v>
      </c>
      <c r="R33" s="252" t="s">
        <v>3</v>
      </c>
    </row>
    <row r="34" spans="1:18" ht="63.75" hidden="1" x14ac:dyDescent="0.2">
      <c r="A34" s="400"/>
      <c r="B34" s="273" t="s">
        <v>65</v>
      </c>
      <c r="C34" s="274"/>
      <c r="D34" s="274" t="s">
        <v>67</v>
      </c>
      <c r="E34" s="273" t="s">
        <v>69</v>
      </c>
      <c r="F34" s="275">
        <v>383</v>
      </c>
      <c r="G34" s="276">
        <v>200000</v>
      </c>
      <c r="H34" s="276">
        <v>0</v>
      </c>
      <c r="I34" s="276">
        <v>227800</v>
      </c>
      <c r="J34" s="276">
        <v>0</v>
      </c>
      <c r="K34" s="276">
        <f>H34</f>
        <v>0</v>
      </c>
      <c r="L34" s="273" t="s">
        <v>3</v>
      </c>
      <c r="M34" s="288">
        <v>45657</v>
      </c>
      <c r="N34" s="279">
        <v>45657</v>
      </c>
      <c r="O34" s="273" t="s">
        <v>3</v>
      </c>
      <c r="P34" s="273" t="s">
        <v>3</v>
      </c>
      <c r="Q34" s="273" t="s">
        <v>3</v>
      </c>
      <c r="R34" s="273" t="s">
        <v>3</v>
      </c>
    </row>
    <row r="35" spans="1:18" ht="63.75" hidden="1" x14ac:dyDescent="0.2">
      <c r="A35" s="401"/>
      <c r="B35" s="252" t="s">
        <v>65</v>
      </c>
      <c r="C35" s="285"/>
      <c r="D35" s="285" t="s">
        <v>67</v>
      </c>
      <c r="E35" s="196" t="s">
        <v>69</v>
      </c>
      <c r="F35" s="254">
        <v>383</v>
      </c>
      <c r="G35" s="289">
        <v>300000</v>
      </c>
      <c r="H35" s="289">
        <v>300000</v>
      </c>
      <c r="I35" s="289">
        <v>227800</v>
      </c>
      <c r="J35" s="289">
        <v>0</v>
      </c>
      <c r="K35" s="289">
        <f>H35</f>
        <v>300000</v>
      </c>
      <c r="L35" s="252" t="s">
        <v>3</v>
      </c>
      <c r="M35" s="286">
        <v>45747</v>
      </c>
      <c r="N35" s="291" t="s">
        <v>114</v>
      </c>
      <c r="O35" s="252" t="s">
        <v>3</v>
      </c>
      <c r="P35" s="252" t="s">
        <v>3</v>
      </c>
      <c r="Q35" s="252" t="s">
        <v>3</v>
      </c>
      <c r="R35" s="252" t="s">
        <v>3</v>
      </c>
    </row>
    <row r="36" spans="1:18" s="266" customFormat="1" ht="15.75" hidden="1" customHeight="1" x14ac:dyDescent="0.2">
      <c r="A36" s="399" t="s">
        <v>108</v>
      </c>
      <c r="B36" s="260" t="s">
        <v>39</v>
      </c>
      <c r="C36" s="261"/>
      <c r="D36" s="260" t="s">
        <v>3</v>
      </c>
      <c r="E36" s="260" t="s">
        <v>66</v>
      </c>
      <c r="F36" s="262"/>
      <c r="G36" s="260">
        <v>1</v>
      </c>
      <c r="H36" s="260">
        <v>1</v>
      </c>
      <c r="I36" s="260">
        <v>0</v>
      </c>
      <c r="J36" s="260">
        <v>0</v>
      </c>
      <c r="K36" s="260">
        <v>0</v>
      </c>
      <c r="L36" s="260" t="s">
        <v>3</v>
      </c>
      <c r="M36" s="263">
        <v>45838</v>
      </c>
      <c r="N36" s="290">
        <v>45838</v>
      </c>
      <c r="O36" s="260">
        <v>0</v>
      </c>
      <c r="P36" s="260" t="s">
        <v>3</v>
      </c>
      <c r="Q36" s="284">
        <v>0</v>
      </c>
      <c r="R36" s="284">
        <v>0</v>
      </c>
    </row>
    <row r="37" spans="1:18" hidden="1" x14ac:dyDescent="0.2">
      <c r="A37" s="400"/>
      <c r="B37" s="252" t="s">
        <v>40</v>
      </c>
      <c r="C37" s="285"/>
      <c r="D37" s="285"/>
      <c r="E37" s="252"/>
      <c r="F37" s="254"/>
      <c r="G37" s="252" t="s">
        <v>3</v>
      </c>
      <c r="H37" s="252"/>
      <c r="I37" s="252" t="s">
        <v>3</v>
      </c>
      <c r="J37" s="252"/>
      <c r="K37" s="252"/>
      <c r="L37" s="252" t="s">
        <v>3</v>
      </c>
      <c r="M37" s="286"/>
      <c r="N37" s="287"/>
      <c r="O37" s="252" t="s">
        <v>3</v>
      </c>
      <c r="P37" s="252" t="s">
        <v>3</v>
      </c>
      <c r="Q37" s="252" t="s">
        <v>3</v>
      </c>
      <c r="R37" s="252" t="s">
        <v>3</v>
      </c>
    </row>
    <row r="38" spans="1:18" ht="63.75" hidden="1" x14ac:dyDescent="0.2">
      <c r="A38" s="400"/>
      <c r="B38" s="273" t="s">
        <v>65</v>
      </c>
      <c r="C38" s="274"/>
      <c r="D38" s="274" t="s">
        <v>67</v>
      </c>
      <c r="E38" s="273" t="s">
        <v>69</v>
      </c>
      <c r="F38" s="275">
        <v>383</v>
      </c>
      <c r="G38" s="276">
        <v>333500</v>
      </c>
      <c r="H38" s="276">
        <v>0</v>
      </c>
      <c r="I38" s="276">
        <v>500000</v>
      </c>
      <c r="J38" s="276">
        <v>0</v>
      </c>
      <c r="K38" s="276">
        <f>H38</f>
        <v>0</v>
      </c>
      <c r="L38" s="273" t="s">
        <v>3</v>
      </c>
      <c r="M38" s="288">
        <v>45657</v>
      </c>
      <c r="N38" s="279">
        <v>45657</v>
      </c>
      <c r="O38" s="273" t="s">
        <v>3</v>
      </c>
      <c r="P38" s="273" t="s">
        <v>3</v>
      </c>
      <c r="Q38" s="273" t="s">
        <v>3</v>
      </c>
      <c r="R38" s="273" t="s">
        <v>3</v>
      </c>
    </row>
    <row r="39" spans="1:18" ht="63.75" hidden="1" x14ac:dyDescent="0.2">
      <c r="A39" s="401"/>
      <c r="B39" s="252" t="s">
        <v>65</v>
      </c>
      <c r="C39" s="285"/>
      <c r="D39" s="285" t="s">
        <v>67</v>
      </c>
      <c r="E39" s="196" t="s">
        <v>69</v>
      </c>
      <c r="F39" s="254">
        <v>383</v>
      </c>
      <c r="G39" s="289">
        <v>500250</v>
      </c>
      <c r="H39" s="289">
        <v>500250</v>
      </c>
      <c r="I39" s="289">
        <v>500000</v>
      </c>
      <c r="J39" s="289">
        <v>0</v>
      </c>
      <c r="K39" s="289">
        <f>H39</f>
        <v>500250</v>
      </c>
      <c r="L39" s="252" t="s">
        <v>3</v>
      </c>
      <c r="M39" s="286">
        <v>45747</v>
      </c>
      <c r="N39" s="291" t="s">
        <v>114</v>
      </c>
      <c r="O39" s="252" t="s">
        <v>3</v>
      </c>
      <c r="P39" s="252" t="s">
        <v>3</v>
      </c>
      <c r="Q39" s="252" t="s">
        <v>3</v>
      </c>
      <c r="R39" s="252" t="s">
        <v>3</v>
      </c>
    </row>
    <row r="40" spans="1:18" s="266" customFormat="1" ht="15.75" hidden="1" customHeight="1" x14ac:dyDescent="0.2">
      <c r="A40" s="399" t="s">
        <v>107</v>
      </c>
      <c r="B40" s="260" t="s">
        <v>39</v>
      </c>
      <c r="C40" s="261"/>
      <c r="D40" s="260" t="s">
        <v>3</v>
      </c>
      <c r="E40" s="260" t="s">
        <v>66</v>
      </c>
      <c r="F40" s="262"/>
      <c r="G40" s="260">
        <v>1</v>
      </c>
      <c r="H40" s="260">
        <v>1</v>
      </c>
      <c r="I40" s="260">
        <v>0</v>
      </c>
      <c r="J40" s="260">
        <v>0</v>
      </c>
      <c r="K40" s="260">
        <v>0</v>
      </c>
      <c r="L40" s="260" t="s">
        <v>3</v>
      </c>
      <c r="M40" s="263">
        <v>45838</v>
      </c>
      <c r="N40" s="290">
        <v>45838</v>
      </c>
      <c r="O40" s="260">
        <v>0</v>
      </c>
      <c r="P40" s="260" t="s">
        <v>3</v>
      </c>
      <c r="Q40" s="284">
        <v>0</v>
      </c>
      <c r="R40" s="284">
        <v>0</v>
      </c>
    </row>
    <row r="41" spans="1:18" hidden="1" x14ac:dyDescent="0.2">
      <c r="A41" s="400"/>
      <c r="B41" s="252" t="s">
        <v>40</v>
      </c>
      <c r="C41" s="285"/>
      <c r="D41" s="285"/>
      <c r="E41" s="252"/>
      <c r="F41" s="254"/>
      <c r="G41" s="252" t="s">
        <v>3</v>
      </c>
      <c r="H41" s="252"/>
      <c r="I41" s="252" t="s">
        <v>3</v>
      </c>
      <c r="J41" s="252"/>
      <c r="K41" s="252"/>
      <c r="L41" s="252" t="s">
        <v>3</v>
      </c>
      <c r="M41" s="286"/>
      <c r="N41" s="287"/>
      <c r="O41" s="252" t="s">
        <v>3</v>
      </c>
      <c r="P41" s="252" t="s">
        <v>3</v>
      </c>
      <c r="Q41" s="252" t="s">
        <v>3</v>
      </c>
      <c r="R41" s="252" t="s">
        <v>3</v>
      </c>
    </row>
    <row r="42" spans="1:18" ht="63.75" hidden="1" x14ac:dyDescent="0.2">
      <c r="A42" s="400"/>
      <c r="B42" s="273" t="s">
        <v>65</v>
      </c>
      <c r="C42" s="274"/>
      <c r="D42" s="274" t="s">
        <v>67</v>
      </c>
      <c r="E42" s="273" t="s">
        <v>69</v>
      </c>
      <c r="F42" s="275">
        <v>383</v>
      </c>
      <c r="G42" s="276">
        <v>400000</v>
      </c>
      <c r="H42" s="276">
        <v>0</v>
      </c>
      <c r="I42" s="276">
        <v>500000</v>
      </c>
      <c r="J42" s="276">
        <v>0</v>
      </c>
      <c r="K42" s="276">
        <f>H42</f>
        <v>0</v>
      </c>
      <c r="L42" s="273" t="s">
        <v>3</v>
      </c>
      <c r="M42" s="288">
        <v>45657</v>
      </c>
      <c r="N42" s="279">
        <v>45657</v>
      </c>
      <c r="O42" s="273" t="s">
        <v>3</v>
      </c>
      <c r="P42" s="273" t="s">
        <v>3</v>
      </c>
      <c r="Q42" s="273" t="s">
        <v>3</v>
      </c>
      <c r="R42" s="273" t="s">
        <v>3</v>
      </c>
    </row>
    <row r="43" spans="1:18" ht="63.75" hidden="1" x14ac:dyDescent="0.2">
      <c r="A43" s="401"/>
      <c r="B43" s="252" t="s">
        <v>65</v>
      </c>
      <c r="C43" s="285"/>
      <c r="D43" s="285" t="s">
        <v>67</v>
      </c>
      <c r="E43" s="196" t="s">
        <v>69</v>
      </c>
      <c r="F43" s="254">
        <v>383</v>
      </c>
      <c r="G43" s="289">
        <v>600000</v>
      </c>
      <c r="H43" s="289">
        <v>600000</v>
      </c>
      <c r="I43" s="289">
        <v>500000</v>
      </c>
      <c r="J43" s="289">
        <v>0</v>
      </c>
      <c r="K43" s="289">
        <f>H43</f>
        <v>600000</v>
      </c>
      <c r="L43" s="252" t="s">
        <v>3</v>
      </c>
      <c r="M43" s="286">
        <v>45747</v>
      </c>
      <c r="N43" s="291" t="s">
        <v>114</v>
      </c>
      <c r="O43" s="252" t="s">
        <v>3</v>
      </c>
      <c r="P43" s="252" t="s">
        <v>3</v>
      </c>
      <c r="Q43" s="252" t="s">
        <v>3</v>
      </c>
      <c r="R43" s="252" t="s">
        <v>3</v>
      </c>
    </row>
    <row r="44" spans="1:18" s="266" customFormat="1" ht="15.75" hidden="1" customHeight="1" x14ac:dyDescent="0.2">
      <c r="A44" s="399" t="s">
        <v>73</v>
      </c>
      <c r="B44" s="260" t="s">
        <v>39</v>
      </c>
      <c r="C44" s="261"/>
      <c r="D44" s="260" t="s">
        <v>3</v>
      </c>
      <c r="E44" s="260" t="s">
        <v>66</v>
      </c>
      <c r="F44" s="262"/>
      <c r="G44" s="260">
        <v>1</v>
      </c>
      <c r="H44" s="260">
        <v>1</v>
      </c>
      <c r="I44" s="260">
        <v>1</v>
      </c>
      <c r="J44" s="260">
        <v>1</v>
      </c>
      <c r="K44" s="260">
        <v>1</v>
      </c>
      <c r="L44" s="260" t="s">
        <v>3</v>
      </c>
      <c r="M44" s="263">
        <v>45838</v>
      </c>
      <c r="N44" s="290">
        <v>45657</v>
      </c>
      <c r="O44" s="260">
        <v>0</v>
      </c>
      <c r="P44" s="260" t="s">
        <v>3</v>
      </c>
      <c r="Q44" s="284">
        <v>0</v>
      </c>
      <c r="R44" s="284">
        <v>0</v>
      </c>
    </row>
    <row r="45" spans="1:18" hidden="1" x14ac:dyDescent="0.2">
      <c r="A45" s="400"/>
      <c r="B45" s="252" t="s">
        <v>40</v>
      </c>
      <c r="C45" s="285"/>
      <c r="D45" s="285"/>
      <c r="E45" s="252"/>
      <c r="F45" s="254"/>
      <c r="G45" s="252" t="s">
        <v>3</v>
      </c>
      <c r="H45" s="252"/>
      <c r="I45" s="252" t="s">
        <v>3</v>
      </c>
      <c r="J45" s="252"/>
      <c r="K45" s="252"/>
      <c r="L45" s="252" t="s">
        <v>3</v>
      </c>
      <c r="M45" s="286"/>
      <c r="N45" s="287"/>
      <c r="O45" s="252" t="s">
        <v>3</v>
      </c>
      <c r="P45" s="252" t="s">
        <v>3</v>
      </c>
      <c r="Q45" s="252" t="s">
        <v>3</v>
      </c>
      <c r="R45" s="252" t="s">
        <v>3</v>
      </c>
    </row>
    <row r="46" spans="1:18" ht="63.75" hidden="1" x14ac:dyDescent="0.2">
      <c r="A46" s="400"/>
      <c r="B46" s="273" t="s">
        <v>65</v>
      </c>
      <c r="C46" s="274"/>
      <c r="D46" s="274" t="s">
        <v>67</v>
      </c>
      <c r="E46" s="273" t="s">
        <v>69</v>
      </c>
      <c r="F46" s="275">
        <v>383</v>
      </c>
      <c r="G46" s="276">
        <v>348498</v>
      </c>
      <c r="H46" s="276">
        <v>0</v>
      </c>
      <c r="I46" s="293">
        <f>1196996-500000</f>
        <v>696996</v>
      </c>
      <c r="J46" s="293">
        <v>0</v>
      </c>
      <c r="K46" s="276">
        <v>0</v>
      </c>
      <c r="L46" s="273" t="s">
        <v>3</v>
      </c>
      <c r="M46" s="288">
        <v>45657</v>
      </c>
      <c r="N46" s="279">
        <v>45657</v>
      </c>
      <c r="O46" s="273" t="s">
        <v>3</v>
      </c>
      <c r="P46" s="273" t="s">
        <v>3</v>
      </c>
      <c r="Q46" s="273" t="s">
        <v>3</v>
      </c>
      <c r="R46" s="273" t="s">
        <v>3</v>
      </c>
    </row>
    <row r="47" spans="1:18" ht="63.75" hidden="1" x14ac:dyDescent="0.2">
      <c r="A47" s="401"/>
      <c r="B47" s="252" t="s">
        <v>65</v>
      </c>
      <c r="C47" s="285"/>
      <c r="D47" s="285" t="s">
        <v>67</v>
      </c>
      <c r="E47" s="196" t="s">
        <v>69</v>
      </c>
      <c r="F47" s="254">
        <v>383</v>
      </c>
      <c r="G47" s="289">
        <v>522747</v>
      </c>
      <c r="H47" s="289">
        <v>522747</v>
      </c>
      <c r="I47" s="296">
        <f>1196996-500000</f>
        <v>696996</v>
      </c>
      <c r="J47" s="296">
        <v>0</v>
      </c>
      <c r="K47" s="289">
        <f>H47</f>
        <v>522747</v>
      </c>
      <c r="L47" s="252" t="s">
        <v>3</v>
      </c>
      <c r="M47" s="286">
        <v>45747</v>
      </c>
      <c r="N47" s="291">
        <v>45657</v>
      </c>
      <c r="O47" s="252" t="s">
        <v>3</v>
      </c>
      <c r="P47" s="252" t="s">
        <v>3</v>
      </c>
      <c r="Q47" s="252" t="s">
        <v>3</v>
      </c>
      <c r="R47" s="252" t="s">
        <v>3</v>
      </c>
    </row>
    <row r="48" spans="1:18" s="266" customFormat="1" ht="15.75" hidden="1" customHeight="1" x14ac:dyDescent="0.2">
      <c r="A48" s="399" t="s">
        <v>72</v>
      </c>
      <c r="B48" s="260" t="s">
        <v>39</v>
      </c>
      <c r="C48" s="261"/>
      <c r="D48" s="260" t="s">
        <v>3</v>
      </c>
      <c r="E48" s="260" t="s">
        <v>66</v>
      </c>
      <c r="F48" s="262"/>
      <c r="G48" s="260">
        <v>1</v>
      </c>
      <c r="H48" s="260">
        <v>1</v>
      </c>
      <c r="I48" s="260">
        <v>0</v>
      </c>
      <c r="J48" s="260">
        <v>0</v>
      </c>
      <c r="K48" s="260">
        <v>0</v>
      </c>
      <c r="L48" s="260" t="s">
        <v>3</v>
      </c>
      <c r="M48" s="263">
        <v>45838</v>
      </c>
      <c r="N48" s="290">
        <v>45838</v>
      </c>
      <c r="O48" s="260">
        <v>0</v>
      </c>
      <c r="P48" s="260" t="s">
        <v>3</v>
      </c>
      <c r="Q48" s="284">
        <v>0</v>
      </c>
      <c r="R48" s="284">
        <v>0</v>
      </c>
    </row>
    <row r="49" spans="1:18" hidden="1" x14ac:dyDescent="0.2">
      <c r="A49" s="400"/>
      <c r="B49" s="252" t="s">
        <v>40</v>
      </c>
      <c r="C49" s="285"/>
      <c r="D49" s="285"/>
      <c r="E49" s="252"/>
      <c r="F49" s="254"/>
      <c r="G49" s="252" t="s">
        <v>3</v>
      </c>
      <c r="H49" s="252"/>
      <c r="I49" s="252" t="s">
        <v>3</v>
      </c>
      <c r="J49" s="252"/>
      <c r="K49" s="252"/>
      <c r="L49" s="252" t="s">
        <v>3</v>
      </c>
      <c r="M49" s="286"/>
      <c r="N49" s="287"/>
      <c r="O49" s="252" t="s">
        <v>3</v>
      </c>
      <c r="P49" s="252" t="s">
        <v>3</v>
      </c>
      <c r="Q49" s="252" t="s">
        <v>3</v>
      </c>
      <c r="R49" s="252" t="s">
        <v>3</v>
      </c>
    </row>
    <row r="50" spans="1:18" ht="63.75" hidden="1" x14ac:dyDescent="0.2">
      <c r="A50" s="400"/>
      <c r="B50" s="273" t="s">
        <v>65</v>
      </c>
      <c r="C50" s="274"/>
      <c r="D50" s="274" t="s">
        <v>67</v>
      </c>
      <c r="E50" s="273" t="s">
        <v>69</v>
      </c>
      <c r="F50" s="275">
        <v>383</v>
      </c>
      <c r="G50" s="276">
        <v>425000</v>
      </c>
      <c r="H50" s="276">
        <v>0</v>
      </c>
      <c r="I50" s="298">
        <v>0</v>
      </c>
      <c r="J50" s="276">
        <v>0</v>
      </c>
      <c r="K50" s="276">
        <f>G50</f>
        <v>425000</v>
      </c>
      <c r="L50" s="273" t="s">
        <v>3</v>
      </c>
      <c r="M50" s="288">
        <v>45657</v>
      </c>
      <c r="N50" s="279">
        <v>45838</v>
      </c>
      <c r="O50" s="273" t="s">
        <v>3</v>
      </c>
      <c r="P50" s="273" t="s">
        <v>3</v>
      </c>
      <c r="Q50" s="273" t="s">
        <v>3</v>
      </c>
      <c r="R50" s="273" t="s">
        <v>3</v>
      </c>
    </row>
    <row r="51" spans="1:18" ht="63.75" hidden="1" x14ac:dyDescent="0.2">
      <c r="A51" s="401"/>
      <c r="B51" s="252" t="s">
        <v>65</v>
      </c>
      <c r="C51" s="285"/>
      <c r="D51" s="285" t="s">
        <v>67</v>
      </c>
      <c r="E51" s="196" t="s">
        <v>69</v>
      </c>
      <c r="F51" s="254">
        <v>383</v>
      </c>
      <c r="G51" s="289">
        <v>637500</v>
      </c>
      <c r="H51" s="289">
        <v>637500</v>
      </c>
      <c r="I51" s="299">
        <v>0</v>
      </c>
      <c r="J51" s="289">
        <v>0</v>
      </c>
      <c r="K51" s="289">
        <f>H51</f>
        <v>637500</v>
      </c>
      <c r="L51" s="252" t="s">
        <v>3</v>
      </c>
      <c r="M51" s="286">
        <v>45747</v>
      </c>
      <c r="N51" s="291" t="s">
        <v>114</v>
      </c>
      <c r="O51" s="252" t="s">
        <v>3</v>
      </c>
      <c r="P51" s="252" t="s">
        <v>3</v>
      </c>
      <c r="Q51" s="252" t="s">
        <v>3</v>
      </c>
      <c r="R51" s="252" t="s">
        <v>3</v>
      </c>
    </row>
    <row r="52" spans="1:18" s="266" customFormat="1" ht="15.75" hidden="1" customHeight="1" x14ac:dyDescent="0.2">
      <c r="A52" s="399" t="s">
        <v>74</v>
      </c>
      <c r="B52" s="260" t="s">
        <v>39</v>
      </c>
      <c r="C52" s="261"/>
      <c r="D52" s="260" t="s">
        <v>3</v>
      </c>
      <c r="E52" s="260" t="s">
        <v>66</v>
      </c>
      <c r="F52" s="262"/>
      <c r="G52" s="260">
        <v>1</v>
      </c>
      <c r="H52" s="260">
        <v>1</v>
      </c>
      <c r="I52" s="260">
        <v>0</v>
      </c>
      <c r="J52" s="260">
        <v>0</v>
      </c>
      <c r="K52" s="260">
        <v>0</v>
      </c>
      <c r="L52" s="260" t="s">
        <v>3</v>
      </c>
      <c r="M52" s="263">
        <v>45838</v>
      </c>
      <c r="N52" s="290">
        <v>45473</v>
      </c>
      <c r="O52" s="260">
        <v>0</v>
      </c>
      <c r="P52" s="260" t="s">
        <v>3</v>
      </c>
      <c r="Q52" s="284">
        <v>0</v>
      </c>
      <c r="R52" s="284">
        <v>0</v>
      </c>
    </row>
    <row r="53" spans="1:18" hidden="1" x14ac:dyDescent="0.2">
      <c r="A53" s="400"/>
      <c r="B53" s="252" t="s">
        <v>40</v>
      </c>
      <c r="C53" s="285"/>
      <c r="D53" s="285"/>
      <c r="E53" s="252"/>
      <c r="F53" s="254"/>
      <c r="G53" s="252" t="s">
        <v>3</v>
      </c>
      <c r="H53" s="252"/>
      <c r="I53" s="252" t="s">
        <v>3</v>
      </c>
      <c r="J53" s="252"/>
      <c r="K53" s="252"/>
      <c r="L53" s="252" t="s">
        <v>3</v>
      </c>
      <c r="M53" s="286"/>
      <c r="N53" s="287"/>
      <c r="O53" s="252" t="s">
        <v>3</v>
      </c>
      <c r="P53" s="252" t="s">
        <v>3</v>
      </c>
      <c r="Q53" s="252" t="s">
        <v>3</v>
      </c>
      <c r="R53" s="252" t="s">
        <v>3</v>
      </c>
    </row>
    <row r="54" spans="1:18" ht="63.75" hidden="1" x14ac:dyDescent="0.2">
      <c r="A54" s="400"/>
      <c r="B54" s="273" t="s">
        <v>65</v>
      </c>
      <c r="C54" s="274"/>
      <c r="D54" s="274" t="s">
        <v>67</v>
      </c>
      <c r="E54" s="273" t="s">
        <v>69</v>
      </c>
      <c r="F54" s="275">
        <v>383</v>
      </c>
      <c r="G54" s="276">
        <v>335000</v>
      </c>
      <c r="H54" s="276">
        <v>0</v>
      </c>
      <c r="I54" s="276">
        <v>500000</v>
      </c>
      <c r="J54" s="276">
        <v>0</v>
      </c>
      <c r="K54" s="276">
        <f>G54</f>
        <v>335000</v>
      </c>
      <c r="L54" s="273" t="s">
        <v>3</v>
      </c>
      <c r="M54" s="288">
        <v>45657</v>
      </c>
      <c r="N54" s="279">
        <v>45657</v>
      </c>
      <c r="O54" s="273" t="s">
        <v>3</v>
      </c>
      <c r="P54" s="273" t="s">
        <v>3</v>
      </c>
      <c r="Q54" s="273" t="s">
        <v>3</v>
      </c>
      <c r="R54" s="273" t="s">
        <v>3</v>
      </c>
    </row>
    <row r="55" spans="1:18" ht="63.75" hidden="1" x14ac:dyDescent="0.2">
      <c r="A55" s="401"/>
      <c r="B55" s="252" t="s">
        <v>65</v>
      </c>
      <c r="C55" s="285"/>
      <c r="D55" s="285" t="s">
        <v>67</v>
      </c>
      <c r="E55" s="196" t="s">
        <v>69</v>
      </c>
      <c r="F55" s="254">
        <v>383</v>
      </c>
      <c r="G55" s="289">
        <v>502500</v>
      </c>
      <c r="H55" s="289">
        <v>502500</v>
      </c>
      <c r="I55" s="289">
        <v>500000</v>
      </c>
      <c r="J55" s="289">
        <v>0</v>
      </c>
      <c r="K55" s="289">
        <f>H55</f>
        <v>502500</v>
      </c>
      <c r="L55" s="252" t="s">
        <v>3</v>
      </c>
      <c r="M55" s="286">
        <v>45747</v>
      </c>
      <c r="N55" s="291" t="s">
        <v>114</v>
      </c>
      <c r="O55" s="252" t="s">
        <v>3</v>
      </c>
      <c r="P55" s="252" t="s">
        <v>3</v>
      </c>
      <c r="Q55" s="252" t="s">
        <v>3</v>
      </c>
      <c r="R55" s="252" t="s">
        <v>3</v>
      </c>
    </row>
    <row r="56" spans="1:18" s="266" customFormat="1" ht="15.75" hidden="1" customHeight="1" x14ac:dyDescent="0.2">
      <c r="A56" s="399" t="s">
        <v>106</v>
      </c>
      <c r="B56" s="260" t="s">
        <v>39</v>
      </c>
      <c r="C56" s="261"/>
      <c r="D56" s="260" t="s">
        <v>3</v>
      </c>
      <c r="E56" s="260" t="s">
        <v>66</v>
      </c>
      <c r="F56" s="262"/>
      <c r="G56" s="260">
        <v>1</v>
      </c>
      <c r="H56" s="260">
        <v>1</v>
      </c>
      <c r="I56" s="260">
        <v>0</v>
      </c>
      <c r="J56" s="260">
        <v>0</v>
      </c>
      <c r="K56" s="260">
        <v>0</v>
      </c>
      <c r="L56" s="260" t="s">
        <v>3</v>
      </c>
      <c r="M56" s="263">
        <v>45838</v>
      </c>
      <c r="N56" s="290">
        <v>45838</v>
      </c>
      <c r="O56" s="260">
        <v>0</v>
      </c>
      <c r="P56" s="260" t="s">
        <v>3</v>
      </c>
      <c r="Q56" s="284">
        <v>0</v>
      </c>
      <c r="R56" s="284">
        <v>0</v>
      </c>
    </row>
    <row r="57" spans="1:18" hidden="1" x14ac:dyDescent="0.2">
      <c r="A57" s="400"/>
      <c r="B57" s="252" t="s">
        <v>40</v>
      </c>
      <c r="C57" s="285"/>
      <c r="D57" s="285"/>
      <c r="E57" s="252"/>
      <c r="F57" s="254"/>
      <c r="G57" s="252" t="s">
        <v>3</v>
      </c>
      <c r="H57" s="252"/>
      <c r="I57" s="252" t="s">
        <v>3</v>
      </c>
      <c r="J57" s="252"/>
      <c r="K57" s="252"/>
      <c r="L57" s="252" t="s">
        <v>3</v>
      </c>
      <c r="M57" s="286"/>
      <c r="N57" s="287"/>
      <c r="O57" s="252" t="s">
        <v>3</v>
      </c>
      <c r="P57" s="252" t="s">
        <v>3</v>
      </c>
      <c r="Q57" s="252" t="s">
        <v>3</v>
      </c>
      <c r="R57" s="252" t="s">
        <v>3</v>
      </c>
    </row>
    <row r="58" spans="1:18" ht="63.75" hidden="1" x14ac:dyDescent="0.2">
      <c r="A58" s="400"/>
      <c r="B58" s="273" t="s">
        <v>65</v>
      </c>
      <c r="C58" s="274"/>
      <c r="D58" s="274" t="s">
        <v>67</v>
      </c>
      <c r="E58" s="273" t="s">
        <v>69</v>
      </c>
      <c r="F58" s="275">
        <v>383</v>
      </c>
      <c r="G58" s="276">
        <v>340000</v>
      </c>
      <c r="H58" s="276">
        <v>0</v>
      </c>
      <c r="I58" s="276">
        <v>500000</v>
      </c>
      <c r="J58" s="276">
        <v>0</v>
      </c>
      <c r="K58" s="276">
        <f>H58</f>
        <v>0</v>
      </c>
      <c r="L58" s="273" t="s">
        <v>3</v>
      </c>
      <c r="M58" s="288">
        <v>45657</v>
      </c>
      <c r="N58" s="279">
        <v>45657</v>
      </c>
      <c r="O58" s="273" t="s">
        <v>3</v>
      </c>
      <c r="P58" s="273" t="s">
        <v>3</v>
      </c>
      <c r="Q58" s="273" t="s">
        <v>3</v>
      </c>
      <c r="R58" s="273" t="s">
        <v>3</v>
      </c>
    </row>
    <row r="59" spans="1:18" ht="63.75" hidden="1" x14ac:dyDescent="0.2">
      <c r="A59" s="401"/>
      <c r="B59" s="252" t="s">
        <v>65</v>
      </c>
      <c r="C59" s="285"/>
      <c r="D59" s="285" t="s">
        <v>67</v>
      </c>
      <c r="E59" s="196" t="s">
        <v>69</v>
      </c>
      <c r="F59" s="254">
        <v>383</v>
      </c>
      <c r="G59" s="289">
        <v>510000</v>
      </c>
      <c r="H59" s="289">
        <v>510000</v>
      </c>
      <c r="I59" s="289">
        <v>500000</v>
      </c>
      <c r="J59" s="289">
        <v>0</v>
      </c>
      <c r="K59" s="289">
        <f>H59</f>
        <v>510000</v>
      </c>
      <c r="L59" s="252" t="s">
        <v>3</v>
      </c>
      <c r="M59" s="286">
        <v>45747</v>
      </c>
      <c r="N59" s="291" t="s">
        <v>114</v>
      </c>
      <c r="O59" s="252" t="s">
        <v>3</v>
      </c>
      <c r="P59" s="252" t="s">
        <v>3</v>
      </c>
      <c r="Q59" s="252" t="s">
        <v>3</v>
      </c>
      <c r="R59" s="252" t="s">
        <v>3</v>
      </c>
    </row>
    <row r="60" spans="1:18" s="266" customFormat="1" ht="15.75" hidden="1" customHeight="1" x14ac:dyDescent="0.2">
      <c r="A60" s="399" t="s">
        <v>75</v>
      </c>
      <c r="B60" s="260" t="s">
        <v>39</v>
      </c>
      <c r="C60" s="261"/>
      <c r="D60" s="260" t="s">
        <v>3</v>
      </c>
      <c r="E60" s="260" t="s">
        <v>66</v>
      </c>
      <c r="F60" s="262"/>
      <c r="G60" s="260">
        <v>1</v>
      </c>
      <c r="H60" s="260">
        <v>1</v>
      </c>
      <c r="I60" s="260">
        <v>0</v>
      </c>
      <c r="J60" s="260">
        <v>0</v>
      </c>
      <c r="K60" s="260">
        <v>0</v>
      </c>
      <c r="L60" s="260" t="s">
        <v>3</v>
      </c>
      <c r="M60" s="263">
        <v>45838</v>
      </c>
      <c r="N60" s="290">
        <v>45838</v>
      </c>
      <c r="O60" s="260">
        <v>0</v>
      </c>
      <c r="P60" s="260" t="s">
        <v>3</v>
      </c>
      <c r="Q60" s="284">
        <v>0</v>
      </c>
      <c r="R60" s="284">
        <v>0</v>
      </c>
    </row>
    <row r="61" spans="1:18" hidden="1" x14ac:dyDescent="0.2">
      <c r="A61" s="400"/>
      <c r="B61" s="252" t="s">
        <v>40</v>
      </c>
      <c r="C61" s="285"/>
      <c r="D61" s="285"/>
      <c r="E61" s="252"/>
      <c r="F61" s="254"/>
      <c r="G61" s="252" t="s">
        <v>3</v>
      </c>
      <c r="H61" s="252"/>
      <c r="I61" s="252" t="s">
        <v>3</v>
      </c>
      <c r="J61" s="252"/>
      <c r="K61" s="252"/>
      <c r="L61" s="252" t="s">
        <v>3</v>
      </c>
      <c r="M61" s="286"/>
      <c r="N61" s="287"/>
      <c r="O61" s="252" t="s">
        <v>3</v>
      </c>
      <c r="P61" s="252" t="s">
        <v>3</v>
      </c>
      <c r="Q61" s="252" t="s">
        <v>3</v>
      </c>
      <c r="R61" s="252" t="s">
        <v>3</v>
      </c>
    </row>
    <row r="62" spans="1:18" ht="63.75" hidden="1" x14ac:dyDescent="0.2">
      <c r="A62" s="400"/>
      <c r="B62" s="273" t="s">
        <v>65</v>
      </c>
      <c r="C62" s="274"/>
      <c r="D62" s="274" t="s">
        <v>67</v>
      </c>
      <c r="E62" s="273" t="s">
        <v>69</v>
      </c>
      <c r="F62" s="275">
        <v>383</v>
      </c>
      <c r="G62" s="276">
        <v>335000</v>
      </c>
      <c r="H62" s="276">
        <v>0</v>
      </c>
      <c r="I62" s="276">
        <v>205000</v>
      </c>
      <c r="J62" s="276">
        <v>0</v>
      </c>
      <c r="K62" s="276">
        <v>335000</v>
      </c>
      <c r="L62" s="273" t="s">
        <v>3</v>
      </c>
      <c r="M62" s="288">
        <v>45657</v>
      </c>
      <c r="N62" s="279">
        <v>45838</v>
      </c>
      <c r="O62" s="273" t="s">
        <v>3</v>
      </c>
      <c r="P62" s="273" t="s">
        <v>3</v>
      </c>
      <c r="Q62" s="273" t="s">
        <v>3</v>
      </c>
      <c r="R62" s="273" t="s">
        <v>3</v>
      </c>
    </row>
    <row r="63" spans="1:18" ht="63.75" hidden="1" x14ac:dyDescent="0.2">
      <c r="A63" s="401"/>
      <c r="B63" s="252" t="s">
        <v>65</v>
      </c>
      <c r="C63" s="285"/>
      <c r="D63" s="285" t="s">
        <v>67</v>
      </c>
      <c r="E63" s="196" t="s">
        <v>69</v>
      </c>
      <c r="F63" s="254">
        <v>383</v>
      </c>
      <c r="G63" s="289">
        <v>502500</v>
      </c>
      <c r="H63" s="289">
        <v>502500</v>
      </c>
      <c r="I63" s="289">
        <v>205000</v>
      </c>
      <c r="J63" s="289">
        <v>0</v>
      </c>
      <c r="K63" s="289">
        <f>H63</f>
        <v>502500</v>
      </c>
      <c r="L63" s="252" t="s">
        <v>3</v>
      </c>
      <c r="M63" s="286">
        <v>45747</v>
      </c>
      <c r="N63" s="291" t="s">
        <v>114</v>
      </c>
      <c r="O63" s="252" t="s">
        <v>3</v>
      </c>
      <c r="P63" s="252" t="s">
        <v>3</v>
      </c>
      <c r="Q63" s="252" t="s">
        <v>3</v>
      </c>
      <c r="R63" s="252" t="s">
        <v>3</v>
      </c>
    </row>
    <row r="64" spans="1:18" s="266" customFormat="1" ht="15.75" hidden="1" customHeight="1" x14ac:dyDescent="0.2">
      <c r="A64" s="399" t="s">
        <v>76</v>
      </c>
      <c r="B64" s="260" t="s">
        <v>39</v>
      </c>
      <c r="C64" s="261"/>
      <c r="D64" s="260" t="s">
        <v>3</v>
      </c>
      <c r="E64" s="260" t="s">
        <v>66</v>
      </c>
      <c r="F64" s="262"/>
      <c r="G64" s="260">
        <v>1</v>
      </c>
      <c r="H64" s="260">
        <v>1</v>
      </c>
      <c r="I64" s="260">
        <v>0</v>
      </c>
      <c r="J64" s="260">
        <v>0</v>
      </c>
      <c r="K64" s="260">
        <v>0</v>
      </c>
      <c r="L64" s="260" t="s">
        <v>3</v>
      </c>
      <c r="M64" s="263">
        <v>45838</v>
      </c>
      <c r="N64" s="290">
        <v>45838</v>
      </c>
      <c r="O64" s="260">
        <v>0</v>
      </c>
      <c r="P64" s="260" t="s">
        <v>3</v>
      </c>
      <c r="Q64" s="284">
        <v>0</v>
      </c>
      <c r="R64" s="284">
        <v>0</v>
      </c>
    </row>
    <row r="65" spans="1:18" hidden="1" x14ac:dyDescent="0.2">
      <c r="A65" s="400"/>
      <c r="B65" s="252" t="s">
        <v>40</v>
      </c>
      <c r="C65" s="285"/>
      <c r="D65" s="285"/>
      <c r="E65" s="252"/>
      <c r="F65" s="254"/>
      <c r="G65" s="252" t="s">
        <v>3</v>
      </c>
      <c r="H65" s="252"/>
      <c r="I65" s="252" t="s">
        <v>3</v>
      </c>
      <c r="J65" s="252"/>
      <c r="K65" s="252"/>
      <c r="L65" s="252" t="s">
        <v>3</v>
      </c>
      <c r="M65" s="286"/>
      <c r="N65" s="287"/>
      <c r="O65" s="252" t="s">
        <v>3</v>
      </c>
      <c r="P65" s="252" t="s">
        <v>3</v>
      </c>
      <c r="Q65" s="252" t="s">
        <v>3</v>
      </c>
      <c r="R65" s="252" t="s">
        <v>3</v>
      </c>
    </row>
    <row r="66" spans="1:18" ht="63.75" hidden="1" x14ac:dyDescent="0.2">
      <c r="A66" s="400"/>
      <c r="B66" s="273" t="s">
        <v>65</v>
      </c>
      <c r="C66" s="274"/>
      <c r="D66" s="274" t="s">
        <v>67</v>
      </c>
      <c r="E66" s="273" t="s">
        <v>69</v>
      </c>
      <c r="F66" s="275">
        <v>383</v>
      </c>
      <c r="G66" s="276">
        <v>335000</v>
      </c>
      <c r="H66" s="276">
        <v>0</v>
      </c>
      <c r="I66" s="276">
        <v>500000</v>
      </c>
      <c r="J66" s="276">
        <v>0</v>
      </c>
      <c r="K66" s="276">
        <v>0</v>
      </c>
      <c r="L66" s="273" t="s">
        <v>3</v>
      </c>
      <c r="M66" s="288">
        <v>45657</v>
      </c>
      <c r="N66" s="279">
        <v>45657</v>
      </c>
      <c r="O66" s="273" t="s">
        <v>3</v>
      </c>
      <c r="P66" s="273" t="s">
        <v>3</v>
      </c>
      <c r="Q66" s="273" t="s">
        <v>3</v>
      </c>
      <c r="R66" s="273" t="s">
        <v>3</v>
      </c>
    </row>
    <row r="67" spans="1:18" ht="63.75" hidden="1" x14ac:dyDescent="0.2">
      <c r="A67" s="401"/>
      <c r="B67" s="252" t="s">
        <v>65</v>
      </c>
      <c r="C67" s="285"/>
      <c r="D67" s="285" t="s">
        <v>67</v>
      </c>
      <c r="E67" s="196" t="s">
        <v>69</v>
      </c>
      <c r="F67" s="254">
        <v>383</v>
      </c>
      <c r="G67" s="289">
        <v>502500</v>
      </c>
      <c r="H67" s="289">
        <v>502500</v>
      </c>
      <c r="I67" s="289">
        <v>500000</v>
      </c>
      <c r="J67" s="289">
        <v>0</v>
      </c>
      <c r="K67" s="289">
        <f>H67</f>
        <v>502500</v>
      </c>
      <c r="L67" s="252" t="s">
        <v>3</v>
      </c>
      <c r="M67" s="286">
        <v>45747</v>
      </c>
      <c r="N67" s="291" t="s">
        <v>114</v>
      </c>
      <c r="O67" s="252" t="s">
        <v>3</v>
      </c>
      <c r="P67" s="252" t="s">
        <v>3</v>
      </c>
      <c r="Q67" s="252" t="s">
        <v>3</v>
      </c>
      <c r="R67" s="252" t="s">
        <v>3</v>
      </c>
    </row>
    <row r="68" spans="1:18" s="266" customFormat="1" ht="15.75" hidden="1" customHeight="1" x14ac:dyDescent="0.2">
      <c r="A68" s="399" t="s">
        <v>77</v>
      </c>
      <c r="B68" s="260" t="s">
        <v>39</v>
      </c>
      <c r="C68" s="261"/>
      <c r="D68" s="260" t="s">
        <v>3</v>
      </c>
      <c r="E68" s="260" t="s">
        <v>66</v>
      </c>
      <c r="F68" s="262"/>
      <c r="G68" s="260">
        <v>1</v>
      </c>
      <c r="H68" s="260">
        <v>1</v>
      </c>
      <c r="I68" s="260">
        <v>0</v>
      </c>
      <c r="J68" s="260">
        <v>0</v>
      </c>
      <c r="K68" s="260">
        <v>0</v>
      </c>
      <c r="L68" s="260" t="s">
        <v>3</v>
      </c>
      <c r="M68" s="263">
        <v>45838</v>
      </c>
      <c r="N68" s="290">
        <v>45838</v>
      </c>
      <c r="O68" s="260">
        <v>0</v>
      </c>
      <c r="P68" s="260" t="s">
        <v>3</v>
      </c>
      <c r="Q68" s="284">
        <v>0</v>
      </c>
      <c r="R68" s="284">
        <v>0</v>
      </c>
    </row>
    <row r="69" spans="1:18" hidden="1" x14ac:dyDescent="0.2">
      <c r="A69" s="400"/>
      <c r="B69" s="252" t="s">
        <v>40</v>
      </c>
      <c r="C69" s="285"/>
      <c r="D69" s="285"/>
      <c r="E69" s="252"/>
      <c r="F69" s="254"/>
      <c r="G69" s="252" t="s">
        <v>3</v>
      </c>
      <c r="H69" s="252"/>
      <c r="I69" s="252" t="s">
        <v>3</v>
      </c>
      <c r="J69" s="252"/>
      <c r="K69" s="252"/>
      <c r="L69" s="252" t="s">
        <v>3</v>
      </c>
      <c r="M69" s="286"/>
      <c r="N69" s="287"/>
      <c r="O69" s="252" t="s">
        <v>3</v>
      </c>
      <c r="P69" s="252" t="s">
        <v>3</v>
      </c>
      <c r="Q69" s="252" t="s">
        <v>3</v>
      </c>
      <c r="R69" s="252" t="s">
        <v>3</v>
      </c>
    </row>
    <row r="70" spans="1:18" ht="63.75" hidden="1" x14ac:dyDescent="0.2">
      <c r="A70" s="400"/>
      <c r="B70" s="273" t="s">
        <v>65</v>
      </c>
      <c r="C70" s="274"/>
      <c r="D70" s="274" t="s">
        <v>67</v>
      </c>
      <c r="E70" s="273" t="s">
        <v>69</v>
      </c>
      <c r="F70" s="275">
        <v>383</v>
      </c>
      <c r="G70" s="276">
        <v>335000</v>
      </c>
      <c r="H70" s="276">
        <v>0</v>
      </c>
      <c r="I70" s="276">
        <v>500000</v>
      </c>
      <c r="J70" s="276">
        <v>0</v>
      </c>
      <c r="K70" s="276">
        <v>0</v>
      </c>
      <c r="L70" s="273" t="s">
        <v>3</v>
      </c>
      <c r="M70" s="288">
        <v>45657</v>
      </c>
      <c r="N70" s="279">
        <v>45657</v>
      </c>
      <c r="O70" s="273" t="s">
        <v>3</v>
      </c>
      <c r="P70" s="273" t="s">
        <v>3</v>
      </c>
      <c r="Q70" s="273" t="s">
        <v>3</v>
      </c>
      <c r="R70" s="273" t="s">
        <v>3</v>
      </c>
    </row>
    <row r="71" spans="1:18" ht="63.75" hidden="1" x14ac:dyDescent="0.2">
      <c r="A71" s="401"/>
      <c r="B71" s="252" t="s">
        <v>65</v>
      </c>
      <c r="C71" s="285"/>
      <c r="D71" s="285" t="s">
        <v>67</v>
      </c>
      <c r="E71" s="196" t="s">
        <v>69</v>
      </c>
      <c r="F71" s="254">
        <v>383</v>
      </c>
      <c r="G71" s="289">
        <v>502500</v>
      </c>
      <c r="H71" s="289">
        <v>502500</v>
      </c>
      <c r="I71" s="289">
        <v>500000</v>
      </c>
      <c r="J71" s="289">
        <v>0</v>
      </c>
      <c r="K71" s="289">
        <f>H71</f>
        <v>502500</v>
      </c>
      <c r="L71" s="252" t="s">
        <v>3</v>
      </c>
      <c r="M71" s="286">
        <v>45747</v>
      </c>
      <c r="N71" s="287" t="s">
        <v>114</v>
      </c>
      <c r="O71" s="252" t="s">
        <v>3</v>
      </c>
      <c r="P71" s="252" t="s">
        <v>3</v>
      </c>
      <c r="Q71" s="252" t="s">
        <v>3</v>
      </c>
      <c r="R71" s="252" t="s">
        <v>3</v>
      </c>
    </row>
    <row r="72" spans="1:18" s="266" customFormat="1" ht="15.75" hidden="1" customHeight="1" x14ac:dyDescent="0.2">
      <c r="A72" s="399" t="s">
        <v>105</v>
      </c>
      <c r="B72" s="260" t="s">
        <v>39</v>
      </c>
      <c r="C72" s="261"/>
      <c r="D72" s="260" t="s">
        <v>3</v>
      </c>
      <c r="E72" s="260" t="s">
        <v>66</v>
      </c>
      <c r="F72" s="262"/>
      <c r="G72" s="260">
        <v>1</v>
      </c>
      <c r="H72" s="260">
        <v>1</v>
      </c>
      <c r="I72" s="260">
        <v>0</v>
      </c>
      <c r="J72" s="260">
        <v>0</v>
      </c>
      <c r="K72" s="260">
        <v>0</v>
      </c>
      <c r="L72" s="260" t="s">
        <v>3</v>
      </c>
      <c r="M72" s="263">
        <v>45838</v>
      </c>
      <c r="N72" s="290">
        <v>45838</v>
      </c>
      <c r="O72" s="260">
        <v>0</v>
      </c>
      <c r="P72" s="260" t="s">
        <v>3</v>
      </c>
      <c r="Q72" s="284">
        <v>0</v>
      </c>
      <c r="R72" s="284">
        <v>0</v>
      </c>
    </row>
    <row r="73" spans="1:18" hidden="1" x14ac:dyDescent="0.2">
      <c r="A73" s="400"/>
      <c r="B73" s="252" t="s">
        <v>40</v>
      </c>
      <c r="C73" s="285"/>
      <c r="D73" s="285"/>
      <c r="E73" s="252"/>
      <c r="F73" s="254"/>
      <c r="G73" s="252" t="s">
        <v>3</v>
      </c>
      <c r="H73" s="252"/>
      <c r="I73" s="252" t="s">
        <v>3</v>
      </c>
      <c r="J73" s="252"/>
      <c r="K73" s="252"/>
      <c r="L73" s="252" t="s">
        <v>3</v>
      </c>
      <c r="M73" s="286"/>
      <c r="N73" s="287"/>
      <c r="O73" s="252" t="s">
        <v>3</v>
      </c>
      <c r="P73" s="252" t="s">
        <v>3</v>
      </c>
      <c r="Q73" s="252" t="s">
        <v>3</v>
      </c>
      <c r="R73" s="252" t="s">
        <v>3</v>
      </c>
    </row>
    <row r="74" spans="1:18" ht="63.75" hidden="1" x14ac:dyDescent="0.2">
      <c r="A74" s="400"/>
      <c r="B74" s="273" t="s">
        <v>65</v>
      </c>
      <c r="C74" s="274"/>
      <c r="D74" s="274" t="s">
        <v>67</v>
      </c>
      <c r="E74" s="273" t="s">
        <v>69</v>
      </c>
      <c r="F74" s="275">
        <v>383</v>
      </c>
      <c r="G74" s="276">
        <v>335000</v>
      </c>
      <c r="H74" s="276">
        <v>0</v>
      </c>
      <c r="I74" s="276">
        <v>72498</v>
      </c>
      <c r="J74" s="276">
        <v>0</v>
      </c>
      <c r="K74" s="276">
        <v>335000</v>
      </c>
      <c r="L74" s="273" t="s">
        <v>3</v>
      </c>
      <c r="M74" s="288">
        <v>45657</v>
      </c>
      <c r="N74" s="279">
        <v>45838</v>
      </c>
      <c r="O74" s="273" t="s">
        <v>3</v>
      </c>
      <c r="P74" s="273" t="s">
        <v>3</v>
      </c>
      <c r="Q74" s="273" t="s">
        <v>3</v>
      </c>
      <c r="R74" s="273" t="s">
        <v>3</v>
      </c>
    </row>
    <row r="75" spans="1:18" ht="63.75" hidden="1" x14ac:dyDescent="0.2">
      <c r="A75" s="401"/>
      <c r="B75" s="252" t="s">
        <v>65</v>
      </c>
      <c r="C75" s="285"/>
      <c r="D75" s="285" t="s">
        <v>67</v>
      </c>
      <c r="E75" s="196" t="s">
        <v>69</v>
      </c>
      <c r="F75" s="254">
        <v>383</v>
      </c>
      <c r="G75" s="289">
        <v>500250</v>
      </c>
      <c r="H75" s="289">
        <v>500250</v>
      </c>
      <c r="I75" s="289">
        <v>72498</v>
      </c>
      <c r="J75" s="289">
        <v>0</v>
      </c>
      <c r="K75" s="289">
        <f>H75</f>
        <v>500250</v>
      </c>
      <c r="L75" s="252" t="s">
        <v>3</v>
      </c>
      <c r="M75" s="286">
        <v>45747</v>
      </c>
      <c r="N75" s="291" t="s">
        <v>114</v>
      </c>
      <c r="O75" s="252" t="s">
        <v>3</v>
      </c>
      <c r="P75" s="252" t="s">
        <v>3</v>
      </c>
      <c r="Q75" s="252" t="s">
        <v>3</v>
      </c>
      <c r="R75" s="252" t="s">
        <v>3</v>
      </c>
    </row>
    <row r="76" spans="1:18" s="266" customFormat="1" ht="15.75" hidden="1" customHeight="1" x14ac:dyDescent="0.2">
      <c r="A76" s="399" t="s">
        <v>78</v>
      </c>
      <c r="B76" s="260" t="s">
        <v>39</v>
      </c>
      <c r="C76" s="261"/>
      <c r="D76" s="260" t="s">
        <v>3</v>
      </c>
      <c r="E76" s="260" t="s">
        <v>66</v>
      </c>
      <c r="F76" s="262"/>
      <c r="G76" s="260">
        <v>1</v>
      </c>
      <c r="H76" s="260">
        <v>1</v>
      </c>
      <c r="I76" s="260">
        <v>0</v>
      </c>
      <c r="J76" s="260">
        <v>0</v>
      </c>
      <c r="K76" s="260">
        <v>0</v>
      </c>
      <c r="L76" s="260" t="s">
        <v>3</v>
      </c>
      <c r="M76" s="263">
        <v>45838</v>
      </c>
      <c r="N76" s="290">
        <v>45838</v>
      </c>
      <c r="O76" s="260">
        <v>0</v>
      </c>
      <c r="P76" s="260" t="s">
        <v>3</v>
      </c>
      <c r="Q76" s="284">
        <v>0</v>
      </c>
      <c r="R76" s="284">
        <v>0</v>
      </c>
    </row>
    <row r="77" spans="1:18" hidden="1" x14ac:dyDescent="0.2">
      <c r="A77" s="400"/>
      <c r="B77" s="252" t="s">
        <v>40</v>
      </c>
      <c r="C77" s="285"/>
      <c r="D77" s="285"/>
      <c r="E77" s="252"/>
      <c r="F77" s="254"/>
      <c r="G77" s="252" t="s">
        <v>3</v>
      </c>
      <c r="H77" s="252"/>
      <c r="I77" s="252" t="s">
        <v>3</v>
      </c>
      <c r="J77" s="252"/>
      <c r="K77" s="252"/>
      <c r="L77" s="252" t="s">
        <v>3</v>
      </c>
      <c r="M77" s="286"/>
      <c r="N77" s="287"/>
      <c r="O77" s="252" t="s">
        <v>3</v>
      </c>
      <c r="P77" s="252" t="s">
        <v>3</v>
      </c>
      <c r="Q77" s="252" t="s">
        <v>3</v>
      </c>
      <c r="R77" s="252" t="s">
        <v>3</v>
      </c>
    </row>
    <row r="78" spans="1:18" ht="63.75" hidden="1" x14ac:dyDescent="0.2">
      <c r="A78" s="400"/>
      <c r="B78" s="273" t="s">
        <v>65</v>
      </c>
      <c r="C78" s="274"/>
      <c r="D78" s="274" t="s">
        <v>67</v>
      </c>
      <c r="E78" s="273" t="s">
        <v>69</v>
      </c>
      <c r="F78" s="275">
        <v>383</v>
      </c>
      <c r="G78" s="276">
        <v>335000</v>
      </c>
      <c r="H78" s="276">
        <v>0</v>
      </c>
      <c r="I78" s="276">
        <v>500000</v>
      </c>
      <c r="J78" s="276">
        <v>0</v>
      </c>
      <c r="K78" s="276">
        <v>0</v>
      </c>
      <c r="L78" s="273" t="s">
        <v>3</v>
      </c>
      <c r="M78" s="288">
        <v>45657</v>
      </c>
      <c r="N78" s="279">
        <v>45657</v>
      </c>
      <c r="O78" s="273" t="s">
        <v>3</v>
      </c>
      <c r="P78" s="273" t="s">
        <v>3</v>
      </c>
      <c r="Q78" s="273" t="s">
        <v>3</v>
      </c>
      <c r="R78" s="273" t="s">
        <v>3</v>
      </c>
    </row>
    <row r="79" spans="1:18" ht="63.75" hidden="1" x14ac:dyDescent="0.2">
      <c r="A79" s="401"/>
      <c r="B79" s="252" t="s">
        <v>65</v>
      </c>
      <c r="C79" s="285"/>
      <c r="D79" s="285" t="s">
        <v>67</v>
      </c>
      <c r="E79" s="196" t="s">
        <v>69</v>
      </c>
      <c r="F79" s="254">
        <v>383</v>
      </c>
      <c r="G79" s="289">
        <v>500250</v>
      </c>
      <c r="H79" s="289">
        <v>500250</v>
      </c>
      <c r="I79" s="289">
        <v>500000</v>
      </c>
      <c r="J79" s="289">
        <v>0</v>
      </c>
      <c r="K79" s="289">
        <f>H79</f>
        <v>500250</v>
      </c>
      <c r="L79" s="252" t="s">
        <v>3</v>
      </c>
      <c r="M79" s="286">
        <v>45747</v>
      </c>
      <c r="N79" s="291" t="s">
        <v>114</v>
      </c>
      <c r="O79" s="252" t="s">
        <v>3</v>
      </c>
      <c r="P79" s="252" t="s">
        <v>3</v>
      </c>
      <c r="Q79" s="252" t="s">
        <v>3</v>
      </c>
      <c r="R79" s="252" t="s">
        <v>3</v>
      </c>
    </row>
    <row r="80" spans="1:18" s="266" customFormat="1" ht="15.75" hidden="1" customHeight="1" x14ac:dyDescent="0.2">
      <c r="A80" s="399" t="s">
        <v>79</v>
      </c>
      <c r="B80" s="260" t="s">
        <v>39</v>
      </c>
      <c r="C80" s="261"/>
      <c r="D80" s="260" t="s">
        <v>3</v>
      </c>
      <c r="E80" s="260" t="s">
        <v>66</v>
      </c>
      <c r="F80" s="262"/>
      <c r="G80" s="260">
        <v>1</v>
      </c>
      <c r="H80" s="260">
        <v>1</v>
      </c>
      <c r="I80" s="260">
        <v>0</v>
      </c>
      <c r="J80" s="260">
        <v>0</v>
      </c>
      <c r="K80" s="260">
        <v>0</v>
      </c>
      <c r="L80" s="260" t="s">
        <v>3</v>
      </c>
      <c r="M80" s="263">
        <v>45838</v>
      </c>
      <c r="N80" s="290">
        <v>45838</v>
      </c>
      <c r="O80" s="260">
        <v>0</v>
      </c>
      <c r="P80" s="260" t="s">
        <v>3</v>
      </c>
      <c r="Q80" s="284">
        <v>0</v>
      </c>
      <c r="R80" s="284">
        <v>0</v>
      </c>
    </row>
    <row r="81" spans="1:18" hidden="1" x14ac:dyDescent="0.2">
      <c r="A81" s="400"/>
      <c r="B81" s="252" t="s">
        <v>40</v>
      </c>
      <c r="C81" s="285"/>
      <c r="D81" s="285"/>
      <c r="E81" s="252"/>
      <c r="F81" s="254"/>
      <c r="G81" s="252" t="s">
        <v>3</v>
      </c>
      <c r="H81" s="252"/>
      <c r="I81" s="252" t="s">
        <v>3</v>
      </c>
      <c r="J81" s="252"/>
      <c r="K81" s="252"/>
      <c r="L81" s="252" t="s">
        <v>3</v>
      </c>
      <c r="M81" s="286"/>
      <c r="N81" s="287"/>
      <c r="O81" s="252" t="s">
        <v>3</v>
      </c>
      <c r="P81" s="252" t="s">
        <v>3</v>
      </c>
      <c r="Q81" s="252" t="s">
        <v>3</v>
      </c>
      <c r="R81" s="252" t="s">
        <v>3</v>
      </c>
    </row>
    <row r="82" spans="1:18" ht="63.75" hidden="1" x14ac:dyDescent="0.2">
      <c r="A82" s="400"/>
      <c r="B82" s="273" t="s">
        <v>65</v>
      </c>
      <c r="C82" s="274"/>
      <c r="D82" s="274" t="s">
        <v>67</v>
      </c>
      <c r="E82" s="273" t="s">
        <v>69</v>
      </c>
      <c r="F82" s="275">
        <v>383</v>
      </c>
      <c r="G82" s="276">
        <v>335000</v>
      </c>
      <c r="H82" s="276">
        <v>0</v>
      </c>
      <c r="I82" s="276">
        <v>500000</v>
      </c>
      <c r="J82" s="276">
        <v>0</v>
      </c>
      <c r="K82" s="276">
        <v>0</v>
      </c>
      <c r="L82" s="273" t="s">
        <v>3</v>
      </c>
      <c r="M82" s="288">
        <v>45657</v>
      </c>
      <c r="N82" s="279">
        <v>45657</v>
      </c>
      <c r="O82" s="273" t="s">
        <v>3</v>
      </c>
      <c r="P82" s="273" t="s">
        <v>3</v>
      </c>
      <c r="Q82" s="273" t="s">
        <v>3</v>
      </c>
      <c r="R82" s="273" t="s">
        <v>3</v>
      </c>
    </row>
    <row r="83" spans="1:18" ht="63.75" hidden="1" x14ac:dyDescent="0.2">
      <c r="A83" s="401"/>
      <c r="B83" s="252" t="s">
        <v>65</v>
      </c>
      <c r="C83" s="285"/>
      <c r="D83" s="285" t="s">
        <v>67</v>
      </c>
      <c r="E83" s="196" t="s">
        <v>69</v>
      </c>
      <c r="F83" s="254">
        <v>383</v>
      </c>
      <c r="G83" s="289">
        <v>500250</v>
      </c>
      <c r="H83" s="289">
        <v>500250</v>
      </c>
      <c r="I83" s="289">
        <v>500000</v>
      </c>
      <c r="J83" s="289">
        <v>0</v>
      </c>
      <c r="K83" s="289">
        <f>H83</f>
        <v>500250</v>
      </c>
      <c r="L83" s="252" t="s">
        <v>3</v>
      </c>
      <c r="M83" s="286">
        <v>45747</v>
      </c>
      <c r="N83" s="291" t="s">
        <v>114</v>
      </c>
      <c r="O83" s="252" t="s">
        <v>3</v>
      </c>
      <c r="P83" s="252" t="s">
        <v>3</v>
      </c>
      <c r="Q83" s="252" t="s">
        <v>3</v>
      </c>
      <c r="R83" s="252" t="s">
        <v>3</v>
      </c>
    </row>
    <row r="84" spans="1:18" s="266" customFormat="1" ht="15.75" hidden="1" customHeight="1" x14ac:dyDescent="0.2">
      <c r="A84" s="399" t="s">
        <v>104</v>
      </c>
      <c r="B84" s="260" t="s">
        <v>39</v>
      </c>
      <c r="C84" s="261"/>
      <c r="D84" s="260" t="s">
        <v>3</v>
      </c>
      <c r="E84" s="260" t="s">
        <v>66</v>
      </c>
      <c r="F84" s="262"/>
      <c r="G84" s="260">
        <v>1</v>
      </c>
      <c r="H84" s="260">
        <v>1</v>
      </c>
      <c r="I84" s="260">
        <v>0</v>
      </c>
      <c r="J84" s="260">
        <v>0</v>
      </c>
      <c r="K84" s="260">
        <v>0</v>
      </c>
      <c r="L84" s="260" t="s">
        <v>3</v>
      </c>
      <c r="M84" s="263">
        <v>45838</v>
      </c>
      <c r="N84" s="290">
        <v>45838</v>
      </c>
      <c r="O84" s="260">
        <v>0</v>
      </c>
      <c r="P84" s="260" t="s">
        <v>3</v>
      </c>
      <c r="Q84" s="284">
        <v>0</v>
      </c>
      <c r="R84" s="284">
        <v>0</v>
      </c>
    </row>
    <row r="85" spans="1:18" hidden="1" x14ac:dyDescent="0.2">
      <c r="A85" s="400"/>
      <c r="B85" s="252" t="s">
        <v>40</v>
      </c>
      <c r="C85" s="285"/>
      <c r="D85" s="285"/>
      <c r="E85" s="252"/>
      <c r="F85" s="254"/>
      <c r="G85" s="252" t="s">
        <v>3</v>
      </c>
      <c r="H85" s="252"/>
      <c r="I85" s="252" t="s">
        <v>3</v>
      </c>
      <c r="J85" s="252"/>
      <c r="K85" s="252"/>
      <c r="L85" s="252" t="s">
        <v>3</v>
      </c>
      <c r="M85" s="286"/>
      <c r="N85" s="287"/>
      <c r="O85" s="252" t="s">
        <v>3</v>
      </c>
      <c r="P85" s="252" t="s">
        <v>3</v>
      </c>
      <c r="Q85" s="252" t="s">
        <v>3</v>
      </c>
      <c r="R85" s="252" t="s">
        <v>3</v>
      </c>
    </row>
    <row r="86" spans="1:18" ht="63.75" hidden="1" x14ac:dyDescent="0.2">
      <c r="A86" s="400"/>
      <c r="B86" s="273" t="s">
        <v>65</v>
      </c>
      <c r="C86" s="274"/>
      <c r="D86" s="274" t="s">
        <v>67</v>
      </c>
      <c r="E86" s="273" t="s">
        <v>69</v>
      </c>
      <c r="F86" s="275">
        <v>383</v>
      </c>
      <c r="G86" s="276">
        <v>136650</v>
      </c>
      <c r="H86" s="276">
        <v>0</v>
      </c>
      <c r="I86" s="276">
        <v>184511.97999999998</v>
      </c>
      <c r="J86" s="276">
        <v>0</v>
      </c>
      <c r="K86" s="276">
        <v>0</v>
      </c>
      <c r="L86" s="273" t="s">
        <v>3</v>
      </c>
      <c r="M86" s="288">
        <v>45657</v>
      </c>
      <c r="N86" s="279">
        <v>45657</v>
      </c>
      <c r="O86" s="273" t="s">
        <v>3</v>
      </c>
      <c r="P86" s="273" t="s">
        <v>3</v>
      </c>
      <c r="Q86" s="273" t="s">
        <v>3</v>
      </c>
      <c r="R86" s="273" t="s">
        <v>3</v>
      </c>
    </row>
    <row r="87" spans="1:18" ht="63.75" hidden="1" x14ac:dyDescent="0.2">
      <c r="A87" s="401"/>
      <c r="B87" s="252" t="s">
        <v>65</v>
      </c>
      <c r="C87" s="285"/>
      <c r="D87" s="285" t="s">
        <v>67</v>
      </c>
      <c r="E87" s="196" t="s">
        <v>69</v>
      </c>
      <c r="F87" s="254">
        <v>383</v>
      </c>
      <c r="G87" s="289">
        <v>204975</v>
      </c>
      <c r="H87" s="289">
        <v>204975</v>
      </c>
      <c r="I87" s="289">
        <v>184511.97999999998</v>
      </c>
      <c r="J87" s="289">
        <v>0</v>
      </c>
      <c r="K87" s="289">
        <f>H87</f>
        <v>204975</v>
      </c>
      <c r="L87" s="252" t="s">
        <v>3</v>
      </c>
      <c r="M87" s="286">
        <v>45747</v>
      </c>
      <c r="N87" s="291" t="s">
        <v>114</v>
      </c>
      <c r="O87" s="252" t="s">
        <v>3</v>
      </c>
      <c r="P87" s="252" t="s">
        <v>3</v>
      </c>
      <c r="Q87" s="252" t="s">
        <v>3</v>
      </c>
      <c r="R87" s="252" t="s">
        <v>3</v>
      </c>
    </row>
    <row r="88" spans="1:18" s="266" customFormat="1" ht="15.75" hidden="1" customHeight="1" x14ac:dyDescent="0.2">
      <c r="A88" s="399" t="s">
        <v>103</v>
      </c>
      <c r="B88" s="260" t="s">
        <v>39</v>
      </c>
      <c r="C88" s="261"/>
      <c r="D88" s="260" t="s">
        <v>3</v>
      </c>
      <c r="E88" s="260" t="s">
        <v>66</v>
      </c>
      <c r="F88" s="262"/>
      <c r="G88" s="260">
        <v>1</v>
      </c>
      <c r="H88" s="260">
        <v>1</v>
      </c>
      <c r="I88" s="260">
        <v>0</v>
      </c>
      <c r="J88" s="260">
        <v>0</v>
      </c>
      <c r="K88" s="260">
        <v>0</v>
      </c>
      <c r="L88" s="260" t="s">
        <v>3</v>
      </c>
      <c r="M88" s="263">
        <v>45838</v>
      </c>
      <c r="N88" s="290">
        <v>45838</v>
      </c>
      <c r="O88" s="260">
        <v>0</v>
      </c>
      <c r="P88" s="260" t="s">
        <v>3</v>
      </c>
      <c r="Q88" s="284">
        <v>0</v>
      </c>
      <c r="R88" s="284">
        <v>0</v>
      </c>
    </row>
    <row r="89" spans="1:18" hidden="1" x14ac:dyDescent="0.2">
      <c r="A89" s="400"/>
      <c r="B89" s="252" t="s">
        <v>40</v>
      </c>
      <c r="C89" s="285"/>
      <c r="D89" s="285"/>
      <c r="E89" s="252"/>
      <c r="F89" s="254"/>
      <c r="G89" s="252" t="s">
        <v>3</v>
      </c>
      <c r="H89" s="252"/>
      <c r="I89" s="252" t="s">
        <v>3</v>
      </c>
      <c r="J89" s="252"/>
      <c r="K89" s="252"/>
      <c r="L89" s="252" t="s">
        <v>3</v>
      </c>
      <c r="M89" s="286"/>
      <c r="N89" s="287"/>
      <c r="O89" s="252" t="s">
        <v>3</v>
      </c>
      <c r="P89" s="252" t="s">
        <v>3</v>
      </c>
      <c r="Q89" s="252" t="s">
        <v>3</v>
      </c>
      <c r="R89" s="252" t="s">
        <v>3</v>
      </c>
    </row>
    <row r="90" spans="1:18" ht="63.75" hidden="1" x14ac:dyDescent="0.2">
      <c r="A90" s="400"/>
      <c r="B90" s="273" t="s">
        <v>65</v>
      </c>
      <c r="C90" s="274"/>
      <c r="D90" s="274" t="s">
        <v>67</v>
      </c>
      <c r="E90" s="273" t="s">
        <v>69</v>
      </c>
      <c r="F90" s="275">
        <v>383</v>
      </c>
      <c r="G90" s="276">
        <v>335000</v>
      </c>
      <c r="H90" s="276">
        <v>0</v>
      </c>
      <c r="I90" s="276">
        <v>431709</v>
      </c>
      <c r="J90" s="276">
        <v>0</v>
      </c>
      <c r="K90" s="276">
        <v>0</v>
      </c>
      <c r="L90" s="273" t="s">
        <v>3</v>
      </c>
      <c r="M90" s="288">
        <v>45657</v>
      </c>
      <c r="N90" s="279">
        <v>45657</v>
      </c>
      <c r="O90" s="273" t="s">
        <v>3</v>
      </c>
      <c r="P90" s="273" t="s">
        <v>3</v>
      </c>
      <c r="Q90" s="273" t="s">
        <v>3</v>
      </c>
      <c r="R90" s="273" t="s">
        <v>3</v>
      </c>
    </row>
    <row r="91" spans="1:18" ht="63.75" hidden="1" x14ac:dyDescent="0.2">
      <c r="A91" s="401"/>
      <c r="B91" s="252" t="s">
        <v>65</v>
      </c>
      <c r="C91" s="285"/>
      <c r="D91" s="285" t="s">
        <v>67</v>
      </c>
      <c r="E91" s="196" t="s">
        <v>69</v>
      </c>
      <c r="F91" s="254">
        <v>383</v>
      </c>
      <c r="G91" s="289">
        <v>502500</v>
      </c>
      <c r="H91" s="289">
        <v>502500</v>
      </c>
      <c r="I91" s="289">
        <v>431709</v>
      </c>
      <c r="J91" s="289">
        <v>0</v>
      </c>
      <c r="K91" s="289">
        <f>H91</f>
        <v>502500</v>
      </c>
      <c r="L91" s="252" t="s">
        <v>3</v>
      </c>
      <c r="M91" s="286">
        <v>45747</v>
      </c>
      <c r="N91" s="291" t="s">
        <v>114</v>
      </c>
      <c r="O91" s="252" t="s">
        <v>3</v>
      </c>
      <c r="P91" s="252" t="s">
        <v>3</v>
      </c>
      <c r="Q91" s="252" t="s">
        <v>3</v>
      </c>
      <c r="R91" s="252" t="s">
        <v>3</v>
      </c>
    </row>
    <row r="92" spans="1:18" s="266" customFormat="1" ht="15.75" hidden="1" customHeight="1" x14ac:dyDescent="0.2">
      <c r="A92" s="399" t="s">
        <v>80</v>
      </c>
      <c r="B92" s="260" t="s">
        <v>39</v>
      </c>
      <c r="C92" s="261"/>
      <c r="D92" s="260" t="s">
        <v>3</v>
      </c>
      <c r="E92" s="260" t="s">
        <v>66</v>
      </c>
      <c r="F92" s="262"/>
      <c r="G92" s="260">
        <v>1</v>
      </c>
      <c r="H92" s="260">
        <v>1</v>
      </c>
      <c r="I92" s="260">
        <v>0</v>
      </c>
      <c r="J92" s="260">
        <v>0</v>
      </c>
      <c r="K92" s="260">
        <v>0</v>
      </c>
      <c r="L92" s="260" t="s">
        <v>3</v>
      </c>
      <c r="M92" s="263">
        <v>45838</v>
      </c>
      <c r="N92" s="290">
        <v>45838</v>
      </c>
      <c r="O92" s="260">
        <v>0</v>
      </c>
      <c r="P92" s="260" t="s">
        <v>3</v>
      </c>
      <c r="Q92" s="284">
        <v>0</v>
      </c>
      <c r="R92" s="284">
        <v>0</v>
      </c>
    </row>
    <row r="93" spans="1:18" hidden="1" x14ac:dyDescent="0.2">
      <c r="A93" s="400"/>
      <c r="B93" s="252" t="s">
        <v>40</v>
      </c>
      <c r="C93" s="285"/>
      <c r="D93" s="285"/>
      <c r="E93" s="252"/>
      <c r="F93" s="254"/>
      <c r="G93" s="252" t="s">
        <v>3</v>
      </c>
      <c r="H93" s="252"/>
      <c r="I93" s="252" t="s">
        <v>3</v>
      </c>
      <c r="J93" s="252"/>
      <c r="K93" s="252"/>
      <c r="L93" s="252" t="s">
        <v>3</v>
      </c>
      <c r="M93" s="286"/>
      <c r="N93" s="287"/>
      <c r="O93" s="252" t="s">
        <v>3</v>
      </c>
      <c r="P93" s="252" t="s">
        <v>3</v>
      </c>
      <c r="Q93" s="252" t="s">
        <v>3</v>
      </c>
      <c r="R93" s="252" t="s">
        <v>3</v>
      </c>
    </row>
    <row r="94" spans="1:18" ht="63.75" hidden="1" x14ac:dyDescent="0.2">
      <c r="A94" s="400"/>
      <c r="B94" s="273" t="s">
        <v>65</v>
      </c>
      <c r="C94" s="274"/>
      <c r="D94" s="274" t="s">
        <v>67</v>
      </c>
      <c r="E94" s="273" t="s">
        <v>69</v>
      </c>
      <c r="F94" s="275">
        <v>383</v>
      </c>
      <c r="G94" s="276">
        <v>335000</v>
      </c>
      <c r="H94" s="276">
        <v>0</v>
      </c>
      <c r="I94" s="276">
        <v>500000</v>
      </c>
      <c r="J94" s="276">
        <v>0</v>
      </c>
      <c r="K94" s="276">
        <v>0</v>
      </c>
      <c r="L94" s="273" t="s">
        <v>3</v>
      </c>
      <c r="M94" s="288">
        <v>45657</v>
      </c>
      <c r="N94" s="279">
        <v>45657</v>
      </c>
      <c r="O94" s="273" t="s">
        <v>3</v>
      </c>
      <c r="P94" s="273" t="s">
        <v>3</v>
      </c>
      <c r="Q94" s="273" t="s">
        <v>3</v>
      </c>
      <c r="R94" s="273" t="s">
        <v>3</v>
      </c>
    </row>
    <row r="95" spans="1:18" ht="41.25" hidden="1" customHeight="1" x14ac:dyDescent="0.2">
      <c r="A95" s="401"/>
      <c r="B95" s="252" t="s">
        <v>65</v>
      </c>
      <c r="C95" s="285"/>
      <c r="D95" s="285" t="s">
        <v>67</v>
      </c>
      <c r="E95" s="196" t="s">
        <v>69</v>
      </c>
      <c r="F95" s="254">
        <v>383</v>
      </c>
      <c r="G95" s="289">
        <v>502500</v>
      </c>
      <c r="H95" s="289">
        <v>502500</v>
      </c>
      <c r="I95" s="289">
        <v>500000</v>
      </c>
      <c r="J95" s="289">
        <v>0</v>
      </c>
      <c r="K95" s="289">
        <f>H95</f>
        <v>502500</v>
      </c>
      <c r="L95" s="252" t="s">
        <v>3</v>
      </c>
      <c r="M95" s="286">
        <v>45747</v>
      </c>
      <c r="N95" s="291" t="s">
        <v>114</v>
      </c>
      <c r="O95" s="252" t="s">
        <v>3</v>
      </c>
      <c r="P95" s="252" t="s">
        <v>3</v>
      </c>
      <c r="Q95" s="252" t="s">
        <v>3</v>
      </c>
      <c r="R95" s="252" t="s">
        <v>3</v>
      </c>
    </row>
    <row r="96" spans="1:18" s="266" customFormat="1" ht="15.75" hidden="1" customHeight="1" x14ac:dyDescent="0.2">
      <c r="A96" s="399" t="s">
        <v>81</v>
      </c>
      <c r="B96" s="260" t="s">
        <v>39</v>
      </c>
      <c r="C96" s="261"/>
      <c r="D96" s="260" t="s">
        <v>3</v>
      </c>
      <c r="E96" s="260" t="s">
        <v>66</v>
      </c>
      <c r="F96" s="262"/>
      <c r="G96" s="260">
        <v>1</v>
      </c>
      <c r="H96" s="260">
        <v>1</v>
      </c>
      <c r="I96" s="260">
        <v>1</v>
      </c>
      <c r="J96" s="260">
        <v>1</v>
      </c>
      <c r="K96" s="260">
        <v>1</v>
      </c>
      <c r="L96" s="260" t="s">
        <v>3</v>
      </c>
      <c r="M96" s="263">
        <v>45838</v>
      </c>
      <c r="N96" s="283">
        <v>45657</v>
      </c>
      <c r="O96" s="260">
        <v>0</v>
      </c>
      <c r="P96" s="260" t="s">
        <v>3</v>
      </c>
      <c r="Q96" s="284">
        <v>0</v>
      </c>
      <c r="R96" s="284">
        <v>0</v>
      </c>
    </row>
    <row r="97" spans="1:18" hidden="1" x14ac:dyDescent="0.2">
      <c r="A97" s="400"/>
      <c r="B97" s="252" t="s">
        <v>40</v>
      </c>
      <c r="C97" s="285"/>
      <c r="D97" s="285"/>
      <c r="E97" s="252"/>
      <c r="F97" s="254"/>
      <c r="G97" s="252" t="s">
        <v>3</v>
      </c>
      <c r="H97" s="252"/>
      <c r="I97" s="252" t="s">
        <v>3</v>
      </c>
      <c r="J97" s="252"/>
      <c r="K97" s="252"/>
      <c r="L97" s="252" t="s">
        <v>3</v>
      </c>
      <c r="M97" s="286"/>
      <c r="N97" s="287"/>
      <c r="O97" s="252" t="s">
        <v>3</v>
      </c>
      <c r="P97" s="252" t="s">
        <v>3</v>
      </c>
      <c r="Q97" s="252" t="s">
        <v>3</v>
      </c>
      <c r="R97" s="252" t="s">
        <v>3</v>
      </c>
    </row>
    <row r="98" spans="1:18" ht="63.75" hidden="1" x14ac:dyDescent="0.2">
      <c r="A98" s="400"/>
      <c r="B98" s="273" t="s">
        <v>65</v>
      </c>
      <c r="C98" s="274"/>
      <c r="D98" s="274" t="s">
        <v>67</v>
      </c>
      <c r="E98" s="273" t="s">
        <v>69</v>
      </c>
      <c r="F98" s="275">
        <v>383</v>
      </c>
      <c r="G98" s="276">
        <v>200000</v>
      </c>
      <c r="H98" s="276">
        <v>0</v>
      </c>
      <c r="I98" s="276">
        <v>629132</v>
      </c>
      <c r="J98" s="276">
        <v>0</v>
      </c>
      <c r="K98" s="276">
        <v>0</v>
      </c>
      <c r="L98" s="273" t="s">
        <v>3</v>
      </c>
      <c r="M98" s="288">
        <v>45657</v>
      </c>
      <c r="N98" s="279">
        <v>45657</v>
      </c>
      <c r="O98" s="273" t="s">
        <v>3</v>
      </c>
      <c r="P98" s="273" t="s">
        <v>3</v>
      </c>
      <c r="Q98" s="273" t="s">
        <v>3</v>
      </c>
      <c r="R98" s="273" t="s">
        <v>3</v>
      </c>
    </row>
    <row r="99" spans="1:18" ht="63.75" hidden="1" x14ac:dyDescent="0.2">
      <c r="A99" s="401"/>
      <c r="B99" s="252" t="s">
        <v>65</v>
      </c>
      <c r="C99" s="285"/>
      <c r="D99" s="285" t="s">
        <v>67</v>
      </c>
      <c r="E99" s="196" t="s">
        <v>69</v>
      </c>
      <c r="F99" s="254">
        <v>383</v>
      </c>
      <c r="G99" s="289">
        <v>299955</v>
      </c>
      <c r="H99" s="289">
        <v>299955</v>
      </c>
      <c r="I99" s="289">
        <v>629132</v>
      </c>
      <c r="J99" s="289">
        <v>0</v>
      </c>
      <c r="K99" s="289">
        <v>0</v>
      </c>
      <c r="L99" s="252" t="s">
        <v>3</v>
      </c>
      <c r="M99" s="286">
        <v>45747</v>
      </c>
      <c r="N99" s="291">
        <v>45657</v>
      </c>
      <c r="O99" s="252" t="s">
        <v>3</v>
      </c>
      <c r="P99" s="252" t="s">
        <v>3</v>
      </c>
      <c r="Q99" s="252" t="s">
        <v>3</v>
      </c>
      <c r="R99" s="252" t="s">
        <v>3</v>
      </c>
    </row>
    <row r="100" spans="1:18" s="266" customFormat="1" ht="15.75" hidden="1" customHeight="1" x14ac:dyDescent="0.2">
      <c r="A100" s="399" t="s">
        <v>82</v>
      </c>
      <c r="B100" s="260" t="s">
        <v>39</v>
      </c>
      <c r="C100" s="261"/>
      <c r="D100" s="260" t="s">
        <v>3</v>
      </c>
      <c r="E100" s="260" t="s">
        <v>66</v>
      </c>
      <c r="F100" s="262"/>
      <c r="G100" s="260">
        <v>1</v>
      </c>
      <c r="H100" s="260">
        <v>1</v>
      </c>
      <c r="I100" s="260">
        <v>0</v>
      </c>
      <c r="J100" s="260">
        <v>0</v>
      </c>
      <c r="K100" s="260">
        <v>0</v>
      </c>
      <c r="L100" s="260" t="s">
        <v>3</v>
      </c>
      <c r="M100" s="263">
        <v>45838</v>
      </c>
      <c r="N100" s="290">
        <v>45838</v>
      </c>
      <c r="O100" s="260">
        <v>0</v>
      </c>
      <c r="P100" s="260" t="s">
        <v>3</v>
      </c>
      <c r="Q100" s="284">
        <v>0</v>
      </c>
      <c r="R100" s="284">
        <v>0</v>
      </c>
    </row>
    <row r="101" spans="1:18" hidden="1" x14ac:dyDescent="0.2">
      <c r="A101" s="400"/>
      <c r="B101" s="252" t="s">
        <v>40</v>
      </c>
      <c r="C101" s="285"/>
      <c r="D101" s="285"/>
      <c r="E101" s="252"/>
      <c r="F101" s="254"/>
      <c r="G101" s="252" t="s">
        <v>3</v>
      </c>
      <c r="H101" s="252"/>
      <c r="I101" s="252" t="s">
        <v>3</v>
      </c>
      <c r="J101" s="252"/>
      <c r="K101" s="252"/>
      <c r="L101" s="252" t="s">
        <v>3</v>
      </c>
      <c r="M101" s="286"/>
      <c r="N101" s="287"/>
      <c r="O101" s="252" t="s">
        <v>3</v>
      </c>
      <c r="P101" s="252" t="s">
        <v>3</v>
      </c>
      <c r="Q101" s="252" t="s">
        <v>3</v>
      </c>
      <c r="R101" s="252" t="s">
        <v>3</v>
      </c>
    </row>
    <row r="102" spans="1:18" ht="63.75" hidden="1" x14ac:dyDescent="0.2">
      <c r="A102" s="400"/>
      <c r="B102" s="273" t="s">
        <v>65</v>
      </c>
      <c r="C102" s="274"/>
      <c r="D102" s="274" t="s">
        <v>67</v>
      </c>
      <c r="E102" s="273" t="s">
        <v>69</v>
      </c>
      <c r="F102" s="275">
        <v>383</v>
      </c>
      <c r="G102" s="276">
        <v>333500</v>
      </c>
      <c r="H102" s="276">
        <v>0</v>
      </c>
      <c r="I102" s="276">
        <v>499994</v>
      </c>
      <c r="J102" s="276">
        <v>0</v>
      </c>
      <c r="K102" s="276">
        <v>0</v>
      </c>
      <c r="L102" s="273" t="s">
        <v>3</v>
      </c>
      <c r="M102" s="288">
        <v>45657</v>
      </c>
      <c r="N102" s="279">
        <v>45657</v>
      </c>
      <c r="O102" s="273" t="s">
        <v>3</v>
      </c>
      <c r="P102" s="273" t="s">
        <v>3</v>
      </c>
      <c r="Q102" s="273" t="s">
        <v>3</v>
      </c>
      <c r="R102" s="273" t="s">
        <v>3</v>
      </c>
    </row>
    <row r="103" spans="1:18" ht="63.75" hidden="1" x14ac:dyDescent="0.2">
      <c r="A103" s="401"/>
      <c r="B103" s="252" t="s">
        <v>65</v>
      </c>
      <c r="C103" s="285"/>
      <c r="D103" s="285" t="s">
        <v>67</v>
      </c>
      <c r="E103" s="196" t="s">
        <v>69</v>
      </c>
      <c r="F103" s="254">
        <v>383</v>
      </c>
      <c r="G103" s="289">
        <v>500250</v>
      </c>
      <c r="H103" s="289">
        <v>500250</v>
      </c>
      <c r="I103" s="289">
        <v>499994</v>
      </c>
      <c r="J103" s="289">
        <v>0</v>
      </c>
      <c r="K103" s="289">
        <f>G103</f>
        <v>500250</v>
      </c>
      <c r="L103" s="252" t="s">
        <v>3</v>
      </c>
      <c r="M103" s="286">
        <v>45747</v>
      </c>
      <c r="N103" s="291" t="s">
        <v>114</v>
      </c>
      <c r="O103" s="252" t="s">
        <v>3</v>
      </c>
      <c r="P103" s="252" t="s">
        <v>3</v>
      </c>
      <c r="Q103" s="252" t="s">
        <v>3</v>
      </c>
      <c r="R103" s="252" t="s">
        <v>3</v>
      </c>
    </row>
    <row r="104" spans="1:18" s="266" customFormat="1" ht="15.75" hidden="1" customHeight="1" x14ac:dyDescent="0.2">
      <c r="A104" s="399" t="s">
        <v>83</v>
      </c>
      <c r="B104" s="260" t="s">
        <v>39</v>
      </c>
      <c r="C104" s="261"/>
      <c r="D104" s="260" t="s">
        <v>3</v>
      </c>
      <c r="E104" s="260" t="s">
        <v>66</v>
      </c>
      <c r="F104" s="262"/>
      <c r="G104" s="260">
        <v>1</v>
      </c>
      <c r="H104" s="260">
        <v>1</v>
      </c>
      <c r="I104" s="260">
        <v>0</v>
      </c>
      <c r="J104" s="260">
        <v>0</v>
      </c>
      <c r="K104" s="260">
        <v>0</v>
      </c>
      <c r="L104" s="260" t="s">
        <v>3</v>
      </c>
      <c r="M104" s="263">
        <v>45838</v>
      </c>
      <c r="N104" s="290">
        <v>45838</v>
      </c>
      <c r="O104" s="260">
        <v>0</v>
      </c>
      <c r="P104" s="260" t="s">
        <v>3</v>
      </c>
      <c r="Q104" s="284">
        <v>0</v>
      </c>
      <c r="R104" s="284">
        <v>0</v>
      </c>
    </row>
    <row r="105" spans="1:18" hidden="1" x14ac:dyDescent="0.2">
      <c r="A105" s="400"/>
      <c r="B105" s="252" t="s">
        <v>40</v>
      </c>
      <c r="C105" s="285"/>
      <c r="D105" s="285"/>
      <c r="E105" s="252"/>
      <c r="F105" s="254"/>
      <c r="G105" s="252" t="s">
        <v>3</v>
      </c>
      <c r="H105" s="252"/>
      <c r="I105" s="252" t="s">
        <v>3</v>
      </c>
      <c r="J105" s="252"/>
      <c r="K105" s="252"/>
      <c r="L105" s="252" t="s">
        <v>3</v>
      </c>
      <c r="M105" s="286"/>
      <c r="N105" s="287"/>
      <c r="O105" s="252" t="s">
        <v>3</v>
      </c>
      <c r="P105" s="252" t="s">
        <v>3</v>
      </c>
      <c r="Q105" s="252" t="s">
        <v>3</v>
      </c>
      <c r="R105" s="252" t="s">
        <v>3</v>
      </c>
    </row>
    <row r="106" spans="1:18" ht="63.75" hidden="1" x14ac:dyDescent="0.2">
      <c r="A106" s="400"/>
      <c r="B106" s="273" t="s">
        <v>65</v>
      </c>
      <c r="C106" s="274"/>
      <c r="D106" s="274" t="s">
        <v>67</v>
      </c>
      <c r="E106" s="273" t="s">
        <v>69</v>
      </c>
      <c r="F106" s="275">
        <v>383</v>
      </c>
      <c r="G106" s="276">
        <v>334858</v>
      </c>
      <c r="H106" s="276">
        <v>0</v>
      </c>
      <c r="I106" s="276">
        <v>499994</v>
      </c>
      <c r="J106" s="276">
        <v>0</v>
      </c>
      <c r="K106" s="276">
        <v>0</v>
      </c>
      <c r="L106" s="273" t="s">
        <v>3</v>
      </c>
      <c r="M106" s="288">
        <v>45657</v>
      </c>
      <c r="N106" s="279">
        <v>45657</v>
      </c>
      <c r="O106" s="273" t="s">
        <v>3</v>
      </c>
      <c r="P106" s="273" t="s">
        <v>3</v>
      </c>
      <c r="Q106" s="273" t="s">
        <v>3</v>
      </c>
      <c r="R106" s="273" t="s">
        <v>3</v>
      </c>
    </row>
    <row r="107" spans="1:18" ht="63.75" hidden="1" x14ac:dyDescent="0.2">
      <c r="A107" s="401"/>
      <c r="B107" s="252" t="s">
        <v>65</v>
      </c>
      <c r="C107" s="285"/>
      <c r="D107" s="285" t="s">
        <v>67</v>
      </c>
      <c r="E107" s="196" t="s">
        <v>69</v>
      </c>
      <c r="F107" s="254">
        <v>383</v>
      </c>
      <c r="G107" s="289">
        <v>502287</v>
      </c>
      <c r="H107" s="289">
        <v>502287</v>
      </c>
      <c r="I107" s="289">
        <v>499994</v>
      </c>
      <c r="J107" s="289">
        <v>0</v>
      </c>
      <c r="K107" s="289">
        <f>G107</f>
        <v>502287</v>
      </c>
      <c r="L107" s="252" t="s">
        <v>3</v>
      </c>
      <c r="M107" s="286">
        <v>45747</v>
      </c>
      <c r="N107" s="291" t="s">
        <v>114</v>
      </c>
      <c r="O107" s="252" t="s">
        <v>3</v>
      </c>
      <c r="P107" s="252" t="s">
        <v>3</v>
      </c>
      <c r="Q107" s="252" t="s">
        <v>3</v>
      </c>
      <c r="R107" s="252" t="s">
        <v>3</v>
      </c>
    </row>
    <row r="108" spans="1:18" s="266" customFormat="1" ht="15.75" hidden="1" customHeight="1" x14ac:dyDescent="0.2">
      <c r="A108" s="399" t="s">
        <v>84</v>
      </c>
      <c r="B108" s="260" t="s">
        <v>39</v>
      </c>
      <c r="C108" s="261"/>
      <c r="D108" s="260" t="s">
        <v>3</v>
      </c>
      <c r="E108" s="260" t="s">
        <v>66</v>
      </c>
      <c r="F108" s="262"/>
      <c r="G108" s="260">
        <v>1</v>
      </c>
      <c r="H108" s="260">
        <v>1</v>
      </c>
      <c r="I108" s="260">
        <v>0</v>
      </c>
      <c r="J108" s="260">
        <v>0</v>
      </c>
      <c r="K108" s="260">
        <v>0</v>
      </c>
      <c r="L108" s="260" t="s">
        <v>3</v>
      </c>
      <c r="M108" s="263">
        <v>45838</v>
      </c>
      <c r="N108" s="290">
        <v>45838</v>
      </c>
      <c r="O108" s="260">
        <v>0</v>
      </c>
      <c r="P108" s="260" t="s">
        <v>3</v>
      </c>
      <c r="Q108" s="284">
        <v>0</v>
      </c>
      <c r="R108" s="284">
        <v>0</v>
      </c>
    </row>
    <row r="109" spans="1:18" hidden="1" x14ac:dyDescent="0.2">
      <c r="A109" s="400"/>
      <c r="B109" s="252" t="s">
        <v>40</v>
      </c>
      <c r="C109" s="285"/>
      <c r="D109" s="285"/>
      <c r="E109" s="252"/>
      <c r="F109" s="254"/>
      <c r="G109" s="252" t="s">
        <v>3</v>
      </c>
      <c r="H109" s="252"/>
      <c r="I109" s="252" t="s">
        <v>3</v>
      </c>
      <c r="J109" s="252"/>
      <c r="K109" s="252"/>
      <c r="L109" s="252" t="s">
        <v>3</v>
      </c>
      <c r="M109" s="286"/>
      <c r="N109" s="287"/>
      <c r="O109" s="252" t="s">
        <v>3</v>
      </c>
      <c r="P109" s="252" t="s">
        <v>3</v>
      </c>
      <c r="Q109" s="252" t="s">
        <v>3</v>
      </c>
      <c r="R109" s="252" t="s">
        <v>3</v>
      </c>
    </row>
    <row r="110" spans="1:18" ht="63.75" hidden="1" x14ac:dyDescent="0.2">
      <c r="A110" s="400"/>
      <c r="B110" s="273" t="s">
        <v>65</v>
      </c>
      <c r="C110" s="274"/>
      <c r="D110" s="274" t="s">
        <v>67</v>
      </c>
      <c r="E110" s="273" t="s">
        <v>69</v>
      </c>
      <c r="F110" s="275">
        <v>383</v>
      </c>
      <c r="G110" s="276">
        <v>335000</v>
      </c>
      <c r="H110" s="276">
        <v>0</v>
      </c>
      <c r="I110" s="276">
        <v>0</v>
      </c>
      <c r="J110" s="276">
        <v>0</v>
      </c>
      <c r="K110" s="276">
        <f>G110</f>
        <v>335000</v>
      </c>
      <c r="L110" s="273" t="s">
        <v>3</v>
      </c>
      <c r="M110" s="288">
        <v>45657</v>
      </c>
      <c r="N110" s="279">
        <v>45838</v>
      </c>
      <c r="O110" s="273" t="s">
        <v>3</v>
      </c>
      <c r="P110" s="273" t="s">
        <v>3</v>
      </c>
      <c r="Q110" s="273" t="s">
        <v>3</v>
      </c>
      <c r="R110" s="273" t="s">
        <v>3</v>
      </c>
    </row>
    <row r="111" spans="1:18" ht="63.75" hidden="1" x14ac:dyDescent="0.2">
      <c r="A111" s="401"/>
      <c r="B111" s="252" t="s">
        <v>65</v>
      </c>
      <c r="C111" s="285"/>
      <c r="D111" s="285" t="s">
        <v>67</v>
      </c>
      <c r="E111" s="196" t="s">
        <v>69</v>
      </c>
      <c r="F111" s="254">
        <v>383</v>
      </c>
      <c r="G111" s="289">
        <v>502500</v>
      </c>
      <c r="H111" s="289">
        <v>0</v>
      </c>
      <c r="I111" s="289">
        <v>0</v>
      </c>
      <c r="J111" s="289">
        <v>0</v>
      </c>
      <c r="K111" s="289">
        <f>G111</f>
        <v>502500</v>
      </c>
      <c r="L111" s="252" t="s">
        <v>3</v>
      </c>
      <c r="M111" s="286">
        <v>45747</v>
      </c>
      <c r="N111" s="291" t="s">
        <v>114</v>
      </c>
      <c r="O111" s="252" t="s">
        <v>3</v>
      </c>
      <c r="P111" s="252" t="s">
        <v>3</v>
      </c>
      <c r="Q111" s="252" t="s">
        <v>3</v>
      </c>
      <c r="R111" s="252" t="s">
        <v>3</v>
      </c>
    </row>
    <row r="112" spans="1:18" s="266" customFormat="1" ht="15.75" hidden="1" customHeight="1" x14ac:dyDescent="0.2">
      <c r="A112" s="399" t="s">
        <v>85</v>
      </c>
      <c r="B112" s="260" t="s">
        <v>39</v>
      </c>
      <c r="C112" s="261"/>
      <c r="D112" s="260" t="s">
        <v>3</v>
      </c>
      <c r="E112" s="260" t="s">
        <v>66</v>
      </c>
      <c r="F112" s="262"/>
      <c r="G112" s="260">
        <v>1</v>
      </c>
      <c r="H112" s="260">
        <v>1</v>
      </c>
      <c r="I112" s="260">
        <v>0</v>
      </c>
      <c r="J112" s="260">
        <v>0</v>
      </c>
      <c r="K112" s="260">
        <v>0</v>
      </c>
      <c r="L112" s="260" t="s">
        <v>3</v>
      </c>
      <c r="M112" s="263">
        <v>45838</v>
      </c>
      <c r="N112" s="290">
        <v>45838</v>
      </c>
      <c r="O112" s="260">
        <v>0</v>
      </c>
      <c r="P112" s="260" t="s">
        <v>3</v>
      </c>
      <c r="Q112" s="284">
        <v>0</v>
      </c>
      <c r="R112" s="284">
        <v>0</v>
      </c>
    </row>
    <row r="113" spans="1:18" hidden="1" x14ac:dyDescent="0.2">
      <c r="A113" s="400"/>
      <c r="B113" s="252" t="s">
        <v>40</v>
      </c>
      <c r="C113" s="285"/>
      <c r="D113" s="285"/>
      <c r="E113" s="252"/>
      <c r="F113" s="254"/>
      <c r="G113" s="252" t="s">
        <v>3</v>
      </c>
      <c r="H113" s="252"/>
      <c r="I113" s="252" t="s">
        <v>3</v>
      </c>
      <c r="J113" s="252"/>
      <c r="K113" s="252"/>
      <c r="L113" s="252" t="s">
        <v>3</v>
      </c>
      <c r="M113" s="286"/>
      <c r="N113" s="287"/>
      <c r="O113" s="252" t="s">
        <v>3</v>
      </c>
      <c r="P113" s="252" t="s">
        <v>3</v>
      </c>
      <c r="Q113" s="252" t="s">
        <v>3</v>
      </c>
      <c r="R113" s="252" t="s">
        <v>3</v>
      </c>
    </row>
    <row r="114" spans="1:18" ht="63.75" hidden="1" x14ac:dyDescent="0.2">
      <c r="A114" s="400"/>
      <c r="B114" s="273" t="s">
        <v>65</v>
      </c>
      <c r="C114" s="274"/>
      <c r="D114" s="274" t="s">
        <v>67</v>
      </c>
      <c r="E114" s="273" t="s">
        <v>69</v>
      </c>
      <c r="F114" s="275">
        <v>383</v>
      </c>
      <c r="G114" s="276">
        <v>335000</v>
      </c>
      <c r="H114" s="276">
        <v>0</v>
      </c>
      <c r="I114" s="276">
        <v>0</v>
      </c>
      <c r="J114" s="276">
        <v>0</v>
      </c>
      <c r="K114" s="276">
        <f>G114</f>
        <v>335000</v>
      </c>
      <c r="L114" s="273" t="s">
        <v>3</v>
      </c>
      <c r="M114" s="288">
        <v>45657</v>
      </c>
      <c r="N114" s="279">
        <v>45838</v>
      </c>
      <c r="O114" s="273" t="s">
        <v>3</v>
      </c>
      <c r="P114" s="273" t="s">
        <v>3</v>
      </c>
      <c r="Q114" s="273" t="s">
        <v>3</v>
      </c>
      <c r="R114" s="273" t="s">
        <v>3</v>
      </c>
    </row>
    <row r="115" spans="1:18" ht="63.75" hidden="1" x14ac:dyDescent="0.2">
      <c r="A115" s="401"/>
      <c r="B115" s="252" t="s">
        <v>65</v>
      </c>
      <c r="C115" s="285"/>
      <c r="D115" s="285" t="s">
        <v>67</v>
      </c>
      <c r="E115" s="196" t="s">
        <v>69</v>
      </c>
      <c r="F115" s="254">
        <v>383</v>
      </c>
      <c r="G115" s="289">
        <v>502500</v>
      </c>
      <c r="H115" s="289">
        <v>502500</v>
      </c>
      <c r="I115" s="289">
        <v>0</v>
      </c>
      <c r="J115" s="289">
        <v>0</v>
      </c>
      <c r="K115" s="289">
        <f>G115</f>
        <v>502500</v>
      </c>
      <c r="L115" s="252" t="s">
        <v>3</v>
      </c>
      <c r="M115" s="286">
        <v>45747</v>
      </c>
      <c r="N115" s="291" t="s">
        <v>114</v>
      </c>
      <c r="O115" s="252" t="s">
        <v>3</v>
      </c>
      <c r="P115" s="252" t="s">
        <v>3</v>
      </c>
      <c r="Q115" s="252" t="s">
        <v>3</v>
      </c>
      <c r="R115" s="252" t="s">
        <v>3</v>
      </c>
    </row>
    <row r="116" spans="1:18" s="266" customFormat="1" ht="15.75" hidden="1" customHeight="1" x14ac:dyDescent="0.2">
      <c r="A116" s="399" t="s">
        <v>86</v>
      </c>
      <c r="B116" s="260" t="s">
        <v>39</v>
      </c>
      <c r="C116" s="261"/>
      <c r="D116" s="260" t="s">
        <v>3</v>
      </c>
      <c r="E116" s="260" t="s">
        <v>66</v>
      </c>
      <c r="F116" s="262"/>
      <c r="G116" s="260">
        <v>1</v>
      </c>
      <c r="H116" s="260">
        <v>1</v>
      </c>
      <c r="I116" s="260">
        <v>0</v>
      </c>
      <c r="J116" s="260">
        <v>0</v>
      </c>
      <c r="K116" s="260">
        <v>0</v>
      </c>
      <c r="L116" s="260" t="s">
        <v>3</v>
      </c>
      <c r="M116" s="263">
        <v>45838</v>
      </c>
      <c r="N116" s="290">
        <v>45838</v>
      </c>
      <c r="O116" s="260">
        <v>0</v>
      </c>
      <c r="P116" s="260" t="s">
        <v>3</v>
      </c>
      <c r="Q116" s="284">
        <v>0</v>
      </c>
      <c r="R116" s="284">
        <v>0</v>
      </c>
    </row>
    <row r="117" spans="1:18" hidden="1" x14ac:dyDescent="0.2">
      <c r="A117" s="400"/>
      <c r="B117" s="252" t="s">
        <v>40</v>
      </c>
      <c r="C117" s="285"/>
      <c r="D117" s="285"/>
      <c r="E117" s="252"/>
      <c r="F117" s="254"/>
      <c r="G117" s="252" t="s">
        <v>3</v>
      </c>
      <c r="H117" s="252"/>
      <c r="I117" s="252" t="s">
        <v>3</v>
      </c>
      <c r="J117" s="252"/>
      <c r="K117" s="252"/>
      <c r="L117" s="252" t="s">
        <v>3</v>
      </c>
      <c r="M117" s="286"/>
      <c r="N117" s="287"/>
      <c r="O117" s="252" t="s">
        <v>3</v>
      </c>
      <c r="P117" s="252" t="s">
        <v>3</v>
      </c>
      <c r="Q117" s="252" t="s">
        <v>3</v>
      </c>
      <c r="R117" s="252" t="s">
        <v>3</v>
      </c>
    </row>
    <row r="118" spans="1:18" ht="63.75" hidden="1" x14ac:dyDescent="0.2">
      <c r="A118" s="400"/>
      <c r="B118" s="273" t="s">
        <v>65</v>
      </c>
      <c r="C118" s="274"/>
      <c r="D118" s="274" t="s">
        <v>67</v>
      </c>
      <c r="E118" s="273" t="s">
        <v>69</v>
      </c>
      <c r="F118" s="275">
        <v>383</v>
      </c>
      <c r="G118" s="276">
        <v>333500</v>
      </c>
      <c r="H118" s="276">
        <v>0</v>
      </c>
      <c r="I118" s="276">
        <v>620000</v>
      </c>
      <c r="J118" s="276">
        <v>0</v>
      </c>
      <c r="K118" s="276">
        <v>0</v>
      </c>
      <c r="L118" s="273" t="s">
        <v>3</v>
      </c>
      <c r="M118" s="288">
        <v>45657</v>
      </c>
      <c r="N118" s="279">
        <v>45657</v>
      </c>
      <c r="O118" s="273" t="s">
        <v>3</v>
      </c>
      <c r="P118" s="273" t="s">
        <v>3</v>
      </c>
      <c r="Q118" s="273" t="s">
        <v>3</v>
      </c>
      <c r="R118" s="273" t="s">
        <v>3</v>
      </c>
    </row>
    <row r="119" spans="1:18" ht="63.75" hidden="1" x14ac:dyDescent="0.2">
      <c r="A119" s="401"/>
      <c r="B119" s="252" t="s">
        <v>65</v>
      </c>
      <c r="C119" s="285"/>
      <c r="D119" s="285" t="s">
        <v>67</v>
      </c>
      <c r="E119" s="196" t="s">
        <v>69</v>
      </c>
      <c r="F119" s="254">
        <v>383</v>
      </c>
      <c r="G119" s="289">
        <v>500250</v>
      </c>
      <c r="H119" s="289">
        <v>500250</v>
      </c>
      <c r="I119" s="289">
        <v>620000</v>
      </c>
      <c r="J119" s="289">
        <v>0</v>
      </c>
      <c r="K119" s="289">
        <v>0</v>
      </c>
      <c r="L119" s="252" t="s">
        <v>3</v>
      </c>
      <c r="M119" s="286">
        <v>45747</v>
      </c>
      <c r="N119" s="291">
        <v>45747</v>
      </c>
      <c r="O119" s="252" t="s">
        <v>3</v>
      </c>
      <c r="P119" s="252" t="s">
        <v>3</v>
      </c>
      <c r="Q119" s="252" t="s">
        <v>3</v>
      </c>
      <c r="R119" s="252" t="s">
        <v>3</v>
      </c>
    </row>
    <row r="120" spans="1:18" s="266" customFormat="1" ht="15.75" hidden="1" customHeight="1" x14ac:dyDescent="0.2">
      <c r="A120" s="399" t="s">
        <v>87</v>
      </c>
      <c r="B120" s="260" t="s">
        <v>39</v>
      </c>
      <c r="C120" s="261"/>
      <c r="D120" s="260" t="s">
        <v>3</v>
      </c>
      <c r="E120" s="260" t="s">
        <v>66</v>
      </c>
      <c r="F120" s="262"/>
      <c r="G120" s="260">
        <v>1</v>
      </c>
      <c r="H120" s="260">
        <v>1</v>
      </c>
      <c r="I120" s="260">
        <v>0</v>
      </c>
      <c r="J120" s="260">
        <v>0</v>
      </c>
      <c r="K120" s="260">
        <v>0</v>
      </c>
      <c r="L120" s="260" t="s">
        <v>3</v>
      </c>
      <c r="M120" s="263">
        <v>45838</v>
      </c>
      <c r="N120" s="290">
        <v>45838</v>
      </c>
      <c r="O120" s="260">
        <v>0</v>
      </c>
      <c r="P120" s="260" t="s">
        <v>3</v>
      </c>
      <c r="Q120" s="284">
        <v>0</v>
      </c>
      <c r="R120" s="284">
        <v>0</v>
      </c>
    </row>
    <row r="121" spans="1:18" hidden="1" x14ac:dyDescent="0.2">
      <c r="A121" s="400"/>
      <c r="B121" s="252" t="s">
        <v>40</v>
      </c>
      <c r="C121" s="285"/>
      <c r="D121" s="285"/>
      <c r="E121" s="252"/>
      <c r="F121" s="254"/>
      <c r="G121" s="252" t="s">
        <v>3</v>
      </c>
      <c r="H121" s="252"/>
      <c r="I121" s="252" t="s">
        <v>3</v>
      </c>
      <c r="J121" s="252"/>
      <c r="K121" s="252"/>
      <c r="L121" s="252" t="s">
        <v>3</v>
      </c>
      <c r="M121" s="286"/>
      <c r="N121" s="287"/>
      <c r="O121" s="252" t="s">
        <v>3</v>
      </c>
      <c r="P121" s="252" t="s">
        <v>3</v>
      </c>
      <c r="Q121" s="252" t="s">
        <v>3</v>
      </c>
      <c r="R121" s="252" t="s">
        <v>3</v>
      </c>
    </row>
    <row r="122" spans="1:18" ht="63.75" hidden="1" x14ac:dyDescent="0.2">
      <c r="A122" s="400"/>
      <c r="B122" s="273" t="s">
        <v>65</v>
      </c>
      <c r="C122" s="274"/>
      <c r="D122" s="274" t="s">
        <v>67</v>
      </c>
      <c r="E122" s="273" t="s">
        <v>69</v>
      </c>
      <c r="F122" s="275">
        <v>383</v>
      </c>
      <c r="G122" s="276">
        <v>335900</v>
      </c>
      <c r="H122" s="276">
        <v>0</v>
      </c>
      <c r="I122" s="276">
        <v>344055</v>
      </c>
      <c r="J122" s="276">
        <v>0</v>
      </c>
      <c r="K122" s="276">
        <v>0</v>
      </c>
      <c r="L122" s="273" t="s">
        <v>3</v>
      </c>
      <c r="M122" s="288">
        <v>45657</v>
      </c>
      <c r="N122" s="279">
        <v>45657</v>
      </c>
      <c r="O122" s="273" t="s">
        <v>3</v>
      </c>
      <c r="P122" s="273" t="s">
        <v>3</v>
      </c>
      <c r="Q122" s="273" t="s">
        <v>3</v>
      </c>
      <c r="R122" s="273" t="s">
        <v>3</v>
      </c>
    </row>
    <row r="123" spans="1:18" ht="63.75" hidden="1" x14ac:dyDescent="0.2">
      <c r="A123" s="401"/>
      <c r="B123" s="252" t="s">
        <v>65</v>
      </c>
      <c r="C123" s="285"/>
      <c r="D123" s="285" t="s">
        <v>67</v>
      </c>
      <c r="E123" s="196" t="s">
        <v>69</v>
      </c>
      <c r="F123" s="254">
        <v>383</v>
      </c>
      <c r="G123" s="289">
        <v>503850</v>
      </c>
      <c r="H123" s="289">
        <v>503850</v>
      </c>
      <c r="I123" s="289">
        <v>344055</v>
      </c>
      <c r="J123" s="289">
        <v>0</v>
      </c>
      <c r="K123" s="289">
        <f>G123</f>
        <v>503850</v>
      </c>
      <c r="L123" s="252" t="s">
        <v>3</v>
      </c>
      <c r="M123" s="286">
        <v>45747</v>
      </c>
      <c r="N123" s="291" t="s">
        <v>114</v>
      </c>
      <c r="O123" s="252" t="s">
        <v>3</v>
      </c>
      <c r="P123" s="252" t="s">
        <v>3</v>
      </c>
      <c r="Q123" s="252" t="s">
        <v>3</v>
      </c>
      <c r="R123" s="252" t="s">
        <v>3</v>
      </c>
    </row>
    <row r="124" spans="1:18" s="266" customFormat="1" ht="15.75" hidden="1" customHeight="1" x14ac:dyDescent="0.2">
      <c r="A124" s="399" t="s">
        <v>88</v>
      </c>
      <c r="B124" s="260" t="s">
        <v>39</v>
      </c>
      <c r="C124" s="261"/>
      <c r="D124" s="260" t="s">
        <v>3</v>
      </c>
      <c r="E124" s="260" t="s">
        <v>66</v>
      </c>
      <c r="F124" s="262"/>
      <c r="G124" s="260">
        <v>1</v>
      </c>
      <c r="H124" s="260">
        <v>1</v>
      </c>
      <c r="I124" s="260">
        <v>0</v>
      </c>
      <c r="J124" s="260">
        <v>0</v>
      </c>
      <c r="K124" s="260">
        <v>0</v>
      </c>
      <c r="L124" s="260" t="s">
        <v>3</v>
      </c>
      <c r="M124" s="263">
        <v>45838</v>
      </c>
      <c r="N124" s="290">
        <v>45838</v>
      </c>
      <c r="O124" s="260">
        <v>0</v>
      </c>
      <c r="P124" s="260" t="s">
        <v>3</v>
      </c>
      <c r="Q124" s="284">
        <v>0</v>
      </c>
      <c r="R124" s="284">
        <v>0</v>
      </c>
    </row>
    <row r="125" spans="1:18" hidden="1" x14ac:dyDescent="0.2">
      <c r="A125" s="400"/>
      <c r="B125" s="252" t="s">
        <v>40</v>
      </c>
      <c r="C125" s="285"/>
      <c r="D125" s="285"/>
      <c r="E125" s="252"/>
      <c r="F125" s="254"/>
      <c r="G125" s="252" t="s">
        <v>3</v>
      </c>
      <c r="H125" s="252"/>
      <c r="I125" s="252" t="s">
        <v>3</v>
      </c>
      <c r="J125" s="252"/>
      <c r="K125" s="252"/>
      <c r="L125" s="252" t="s">
        <v>3</v>
      </c>
      <c r="M125" s="286"/>
      <c r="N125" s="287"/>
      <c r="O125" s="252" t="s">
        <v>3</v>
      </c>
      <c r="P125" s="252" t="s">
        <v>3</v>
      </c>
      <c r="Q125" s="252" t="s">
        <v>3</v>
      </c>
      <c r="R125" s="252" t="s">
        <v>3</v>
      </c>
    </row>
    <row r="126" spans="1:18" ht="63.75" hidden="1" x14ac:dyDescent="0.2">
      <c r="A126" s="400"/>
      <c r="B126" s="273" t="s">
        <v>65</v>
      </c>
      <c r="C126" s="274"/>
      <c r="D126" s="274" t="s">
        <v>67</v>
      </c>
      <c r="E126" s="273" t="s">
        <v>69</v>
      </c>
      <c r="F126" s="275">
        <v>383</v>
      </c>
      <c r="G126" s="276">
        <v>335000</v>
      </c>
      <c r="H126" s="276">
        <v>0</v>
      </c>
      <c r="I126" s="276">
        <v>500000</v>
      </c>
      <c r="J126" s="276">
        <v>0</v>
      </c>
      <c r="K126" s="276">
        <v>0</v>
      </c>
      <c r="L126" s="273" t="s">
        <v>3</v>
      </c>
      <c r="M126" s="288">
        <v>45657</v>
      </c>
      <c r="N126" s="279">
        <v>45657</v>
      </c>
      <c r="O126" s="273" t="s">
        <v>3</v>
      </c>
      <c r="P126" s="273" t="s">
        <v>3</v>
      </c>
      <c r="Q126" s="273" t="s">
        <v>3</v>
      </c>
      <c r="R126" s="273" t="s">
        <v>3</v>
      </c>
    </row>
    <row r="127" spans="1:18" ht="63.75" hidden="1" x14ac:dyDescent="0.2">
      <c r="A127" s="401"/>
      <c r="B127" s="252" t="s">
        <v>65</v>
      </c>
      <c r="C127" s="285"/>
      <c r="D127" s="285" t="s">
        <v>67</v>
      </c>
      <c r="E127" s="196" t="s">
        <v>69</v>
      </c>
      <c r="F127" s="254">
        <v>383</v>
      </c>
      <c r="G127" s="289">
        <v>502500</v>
      </c>
      <c r="H127" s="289">
        <v>502500</v>
      </c>
      <c r="I127" s="289">
        <v>500000</v>
      </c>
      <c r="J127" s="289">
        <v>0</v>
      </c>
      <c r="K127" s="289">
        <f>G127</f>
        <v>502500</v>
      </c>
      <c r="L127" s="252" t="s">
        <v>3</v>
      </c>
      <c r="M127" s="286">
        <v>45747</v>
      </c>
      <c r="N127" s="291" t="s">
        <v>114</v>
      </c>
      <c r="O127" s="252" t="s">
        <v>3</v>
      </c>
      <c r="P127" s="252" t="s">
        <v>3</v>
      </c>
      <c r="Q127" s="252" t="s">
        <v>3</v>
      </c>
      <c r="R127" s="252" t="s">
        <v>3</v>
      </c>
    </row>
    <row r="128" spans="1:18" s="266" customFormat="1" ht="15.75" hidden="1" customHeight="1" x14ac:dyDescent="0.2">
      <c r="A128" s="399" t="s">
        <v>89</v>
      </c>
      <c r="B128" s="260" t="s">
        <v>39</v>
      </c>
      <c r="C128" s="261"/>
      <c r="D128" s="260" t="s">
        <v>3</v>
      </c>
      <c r="E128" s="260" t="s">
        <v>66</v>
      </c>
      <c r="F128" s="262"/>
      <c r="G128" s="260">
        <v>1</v>
      </c>
      <c r="H128" s="260">
        <v>1</v>
      </c>
      <c r="I128" s="260">
        <v>0</v>
      </c>
      <c r="J128" s="260">
        <v>0</v>
      </c>
      <c r="K128" s="260">
        <v>0</v>
      </c>
      <c r="L128" s="260" t="s">
        <v>3</v>
      </c>
      <c r="M128" s="263">
        <v>45838</v>
      </c>
      <c r="N128" s="290">
        <v>45838</v>
      </c>
      <c r="O128" s="260">
        <v>0</v>
      </c>
      <c r="P128" s="260" t="s">
        <v>3</v>
      </c>
      <c r="Q128" s="284">
        <v>0</v>
      </c>
      <c r="R128" s="284">
        <v>0</v>
      </c>
    </row>
    <row r="129" spans="1:18" hidden="1" x14ac:dyDescent="0.2">
      <c r="A129" s="400"/>
      <c r="B129" s="252" t="s">
        <v>40</v>
      </c>
      <c r="C129" s="285"/>
      <c r="D129" s="285"/>
      <c r="E129" s="252"/>
      <c r="F129" s="254"/>
      <c r="G129" s="252" t="s">
        <v>3</v>
      </c>
      <c r="H129" s="252"/>
      <c r="I129" s="252" t="s">
        <v>3</v>
      </c>
      <c r="J129" s="252"/>
      <c r="K129" s="252"/>
      <c r="L129" s="252" t="s">
        <v>3</v>
      </c>
      <c r="M129" s="286"/>
      <c r="N129" s="287"/>
      <c r="O129" s="252" t="s">
        <v>3</v>
      </c>
      <c r="P129" s="252" t="s">
        <v>3</v>
      </c>
      <c r="Q129" s="252" t="s">
        <v>3</v>
      </c>
      <c r="R129" s="252" t="s">
        <v>3</v>
      </c>
    </row>
    <row r="130" spans="1:18" ht="63.75" hidden="1" x14ac:dyDescent="0.2">
      <c r="A130" s="400"/>
      <c r="B130" s="273" t="s">
        <v>65</v>
      </c>
      <c r="C130" s="274"/>
      <c r="D130" s="274" t="s">
        <v>67</v>
      </c>
      <c r="E130" s="273" t="s">
        <v>69</v>
      </c>
      <c r="F130" s="275">
        <v>383</v>
      </c>
      <c r="G130" s="276">
        <v>350000</v>
      </c>
      <c r="H130" s="276">
        <v>0</v>
      </c>
      <c r="I130" s="276">
        <v>500000</v>
      </c>
      <c r="J130" s="276">
        <v>0</v>
      </c>
      <c r="K130" s="276">
        <v>0</v>
      </c>
      <c r="L130" s="273" t="s">
        <v>3</v>
      </c>
      <c r="M130" s="288">
        <v>45657</v>
      </c>
      <c r="N130" s="279">
        <v>45657</v>
      </c>
      <c r="O130" s="273" t="s">
        <v>3</v>
      </c>
      <c r="P130" s="273" t="s">
        <v>3</v>
      </c>
      <c r="Q130" s="273" t="s">
        <v>3</v>
      </c>
      <c r="R130" s="273" t="s">
        <v>3</v>
      </c>
    </row>
    <row r="131" spans="1:18" ht="63.75" hidden="1" x14ac:dyDescent="0.2">
      <c r="A131" s="401"/>
      <c r="B131" s="252" t="s">
        <v>65</v>
      </c>
      <c r="C131" s="285"/>
      <c r="D131" s="285" t="s">
        <v>67</v>
      </c>
      <c r="E131" s="196" t="s">
        <v>69</v>
      </c>
      <c r="F131" s="254">
        <v>383</v>
      </c>
      <c r="G131" s="289">
        <v>525000</v>
      </c>
      <c r="H131" s="289">
        <v>525000</v>
      </c>
      <c r="I131" s="289">
        <v>500000</v>
      </c>
      <c r="J131" s="289">
        <v>0</v>
      </c>
      <c r="K131" s="289">
        <f>G131</f>
        <v>525000</v>
      </c>
      <c r="L131" s="252" t="s">
        <v>3</v>
      </c>
      <c r="M131" s="286">
        <v>45747</v>
      </c>
      <c r="N131" s="291" t="s">
        <v>114</v>
      </c>
      <c r="O131" s="252" t="s">
        <v>3</v>
      </c>
      <c r="P131" s="252" t="s">
        <v>3</v>
      </c>
      <c r="Q131" s="252" t="s">
        <v>3</v>
      </c>
      <c r="R131" s="252" t="s">
        <v>3</v>
      </c>
    </row>
    <row r="132" spans="1:18" s="266" customFormat="1" ht="15.75" hidden="1" customHeight="1" x14ac:dyDescent="0.2">
      <c r="A132" s="399" t="s">
        <v>90</v>
      </c>
      <c r="B132" s="260" t="s">
        <v>39</v>
      </c>
      <c r="C132" s="261"/>
      <c r="D132" s="260" t="s">
        <v>3</v>
      </c>
      <c r="E132" s="260" t="s">
        <v>66</v>
      </c>
      <c r="F132" s="262"/>
      <c r="G132" s="260">
        <v>1</v>
      </c>
      <c r="H132" s="260">
        <v>1</v>
      </c>
      <c r="I132" s="260">
        <v>0</v>
      </c>
      <c r="J132" s="260">
        <v>0</v>
      </c>
      <c r="K132" s="260">
        <v>0</v>
      </c>
      <c r="L132" s="260" t="s">
        <v>3</v>
      </c>
      <c r="M132" s="263">
        <v>45838</v>
      </c>
      <c r="N132" s="290">
        <v>45838</v>
      </c>
      <c r="O132" s="260">
        <v>0</v>
      </c>
      <c r="P132" s="260" t="s">
        <v>3</v>
      </c>
      <c r="Q132" s="284">
        <v>0</v>
      </c>
      <c r="R132" s="284">
        <v>0</v>
      </c>
    </row>
    <row r="133" spans="1:18" hidden="1" x14ac:dyDescent="0.2">
      <c r="A133" s="400"/>
      <c r="B133" s="252" t="s">
        <v>40</v>
      </c>
      <c r="C133" s="285"/>
      <c r="D133" s="285"/>
      <c r="E133" s="252"/>
      <c r="F133" s="254"/>
      <c r="G133" s="252" t="s">
        <v>3</v>
      </c>
      <c r="H133" s="252"/>
      <c r="I133" s="252" t="s">
        <v>3</v>
      </c>
      <c r="J133" s="252"/>
      <c r="K133" s="252"/>
      <c r="L133" s="252" t="s">
        <v>3</v>
      </c>
      <c r="M133" s="286"/>
      <c r="N133" s="287"/>
      <c r="O133" s="252" t="s">
        <v>3</v>
      </c>
      <c r="P133" s="252" t="s">
        <v>3</v>
      </c>
      <c r="Q133" s="252" t="s">
        <v>3</v>
      </c>
      <c r="R133" s="252" t="s">
        <v>3</v>
      </c>
    </row>
    <row r="134" spans="1:18" ht="63.75" hidden="1" x14ac:dyDescent="0.2">
      <c r="A134" s="400"/>
      <c r="B134" s="273" t="s">
        <v>65</v>
      </c>
      <c r="C134" s="274"/>
      <c r="D134" s="274" t="s">
        <v>67</v>
      </c>
      <c r="E134" s="273" t="s">
        <v>69</v>
      </c>
      <c r="F134" s="275">
        <v>383</v>
      </c>
      <c r="G134" s="276">
        <v>267500</v>
      </c>
      <c r="H134" s="276">
        <v>0</v>
      </c>
      <c r="I134" s="276">
        <v>340000</v>
      </c>
      <c r="J134" s="276">
        <v>0</v>
      </c>
      <c r="K134" s="276">
        <v>0</v>
      </c>
      <c r="L134" s="273" t="s">
        <v>3</v>
      </c>
      <c r="M134" s="288">
        <v>45657</v>
      </c>
      <c r="N134" s="279">
        <v>45657</v>
      </c>
      <c r="O134" s="273" t="s">
        <v>3</v>
      </c>
      <c r="P134" s="273" t="s">
        <v>3</v>
      </c>
      <c r="Q134" s="273" t="s">
        <v>3</v>
      </c>
      <c r="R134" s="273" t="s">
        <v>3</v>
      </c>
    </row>
    <row r="135" spans="1:18" ht="63.75" hidden="1" x14ac:dyDescent="0.2">
      <c r="A135" s="401"/>
      <c r="B135" s="252" t="s">
        <v>65</v>
      </c>
      <c r="C135" s="285"/>
      <c r="D135" s="285" t="s">
        <v>67</v>
      </c>
      <c r="E135" s="196" t="s">
        <v>69</v>
      </c>
      <c r="F135" s="254">
        <v>383</v>
      </c>
      <c r="G135" s="289">
        <v>401250</v>
      </c>
      <c r="H135" s="289">
        <v>401250</v>
      </c>
      <c r="I135" s="289">
        <v>340000</v>
      </c>
      <c r="J135" s="289">
        <v>0</v>
      </c>
      <c r="K135" s="289">
        <f>G135</f>
        <v>401250</v>
      </c>
      <c r="L135" s="252" t="s">
        <v>3</v>
      </c>
      <c r="M135" s="286">
        <v>45747</v>
      </c>
      <c r="N135" s="291" t="s">
        <v>114</v>
      </c>
      <c r="O135" s="252" t="s">
        <v>3</v>
      </c>
      <c r="P135" s="252" t="s">
        <v>3</v>
      </c>
      <c r="Q135" s="252" t="s">
        <v>3</v>
      </c>
      <c r="R135" s="252" t="s">
        <v>3</v>
      </c>
    </row>
    <row r="136" spans="1:18" s="266" customFormat="1" ht="15.75" hidden="1" customHeight="1" x14ac:dyDescent="0.2">
      <c r="A136" s="399" t="s">
        <v>91</v>
      </c>
      <c r="B136" s="260" t="s">
        <v>39</v>
      </c>
      <c r="C136" s="261"/>
      <c r="D136" s="260" t="s">
        <v>3</v>
      </c>
      <c r="E136" s="260" t="s">
        <v>66</v>
      </c>
      <c r="F136" s="262"/>
      <c r="G136" s="260">
        <v>1</v>
      </c>
      <c r="H136" s="260">
        <v>1</v>
      </c>
      <c r="I136" s="260">
        <v>0</v>
      </c>
      <c r="J136" s="260">
        <v>0</v>
      </c>
      <c r="K136" s="260">
        <v>0</v>
      </c>
      <c r="L136" s="260" t="s">
        <v>3</v>
      </c>
      <c r="M136" s="263">
        <v>45838</v>
      </c>
      <c r="N136" s="290">
        <v>45838</v>
      </c>
      <c r="O136" s="260">
        <v>0</v>
      </c>
      <c r="P136" s="260" t="s">
        <v>3</v>
      </c>
      <c r="Q136" s="284">
        <v>0</v>
      </c>
      <c r="R136" s="284">
        <v>0</v>
      </c>
    </row>
    <row r="137" spans="1:18" hidden="1" x14ac:dyDescent="0.2">
      <c r="A137" s="400"/>
      <c r="B137" s="252" t="s">
        <v>40</v>
      </c>
      <c r="C137" s="285"/>
      <c r="D137" s="285"/>
      <c r="E137" s="252"/>
      <c r="F137" s="254"/>
      <c r="G137" s="252" t="s">
        <v>3</v>
      </c>
      <c r="H137" s="252"/>
      <c r="I137" s="252" t="s">
        <v>3</v>
      </c>
      <c r="J137" s="252"/>
      <c r="K137" s="252"/>
      <c r="L137" s="252" t="s">
        <v>3</v>
      </c>
      <c r="M137" s="286"/>
      <c r="N137" s="287"/>
      <c r="O137" s="252" t="s">
        <v>3</v>
      </c>
      <c r="P137" s="252" t="s">
        <v>3</v>
      </c>
      <c r="Q137" s="252" t="s">
        <v>3</v>
      </c>
      <c r="R137" s="252" t="s">
        <v>3</v>
      </c>
    </row>
    <row r="138" spans="1:18" ht="63.75" hidden="1" x14ac:dyDescent="0.2">
      <c r="A138" s="400"/>
      <c r="B138" s="273" t="s">
        <v>65</v>
      </c>
      <c r="C138" s="274"/>
      <c r="D138" s="274" t="s">
        <v>67</v>
      </c>
      <c r="E138" s="273" t="s">
        <v>69</v>
      </c>
      <c r="F138" s="275">
        <v>383</v>
      </c>
      <c r="G138" s="276">
        <v>378693.5</v>
      </c>
      <c r="H138" s="276">
        <v>0</v>
      </c>
      <c r="I138" s="276">
        <v>0</v>
      </c>
      <c r="J138" s="276">
        <v>0</v>
      </c>
      <c r="K138" s="276">
        <f>G138</f>
        <v>378693.5</v>
      </c>
      <c r="L138" s="273" t="s">
        <v>3</v>
      </c>
      <c r="M138" s="288">
        <v>45657</v>
      </c>
      <c r="N138" s="279">
        <v>45838</v>
      </c>
      <c r="O138" s="273" t="s">
        <v>3</v>
      </c>
      <c r="P138" s="273" t="s">
        <v>3</v>
      </c>
      <c r="Q138" s="273" t="s">
        <v>3</v>
      </c>
      <c r="R138" s="273" t="s">
        <v>3</v>
      </c>
    </row>
    <row r="139" spans="1:18" ht="63.75" hidden="1" x14ac:dyDescent="0.2">
      <c r="A139" s="401"/>
      <c r="B139" s="252" t="s">
        <v>65</v>
      </c>
      <c r="C139" s="285"/>
      <c r="D139" s="285" t="s">
        <v>67</v>
      </c>
      <c r="E139" s="196" t="s">
        <v>69</v>
      </c>
      <c r="F139" s="254">
        <v>383</v>
      </c>
      <c r="G139" s="289">
        <v>568040.25</v>
      </c>
      <c r="H139" s="289">
        <v>568040.25</v>
      </c>
      <c r="I139" s="289">
        <v>0</v>
      </c>
      <c r="J139" s="289">
        <v>0</v>
      </c>
      <c r="K139" s="289">
        <f>G139</f>
        <v>568040.25</v>
      </c>
      <c r="L139" s="252" t="s">
        <v>3</v>
      </c>
      <c r="M139" s="286">
        <v>45747</v>
      </c>
      <c r="N139" s="291">
        <v>45838</v>
      </c>
      <c r="O139" s="252" t="s">
        <v>3</v>
      </c>
      <c r="P139" s="252" t="s">
        <v>3</v>
      </c>
      <c r="Q139" s="252" t="s">
        <v>3</v>
      </c>
      <c r="R139" s="252" t="s">
        <v>3</v>
      </c>
    </row>
    <row r="140" spans="1:18" s="266" customFormat="1" ht="15.75" hidden="1" customHeight="1" x14ac:dyDescent="0.2">
      <c r="A140" s="399" t="s">
        <v>92</v>
      </c>
      <c r="B140" s="260" t="s">
        <v>39</v>
      </c>
      <c r="C140" s="261"/>
      <c r="D140" s="260" t="s">
        <v>3</v>
      </c>
      <c r="E140" s="260" t="s">
        <v>66</v>
      </c>
      <c r="F140" s="262"/>
      <c r="G140" s="260">
        <v>1</v>
      </c>
      <c r="H140" s="260">
        <v>1</v>
      </c>
      <c r="I140" s="260">
        <v>0</v>
      </c>
      <c r="J140" s="260">
        <v>0</v>
      </c>
      <c r="K140" s="260">
        <v>0</v>
      </c>
      <c r="L140" s="260" t="s">
        <v>3</v>
      </c>
      <c r="M140" s="263">
        <v>45838</v>
      </c>
      <c r="N140" s="290">
        <v>45838</v>
      </c>
      <c r="O140" s="260">
        <v>0</v>
      </c>
      <c r="P140" s="260" t="s">
        <v>3</v>
      </c>
      <c r="Q140" s="284">
        <v>0</v>
      </c>
      <c r="R140" s="284">
        <v>0</v>
      </c>
    </row>
    <row r="141" spans="1:18" hidden="1" x14ac:dyDescent="0.2">
      <c r="A141" s="400"/>
      <c r="B141" s="252" t="s">
        <v>40</v>
      </c>
      <c r="C141" s="285"/>
      <c r="D141" s="285"/>
      <c r="E141" s="252"/>
      <c r="F141" s="254"/>
      <c r="G141" s="252" t="s">
        <v>3</v>
      </c>
      <c r="H141" s="252"/>
      <c r="I141" s="252" t="s">
        <v>3</v>
      </c>
      <c r="J141" s="252"/>
      <c r="K141" s="252"/>
      <c r="L141" s="252" t="s">
        <v>3</v>
      </c>
      <c r="M141" s="286"/>
      <c r="N141" s="287"/>
      <c r="O141" s="252" t="s">
        <v>3</v>
      </c>
      <c r="P141" s="252" t="s">
        <v>3</v>
      </c>
      <c r="Q141" s="252" t="s">
        <v>3</v>
      </c>
      <c r="R141" s="252" t="s">
        <v>3</v>
      </c>
    </row>
    <row r="142" spans="1:18" ht="63.75" hidden="1" x14ac:dyDescent="0.2">
      <c r="A142" s="400"/>
      <c r="B142" s="273" t="s">
        <v>65</v>
      </c>
      <c r="C142" s="274"/>
      <c r="D142" s="274" t="s">
        <v>67</v>
      </c>
      <c r="E142" s="273" t="s">
        <v>69</v>
      </c>
      <c r="F142" s="275">
        <v>383</v>
      </c>
      <c r="G142" s="276">
        <v>425000</v>
      </c>
      <c r="H142" s="276">
        <v>0</v>
      </c>
      <c r="I142" s="276">
        <v>500000</v>
      </c>
      <c r="J142" s="276">
        <v>0</v>
      </c>
      <c r="K142" s="276">
        <v>0</v>
      </c>
      <c r="L142" s="273" t="s">
        <v>3</v>
      </c>
      <c r="M142" s="288">
        <v>45657</v>
      </c>
      <c r="N142" s="279">
        <v>45657</v>
      </c>
      <c r="O142" s="273" t="s">
        <v>3</v>
      </c>
      <c r="P142" s="273" t="s">
        <v>3</v>
      </c>
      <c r="Q142" s="273" t="s">
        <v>3</v>
      </c>
      <c r="R142" s="273" t="s">
        <v>3</v>
      </c>
    </row>
    <row r="143" spans="1:18" ht="63.75" hidden="1" x14ac:dyDescent="0.2">
      <c r="A143" s="401"/>
      <c r="B143" s="252" t="s">
        <v>65</v>
      </c>
      <c r="C143" s="285"/>
      <c r="D143" s="285" t="s">
        <v>67</v>
      </c>
      <c r="E143" s="196" t="s">
        <v>69</v>
      </c>
      <c r="F143" s="254">
        <v>383</v>
      </c>
      <c r="G143" s="289">
        <v>637500</v>
      </c>
      <c r="H143" s="289">
        <v>637500</v>
      </c>
      <c r="I143" s="289">
        <v>500000</v>
      </c>
      <c r="J143" s="289">
        <v>0</v>
      </c>
      <c r="K143" s="289">
        <f>G143</f>
        <v>637500</v>
      </c>
      <c r="L143" s="252" t="s">
        <v>3</v>
      </c>
      <c r="M143" s="286">
        <v>45747</v>
      </c>
      <c r="N143" s="291">
        <v>45838</v>
      </c>
      <c r="O143" s="252" t="s">
        <v>3</v>
      </c>
      <c r="P143" s="252" t="s">
        <v>3</v>
      </c>
      <c r="Q143" s="252" t="s">
        <v>3</v>
      </c>
      <c r="R143" s="252" t="s">
        <v>3</v>
      </c>
    </row>
    <row r="144" spans="1:18" s="266" customFormat="1" ht="15.75" hidden="1" customHeight="1" x14ac:dyDescent="0.2">
      <c r="A144" s="399" t="s">
        <v>93</v>
      </c>
      <c r="B144" s="260" t="s">
        <v>39</v>
      </c>
      <c r="C144" s="261"/>
      <c r="D144" s="260" t="s">
        <v>3</v>
      </c>
      <c r="E144" s="260" t="s">
        <v>66</v>
      </c>
      <c r="F144" s="262"/>
      <c r="G144" s="260">
        <v>1</v>
      </c>
      <c r="H144" s="260">
        <v>1</v>
      </c>
      <c r="I144" s="260">
        <v>0</v>
      </c>
      <c r="J144" s="260">
        <v>0</v>
      </c>
      <c r="K144" s="260">
        <v>0</v>
      </c>
      <c r="L144" s="260" t="s">
        <v>3</v>
      </c>
      <c r="M144" s="263">
        <v>45838</v>
      </c>
      <c r="N144" s="290">
        <v>45838</v>
      </c>
      <c r="O144" s="260">
        <v>0</v>
      </c>
      <c r="P144" s="260" t="s">
        <v>3</v>
      </c>
      <c r="Q144" s="284">
        <v>0</v>
      </c>
      <c r="R144" s="284">
        <v>0</v>
      </c>
    </row>
    <row r="145" spans="1:18" hidden="1" x14ac:dyDescent="0.2">
      <c r="A145" s="400"/>
      <c r="B145" s="252" t="s">
        <v>40</v>
      </c>
      <c r="C145" s="285"/>
      <c r="D145" s="285"/>
      <c r="E145" s="252"/>
      <c r="F145" s="254"/>
      <c r="G145" s="252" t="s">
        <v>3</v>
      </c>
      <c r="H145" s="252"/>
      <c r="I145" s="252" t="s">
        <v>3</v>
      </c>
      <c r="J145" s="252"/>
      <c r="K145" s="252"/>
      <c r="L145" s="252" t="s">
        <v>3</v>
      </c>
      <c r="M145" s="286"/>
      <c r="N145" s="287"/>
      <c r="O145" s="252" t="s">
        <v>3</v>
      </c>
      <c r="P145" s="252" t="s">
        <v>3</v>
      </c>
      <c r="Q145" s="252" t="s">
        <v>3</v>
      </c>
      <c r="R145" s="252" t="s">
        <v>3</v>
      </c>
    </row>
    <row r="146" spans="1:18" ht="63.75" hidden="1" x14ac:dyDescent="0.2">
      <c r="A146" s="400"/>
      <c r="B146" s="273" t="s">
        <v>65</v>
      </c>
      <c r="C146" s="274"/>
      <c r="D146" s="274" t="s">
        <v>67</v>
      </c>
      <c r="E146" s="273" t="s">
        <v>69</v>
      </c>
      <c r="F146" s="275">
        <v>383</v>
      </c>
      <c r="G146" s="276">
        <v>200000</v>
      </c>
      <c r="H146" s="276">
        <v>0</v>
      </c>
      <c r="I146" s="276">
        <v>0</v>
      </c>
      <c r="J146" s="276">
        <v>0</v>
      </c>
      <c r="K146" s="276">
        <v>200000</v>
      </c>
      <c r="L146" s="273" t="s">
        <v>3</v>
      </c>
      <c r="M146" s="288">
        <v>45657</v>
      </c>
      <c r="N146" s="279">
        <v>45838</v>
      </c>
      <c r="O146" s="273" t="s">
        <v>3</v>
      </c>
      <c r="P146" s="273" t="s">
        <v>3</v>
      </c>
      <c r="Q146" s="273" t="s">
        <v>3</v>
      </c>
      <c r="R146" s="273" t="s">
        <v>3</v>
      </c>
    </row>
    <row r="147" spans="1:18" ht="63.75" hidden="1" x14ac:dyDescent="0.2">
      <c r="A147" s="401"/>
      <c r="B147" s="252" t="s">
        <v>65</v>
      </c>
      <c r="C147" s="285"/>
      <c r="D147" s="285" t="s">
        <v>67</v>
      </c>
      <c r="E147" s="196" t="s">
        <v>69</v>
      </c>
      <c r="F147" s="254">
        <v>383</v>
      </c>
      <c r="G147" s="289">
        <v>300000</v>
      </c>
      <c r="H147" s="289">
        <v>300000</v>
      </c>
      <c r="I147" s="289">
        <v>0</v>
      </c>
      <c r="J147" s="289">
        <v>0</v>
      </c>
      <c r="K147" s="289">
        <f>G147</f>
        <v>300000</v>
      </c>
      <c r="L147" s="252" t="s">
        <v>3</v>
      </c>
      <c r="M147" s="286">
        <v>45747</v>
      </c>
      <c r="N147" s="291">
        <v>45838</v>
      </c>
      <c r="O147" s="252" t="s">
        <v>3</v>
      </c>
      <c r="P147" s="252" t="s">
        <v>3</v>
      </c>
      <c r="Q147" s="252" t="s">
        <v>3</v>
      </c>
      <c r="R147" s="252" t="s">
        <v>3</v>
      </c>
    </row>
    <row r="148" spans="1:18" s="266" customFormat="1" ht="15.75" hidden="1" customHeight="1" x14ac:dyDescent="0.2">
      <c r="A148" s="402" t="s">
        <v>94</v>
      </c>
      <c r="B148" s="260" t="s">
        <v>39</v>
      </c>
      <c r="C148" s="261"/>
      <c r="D148" s="260" t="s">
        <v>3</v>
      </c>
      <c r="E148" s="260" t="s">
        <v>66</v>
      </c>
      <c r="F148" s="262"/>
      <c r="G148" s="260">
        <v>1</v>
      </c>
      <c r="H148" s="260">
        <v>1</v>
      </c>
      <c r="I148" s="260">
        <v>0</v>
      </c>
      <c r="J148" s="260">
        <v>0</v>
      </c>
      <c r="K148" s="260">
        <v>0</v>
      </c>
      <c r="L148" s="260" t="s">
        <v>3</v>
      </c>
      <c r="M148" s="263">
        <v>45838</v>
      </c>
      <c r="N148" s="290">
        <v>45838</v>
      </c>
      <c r="O148" s="260">
        <v>0</v>
      </c>
      <c r="P148" s="260" t="s">
        <v>3</v>
      </c>
      <c r="Q148" s="284">
        <v>0</v>
      </c>
      <c r="R148" s="284">
        <v>0</v>
      </c>
    </row>
    <row r="149" spans="1:18" hidden="1" x14ac:dyDescent="0.2">
      <c r="A149" s="403"/>
      <c r="B149" s="252" t="s">
        <v>40</v>
      </c>
      <c r="C149" s="285"/>
      <c r="D149" s="285"/>
      <c r="E149" s="252"/>
      <c r="F149" s="254"/>
      <c r="G149" s="252" t="s">
        <v>3</v>
      </c>
      <c r="H149" s="252"/>
      <c r="I149" s="252" t="s">
        <v>3</v>
      </c>
      <c r="J149" s="252"/>
      <c r="K149" s="252"/>
      <c r="L149" s="252" t="s">
        <v>3</v>
      </c>
      <c r="M149" s="286"/>
      <c r="N149" s="287"/>
      <c r="O149" s="252" t="s">
        <v>3</v>
      </c>
      <c r="P149" s="252" t="s">
        <v>3</v>
      </c>
      <c r="Q149" s="252" t="s">
        <v>3</v>
      </c>
      <c r="R149" s="252" t="s">
        <v>3</v>
      </c>
    </row>
    <row r="150" spans="1:18" ht="63.75" hidden="1" x14ac:dyDescent="0.2">
      <c r="A150" s="403"/>
      <c r="B150" s="273" t="s">
        <v>65</v>
      </c>
      <c r="C150" s="274"/>
      <c r="D150" s="274" t="s">
        <v>67</v>
      </c>
      <c r="E150" s="273" t="s">
        <v>69</v>
      </c>
      <c r="F150" s="275">
        <v>383</v>
      </c>
      <c r="G150" s="276">
        <v>335000</v>
      </c>
      <c r="H150" s="276">
        <v>0</v>
      </c>
      <c r="I150" s="293">
        <f>1069202-500000</f>
        <v>569202</v>
      </c>
      <c r="J150" s="276">
        <v>0</v>
      </c>
      <c r="K150" s="276">
        <v>0</v>
      </c>
      <c r="L150" s="273" t="s">
        <v>3</v>
      </c>
      <c r="M150" s="288">
        <v>45657</v>
      </c>
      <c r="N150" s="279">
        <v>45657</v>
      </c>
      <c r="O150" s="273" t="s">
        <v>3</v>
      </c>
      <c r="P150" s="273" t="s">
        <v>3</v>
      </c>
      <c r="Q150" s="273" t="s">
        <v>3</v>
      </c>
      <c r="R150" s="273" t="s">
        <v>3</v>
      </c>
    </row>
    <row r="151" spans="1:18" ht="63.75" hidden="1" x14ac:dyDescent="0.2">
      <c r="A151" s="404"/>
      <c r="B151" s="252" t="s">
        <v>65</v>
      </c>
      <c r="C151" s="285"/>
      <c r="D151" s="285" t="s">
        <v>67</v>
      </c>
      <c r="E151" s="196" t="s">
        <v>69</v>
      </c>
      <c r="F151" s="254">
        <v>383</v>
      </c>
      <c r="G151" s="289">
        <v>502500</v>
      </c>
      <c r="H151" s="289">
        <v>502500</v>
      </c>
      <c r="I151" s="296">
        <f>1069202-500000</f>
        <v>569202</v>
      </c>
      <c r="J151" s="289">
        <v>0</v>
      </c>
      <c r="K151" s="289">
        <v>0</v>
      </c>
      <c r="L151" s="252" t="s">
        <v>3</v>
      </c>
      <c r="M151" s="286">
        <v>45747</v>
      </c>
      <c r="N151" s="291">
        <v>45657</v>
      </c>
      <c r="O151" s="252" t="s">
        <v>3</v>
      </c>
      <c r="P151" s="252" t="s">
        <v>3</v>
      </c>
      <c r="Q151" s="252" t="s">
        <v>3</v>
      </c>
      <c r="R151" s="252" t="s">
        <v>3</v>
      </c>
    </row>
    <row r="152" spans="1:18" s="266" customFormat="1" ht="15.75" hidden="1" customHeight="1" x14ac:dyDescent="0.2">
      <c r="A152" s="399" t="s">
        <v>95</v>
      </c>
      <c r="B152" s="260" t="s">
        <v>39</v>
      </c>
      <c r="C152" s="261"/>
      <c r="D152" s="260" t="s">
        <v>3</v>
      </c>
      <c r="E152" s="260" t="s">
        <v>66</v>
      </c>
      <c r="F152" s="262"/>
      <c r="G152" s="260">
        <v>1</v>
      </c>
      <c r="H152" s="260">
        <v>1</v>
      </c>
      <c r="I152" s="260">
        <v>0</v>
      </c>
      <c r="J152" s="260">
        <v>0</v>
      </c>
      <c r="K152" s="260">
        <v>0</v>
      </c>
      <c r="L152" s="260" t="s">
        <v>3</v>
      </c>
      <c r="M152" s="263">
        <v>45838</v>
      </c>
      <c r="N152" s="290">
        <v>45838</v>
      </c>
      <c r="O152" s="260">
        <v>0</v>
      </c>
      <c r="P152" s="260" t="s">
        <v>3</v>
      </c>
      <c r="Q152" s="284">
        <v>0</v>
      </c>
      <c r="R152" s="284">
        <v>0</v>
      </c>
    </row>
    <row r="153" spans="1:18" hidden="1" x14ac:dyDescent="0.2">
      <c r="A153" s="400"/>
      <c r="B153" s="252" t="s">
        <v>40</v>
      </c>
      <c r="C153" s="285"/>
      <c r="D153" s="285"/>
      <c r="E153" s="252"/>
      <c r="F153" s="254"/>
      <c r="G153" s="252" t="s">
        <v>3</v>
      </c>
      <c r="H153" s="252"/>
      <c r="I153" s="252" t="s">
        <v>3</v>
      </c>
      <c r="J153" s="252"/>
      <c r="K153" s="252"/>
      <c r="L153" s="252" t="s">
        <v>3</v>
      </c>
      <c r="M153" s="286"/>
      <c r="N153" s="287"/>
      <c r="O153" s="252" t="s">
        <v>3</v>
      </c>
      <c r="P153" s="252" t="s">
        <v>3</v>
      </c>
      <c r="Q153" s="252" t="s">
        <v>3</v>
      </c>
      <c r="R153" s="252" t="s">
        <v>3</v>
      </c>
    </row>
    <row r="154" spans="1:18" ht="63.75" hidden="1" x14ac:dyDescent="0.2">
      <c r="A154" s="400"/>
      <c r="B154" s="273" t="s">
        <v>65</v>
      </c>
      <c r="C154" s="274"/>
      <c r="D154" s="274" t="s">
        <v>67</v>
      </c>
      <c r="E154" s="273" t="s">
        <v>69</v>
      </c>
      <c r="F154" s="275">
        <v>383</v>
      </c>
      <c r="G154" s="276">
        <v>333500</v>
      </c>
      <c r="H154" s="276">
        <v>0</v>
      </c>
      <c r="I154" s="276">
        <v>500000</v>
      </c>
      <c r="J154" s="276">
        <v>0</v>
      </c>
      <c r="K154" s="276">
        <v>0</v>
      </c>
      <c r="L154" s="273" t="s">
        <v>3</v>
      </c>
      <c r="M154" s="288">
        <v>45657</v>
      </c>
      <c r="N154" s="279">
        <v>45657</v>
      </c>
      <c r="O154" s="273" t="s">
        <v>3</v>
      </c>
      <c r="P154" s="273" t="s">
        <v>3</v>
      </c>
      <c r="Q154" s="273" t="s">
        <v>3</v>
      </c>
      <c r="R154" s="273" t="s">
        <v>3</v>
      </c>
    </row>
    <row r="155" spans="1:18" ht="63.75" hidden="1" x14ac:dyDescent="0.2">
      <c r="A155" s="401"/>
      <c r="B155" s="252" t="s">
        <v>65</v>
      </c>
      <c r="C155" s="285"/>
      <c r="D155" s="285" t="s">
        <v>67</v>
      </c>
      <c r="E155" s="196" t="s">
        <v>69</v>
      </c>
      <c r="F155" s="254">
        <v>383</v>
      </c>
      <c r="G155" s="289">
        <v>500250</v>
      </c>
      <c r="H155" s="289">
        <v>500250</v>
      </c>
      <c r="I155" s="289">
        <v>500000</v>
      </c>
      <c r="J155" s="289">
        <v>0</v>
      </c>
      <c r="K155" s="289">
        <f>G155</f>
        <v>500250</v>
      </c>
      <c r="L155" s="252" t="s">
        <v>3</v>
      </c>
      <c r="M155" s="286">
        <v>45747</v>
      </c>
      <c r="N155" s="291">
        <v>45838</v>
      </c>
      <c r="O155" s="252" t="s">
        <v>3</v>
      </c>
      <c r="P155" s="252" t="s">
        <v>3</v>
      </c>
      <c r="Q155" s="252" t="s">
        <v>3</v>
      </c>
      <c r="R155" s="252" t="s">
        <v>3</v>
      </c>
    </row>
    <row r="156" spans="1:18" s="266" customFormat="1" ht="15.75" hidden="1" customHeight="1" x14ac:dyDescent="0.2">
      <c r="A156" s="399" t="s">
        <v>96</v>
      </c>
      <c r="B156" s="260" t="s">
        <v>39</v>
      </c>
      <c r="C156" s="261"/>
      <c r="D156" s="260" t="s">
        <v>3</v>
      </c>
      <c r="E156" s="260" t="s">
        <v>66</v>
      </c>
      <c r="F156" s="262"/>
      <c r="G156" s="260">
        <v>1</v>
      </c>
      <c r="H156" s="260">
        <v>1</v>
      </c>
      <c r="I156" s="260">
        <v>1</v>
      </c>
      <c r="J156" s="260">
        <v>1</v>
      </c>
      <c r="K156" s="260">
        <v>1</v>
      </c>
      <c r="L156" s="260" t="s">
        <v>3</v>
      </c>
      <c r="M156" s="263">
        <v>45838</v>
      </c>
      <c r="N156" s="283">
        <v>45657</v>
      </c>
      <c r="O156" s="260">
        <v>0</v>
      </c>
      <c r="P156" s="260" t="s">
        <v>3</v>
      </c>
      <c r="Q156" s="284">
        <v>0</v>
      </c>
      <c r="R156" s="284">
        <v>0</v>
      </c>
    </row>
    <row r="157" spans="1:18" hidden="1" x14ac:dyDescent="0.2">
      <c r="A157" s="400"/>
      <c r="B157" s="252" t="s">
        <v>40</v>
      </c>
      <c r="C157" s="285"/>
      <c r="D157" s="285"/>
      <c r="E157" s="252"/>
      <c r="F157" s="254"/>
      <c r="G157" s="252" t="s">
        <v>3</v>
      </c>
      <c r="H157" s="252"/>
      <c r="I157" s="252" t="s">
        <v>3</v>
      </c>
      <c r="J157" s="252"/>
      <c r="K157" s="252"/>
      <c r="L157" s="252" t="s">
        <v>3</v>
      </c>
      <c r="M157" s="286"/>
      <c r="N157" s="287"/>
      <c r="O157" s="252" t="s">
        <v>3</v>
      </c>
      <c r="P157" s="252" t="s">
        <v>3</v>
      </c>
      <c r="Q157" s="252" t="s">
        <v>3</v>
      </c>
      <c r="R157" s="252" t="s">
        <v>3</v>
      </c>
    </row>
    <row r="158" spans="1:18" ht="63.75" hidden="1" x14ac:dyDescent="0.2">
      <c r="A158" s="400"/>
      <c r="B158" s="273" t="s">
        <v>65</v>
      </c>
      <c r="C158" s="274"/>
      <c r="D158" s="274" t="s">
        <v>67</v>
      </c>
      <c r="E158" s="273" t="s">
        <v>69</v>
      </c>
      <c r="F158" s="275">
        <v>383</v>
      </c>
      <c r="G158" s="276">
        <v>333575</v>
      </c>
      <c r="H158" s="276">
        <v>0</v>
      </c>
      <c r="I158" s="276">
        <v>667150</v>
      </c>
      <c r="J158" s="276">
        <v>0</v>
      </c>
      <c r="K158" s="276">
        <v>0</v>
      </c>
      <c r="L158" s="273" t="s">
        <v>3</v>
      </c>
      <c r="M158" s="288">
        <v>45657</v>
      </c>
      <c r="N158" s="279">
        <v>45657</v>
      </c>
      <c r="O158" s="273" t="s">
        <v>3</v>
      </c>
      <c r="P158" s="273" t="s">
        <v>3</v>
      </c>
      <c r="Q158" s="273" t="s">
        <v>3</v>
      </c>
      <c r="R158" s="273" t="s">
        <v>3</v>
      </c>
    </row>
    <row r="159" spans="1:18" ht="63.75" hidden="1" x14ac:dyDescent="0.2">
      <c r="A159" s="401"/>
      <c r="B159" s="252" t="s">
        <v>65</v>
      </c>
      <c r="C159" s="285"/>
      <c r="D159" s="285" t="s">
        <v>67</v>
      </c>
      <c r="E159" s="196" t="s">
        <v>69</v>
      </c>
      <c r="F159" s="254">
        <v>383</v>
      </c>
      <c r="G159" s="289">
        <v>500362.5</v>
      </c>
      <c r="H159" s="289">
        <v>500362.5</v>
      </c>
      <c r="I159" s="289">
        <v>667150</v>
      </c>
      <c r="J159" s="289">
        <v>0</v>
      </c>
      <c r="K159" s="289">
        <v>0</v>
      </c>
      <c r="L159" s="252" t="s">
        <v>3</v>
      </c>
      <c r="M159" s="286">
        <v>45747</v>
      </c>
      <c r="N159" s="291">
        <v>45657</v>
      </c>
      <c r="O159" s="252" t="s">
        <v>3</v>
      </c>
      <c r="P159" s="252" t="s">
        <v>3</v>
      </c>
      <c r="Q159" s="252" t="s">
        <v>3</v>
      </c>
      <c r="R159" s="252" t="s">
        <v>3</v>
      </c>
    </row>
    <row r="160" spans="1:18" s="266" customFormat="1" ht="15.75" hidden="1" customHeight="1" x14ac:dyDescent="0.2">
      <c r="A160" s="399" t="s">
        <v>97</v>
      </c>
      <c r="B160" s="260" t="s">
        <v>39</v>
      </c>
      <c r="C160" s="261"/>
      <c r="D160" s="260" t="s">
        <v>3</v>
      </c>
      <c r="E160" s="260" t="s">
        <v>66</v>
      </c>
      <c r="F160" s="262"/>
      <c r="G160" s="260">
        <v>1</v>
      </c>
      <c r="H160" s="260">
        <v>1</v>
      </c>
      <c r="I160" s="260">
        <v>0</v>
      </c>
      <c r="J160" s="260">
        <v>0</v>
      </c>
      <c r="K160" s="260">
        <v>0</v>
      </c>
      <c r="L160" s="260" t="s">
        <v>3</v>
      </c>
      <c r="M160" s="263">
        <v>45838</v>
      </c>
      <c r="N160" s="290">
        <v>45838</v>
      </c>
      <c r="O160" s="260">
        <v>0</v>
      </c>
      <c r="P160" s="260" t="s">
        <v>3</v>
      </c>
      <c r="Q160" s="284">
        <v>0</v>
      </c>
      <c r="R160" s="284">
        <v>0</v>
      </c>
    </row>
    <row r="161" spans="1:18" hidden="1" x14ac:dyDescent="0.2">
      <c r="A161" s="400"/>
      <c r="B161" s="252" t="s">
        <v>40</v>
      </c>
      <c r="C161" s="285"/>
      <c r="D161" s="285"/>
      <c r="E161" s="252"/>
      <c r="F161" s="254"/>
      <c r="G161" s="252" t="s">
        <v>3</v>
      </c>
      <c r="H161" s="252"/>
      <c r="I161" s="252" t="s">
        <v>3</v>
      </c>
      <c r="J161" s="252"/>
      <c r="K161" s="252"/>
      <c r="L161" s="252" t="s">
        <v>3</v>
      </c>
      <c r="M161" s="286"/>
      <c r="N161" s="287"/>
      <c r="O161" s="252" t="s">
        <v>3</v>
      </c>
      <c r="P161" s="252" t="s">
        <v>3</v>
      </c>
      <c r="Q161" s="252" t="s">
        <v>3</v>
      </c>
      <c r="R161" s="252" t="s">
        <v>3</v>
      </c>
    </row>
    <row r="162" spans="1:18" ht="63.75" hidden="1" x14ac:dyDescent="0.2">
      <c r="A162" s="400"/>
      <c r="B162" s="273" t="s">
        <v>65</v>
      </c>
      <c r="C162" s="274"/>
      <c r="D162" s="274" t="s">
        <v>67</v>
      </c>
      <c r="E162" s="273" t="s">
        <v>69</v>
      </c>
      <c r="F162" s="275">
        <v>383</v>
      </c>
      <c r="G162" s="276">
        <v>335000</v>
      </c>
      <c r="H162" s="276">
        <v>0</v>
      </c>
      <c r="I162" s="276">
        <v>500000</v>
      </c>
      <c r="J162" s="276">
        <v>0</v>
      </c>
      <c r="K162" s="276">
        <v>0</v>
      </c>
      <c r="L162" s="273" t="s">
        <v>3</v>
      </c>
      <c r="M162" s="288">
        <v>45657</v>
      </c>
      <c r="N162" s="279">
        <v>45657</v>
      </c>
      <c r="O162" s="273" t="s">
        <v>3</v>
      </c>
      <c r="P162" s="273" t="s">
        <v>3</v>
      </c>
      <c r="Q162" s="273" t="s">
        <v>3</v>
      </c>
      <c r="R162" s="273" t="s">
        <v>3</v>
      </c>
    </row>
    <row r="163" spans="1:18" ht="63.75" hidden="1" x14ac:dyDescent="0.2">
      <c r="A163" s="401"/>
      <c r="B163" s="252" t="s">
        <v>65</v>
      </c>
      <c r="C163" s="285"/>
      <c r="D163" s="285" t="s">
        <v>67</v>
      </c>
      <c r="E163" s="196" t="s">
        <v>69</v>
      </c>
      <c r="F163" s="254">
        <v>383</v>
      </c>
      <c r="G163" s="289">
        <v>502500</v>
      </c>
      <c r="H163" s="289">
        <v>502500</v>
      </c>
      <c r="I163" s="289">
        <v>500000</v>
      </c>
      <c r="J163" s="289">
        <v>0</v>
      </c>
      <c r="K163" s="289">
        <f>G163</f>
        <v>502500</v>
      </c>
      <c r="L163" s="252" t="s">
        <v>3</v>
      </c>
      <c r="M163" s="286">
        <v>45747</v>
      </c>
      <c r="N163" s="291">
        <v>45838</v>
      </c>
      <c r="O163" s="252" t="s">
        <v>3</v>
      </c>
      <c r="P163" s="252" t="s">
        <v>3</v>
      </c>
      <c r="Q163" s="252" t="s">
        <v>3</v>
      </c>
      <c r="R163" s="252" t="s">
        <v>3</v>
      </c>
    </row>
    <row r="164" spans="1:18" s="266" customFormat="1" ht="15.75" hidden="1" customHeight="1" x14ac:dyDescent="0.2">
      <c r="A164" s="399" t="s">
        <v>98</v>
      </c>
      <c r="B164" s="260" t="s">
        <v>39</v>
      </c>
      <c r="C164" s="261"/>
      <c r="D164" s="260" t="s">
        <v>3</v>
      </c>
      <c r="E164" s="260" t="s">
        <v>66</v>
      </c>
      <c r="F164" s="262"/>
      <c r="G164" s="260">
        <v>1</v>
      </c>
      <c r="H164" s="260">
        <v>1</v>
      </c>
      <c r="I164" s="260">
        <v>0</v>
      </c>
      <c r="J164" s="260">
        <v>0</v>
      </c>
      <c r="K164" s="260">
        <v>0</v>
      </c>
      <c r="L164" s="260" t="s">
        <v>3</v>
      </c>
      <c r="M164" s="263">
        <v>45838</v>
      </c>
      <c r="N164" s="283">
        <v>45657</v>
      </c>
      <c r="O164" s="260">
        <v>0</v>
      </c>
      <c r="P164" s="260" t="s">
        <v>3</v>
      </c>
      <c r="Q164" s="284">
        <v>0</v>
      </c>
      <c r="R164" s="284">
        <v>0</v>
      </c>
    </row>
    <row r="165" spans="1:18" hidden="1" x14ac:dyDescent="0.2">
      <c r="A165" s="400"/>
      <c r="B165" s="252" t="s">
        <v>40</v>
      </c>
      <c r="C165" s="285"/>
      <c r="D165" s="285"/>
      <c r="E165" s="252"/>
      <c r="F165" s="254"/>
      <c r="G165" s="252" t="s">
        <v>3</v>
      </c>
      <c r="H165" s="252"/>
      <c r="I165" s="252" t="s">
        <v>3</v>
      </c>
      <c r="J165" s="252"/>
      <c r="K165" s="252"/>
      <c r="L165" s="252" t="s">
        <v>3</v>
      </c>
      <c r="M165" s="286"/>
      <c r="N165" s="287"/>
      <c r="O165" s="252" t="s">
        <v>3</v>
      </c>
      <c r="P165" s="252" t="s">
        <v>3</v>
      </c>
      <c r="Q165" s="252" t="s">
        <v>3</v>
      </c>
      <c r="R165" s="252" t="s">
        <v>3</v>
      </c>
    </row>
    <row r="166" spans="1:18" ht="63.75" hidden="1" x14ac:dyDescent="0.2">
      <c r="A166" s="400"/>
      <c r="B166" s="273" t="s">
        <v>65</v>
      </c>
      <c r="C166" s="274"/>
      <c r="D166" s="274" t="s">
        <v>67</v>
      </c>
      <c r="E166" s="273" t="s">
        <v>69</v>
      </c>
      <c r="F166" s="275">
        <v>383</v>
      </c>
      <c r="G166" s="276">
        <v>335000</v>
      </c>
      <c r="H166" s="276">
        <v>0</v>
      </c>
      <c r="I166" s="276">
        <v>674899</v>
      </c>
      <c r="J166" s="276">
        <v>0</v>
      </c>
      <c r="K166" s="276">
        <v>0</v>
      </c>
      <c r="L166" s="273" t="s">
        <v>3</v>
      </c>
      <c r="M166" s="288">
        <v>45657</v>
      </c>
      <c r="N166" s="279">
        <v>45657</v>
      </c>
      <c r="O166" s="273" t="s">
        <v>3</v>
      </c>
      <c r="P166" s="273" t="s">
        <v>3</v>
      </c>
      <c r="Q166" s="273" t="s">
        <v>3</v>
      </c>
      <c r="R166" s="273" t="s">
        <v>3</v>
      </c>
    </row>
    <row r="167" spans="1:18" ht="63.75" hidden="1" x14ac:dyDescent="0.2">
      <c r="A167" s="401"/>
      <c r="B167" s="252" t="s">
        <v>65</v>
      </c>
      <c r="C167" s="285"/>
      <c r="D167" s="285" t="s">
        <v>67</v>
      </c>
      <c r="E167" s="196" t="s">
        <v>69</v>
      </c>
      <c r="F167" s="254">
        <v>383</v>
      </c>
      <c r="G167" s="289">
        <v>502500</v>
      </c>
      <c r="H167" s="289">
        <v>502500</v>
      </c>
      <c r="I167" s="289">
        <v>674899</v>
      </c>
      <c r="J167" s="289">
        <v>0</v>
      </c>
      <c r="K167" s="289">
        <v>0</v>
      </c>
      <c r="L167" s="252" t="s">
        <v>3</v>
      </c>
      <c r="M167" s="286">
        <v>45747</v>
      </c>
      <c r="N167" s="291">
        <v>45657</v>
      </c>
      <c r="O167" s="252" t="s">
        <v>3</v>
      </c>
      <c r="P167" s="252" t="s">
        <v>3</v>
      </c>
      <c r="Q167" s="252" t="s">
        <v>3</v>
      </c>
      <c r="R167" s="252" t="s">
        <v>3</v>
      </c>
    </row>
    <row r="168" spans="1:18" s="266" customFormat="1" ht="15.75" hidden="1" customHeight="1" x14ac:dyDescent="0.2">
      <c r="A168" s="399" t="s">
        <v>99</v>
      </c>
      <c r="B168" s="260" t="s">
        <v>39</v>
      </c>
      <c r="C168" s="261"/>
      <c r="D168" s="260" t="s">
        <v>3</v>
      </c>
      <c r="E168" s="260" t="s">
        <v>66</v>
      </c>
      <c r="F168" s="262"/>
      <c r="G168" s="260">
        <v>1</v>
      </c>
      <c r="H168" s="260">
        <v>1</v>
      </c>
      <c r="I168" s="260">
        <v>0</v>
      </c>
      <c r="J168" s="260">
        <v>0</v>
      </c>
      <c r="K168" s="260">
        <v>0</v>
      </c>
      <c r="L168" s="260" t="s">
        <v>3</v>
      </c>
      <c r="M168" s="263">
        <v>45838</v>
      </c>
      <c r="N168" s="290">
        <v>45838</v>
      </c>
      <c r="O168" s="260">
        <v>0</v>
      </c>
      <c r="P168" s="260" t="s">
        <v>3</v>
      </c>
      <c r="Q168" s="284">
        <v>0</v>
      </c>
      <c r="R168" s="284">
        <v>0</v>
      </c>
    </row>
    <row r="169" spans="1:18" hidden="1" x14ac:dyDescent="0.2">
      <c r="A169" s="400"/>
      <c r="B169" s="252" t="s">
        <v>40</v>
      </c>
      <c r="C169" s="285"/>
      <c r="D169" s="285"/>
      <c r="E169" s="252"/>
      <c r="F169" s="254"/>
      <c r="G169" s="252" t="s">
        <v>3</v>
      </c>
      <c r="H169" s="252"/>
      <c r="I169" s="252" t="s">
        <v>3</v>
      </c>
      <c r="J169" s="252"/>
      <c r="K169" s="252"/>
      <c r="L169" s="252" t="s">
        <v>3</v>
      </c>
      <c r="M169" s="286"/>
      <c r="N169" s="287"/>
      <c r="O169" s="252" t="s">
        <v>3</v>
      </c>
      <c r="P169" s="252" t="s">
        <v>3</v>
      </c>
      <c r="Q169" s="252" t="s">
        <v>3</v>
      </c>
      <c r="R169" s="252" t="s">
        <v>3</v>
      </c>
    </row>
    <row r="170" spans="1:18" ht="63.75" hidden="1" x14ac:dyDescent="0.2">
      <c r="A170" s="400"/>
      <c r="B170" s="273" t="s">
        <v>65</v>
      </c>
      <c r="C170" s="274"/>
      <c r="D170" s="274" t="s">
        <v>67</v>
      </c>
      <c r="E170" s="273" t="s">
        <v>69</v>
      </c>
      <c r="F170" s="275">
        <v>383</v>
      </c>
      <c r="G170" s="276">
        <v>335000</v>
      </c>
      <c r="H170" s="276">
        <v>0</v>
      </c>
      <c r="I170" s="276">
        <v>467212.2</v>
      </c>
      <c r="J170" s="276">
        <v>0</v>
      </c>
      <c r="K170" s="276">
        <v>0</v>
      </c>
      <c r="L170" s="273" t="s">
        <v>3</v>
      </c>
      <c r="M170" s="288">
        <v>45657</v>
      </c>
      <c r="N170" s="279">
        <v>45657</v>
      </c>
      <c r="O170" s="273" t="s">
        <v>3</v>
      </c>
      <c r="P170" s="273" t="s">
        <v>3</v>
      </c>
      <c r="Q170" s="273" t="s">
        <v>3</v>
      </c>
      <c r="R170" s="273" t="s">
        <v>3</v>
      </c>
    </row>
    <row r="171" spans="1:18" ht="63.75" hidden="1" x14ac:dyDescent="0.2">
      <c r="A171" s="401"/>
      <c r="B171" s="252" t="s">
        <v>65</v>
      </c>
      <c r="C171" s="285"/>
      <c r="D171" s="285" t="s">
        <v>67</v>
      </c>
      <c r="E171" s="196" t="s">
        <v>69</v>
      </c>
      <c r="F171" s="254">
        <v>383</v>
      </c>
      <c r="G171" s="289">
        <v>502500</v>
      </c>
      <c r="H171" s="289">
        <v>502500</v>
      </c>
      <c r="I171" s="289">
        <v>467212.2</v>
      </c>
      <c r="J171" s="289">
        <v>0</v>
      </c>
      <c r="K171" s="289">
        <f>G171</f>
        <v>502500</v>
      </c>
      <c r="L171" s="252" t="s">
        <v>3</v>
      </c>
      <c r="M171" s="286">
        <v>45747</v>
      </c>
      <c r="N171" s="291">
        <v>45838</v>
      </c>
      <c r="O171" s="252" t="s">
        <v>3</v>
      </c>
      <c r="P171" s="252" t="s">
        <v>3</v>
      </c>
      <c r="Q171" s="252" t="s">
        <v>3</v>
      </c>
      <c r="R171" s="252" t="s">
        <v>3</v>
      </c>
    </row>
    <row r="172" spans="1:18" s="266" customFormat="1" ht="15.75" hidden="1" customHeight="1" x14ac:dyDescent="0.2">
      <c r="A172" s="399" t="s">
        <v>100</v>
      </c>
      <c r="B172" s="260" t="s">
        <v>39</v>
      </c>
      <c r="C172" s="261"/>
      <c r="D172" s="260" t="s">
        <v>3</v>
      </c>
      <c r="E172" s="260" t="s">
        <v>66</v>
      </c>
      <c r="F172" s="262"/>
      <c r="G172" s="260">
        <v>1</v>
      </c>
      <c r="H172" s="260">
        <v>1</v>
      </c>
      <c r="I172" s="260">
        <v>0</v>
      </c>
      <c r="J172" s="260">
        <v>0</v>
      </c>
      <c r="K172" s="260">
        <v>0</v>
      </c>
      <c r="L172" s="260" t="s">
        <v>3</v>
      </c>
      <c r="M172" s="263">
        <v>45838</v>
      </c>
      <c r="N172" s="290">
        <v>45838</v>
      </c>
      <c r="O172" s="260">
        <v>0</v>
      </c>
      <c r="P172" s="260" t="s">
        <v>3</v>
      </c>
      <c r="Q172" s="284">
        <v>0</v>
      </c>
      <c r="R172" s="284">
        <v>0</v>
      </c>
    </row>
    <row r="173" spans="1:18" hidden="1" x14ac:dyDescent="0.2">
      <c r="A173" s="400"/>
      <c r="B173" s="252" t="s">
        <v>40</v>
      </c>
      <c r="C173" s="285"/>
      <c r="D173" s="285"/>
      <c r="E173" s="252"/>
      <c r="F173" s="254"/>
      <c r="G173" s="252" t="s">
        <v>3</v>
      </c>
      <c r="H173" s="252"/>
      <c r="I173" s="252" t="s">
        <v>3</v>
      </c>
      <c r="J173" s="252"/>
      <c r="K173" s="252"/>
      <c r="L173" s="252" t="s">
        <v>3</v>
      </c>
      <c r="M173" s="286"/>
      <c r="N173" s="287"/>
      <c r="O173" s="252" t="s">
        <v>3</v>
      </c>
      <c r="P173" s="252" t="s">
        <v>3</v>
      </c>
      <c r="Q173" s="252" t="s">
        <v>3</v>
      </c>
      <c r="R173" s="252" t="s">
        <v>3</v>
      </c>
    </row>
    <row r="174" spans="1:18" ht="63.75" hidden="1" x14ac:dyDescent="0.2">
      <c r="A174" s="400"/>
      <c r="B174" s="273" t="s">
        <v>65</v>
      </c>
      <c r="C174" s="274"/>
      <c r="D174" s="274" t="s">
        <v>67</v>
      </c>
      <c r="E174" s="273" t="s">
        <v>69</v>
      </c>
      <c r="F174" s="275">
        <v>383</v>
      </c>
      <c r="G174" s="276">
        <v>130000</v>
      </c>
      <c r="H174" s="276">
        <v>0</v>
      </c>
      <c r="I174" s="276">
        <v>184058.71</v>
      </c>
      <c r="J174" s="276">
        <v>0</v>
      </c>
      <c r="K174" s="276">
        <v>0</v>
      </c>
      <c r="L174" s="273" t="s">
        <v>3</v>
      </c>
      <c r="M174" s="288">
        <v>45657</v>
      </c>
      <c r="N174" s="279">
        <v>45657</v>
      </c>
      <c r="O174" s="273" t="s">
        <v>3</v>
      </c>
      <c r="P174" s="273" t="s">
        <v>3</v>
      </c>
      <c r="Q174" s="273" t="s">
        <v>3</v>
      </c>
      <c r="R174" s="273" t="s">
        <v>3</v>
      </c>
    </row>
    <row r="175" spans="1:18" ht="63.75" hidden="1" x14ac:dyDescent="0.2">
      <c r="A175" s="401"/>
      <c r="B175" s="252" t="s">
        <v>65</v>
      </c>
      <c r="C175" s="285"/>
      <c r="D175" s="285" t="s">
        <v>67</v>
      </c>
      <c r="E175" s="196" t="s">
        <v>69</v>
      </c>
      <c r="F175" s="254">
        <v>383</v>
      </c>
      <c r="G175" s="289">
        <v>195000</v>
      </c>
      <c r="H175" s="289">
        <v>195000</v>
      </c>
      <c r="I175" s="289">
        <v>184058.71</v>
      </c>
      <c r="J175" s="289">
        <v>0</v>
      </c>
      <c r="K175" s="289">
        <f>G175</f>
        <v>195000</v>
      </c>
      <c r="L175" s="252" t="s">
        <v>3</v>
      </c>
      <c r="M175" s="286">
        <v>45747</v>
      </c>
      <c r="N175" s="291">
        <v>45838</v>
      </c>
      <c r="O175" s="252" t="s">
        <v>3</v>
      </c>
      <c r="P175" s="252" t="s">
        <v>3</v>
      </c>
      <c r="Q175" s="252" t="s">
        <v>3</v>
      </c>
      <c r="R175" s="252" t="s">
        <v>3</v>
      </c>
    </row>
    <row r="176" spans="1:18" s="266" customFormat="1" ht="32.25" hidden="1" customHeight="1" x14ac:dyDescent="0.2">
      <c r="A176" s="399" t="s">
        <v>101</v>
      </c>
      <c r="B176" s="260" t="s">
        <v>39</v>
      </c>
      <c r="C176" s="261"/>
      <c r="D176" s="260" t="s">
        <v>3</v>
      </c>
      <c r="E176" s="260" t="s">
        <v>66</v>
      </c>
      <c r="F176" s="262"/>
      <c r="G176" s="260">
        <v>1</v>
      </c>
      <c r="H176" s="260">
        <v>1</v>
      </c>
      <c r="I176" s="260">
        <v>0</v>
      </c>
      <c r="J176" s="260">
        <v>0</v>
      </c>
      <c r="K176" s="260">
        <v>0</v>
      </c>
      <c r="L176" s="260" t="s">
        <v>3</v>
      </c>
      <c r="M176" s="263">
        <v>45838</v>
      </c>
      <c r="N176" s="290">
        <v>45838</v>
      </c>
      <c r="O176" s="260">
        <v>0</v>
      </c>
      <c r="P176" s="260" t="s">
        <v>3</v>
      </c>
      <c r="Q176" s="284">
        <v>0</v>
      </c>
      <c r="R176" s="284">
        <v>0</v>
      </c>
    </row>
    <row r="177" spans="1:22" ht="32.25" hidden="1" customHeight="1" x14ac:dyDescent="0.2">
      <c r="A177" s="400"/>
      <c r="B177" s="252" t="s">
        <v>40</v>
      </c>
      <c r="C177" s="285"/>
      <c r="D177" s="285"/>
      <c r="E177" s="252"/>
      <c r="F177" s="254"/>
      <c r="G177" s="252" t="s">
        <v>3</v>
      </c>
      <c r="H177" s="252"/>
      <c r="I177" s="252" t="s">
        <v>3</v>
      </c>
      <c r="J177" s="252"/>
      <c r="K177" s="252"/>
      <c r="L177" s="252" t="s">
        <v>3</v>
      </c>
      <c r="M177" s="286"/>
      <c r="N177" s="287"/>
      <c r="O177" s="252" t="s">
        <v>3</v>
      </c>
      <c r="P177" s="252" t="s">
        <v>3</v>
      </c>
      <c r="Q177" s="252" t="s">
        <v>3</v>
      </c>
      <c r="R177" s="252" t="s">
        <v>3</v>
      </c>
    </row>
    <row r="178" spans="1:22" ht="32.25" hidden="1" customHeight="1" x14ac:dyDescent="0.2">
      <c r="A178" s="400"/>
      <c r="B178" s="273" t="s">
        <v>65</v>
      </c>
      <c r="C178" s="274"/>
      <c r="D178" s="274" t="s">
        <v>67</v>
      </c>
      <c r="E178" s="273" t="s">
        <v>69</v>
      </c>
      <c r="F178" s="275">
        <v>383</v>
      </c>
      <c r="G178" s="276">
        <v>333500</v>
      </c>
      <c r="H178" s="276">
        <v>0</v>
      </c>
      <c r="I178" s="276">
        <v>500000</v>
      </c>
      <c r="J178" s="276">
        <v>0</v>
      </c>
      <c r="K178" s="276">
        <v>0</v>
      </c>
      <c r="L178" s="273" t="s">
        <v>3</v>
      </c>
      <c r="M178" s="288">
        <v>45657</v>
      </c>
      <c r="N178" s="279">
        <v>45657</v>
      </c>
      <c r="O178" s="273" t="s">
        <v>3</v>
      </c>
      <c r="P178" s="273" t="s">
        <v>3</v>
      </c>
      <c r="Q178" s="273" t="s">
        <v>3</v>
      </c>
      <c r="R178" s="273" t="s">
        <v>3</v>
      </c>
    </row>
    <row r="179" spans="1:22" ht="32.25" hidden="1" customHeight="1" x14ac:dyDescent="0.2">
      <c r="A179" s="401"/>
      <c r="B179" s="252" t="s">
        <v>65</v>
      </c>
      <c r="C179" s="285"/>
      <c r="D179" s="285" t="s">
        <v>67</v>
      </c>
      <c r="E179" s="196" t="s">
        <v>69</v>
      </c>
      <c r="F179" s="254">
        <v>383</v>
      </c>
      <c r="G179" s="289">
        <v>500250</v>
      </c>
      <c r="H179" s="289">
        <v>500250</v>
      </c>
      <c r="I179" s="289">
        <v>500000</v>
      </c>
      <c r="J179" s="289">
        <v>0</v>
      </c>
      <c r="K179" s="289">
        <f>G179</f>
        <v>500250</v>
      </c>
      <c r="L179" s="252" t="s">
        <v>3</v>
      </c>
      <c r="M179" s="286">
        <v>45747</v>
      </c>
      <c r="N179" s="291">
        <v>45838</v>
      </c>
      <c r="O179" s="252" t="s">
        <v>3</v>
      </c>
      <c r="P179" s="252" t="s">
        <v>3</v>
      </c>
      <c r="Q179" s="252" t="s">
        <v>3</v>
      </c>
      <c r="R179" s="252" t="s">
        <v>3</v>
      </c>
    </row>
    <row r="180" spans="1:22" s="266" customFormat="1" ht="32.25" hidden="1" customHeight="1" x14ac:dyDescent="0.2">
      <c r="A180" s="399" t="s">
        <v>102</v>
      </c>
      <c r="B180" s="260" t="s">
        <v>39</v>
      </c>
      <c r="C180" s="261"/>
      <c r="D180" s="260" t="s">
        <v>3</v>
      </c>
      <c r="E180" s="260" t="s">
        <v>66</v>
      </c>
      <c r="F180" s="262"/>
      <c r="G180" s="260">
        <v>1</v>
      </c>
      <c r="H180" s="260">
        <v>1</v>
      </c>
      <c r="I180" s="260">
        <v>0</v>
      </c>
      <c r="J180" s="260">
        <v>0</v>
      </c>
      <c r="K180" s="260">
        <v>0</v>
      </c>
      <c r="L180" s="260" t="s">
        <v>3</v>
      </c>
      <c r="M180" s="263">
        <v>45838</v>
      </c>
      <c r="N180" s="290">
        <v>45838</v>
      </c>
      <c r="O180" s="260">
        <v>0</v>
      </c>
      <c r="P180" s="260" t="s">
        <v>3</v>
      </c>
      <c r="Q180" s="284">
        <v>0</v>
      </c>
      <c r="R180" s="284">
        <v>0</v>
      </c>
    </row>
    <row r="181" spans="1:22" ht="32.25" hidden="1" customHeight="1" x14ac:dyDescent="0.2">
      <c r="A181" s="400"/>
      <c r="B181" s="252" t="s">
        <v>40</v>
      </c>
      <c r="C181" s="285"/>
      <c r="D181" s="285"/>
      <c r="E181" s="252"/>
      <c r="F181" s="254"/>
      <c r="G181" s="252" t="s">
        <v>3</v>
      </c>
      <c r="H181" s="252"/>
      <c r="I181" s="252" t="s">
        <v>3</v>
      </c>
      <c r="J181" s="252"/>
      <c r="K181" s="252"/>
      <c r="L181" s="252" t="s">
        <v>3</v>
      </c>
      <c r="M181" s="286"/>
      <c r="N181" s="287"/>
      <c r="O181" s="252" t="s">
        <v>3</v>
      </c>
      <c r="P181" s="252" t="s">
        <v>3</v>
      </c>
      <c r="Q181" s="252" t="s">
        <v>3</v>
      </c>
      <c r="R181" s="252" t="s">
        <v>3</v>
      </c>
    </row>
    <row r="182" spans="1:22" ht="32.25" hidden="1" customHeight="1" x14ac:dyDescent="0.2">
      <c r="A182" s="400"/>
      <c r="B182" s="273" t="s">
        <v>65</v>
      </c>
      <c r="C182" s="274"/>
      <c r="D182" s="274" t="s">
        <v>67</v>
      </c>
      <c r="E182" s="273" t="s">
        <v>69</v>
      </c>
      <c r="F182" s="275">
        <v>383</v>
      </c>
      <c r="G182" s="276">
        <v>333470</v>
      </c>
      <c r="H182" s="276">
        <v>0</v>
      </c>
      <c r="I182" s="276">
        <v>120000</v>
      </c>
      <c r="J182" s="276">
        <v>0</v>
      </c>
      <c r="K182" s="276">
        <v>0</v>
      </c>
      <c r="L182" s="273" t="s">
        <v>3</v>
      </c>
      <c r="M182" s="288">
        <v>45657</v>
      </c>
      <c r="N182" s="279">
        <v>45657</v>
      </c>
      <c r="O182" s="273" t="s">
        <v>3</v>
      </c>
      <c r="P182" s="273" t="s">
        <v>3</v>
      </c>
      <c r="Q182" s="273" t="s">
        <v>3</v>
      </c>
      <c r="R182" s="273" t="s">
        <v>3</v>
      </c>
    </row>
    <row r="183" spans="1:22" ht="32.25" hidden="1" customHeight="1" x14ac:dyDescent="0.2">
      <c r="A183" s="401"/>
      <c r="B183" s="252" t="s">
        <v>65</v>
      </c>
      <c r="C183" s="285"/>
      <c r="D183" s="285" t="s">
        <v>67</v>
      </c>
      <c r="E183" s="196" t="s">
        <v>69</v>
      </c>
      <c r="F183" s="254">
        <v>383</v>
      </c>
      <c r="G183" s="289">
        <v>500205</v>
      </c>
      <c r="H183" s="289">
        <v>500205</v>
      </c>
      <c r="I183" s="289">
        <v>120000</v>
      </c>
      <c r="J183" s="289">
        <v>0</v>
      </c>
      <c r="K183" s="289">
        <f>G183</f>
        <v>500205</v>
      </c>
      <c r="L183" s="252" t="s">
        <v>3</v>
      </c>
      <c r="M183" s="286">
        <v>45747</v>
      </c>
      <c r="N183" s="291">
        <v>45838</v>
      </c>
      <c r="O183" s="252" t="s">
        <v>3</v>
      </c>
      <c r="P183" s="252" t="s">
        <v>3</v>
      </c>
      <c r="Q183" s="252" t="s">
        <v>3</v>
      </c>
      <c r="R183" s="252" t="s">
        <v>3</v>
      </c>
    </row>
    <row r="184" spans="1:22" ht="38.25" x14ac:dyDescent="0.2">
      <c r="A184" s="396" t="s">
        <v>531</v>
      </c>
      <c r="B184" s="300" t="s">
        <v>39</v>
      </c>
      <c r="C184" s="301" t="s">
        <v>532</v>
      </c>
      <c r="D184" s="300" t="s">
        <v>368</v>
      </c>
      <c r="E184" s="300" t="s">
        <v>66</v>
      </c>
      <c r="F184" s="302">
        <v>642</v>
      </c>
      <c r="G184" s="303">
        <v>520</v>
      </c>
      <c r="H184" s="303">
        <v>130</v>
      </c>
      <c r="I184" s="303">
        <v>218</v>
      </c>
      <c r="J184" s="303">
        <v>218</v>
      </c>
      <c r="K184" s="303">
        <v>130</v>
      </c>
      <c r="L184" s="300" t="s">
        <v>3</v>
      </c>
      <c r="M184" s="304">
        <v>46022</v>
      </c>
      <c r="N184" s="304">
        <v>45747</v>
      </c>
      <c r="O184" s="300">
        <v>3504300</v>
      </c>
      <c r="P184" s="305" t="s">
        <v>3</v>
      </c>
      <c r="Q184" s="306">
        <v>2628225</v>
      </c>
      <c r="R184" s="306">
        <v>748500</v>
      </c>
      <c r="S184" s="307"/>
      <c r="T184" s="307"/>
      <c r="V184" s="307"/>
    </row>
    <row r="185" spans="1:22" ht="25.5" x14ac:dyDescent="0.2">
      <c r="A185" s="397"/>
      <c r="B185" s="308" t="s">
        <v>533</v>
      </c>
      <c r="C185" s="256"/>
      <c r="D185" s="256"/>
      <c r="E185" s="196" t="s">
        <v>66</v>
      </c>
      <c r="F185" s="257">
        <v>642</v>
      </c>
      <c r="G185" s="309">
        <v>160</v>
      </c>
      <c r="H185" s="309" t="s">
        <v>534</v>
      </c>
      <c r="I185" s="309" t="s">
        <v>535</v>
      </c>
      <c r="J185" s="309" t="s">
        <v>535</v>
      </c>
      <c r="K185" s="309" t="s">
        <v>534</v>
      </c>
      <c r="L185" s="196" t="s">
        <v>3</v>
      </c>
      <c r="M185" s="310">
        <v>45747</v>
      </c>
      <c r="N185" s="263">
        <v>45747</v>
      </c>
      <c r="O185" s="305" t="s">
        <v>3</v>
      </c>
      <c r="P185" s="305" t="s">
        <v>3</v>
      </c>
      <c r="Q185" s="305" t="s">
        <v>3</v>
      </c>
      <c r="R185" s="305" t="s">
        <v>3</v>
      </c>
      <c r="T185" s="307"/>
    </row>
    <row r="186" spans="1:22" ht="25.5" x14ac:dyDescent="0.2">
      <c r="A186" s="397"/>
      <c r="B186" s="308" t="s">
        <v>536</v>
      </c>
      <c r="C186" s="256"/>
      <c r="D186" s="256"/>
      <c r="E186" s="196" t="s">
        <v>120</v>
      </c>
      <c r="F186" s="257">
        <v>642</v>
      </c>
      <c r="G186" s="309" t="s">
        <v>537</v>
      </c>
      <c r="H186" s="309" t="s">
        <v>538</v>
      </c>
      <c r="I186" s="309" t="s">
        <v>426</v>
      </c>
      <c r="J186" s="309" t="s">
        <v>426</v>
      </c>
      <c r="K186" s="309" t="s">
        <v>538</v>
      </c>
      <c r="L186" s="196" t="s">
        <v>3</v>
      </c>
      <c r="M186" s="310">
        <v>45747</v>
      </c>
      <c r="N186" s="263">
        <v>45747</v>
      </c>
      <c r="O186" s="305" t="s">
        <v>3</v>
      </c>
      <c r="P186" s="305" t="s">
        <v>3</v>
      </c>
      <c r="Q186" s="305" t="s">
        <v>3</v>
      </c>
      <c r="R186" s="305" t="s">
        <v>3</v>
      </c>
      <c r="T186" s="307"/>
    </row>
    <row r="187" spans="1:22" ht="25.5" x14ac:dyDescent="0.2">
      <c r="A187" s="398"/>
      <c r="B187" s="311" t="s">
        <v>539</v>
      </c>
      <c r="C187" s="285"/>
      <c r="D187" s="285"/>
      <c r="E187" s="196" t="s">
        <v>120</v>
      </c>
      <c r="F187" s="254">
        <v>642</v>
      </c>
      <c r="G187" s="299" t="s">
        <v>537</v>
      </c>
      <c r="H187" s="299" t="s">
        <v>538</v>
      </c>
      <c r="I187" s="299" t="s">
        <v>453</v>
      </c>
      <c r="J187" s="299" t="s">
        <v>453</v>
      </c>
      <c r="K187" s="299" t="s">
        <v>538</v>
      </c>
      <c r="L187" s="252" t="s">
        <v>3</v>
      </c>
      <c r="M187" s="310">
        <v>45747</v>
      </c>
      <c r="N187" s="263">
        <v>45747</v>
      </c>
      <c r="O187" s="305" t="s">
        <v>3</v>
      </c>
      <c r="P187" s="305" t="s">
        <v>3</v>
      </c>
      <c r="Q187" s="305" t="s">
        <v>3</v>
      </c>
      <c r="R187" s="305" t="s">
        <v>3</v>
      </c>
      <c r="T187" s="307"/>
    </row>
    <row r="188" spans="1:22" ht="38.25" x14ac:dyDescent="0.2">
      <c r="A188" s="396" t="s">
        <v>540</v>
      </c>
      <c r="B188" s="300" t="s">
        <v>39</v>
      </c>
      <c r="C188" s="301" t="s">
        <v>532</v>
      </c>
      <c r="D188" s="300" t="s">
        <v>368</v>
      </c>
      <c r="E188" s="300" t="s">
        <v>66</v>
      </c>
      <c r="F188" s="302">
        <v>642</v>
      </c>
      <c r="G188" s="303" t="s">
        <v>383</v>
      </c>
      <c r="H188" s="303" t="s">
        <v>384</v>
      </c>
      <c r="I188" s="303" t="s">
        <v>541</v>
      </c>
      <c r="J188" s="303" t="s">
        <v>541</v>
      </c>
      <c r="K188" s="303" t="s">
        <v>384</v>
      </c>
      <c r="L188" s="300" t="s">
        <v>3</v>
      </c>
      <c r="M188" s="312">
        <v>46022</v>
      </c>
      <c r="N188" s="304">
        <v>45747</v>
      </c>
      <c r="O188" s="300">
        <v>3670360</v>
      </c>
      <c r="P188" s="305" t="s">
        <v>3</v>
      </c>
      <c r="Q188" s="306">
        <v>2752770</v>
      </c>
      <c r="R188" s="306">
        <v>1193107.6000000001</v>
      </c>
      <c r="T188" s="307"/>
    </row>
    <row r="189" spans="1:22" ht="25.5" x14ac:dyDescent="0.2">
      <c r="A189" s="397"/>
      <c r="B189" s="308" t="s">
        <v>533</v>
      </c>
      <c r="C189" s="256"/>
      <c r="D189" s="256"/>
      <c r="E189" s="196" t="s">
        <v>66</v>
      </c>
      <c r="F189" s="257">
        <v>642</v>
      </c>
      <c r="G189" s="309" t="s">
        <v>406</v>
      </c>
      <c r="H189" s="309" t="s">
        <v>534</v>
      </c>
      <c r="I189" s="309" t="s">
        <v>416</v>
      </c>
      <c r="J189" s="309" t="s">
        <v>416</v>
      </c>
      <c r="K189" s="309" t="s">
        <v>534</v>
      </c>
      <c r="L189" s="196" t="s">
        <v>3</v>
      </c>
      <c r="M189" s="310">
        <v>45747</v>
      </c>
      <c r="N189" s="263">
        <v>45747</v>
      </c>
      <c r="O189" s="305" t="s">
        <v>3</v>
      </c>
      <c r="P189" s="305" t="s">
        <v>3</v>
      </c>
      <c r="Q189" s="305" t="s">
        <v>3</v>
      </c>
      <c r="R189" s="305" t="s">
        <v>3</v>
      </c>
      <c r="T189" s="307"/>
    </row>
    <row r="190" spans="1:22" ht="25.5" x14ac:dyDescent="0.2">
      <c r="A190" s="397"/>
      <c r="B190" s="308" t="s">
        <v>536</v>
      </c>
      <c r="C190" s="256"/>
      <c r="D190" s="256"/>
      <c r="E190" s="196" t="s">
        <v>120</v>
      </c>
      <c r="F190" s="257">
        <v>642</v>
      </c>
      <c r="G190" s="309" t="s">
        <v>537</v>
      </c>
      <c r="H190" s="309" t="s">
        <v>538</v>
      </c>
      <c r="I190" s="309" t="s">
        <v>386</v>
      </c>
      <c r="J190" s="309" t="s">
        <v>386</v>
      </c>
      <c r="K190" s="309" t="s">
        <v>538</v>
      </c>
      <c r="L190" s="196" t="s">
        <v>3</v>
      </c>
      <c r="M190" s="310">
        <v>45747</v>
      </c>
      <c r="N190" s="263">
        <v>45747</v>
      </c>
      <c r="O190" s="305" t="s">
        <v>3</v>
      </c>
      <c r="P190" s="305" t="s">
        <v>3</v>
      </c>
      <c r="Q190" s="305" t="s">
        <v>3</v>
      </c>
      <c r="R190" s="305" t="s">
        <v>3</v>
      </c>
      <c r="T190" s="307"/>
    </row>
    <row r="191" spans="1:22" ht="25.5" x14ac:dyDescent="0.2">
      <c r="A191" s="398"/>
      <c r="B191" s="311" t="s">
        <v>539</v>
      </c>
      <c r="C191" s="285"/>
      <c r="D191" s="285"/>
      <c r="E191" s="196" t="s">
        <v>120</v>
      </c>
      <c r="F191" s="254">
        <v>642</v>
      </c>
      <c r="G191" s="299" t="s">
        <v>537</v>
      </c>
      <c r="H191" s="299" t="s">
        <v>538</v>
      </c>
      <c r="I191" s="299" t="s">
        <v>443</v>
      </c>
      <c r="J191" s="299" t="s">
        <v>443</v>
      </c>
      <c r="K191" s="299" t="s">
        <v>538</v>
      </c>
      <c r="L191" s="252" t="s">
        <v>3</v>
      </c>
      <c r="M191" s="310">
        <v>45747</v>
      </c>
      <c r="N191" s="263">
        <v>45747</v>
      </c>
      <c r="O191" s="305" t="s">
        <v>3</v>
      </c>
      <c r="P191" s="305" t="s">
        <v>3</v>
      </c>
      <c r="Q191" s="305" t="s">
        <v>3</v>
      </c>
      <c r="R191" s="305" t="s">
        <v>3</v>
      </c>
      <c r="T191" s="307"/>
    </row>
    <row r="192" spans="1:22" ht="38.25" x14ac:dyDescent="0.2">
      <c r="A192" s="396" t="s">
        <v>542</v>
      </c>
      <c r="B192" s="300" t="s">
        <v>39</v>
      </c>
      <c r="C192" s="301" t="s">
        <v>532</v>
      </c>
      <c r="D192" s="300" t="s">
        <v>368</v>
      </c>
      <c r="E192" s="300" t="s">
        <v>66</v>
      </c>
      <c r="F192" s="302">
        <v>642</v>
      </c>
      <c r="G192" s="303" t="s">
        <v>543</v>
      </c>
      <c r="H192" s="303" t="s">
        <v>544</v>
      </c>
      <c r="I192" s="303" t="s">
        <v>545</v>
      </c>
      <c r="J192" s="303" t="s">
        <v>545</v>
      </c>
      <c r="K192" s="303" t="s">
        <v>544</v>
      </c>
      <c r="L192" s="300" t="s">
        <v>3</v>
      </c>
      <c r="M192" s="312">
        <v>46022</v>
      </c>
      <c r="N192" s="304">
        <v>45747</v>
      </c>
      <c r="O192" s="300">
        <v>5538402</v>
      </c>
      <c r="P192" s="305" t="s">
        <v>3</v>
      </c>
      <c r="Q192" s="306">
        <v>4153801.5</v>
      </c>
      <c r="R192" s="306">
        <v>1126193.04</v>
      </c>
      <c r="T192" s="307"/>
    </row>
    <row r="193" spans="1:20" ht="25.5" x14ac:dyDescent="0.2">
      <c r="A193" s="397"/>
      <c r="B193" s="308" t="s">
        <v>533</v>
      </c>
      <c r="C193" s="256"/>
      <c r="D193" s="256"/>
      <c r="E193" s="196" t="s">
        <v>66</v>
      </c>
      <c r="F193" s="257">
        <v>642</v>
      </c>
      <c r="G193" s="309" t="s">
        <v>385</v>
      </c>
      <c r="H193" s="309" t="s">
        <v>386</v>
      </c>
      <c r="I193" s="309" t="s">
        <v>403</v>
      </c>
      <c r="J193" s="309" t="s">
        <v>403</v>
      </c>
      <c r="K193" s="309" t="s">
        <v>386</v>
      </c>
      <c r="L193" s="196" t="s">
        <v>3</v>
      </c>
      <c r="M193" s="310">
        <v>45747</v>
      </c>
      <c r="N193" s="263">
        <v>45747</v>
      </c>
      <c r="O193" s="305" t="s">
        <v>3</v>
      </c>
      <c r="P193" s="305" t="s">
        <v>3</v>
      </c>
      <c r="Q193" s="305" t="s">
        <v>3</v>
      </c>
      <c r="R193" s="305" t="s">
        <v>3</v>
      </c>
      <c r="T193" s="307"/>
    </row>
    <row r="194" spans="1:20" ht="25.5" x14ac:dyDescent="0.2">
      <c r="A194" s="397"/>
      <c r="B194" s="308" t="s">
        <v>536</v>
      </c>
      <c r="C194" s="256"/>
      <c r="D194" s="256"/>
      <c r="E194" s="196" t="s">
        <v>120</v>
      </c>
      <c r="F194" s="257">
        <v>642</v>
      </c>
      <c r="G194" s="309" t="s">
        <v>442</v>
      </c>
      <c r="H194" s="309" t="s">
        <v>443</v>
      </c>
      <c r="I194" s="309" t="s">
        <v>380</v>
      </c>
      <c r="J194" s="309" t="s">
        <v>380</v>
      </c>
      <c r="K194" s="309" t="s">
        <v>443</v>
      </c>
      <c r="L194" s="196" t="s">
        <v>3</v>
      </c>
      <c r="M194" s="310">
        <v>45747</v>
      </c>
      <c r="N194" s="263">
        <v>45747</v>
      </c>
      <c r="O194" s="305" t="s">
        <v>3</v>
      </c>
      <c r="P194" s="305" t="s">
        <v>3</v>
      </c>
      <c r="Q194" s="305" t="s">
        <v>3</v>
      </c>
      <c r="R194" s="305" t="s">
        <v>3</v>
      </c>
      <c r="T194" s="307"/>
    </row>
    <row r="195" spans="1:20" ht="25.5" x14ac:dyDescent="0.2">
      <c r="A195" s="398"/>
      <c r="B195" s="311" t="s">
        <v>539</v>
      </c>
      <c r="C195" s="285"/>
      <c r="D195" s="285"/>
      <c r="E195" s="196" t="s">
        <v>120</v>
      </c>
      <c r="F195" s="254">
        <v>642</v>
      </c>
      <c r="G195" s="299" t="s">
        <v>442</v>
      </c>
      <c r="H195" s="299" t="s">
        <v>443</v>
      </c>
      <c r="I195" s="299" t="s">
        <v>546</v>
      </c>
      <c r="J195" s="299" t="s">
        <v>546</v>
      </c>
      <c r="K195" s="299" t="s">
        <v>443</v>
      </c>
      <c r="L195" s="252" t="s">
        <v>3</v>
      </c>
      <c r="M195" s="310">
        <v>45747</v>
      </c>
      <c r="N195" s="263">
        <v>45747</v>
      </c>
      <c r="O195" s="305" t="s">
        <v>3</v>
      </c>
      <c r="P195" s="305" t="s">
        <v>3</v>
      </c>
      <c r="Q195" s="305" t="s">
        <v>3</v>
      </c>
      <c r="R195" s="305" t="s">
        <v>3</v>
      </c>
      <c r="T195" s="307"/>
    </row>
    <row r="196" spans="1:20" ht="38.25" x14ac:dyDescent="0.2">
      <c r="A196" s="396" t="s">
        <v>547</v>
      </c>
      <c r="B196" s="300" t="s">
        <v>39</v>
      </c>
      <c r="C196" s="301" t="s">
        <v>532</v>
      </c>
      <c r="D196" s="300" t="s">
        <v>368</v>
      </c>
      <c r="E196" s="300" t="s">
        <v>66</v>
      </c>
      <c r="F196" s="302">
        <v>642</v>
      </c>
      <c r="G196" s="303" t="s">
        <v>383</v>
      </c>
      <c r="H196" s="303" t="s">
        <v>384</v>
      </c>
      <c r="I196" s="303" t="s">
        <v>548</v>
      </c>
      <c r="J196" s="303" t="s">
        <v>548</v>
      </c>
      <c r="K196" s="303" t="s">
        <v>384</v>
      </c>
      <c r="L196" s="300" t="s">
        <v>3</v>
      </c>
      <c r="M196" s="312">
        <v>46022</v>
      </c>
      <c r="N196" s="304">
        <v>45747</v>
      </c>
      <c r="O196" s="300">
        <v>3931315.5</v>
      </c>
      <c r="P196" s="305" t="s">
        <v>3</v>
      </c>
      <c r="Q196" s="306">
        <v>2948486.62</v>
      </c>
      <c r="R196" s="306">
        <v>850734.13</v>
      </c>
      <c r="T196" s="307"/>
    </row>
    <row r="197" spans="1:20" ht="25.5" x14ac:dyDescent="0.2">
      <c r="A197" s="397"/>
      <c r="B197" s="308" t="s">
        <v>533</v>
      </c>
      <c r="C197" s="256"/>
      <c r="D197" s="256"/>
      <c r="E197" s="196" t="s">
        <v>66</v>
      </c>
      <c r="F197" s="257">
        <v>642</v>
      </c>
      <c r="G197" s="309" t="s">
        <v>406</v>
      </c>
      <c r="H197" s="309" t="s">
        <v>534</v>
      </c>
      <c r="I197" s="309" t="s">
        <v>549</v>
      </c>
      <c r="J197" s="309" t="s">
        <v>549</v>
      </c>
      <c r="K197" s="309" t="s">
        <v>534</v>
      </c>
      <c r="L197" s="196" t="s">
        <v>3</v>
      </c>
      <c r="M197" s="310">
        <v>45747</v>
      </c>
      <c r="N197" s="263">
        <v>45747</v>
      </c>
      <c r="O197" s="305" t="s">
        <v>3</v>
      </c>
      <c r="P197" s="305" t="s">
        <v>3</v>
      </c>
      <c r="Q197" s="305" t="s">
        <v>3</v>
      </c>
      <c r="R197" s="305" t="s">
        <v>3</v>
      </c>
      <c r="T197" s="307"/>
    </row>
    <row r="198" spans="1:20" ht="25.5" x14ac:dyDescent="0.2">
      <c r="A198" s="397"/>
      <c r="B198" s="308" t="s">
        <v>536</v>
      </c>
      <c r="C198" s="256"/>
      <c r="D198" s="256"/>
      <c r="E198" s="196" t="s">
        <v>120</v>
      </c>
      <c r="F198" s="257">
        <v>642</v>
      </c>
      <c r="G198" s="309" t="s">
        <v>537</v>
      </c>
      <c r="H198" s="309" t="s">
        <v>538</v>
      </c>
      <c r="I198" s="309" t="s">
        <v>390</v>
      </c>
      <c r="J198" s="309" t="s">
        <v>390</v>
      </c>
      <c r="K198" s="309" t="s">
        <v>538</v>
      </c>
      <c r="L198" s="196" t="s">
        <v>3</v>
      </c>
      <c r="M198" s="310">
        <v>45747</v>
      </c>
      <c r="N198" s="263">
        <v>45747</v>
      </c>
      <c r="O198" s="305" t="s">
        <v>3</v>
      </c>
      <c r="P198" s="305" t="s">
        <v>3</v>
      </c>
      <c r="Q198" s="305" t="s">
        <v>3</v>
      </c>
      <c r="R198" s="305" t="s">
        <v>3</v>
      </c>
      <c r="T198" s="307"/>
    </row>
    <row r="199" spans="1:20" ht="25.5" x14ac:dyDescent="0.2">
      <c r="A199" s="398"/>
      <c r="B199" s="311" t="s">
        <v>539</v>
      </c>
      <c r="C199" s="285"/>
      <c r="D199" s="285"/>
      <c r="E199" s="196" t="s">
        <v>120</v>
      </c>
      <c r="F199" s="254">
        <v>642</v>
      </c>
      <c r="G199" s="299" t="s">
        <v>537</v>
      </c>
      <c r="H199" s="299" t="s">
        <v>538</v>
      </c>
      <c r="I199" s="299" t="s">
        <v>549</v>
      </c>
      <c r="J199" s="299" t="s">
        <v>549</v>
      </c>
      <c r="K199" s="299" t="s">
        <v>538</v>
      </c>
      <c r="L199" s="252" t="s">
        <v>3</v>
      </c>
      <c r="M199" s="310">
        <v>45747</v>
      </c>
      <c r="N199" s="263">
        <v>45747</v>
      </c>
      <c r="O199" s="305" t="s">
        <v>3</v>
      </c>
      <c r="P199" s="305" t="s">
        <v>3</v>
      </c>
      <c r="Q199" s="305" t="s">
        <v>3</v>
      </c>
      <c r="R199" s="305" t="s">
        <v>3</v>
      </c>
      <c r="T199" s="307"/>
    </row>
    <row r="200" spans="1:20" ht="38.25" x14ac:dyDescent="0.2">
      <c r="A200" s="396" t="s">
        <v>550</v>
      </c>
      <c r="B200" s="300" t="s">
        <v>39</v>
      </c>
      <c r="C200" s="301" t="s">
        <v>532</v>
      </c>
      <c r="D200" s="300" t="s">
        <v>368</v>
      </c>
      <c r="E200" s="300" t="s">
        <v>66</v>
      </c>
      <c r="F200" s="302">
        <v>642</v>
      </c>
      <c r="G200" s="303" t="s">
        <v>551</v>
      </c>
      <c r="H200" s="303" t="s">
        <v>552</v>
      </c>
      <c r="I200" s="303" t="s">
        <v>553</v>
      </c>
      <c r="J200" s="303" t="s">
        <v>553</v>
      </c>
      <c r="K200" s="303" t="s">
        <v>552</v>
      </c>
      <c r="L200" s="300" t="s">
        <v>3</v>
      </c>
      <c r="M200" s="312">
        <v>46022</v>
      </c>
      <c r="N200" s="304">
        <v>45747</v>
      </c>
      <c r="O200" s="300">
        <v>5457466.75</v>
      </c>
      <c r="P200" s="305" t="s">
        <v>3</v>
      </c>
      <c r="Q200" s="306">
        <v>4093100.06</v>
      </c>
      <c r="R200" s="306">
        <v>1063999.5</v>
      </c>
      <c r="T200" s="307"/>
    </row>
    <row r="201" spans="1:20" ht="25.5" x14ac:dyDescent="0.2">
      <c r="A201" s="397"/>
      <c r="B201" s="308" t="s">
        <v>533</v>
      </c>
      <c r="C201" s="256"/>
      <c r="D201" s="256"/>
      <c r="E201" s="196" t="s">
        <v>66</v>
      </c>
      <c r="F201" s="257">
        <v>642</v>
      </c>
      <c r="G201" s="309" t="s">
        <v>400</v>
      </c>
      <c r="H201" s="309" t="s">
        <v>401</v>
      </c>
      <c r="I201" s="309" t="s">
        <v>409</v>
      </c>
      <c r="J201" s="309" t="s">
        <v>409</v>
      </c>
      <c r="K201" s="309" t="s">
        <v>401</v>
      </c>
      <c r="L201" s="196" t="s">
        <v>3</v>
      </c>
      <c r="M201" s="310">
        <v>45747</v>
      </c>
      <c r="N201" s="263">
        <v>45747</v>
      </c>
      <c r="O201" s="305" t="s">
        <v>3</v>
      </c>
      <c r="P201" s="305" t="s">
        <v>3</v>
      </c>
      <c r="Q201" s="305" t="s">
        <v>3</v>
      </c>
      <c r="R201" s="305" t="s">
        <v>3</v>
      </c>
      <c r="T201" s="307"/>
    </row>
    <row r="202" spans="1:20" ht="25.5" x14ac:dyDescent="0.2">
      <c r="A202" s="397"/>
      <c r="B202" s="308" t="s">
        <v>536</v>
      </c>
      <c r="C202" s="256"/>
      <c r="D202" s="256"/>
      <c r="E202" s="196" t="s">
        <v>120</v>
      </c>
      <c r="F202" s="257">
        <v>642</v>
      </c>
      <c r="G202" s="309" t="s">
        <v>385</v>
      </c>
      <c r="H202" s="309" t="s">
        <v>386</v>
      </c>
      <c r="I202" s="309" t="s">
        <v>445</v>
      </c>
      <c r="J202" s="309" t="s">
        <v>445</v>
      </c>
      <c r="K202" s="309" t="s">
        <v>386</v>
      </c>
      <c r="L202" s="196" t="s">
        <v>3</v>
      </c>
      <c r="M202" s="310">
        <v>45747</v>
      </c>
      <c r="N202" s="263">
        <v>45747</v>
      </c>
      <c r="O202" s="305" t="s">
        <v>3</v>
      </c>
      <c r="P202" s="305" t="s">
        <v>3</v>
      </c>
      <c r="Q202" s="305" t="s">
        <v>3</v>
      </c>
      <c r="R202" s="305" t="s">
        <v>3</v>
      </c>
      <c r="T202" s="307"/>
    </row>
    <row r="203" spans="1:20" ht="25.5" x14ac:dyDescent="0.2">
      <c r="A203" s="398"/>
      <c r="B203" s="311" t="s">
        <v>539</v>
      </c>
      <c r="C203" s="285"/>
      <c r="D203" s="285"/>
      <c r="E203" s="196" t="s">
        <v>120</v>
      </c>
      <c r="F203" s="254">
        <v>642</v>
      </c>
      <c r="G203" s="299" t="s">
        <v>385</v>
      </c>
      <c r="H203" s="299" t="s">
        <v>386</v>
      </c>
      <c r="I203" s="299" t="s">
        <v>448</v>
      </c>
      <c r="J203" s="299" t="s">
        <v>448</v>
      </c>
      <c r="K203" s="299" t="s">
        <v>386</v>
      </c>
      <c r="L203" s="252" t="s">
        <v>3</v>
      </c>
      <c r="M203" s="310">
        <v>45747</v>
      </c>
      <c r="N203" s="263">
        <v>45747</v>
      </c>
      <c r="O203" s="305" t="s">
        <v>3</v>
      </c>
      <c r="P203" s="305" t="s">
        <v>3</v>
      </c>
      <c r="Q203" s="305" t="s">
        <v>3</v>
      </c>
      <c r="R203" s="305" t="s">
        <v>3</v>
      </c>
      <c r="T203" s="307"/>
    </row>
    <row r="204" spans="1:20" ht="38.25" x14ac:dyDescent="0.2">
      <c r="A204" s="396" t="s">
        <v>554</v>
      </c>
      <c r="B204" s="300" t="s">
        <v>39</v>
      </c>
      <c r="C204" s="301" t="s">
        <v>532</v>
      </c>
      <c r="D204" s="300" t="s">
        <v>368</v>
      </c>
      <c r="E204" s="300" t="s">
        <v>66</v>
      </c>
      <c r="F204" s="302">
        <v>642</v>
      </c>
      <c r="G204" s="303" t="s">
        <v>543</v>
      </c>
      <c r="H204" s="303" t="s">
        <v>544</v>
      </c>
      <c r="I204" s="303" t="s">
        <v>555</v>
      </c>
      <c r="J204" s="303" t="s">
        <v>555</v>
      </c>
      <c r="K204" s="303" t="s">
        <v>544</v>
      </c>
      <c r="L204" s="300" t="s">
        <v>3</v>
      </c>
      <c r="M204" s="312">
        <v>45747</v>
      </c>
      <c r="N204" s="304">
        <v>45747</v>
      </c>
      <c r="O204" s="300">
        <v>5682840</v>
      </c>
      <c r="P204" s="305" t="s">
        <v>3</v>
      </c>
      <c r="Q204" s="306">
        <v>4262130</v>
      </c>
      <c r="R204" s="306">
        <v>1203656</v>
      </c>
      <c r="T204" s="307"/>
    </row>
    <row r="205" spans="1:20" ht="25.5" x14ac:dyDescent="0.2">
      <c r="A205" s="397"/>
      <c r="B205" s="308" t="s">
        <v>533</v>
      </c>
      <c r="C205" s="256"/>
      <c r="D205" s="256"/>
      <c r="E205" s="196" t="s">
        <v>66</v>
      </c>
      <c r="F205" s="257">
        <v>642</v>
      </c>
      <c r="G205" s="309" t="s">
        <v>385</v>
      </c>
      <c r="H205" s="309" t="s">
        <v>386</v>
      </c>
      <c r="I205" s="309" t="s">
        <v>556</v>
      </c>
      <c r="J205" s="309" t="s">
        <v>556</v>
      </c>
      <c r="K205" s="309" t="s">
        <v>386</v>
      </c>
      <c r="L205" s="196" t="s">
        <v>3</v>
      </c>
      <c r="M205" s="310">
        <v>45747</v>
      </c>
      <c r="N205" s="263">
        <v>45747</v>
      </c>
      <c r="O205" s="305" t="s">
        <v>3</v>
      </c>
      <c r="P205" s="305" t="s">
        <v>3</v>
      </c>
      <c r="Q205" s="305" t="s">
        <v>3</v>
      </c>
      <c r="R205" s="305" t="s">
        <v>3</v>
      </c>
      <c r="T205" s="307"/>
    </row>
    <row r="206" spans="1:20" ht="25.5" x14ac:dyDescent="0.2">
      <c r="A206" s="397"/>
      <c r="B206" s="308" t="s">
        <v>536</v>
      </c>
      <c r="C206" s="256"/>
      <c r="D206" s="256"/>
      <c r="E206" s="196" t="s">
        <v>120</v>
      </c>
      <c r="F206" s="257">
        <v>642</v>
      </c>
      <c r="G206" s="309" t="s">
        <v>442</v>
      </c>
      <c r="H206" s="309" t="s">
        <v>443</v>
      </c>
      <c r="I206" s="309" t="s">
        <v>402</v>
      </c>
      <c r="J206" s="309" t="s">
        <v>402</v>
      </c>
      <c r="K206" s="309" t="s">
        <v>443</v>
      </c>
      <c r="L206" s="196" t="s">
        <v>3</v>
      </c>
      <c r="M206" s="310">
        <v>45747</v>
      </c>
      <c r="N206" s="263">
        <v>45747</v>
      </c>
      <c r="O206" s="305" t="s">
        <v>3</v>
      </c>
      <c r="P206" s="305" t="s">
        <v>3</v>
      </c>
      <c r="Q206" s="305" t="s">
        <v>3</v>
      </c>
      <c r="R206" s="305" t="s">
        <v>3</v>
      </c>
      <c r="T206" s="307"/>
    </row>
    <row r="207" spans="1:20" ht="25.5" x14ac:dyDescent="0.2">
      <c r="A207" s="398"/>
      <c r="B207" s="311" t="s">
        <v>539</v>
      </c>
      <c r="C207" s="285"/>
      <c r="D207" s="285"/>
      <c r="E207" s="196" t="s">
        <v>120</v>
      </c>
      <c r="F207" s="254">
        <v>642</v>
      </c>
      <c r="G207" s="299" t="s">
        <v>442</v>
      </c>
      <c r="H207" s="299" t="s">
        <v>443</v>
      </c>
      <c r="I207" s="299" t="s">
        <v>557</v>
      </c>
      <c r="J207" s="299" t="s">
        <v>557</v>
      </c>
      <c r="K207" s="299" t="s">
        <v>443</v>
      </c>
      <c r="L207" s="252" t="s">
        <v>3</v>
      </c>
      <c r="M207" s="310">
        <v>45747</v>
      </c>
      <c r="N207" s="263">
        <v>45747</v>
      </c>
      <c r="O207" s="305" t="s">
        <v>3</v>
      </c>
      <c r="P207" s="305" t="s">
        <v>3</v>
      </c>
      <c r="Q207" s="305" t="s">
        <v>3</v>
      </c>
      <c r="R207" s="305" t="s">
        <v>3</v>
      </c>
      <c r="T207" s="307"/>
    </row>
    <row r="208" spans="1:20" ht="38.25" x14ac:dyDescent="0.2">
      <c r="A208" s="396" t="s">
        <v>558</v>
      </c>
      <c r="B208" s="300" t="s">
        <v>39</v>
      </c>
      <c r="C208" s="301" t="s">
        <v>532</v>
      </c>
      <c r="D208" s="300" t="s">
        <v>368</v>
      </c>
      <c r="E208" s="300" t="s">
        <v>66</v>
      </c>
      <c r="F208" s="302">
        <v>642</v>
      </c>
      <c r="G208" s="303" t="s">
        <v>559</v>
      </c>
      <c r="H208" s="303" t="s">
        <v>560</v>
      </c>
      <c r="I208" s="303">
        <v>215</v>
      </c>
      <c r="J208" s="303" t="s">
        <v>561</v>
      </c>
      <c r="K208" s="303" t="s">
        <v>560</v>
      </c>
      <c r="L208" s="300" t="s">
        <v>3</v>
      </c>
      <c r="M208" s="312">
        <v>46022</v>
      </c>
      <c r="N208" s="304">
        <v>45747</v>
      </c>
      <c r="O208" s="300">
        <v>6181628</v>
      </c>
      <c r="P208" s="305" t="s">
        <v>3</v>
      </c>
      <c r="Q208" s="306">
        <v>4636221</v>
      </c>
      <c r="R208" s="306">
        <v>1468951</v>
      </c>
      <c r="T208" s="307"/>
    </row>
    <row r="209" spans="1:20" ht="25.5" x14ac:dyDescent="0.2">
      <c r="A209" s="397"/>
      <c r="B209" s="308" t="s">
        <v>533</v>
      </c>
      <c r="C209" s="256"/>
      <c r="D209" s="256"/>
      <c r="E209" s="196" t="s">
        <v>66</v>
      </c>
      <c r="F209" s="257">
        <v>642</v>
      </c>
      <c r="G209" s="309" t="s">
        <v>442</v>
      </c>
      <c r="H209" s="309" t="s">
        <v>443</v>
      </c>
      <c r="I209" s="309" t="s">
        <v>443</v>
      </c>
      <c r="J209" s="309" t="s">
        <v>443</v>
      </c>
      <c r="K209" s="309" t="s">
        <v>443</v>
      </c>
      <c r="L209" s="196" t="s">
        <v>3</v>
      </c>
      <c r="M209" s="310">
        <v>45747</v>
      </c>
      <c r="N209" s="263">
        <v>45747</v>
      </c>
      <c r="O209" s="305" t="s">
        <v>3</v>
      </c>
      <c r="P209" s="305" t="s">
        <v>3</v>
      </c>
      <c r="Q209" s="305" t="s">
        <v>3</v>
      </c>
      <c r="R209" s="305" t="s">
        <v>3</v>
      </c>
      <c r="T209" s="307"/>
    </row>
    <row r="210" spans="1:20" ht="25.5" x14ac:dyDescent="0.2">
      <c r="A210" s="397"/>
      <c r="B210" s="308" t="s">
        <v>536</v>
      </c>
      <c r="C210" s="256"/>
      <c r="D210" s="256"/>
      <c r="E210" s="196" t="s">
        <v>120</v>
      </c>
      <c r="F210" s="257">
        <v>642</v>
      </c>
      <c r="G210" s="309" t="s">
        <v>387</v>
      </c>
      <c r="H210" s="309" t="s">
        <v>380</v>
      </c>
      <c r="I210" s="309" t="s">
        <v>454</v>
      </c>
      <c r="J210" s="309" t="s">
        <v>454</v>
      </c>
      <c r="K210" s="309" t="s">
        <v>380</v>
      </c>
      <c r="L210" s="196" t="s">
        <v>3</v>
      </c>
      <c r="M210" s="310">
        <v>45747</v>
      </c>
      <c r="N210" s="263">
        <v>45747</v>
      </c>
      <c r="O210" s="305" t="s">
        <v>3</v>
      </c>
      <c r="P210" s="305" t="s">
        <v>3</v>
      </c>
      <c r="Q210" s="305" t="s">
        <v>3</v>
      </c>
      <c r="R210" s="305" t="s">
        <v>3</v>
      </c>
      <c r="T210" s="307"/>
    </row>
    <row r="211" spans="1:20" ht="25.5" x14ac:dyDescent="0.2">
      <c r="A211" s="398"/>
      <c r="B211" s="311" t="s">
        <v>539</v>
      </c>
      <c r="C211" s="285"/>
      <c r="D211" s="285"/>
      <c r="E211" s="196" t="s">
        <v>120</v>
      </c>
      <c r="F211" s="254">
        <v>642</v>
      </c>
      <c r="G211" s="299" t="s">
        <v>387</v>
      </c>
      <c r="H211" s="299" t="s">
        <v>380</v>
      </c>
      <c r="I211" s="299" t="s">
        <v>546</v>
      </c>
      <c r="J211" s="299" t="s">
        <v>546</v>
      </c>
      <c r="K211" s="299" t="s">
        <v>380</v>
      </c>
      <c r="L211" s="252" t="s">
        <v>3</v>
      </c>
      <c r="M211" s="310">
        <v>45747</v>
      </c>
      <c r="N211" s="263">
        <v>45747</v>
      </c>
      <c r="O211" s="305" t="s">
        <v>3</v>
      </c>
      <c r="P211" s="305" t="s">
        <v>3</v>
      </c>
      <c r="Q211" s="305" t="s">
        <v>3</v>
      </c>
      <c r="R211" s="305" t="s">
        <v>3</v>
      </c>
      <c r="T211" s="307"/>
    </row>
    <row r="212" spans="1:20" ht="38.25" x14ac:dyDescent="0.2">
      <c r="A212" s="396" t="s">
        <v>455</v>
      </c>
      <c r="B212" s="300" t="s">
        <v>39</v>
      </c>
      <c r="C212" s="301" t="s">
        <v>532</v>
      </c>
      <c r="D212" s="300" t="s">
        <v>368</v>
      </c>
      <c r="E212" s="300" t="s">
        <v>66</v>
      </c>
      <c r="F212" s="302">
        <v>642</v>
      </c>
      <c r="G212" s="303" t="s">
        <v>397</v>
      </c>
      <c r="H212" s="303" t="s">
        <v>398</v>
      </c>
      <c r="I212" s="303" t="s">
        <v>562</v>
      </c>
      <c r="J212" s="303" t="s">
        <v>562</v>
      </c>
      <c r="K212" s="303" t="s">
        <v>398</v>
      </c>
      <c r="L212" s="300" t="s">
        <v>3</v>
      </c>
      <c r="M212" s="312">
        <v>46022</v>
      </c>
      <c r="N212" s="304">
        <v>45747</v>
      </c>
      <c r="O212" s="300">
        <v>3332958</v>
      </c>
      <c r="P212" s="305" t="s">
        <v>3</v>
      </c>
      <c r="Q212" s="306">
        <v>2499718.5</v>
      </c>
      <c r="R212" s="306">
        <v>679370</v>
      </c>
      <c r="T212" s="307"/>
    </row>
    <row r="213" spans="1:20" ht="25.5" x14ac:dyDescent="0.2">
      <c r="A213" s="397"/>
      <c r="B213" s="308" t="s">
        <v>533</v>
      </c>
      <c r="C213" s="256"/>
      <c r="D213" s="256"/>
      <c r="E213" s="196" t="s">
        <v>66</v>
      </c>
      <c r="F213" s="257">
        <v>642</v>
      </c>
      <c r="G213" s="309" t="s">
        <v>563</v>
      </c>
      <c r="H213" s="309" t="s">
        <v>564</v>
      </c>
      <c r="I213" s="309" t="s">
        <v>523</v>
      </c>
      <c r="J213" s="309" t="s">
        <v>523</v>
      </c>
      <c r="K213" s="309" t="s">
        <v>564</v>
      </c>
      <c r="L213" s="196" t="s">
        <v>3</v>
      </c>
      <c r="M213" s="310">
        <v>45747</v>
      </c>
      <c r="N213" s="263">
        <v>45747</v>
      </c>
      <c r="O213" s="305" t="s">
        <v>3</v>
      </c>
      <c r="P213" s="305" t="s">
        <v>3</v>
      </c>
      <c r="Q213" s="305" t="s">
        <v>3</v>
      </c>
      <c r="R213" s="305" t="s">
        <v>3</v>
      </c>
      <c r="T213" s="307"/>
    </row>
    <row r="214" spans="1:20" ht="25.5" x14ac:dyDescent="0.2">
      <c r="A214" s="397"/>
      <c r="B214" s="308" t="s">
        <v>536</v>
      </c>
      <c r="C214" s="256"/>
      <c r="D214" s="256"/>
      <c r="E214" s="196" t="s">
        <v>120</v>
      </c>
      <c r="F214" s="257">
        <v>642</v>
      </c>
      <c r="G214" s="309" t="s">
        <v>406</v>
      </c>
      <c r="H214" s="309" t="s">
        <v>534</v>
      </c>
      <c r="I214" s="309" t="s">
        <v>565</v>
      </c>
      <c r="J214" s="309" t="s">
        <v>565</v>
      </c>
      <c r="K214" s="309" t="s">
        <v>534</v>
      </c>
      <c r="L214" s="196" t="s">
        <v>3</v>
      </c>
      <c r="M214" s="310">
        <v>45747</v>
      </c>
      <c r="N214" s="263">
        <v>45747</v>
      </c>
      <c r="O214" s="305" t="s">
        <v>3</v>
      </c>
      <c r="P214" s="305" t="s">
        <v>3</v>
      </c>
      <c r="Q214" s="305" t="s">
        <v>3</v>
      </c>
      <c r="R214" s="305" t="s">
        <v>3</v>
      </c>
      <c r="T214" s="307"/>
    </row>
    <row r="215" spans="1:20" ht="25.5" x14ac:dyDescent="0.2">
      <c r="A215" s="398"/>
      <c r="B215" s="311" t="s">
        <v>539</v>
      </c>
      <c r="C215" s="285"/>
      <c r="D215" s="285"/>
      <c r="E215" s="196" t="s">
        <v>120</v>
      </c>
      <c r="F215" s="254">
        <v>642</v>
      </c>
      <c r="G215" s="299" t="s">
        <v>406</v>
      </c>
      <c r="H215" s="299" t="s">
        <v>534</v>
      </c>
      <c r="I215" s="299" t="s">
        <v>565</v>
      </c>
      <c r="J215" s="299" t="s">
        <v>565</v>
      </c>
      <c r="K215" s="299" t="s">
        <v>534</v>
      </c>
      <c r="L215" s="252" t="s">
        <v>3</v>
      </c>
      <c r="M215" s="310">
        <v>45747</v>
      </c>
      <c r="N215" s="263">
        <v>45747</v>
      </c>
      <c r="O215" s="305" t="s">
        <v>3</v>
      </c>
      <c r="P215" s="305" t="s">
        <v>3</v>
      </c>
      <c r="Q215" s="305" t="s">
        <v>3</v>
      </c>
      <c r="R215" s="305" t="s">
        <v>3</v>
      </c>
      <c r="T215" s="307"/>
    </row>
    <row r="216" spans="1:20" ht="38.25" x14ac:dyDescent="0.2">
      <c r="A216" s="396" t="s">
        <v>566</v>
      </c>
      <c r="B216" s="300" t="s">
        <v>39</v>
      </c>
      <c r="C216" s="301" t="s">
        <v>532</v>
      </c>
      <c r="D216" s="300" t="s">
        <v>368</v>
      </c>
      <c r="E216" s="300" t="s">
        <v>66</v>
      </c>
      <c r="F216" s="302">
        <v>642</v>
      </c>
      <c r="G216" s="303" t="s">
        <v>405</v>
      </c>
      <c r="H216" s="303" t="s">
        <v>406</v>
      </c>
      <c r="I216" s="303" t="s">
        <v>567</v>
      </c>
      <c r="J216" s="303" t="s">
        <v>567</v>
      </c>
      <c r="K216" s="303" t="s">
        <v>406</v>
      </c>
      <c r="L216" s="300" t="s">
        <v>3</v>
      </c>
      <c r="M216" s="312">
        <v>46022</v>
      </c>
      <c r="N216" s="304">
        <v>45747</v>
      </c>
      <c r="O216" s="300">
        <v>4703139.2</v>
      </c>
      <c r="P216" s="305" t="s">
        <v>3</v>
      </c>
      <c r="Q216" s="306">
        <v>3527354.4</v>
      </c>
      <c r="R216" s="306">
        <v>957686.93</v>
      </c>
      <c r="T216" s="307"/>
    </row>
    <row r="217" spans="1:20" ht="25.5" x14ac:dyDescent="0.2">
      <c r="A217" s="397"/>
      <c r="B217" s="308" t="s">
        <v>533</v>
      </c>
      <c r="C217" s="256"/>
      <c r="D217" s="256"/>
      <c r="E217" s="196" t="s">
        <v>66</v>
      </c>
      <c r="F217" s="257">
        <v>642</v>
      </c>
      <c r="G217" s="309" t="s">
        <v>379</v>
      </c>
      <c r="H217" s="309" t="s">
        <v>373</v>
      </c>
      <c r="I217" s="309" t="s">
        <v>427</v>
      </c>
      <c r="J217" s="309" t="s">
        <v>427</v>
      </c>
      <c r="K217" s="309" t="s">
        <v>373</v>
      </c>
      <c r="L217" s="196" t="s">
        <v>3</v>
      </c>
      <c r="M217" s="310">
        <v>45747</v>
      </c>
      <c r="N217" s="263">
        <v>45747</v>
      </c>
      <c r="O217" s="305" t="s">
        <v>3</v>
      </c>
      <c r="P217" s="305" t="s">
        <v>3</v>
      </c>
      <c r="Q217" s="305" t="s">
        <v>3</v>
      </c>
      <c r="R217" s="305" t="s">
        <v>3</v>
      </c>
      <c r="T217" s="307"/>
    </row>
    <row r="218" spans="1:20" ht="25.5" x14ac:dyDescent="0.2">
      <c r="A218" s="397"/>
      <c r="B218" s="308" t="s">
        <v>536</v>
      </c>
      <c r="C218" s="256"/>
      <c r="D218" s="256"/>
      <c r="E218" s="196" t="s">
        <v>120</v>
      </c>
      <c r="F218" s="257">
        <v>642</v>
      </c>
      <c r="G218" s="309" t="s">
        <v>400</v>
      </c>
      <c r="H218" s="309" t="s">
        <v>401</v>
      </c>
      <c r="I218" s="309" t="s">
        <v>372</v>
      </c>
      <c r="J218" s="309" t="s">
        <v>372</v>
      </c>
      <c r="K218" s="309" t="s">
        <v>401</v>
      </c>
      <c r="L218" s="196" t="s">
        <v>3</v>
      </c>
      <c r="M218" s="310">
        <v>45747</v>
      </c>
      <c r="N218" s="263">
        <v>45747</v>
      </c>
      <c r="O218" s="305" t="s">
        <v>3</v>
      </c>
      <c r="P218" s="305" t="s">
        <v>3</v>
      </c>
      <c r="Q218" s="305" t="s">
        <v>3</v>
      </c>
      <c r="R218" s="305" t="s">
        <v>3</v>
      </c>
      <c r="T218" s="307"/>
    </row>
    <row r="219" spans="1:20" ht="25.5" x14ac:dyDescent="0.2">
      <c r="A219" s="398"/>
      <c r="B219" s="311" t="s">
        <v>539</v>
      </c>
      <c r="C219" s="285"/>
      <c r="D219" s="285"/>
      <c r="E219" s="196" t="s">
        <v>120</v>
      </c>
      <c r="F219" s="254">
        <v>642</v>
      </c>
      <c r="G219" s="299" t="s">
        <v>400</v>
      </c>
      <c r="H219" s="299" t="s">
        <v>401</v>
      </c>
      <c r="I219" s="299" t="s">
        <v>386</v>
      </c>
      <c r="J219" s="299" t="s">
        <v>386</v>
      </c>
      <c r="K219" s="299" t="s">
        <v>401</v>
      </c>
      <c r="L219" s="252" t="s">
        <v>3</v>
      </c>
      <c r="M219" s="310">
        <v>45747</v>
      </c>
      <c r="N219" s="263">
        <v>45747</v>
      </c>
      <c r="O219" s="305" t="s">
        <v>3</v>
      </c>
      <c r="P219" s="305" t="s">
        <v>3</v>
      </c>
      <c r="Q219" s="305" t="s">
        <v>3</v>
      </c>
      <c r="R219" s="305" t="s">
        <v>3</v>
      </c>
      <c r="T219" s="307"/>
    </row>
    <row r="220" spans="1:20" ht="38.25" x14ac:dyDescent="0.2">
      <c r="A220" s="396" t="s">
        <v>396</v>
      </c>
      <c r="B220" s="300" t="s">
        <v>39</v>
      </c>
      <c r="C220" s="301" t="s">
        <v>532</v>
      </c>
      <c r="D220" s="300" t="s">
        <v>368</v>
      </c>
      <c r="E220" s="300" t="s">
        <v>66</v>
      </c>
      <c r="F220" s="302">
        <v>642</v>
      </c>
      <c r="G220" s="303" t="s">
        <v>383</v>
      </c>
      <c r="H220" s="303" t="s">
        <v>384</v>
      </c>
      <c r="I220" s="303" t="s">
        <v>568</v>
      </c>
      <c r="J220" s="303" t="s">
        <v>568</v>
      </c>
      <c r="K220" s="303" t="s">
        <v>384</v>
      </c>
      <c r="L220" s="300" t="s">
        <v>3</v>
      </c>
      <c r="M220" s="312">
        <v>46022</v>
      </c>
      <c r="N220" s="304">
        <v>45747</v>
      </c>
      <c r="O220" s="300">
        <v>3757326.8</v>
      </c>
      <c r="P220" s="305" t="s">
        <v>3</v>
      </c>
      <c r="Q220" s="306">
        <v>2817995.1</v>
      </c>
      <c r="R220" s="306">
        <v>1133573.6100000001</v>
      </c>
      <c r="T220" s="307"/>
    </row>
    <row r="221" spans="1:20" ht="25.5" x14ac:dyDescent="0.2">
      <c r="A221" s="397"/>
      <c r="B221" s="308" t="s">
        <v>533</v>
      </c>
      <c r="C221" s="256"/>
      <c r="D221" s="256"/>
      <c r="E221" s="196" t="s">
        <v>66</v>
      </c>
      <c r="F221" s="257">
        <v>642</v>
      </c>
      <c r="G221" s="309" t="s">
        <v>406</v>
      </c>
      <c r="H221" s="309" t="s">
        <v>534</v>
      </c>
      <c r="I221" s="309" t="s">
        <v>569</v>
      </c>
      <c r="J221" s="309" t="s">
        <v>569</v>
      </c>
      <c r="K221" s="309" t="s">
        <v>534</v>
      </c>
      <c r="L221" s="196" t="s">
        <v>3</v>
      </c>
      <c r="M221" s="310">
        <v>45747</v>
      </c>
      <c r="N221" s="263">
        <v>45747</v>
      </c>
      <c r="O221" s="305" t="s">
        <v>3</v>
      </c>
      <c r="P221" s="305" t="s">
        <v>3</v>
      </c>
      <c r="Q221" s="305" t="s">
        <v>3</v>
      </c>
      <c r="R221" s="305" t="s">
        <v>3</v>
      </c>
      <c r="T221" s="307"/>
    </row>
    <row r="222" spans="1:20" ht="25.5" x14ac:dyDescent="0.2">
      <c r="A222" s="397"/>
      <c r="B222" s="308" t="s">
        <v>536</v>
      </c>
      <c r="C222" s="256"/>
      <c r="D222" s="256"/>
      <c r="E222" s="196" t="s">
        <v>120</v>
      </c>
      <c r="F222" s="257">
        <v>642</v>
      </c>
      <c r="G222" s="309" t="s">
        <v>537</v>
      </c>
      <c r="H222" s="309" t="s">
        <v>538</v>
      </c>
      <c r="I222" s="309" t="s">
        <v>570</v>
      </c>
      <c r="J222" s="309" t="s">
        <v>570</v>
      </c>
      <c r="K222" s="309" t="s">
        <v>538</v>
      </c>
      <c r="L222" s="196" t="s">
        <v>3</v>
      </c>
      <c r="M222" s="310">
        <v>45747</v>
      </c>
      <c r="N222" s="263">
        <v>45747</v>
      </c>
      <c r="O222" s="305" t="s">
        <v>3</v>
      </c>
      <c r="P222" s="305" t="s">
        <v>3</v>
      </c>
      <c r="Q222" s="305" t="s">
        <v>3</v>
      </c>
      <c r="R222" s="305" t="s">
        <v>3</v>
      </c>
      <c r="T222" s="307"/>
    </row>
    <row r="223" spans="1:20" ht="25.5" x14ac:dyDescent="0.2">
      <c r="A223" s="398"/>
      <c r="B223" s="311" t="s">
        <v>539</v>
      </c>
      <c r="C223" s="285"/>
      <c r="D223" s="285"/>
      <c r="E223" s="196" t="s">
        <v>120</v>
      </c>
      <c r="F223" s="254">
        <v>642</v>
      </c>
      <c r="G223" s="299" t="s">
        <v>537</v>
      </c>
      <c r="H223" s="299" t="s">
        <v>538</v>
      </c>
      <c r="I223" s="299" t="s">
        <v>431</v>
      </c>
      <c r="J223" s="299" t="s">
        <v>431</v>
      </c>
      <c r="K223" s="299" t="s">
        <v>538</v>
      </c>
      <c r="L223" s="252" t="s">
        <v>3</v>
      </c>
      <c r="M223" s="310">
        <v>45747</v>
      </c>
      <c r="N223" s="263">
        <v>45747</v>
      </c>
      <c r="O223" s="305" t="s">
        <v>3</v>
      </c>
      <c r="P223" s="305" t="s">
        <v>3</v>
      </c>
      <c r="Q223" s="305" t="s">
        <v>3</v>
      </c>
      <c r="R223" s="305" t="s">
        <v>3</v>
      </c>
      <c r="T223" s="307"/>
    </row>
    <row r="224" spans="1:20" ht="38.25" x14ac:dyDescent="0.2">
      <c r="A224" s="396" t="s">
        <v>571</v>
      </c>
      <c r="B224" s="300" t="s">
        <v>39</v>
      </c>
      <c r="C224" s="301" t="s">
        <v>532</v>
      </c>
      <c r="D224" s="300" t="s">
        <v>368</v>
      </c>
      <c r="E224" s="300" t="s">
        <v>66</v>
      </c>
      <c r="F224" s="302">
        <v>642</v>
      </c>
      <c r="G224" s="303" t="s">
        <v>551</v>
      </c>
      <c r="H224" s="303" t="s">
        <v>552</v>
      </c>
      <c r="I224" s="303" t="s">
        <v>572</v>
      </c>
      <c r="J224" s="303" t="s">
        <v>572</v>
      </c>
      <c r="K224" s="303" t="s">
        <v>552</v>
      </c>
      <c r="L224" s="300" t="s">
        <v>3</v>
      </c>
      <c r="M224" s="312">
        <v>46022</v>
      </c>
      <c r="N224" s="304">
        <v>45747</v>
      </c>
      <c r="O224" s="300">
        <v>5157585</v>
      </c>
      <c r="P224" s="305" t="s">
        <v>3</v>
      </c>
      <c r="Q224" s="306">
        <v>3868188.75</v>
      </c>
      <c r="R224" s="306">
        <v>1240020</v>
      </c>
      <c r="T224" s="307"/>
    </row>
    <row r="225" spans="1:20" ht="25.5" x14ac:dyDescent="0.2">
      <c r="A225" s="397"/>
      <c r="B225" s="308" t="s">
        <v>533</v>
      </c>
      <c r="C225" s="256"/>
      <c r="D225" s="256"/>
      <c r="E225" s="196" t="s">
        <v>66</v>
      </c>
      <c r="F225" s="257">
        <v>642</v>
      </c>
      <c r="G225" s="309" t="s">
        <v>400</v>
      </c>
      <c r="H225" s="309" t="s">
        <v>401</v>
      </c>
      <c r="I225" s="309" t="s">
        <v>380</v>
      </c>
      <c r="J225" s="309" t="s">
        <v>380</v>
      </c>
      <c r="K225" s="309" t="s">
        <v>401</v>
      </c>
      <c r="L225" s="196" t="s">
        <v>3</v>
      </c>
      <c r="M225" s="310">
        <v>45747</v>
      </c>
      <c r="N225" s="263">
        <v>45747</v>
      </c>
      <c r="O225" s="305" t="s">
        <v>3</v>
      </c>
      <c r="P225" s="305" t="s">
        <v>3</v>
      </c>
      <c r="Q225" s="305" t="s">
        <v>3</v>
      </c>
      <c r="R225" s="305" t="s">
        <v>3</v>
      </c>
      <c r="T225" s="307"/>
    </row>
    <row r="226" spans="1:20" ht="25.5" x14ac:dyDescent="0.2">
      <c r="A226" s="397"/>
      <c r="B226" s="308" t="s">
        <v>536</v>
      </c>
      <c r="C226" s="256"/>
      <c r="D226" s="256"/>
      <c r="E226" s="196" t="s">
        <v>120</v>
      </c>
      <c r="F226" s="257">
        <v>642</v>
      </c>
      <c r="G226" s="309" t="s">
        <v>385</v>
      </c>
      <c r="H226" s="309" t="s">
        <v>386</v>
      </c>
      <c r="I226" s="309" t="s">
        <v>573</v>
      </c>
      <c r="J226" s="309" t="s">
        <v>573</v>
      </c>
      <c r="K226" s="309" t="s">
        <v>386</v>
      </c>
      <c r="L226" s="196" t="s">
        <v>3</v>
      </c>
      <c r="M226" s="310">
        <v>45747</v>
      </c>
      <c r="N226" s="263">
        <v>45747</v>
      </c>
      <c r="O226" s="305" t="s">
        <v>3</v>
      </c>
      <c r="P226" s="305" t="s">
        <v>3</v>
      </c>
      <c r="Q226" s="305" t="s">
        <v>3</v>
      </c>
      <c r="R226" s="305" t="s">
        <v>3</v>
      </c>
      <c r="T226" s="307"/>
    </row>
    <row r="227" spans="1:20" ht="25.5" x14ac:dyDescent="0.2">
      <c r="A227" s="398"/>
      <c r="B227" s="311" t="s">
        <v>539</v>
      </c>
      <c r="C227" s="285"/>
      <c r="D227" s="285"/>
      <c r="E227" s="196" t="s">
        <v>120</v>
      </c>
      <c r="F227" s="254">
        <v>642</v>
      </c>
      <c r="G227" s="299" t="s">
        <v>385</v>
      </c>
      <c r="H227" s="299" t="s">
        <v>386</v>
      </c>
      <c r="I227" s="299" t="s">
        <v>574</v>
      </c>
      <c r="J227" s="299" t="s">
        <v>574</v>
      </c>
      <c r="K227" s="299" t="s">
        <v>386</v>
      </c>
      <c r="L227" s="252" t="s">
        <v>3</v>
      </c>
      <c r="M227" s="310">
        <v>45747</v>
      </c>
      <c r="N227" s="263">
        <v>45747</v>
      </c>
      <c r="O227" s="305" t="s">
        <v>3</v>
      </c>
      <c r="P227" s="305" t="s">
        <v>3</v>
      </c>
      <c r="Q227" s="305" t="s">
        <v>3</v>
      </c>
      <c r="R227" s="305" t="s">
        <v>3</v>
      </c>
      <c r="T227" s="307"/>
    </row>
    <row r="228" spans="1:20" ht="38.25" x14ac:dyDescent="0.2">
      <c r="A228" s="396" t="s">
        <v>575</v>
      </c>
      <c r="B228" s="300" t="s">
        <v>39</v>
      </c>
      <c r="C228" s="301" t="s">
        <v>532</v>
      </c>
      <c r="D228" s="300" t="s">
        <v>368</v>
      </c>
      <c r="E228" s="300" t="s">
        <v>66</v>
      </c>
      <c r="F228" s="302">
        <v>642</v>
      </c>
      <c r="G228" s="303" t="s">
        <v>377</v>
      </c>
      <c r="H228" s="303" t="s">
        <v>369</v>
      </c>
      <c r="I228" s="303" t="s">
        <v>541</v>
      </c>
      <c r="J228" s="303" t="s">
        <v>541</v>
      </c>
      <c r="K228" s="303" t="s">
        <v>369</v>
      </c>
      <c r="L228" s="260" t="s">
        <v>3</v>
      </c>
      <c r="M228" s="312">
        <v>46022</v>
      </c>
      <c r="N228" s="304">
        <v>45747</v>
      </c>
      <c r="O228" s="300">
        <v>2700908.75</v>
      </c>
      <c r="P228" s="305" t="s">
        <v>3</v>
      </c>
      <c r="Q228" s="306">
        <v>2025681.56</v>
      </c>
      <c r="R228" s="306">
        <v>486896.73</v>
      </c>
      <c r="T228" s="307"/>
    </row>
    <row r="229" spans="1:20" ht="25.5" x14ac:dyDescent="0.2">
      <c r="A229" s="397"/>
      <c r="B229" s="308" t="s">
        <v>533</v>
      </c>
      <c r="C229" s="256"/>
      <c r="D229" s="256"/>
      <c r="E229" s="196" t="s">
        <v>66</v>
      </c>
      <c r="F229" s="257">
        <v>642</v>
      </c>
      <c r="G229" s="309" t="s">
        <v>576</v>
      </c>
      <c r="H229" s="309" t="s">
        <v>577</v>
      </c>
      <c r="I229" s="309" t="s">
        <v>417</v>
      </c>
      <c r="J229" s="309" t="s">
        <v>417</v>
      </c>
      <c r="K229" s="309" t="s">
        <v>577</v>
      </c>
      <c r="L229" s="196" t="s">
        <v>3</v>
      </c>
      <c r="M229" s="310">
        <v>45747</v>
      </c>
      <c r="N229" s="263">
        <v>45747</v>
      </c>
      <c r="O229" s="305" t="s">
        <v>3</v>
      </c>
      <c r="P229" s="305" t="s">
        <v>3</v>
      </c>
      <c r="Q229" s="305" t="s">
        <v>3</v>
      </c>
      <c r="R229" s="305" t="s">
        <v>3</v>
      </c>
      <c r="T229" s="307"/>
    </row>
    <row r="230" spans="1:20" ht="25.5" x14ac:dyDescent="0.2">
      <c r="A230" s="397"/>
      <c r="B230" s="308" t="s">
        <v>536</v>
      </c>
      <c r="C230" s="256"/>
      <c r="D230" s="256"/>
      <c r="E230" s="196" t="s">
        <v>120</v>
      </c>
      <c r="F230" s="257">
        <v>642</v>
      </c>
      <c r="G230" s="309" t="s">
        <v>563</v>
      </c>
      <c r="H230" s="309" t="s">
        <v>564</v>
      </c>
      <c r="I230" s="309" t="s">
        <v>426</v>
      </c>
      <c r="J230" s="309" t="s">
        <v>426</v>
      </c>
      <c r="K230" s="309" t="s">
        <v>564</v>
      </c>
      <c r="L230" s="196" t="s">
        <v>3</v>
      </c>
      <c r="M230" s="310">
        <v>45747</v>
      </c>
      <c r="N230" s="263">
        <v>45747</v>
      </c>
      <c r="O230" s="305" t="s">
        <v>3</v>
      </c>
      <c r="P230" s="305" t="s">
        <v>3</v>
      </c>
      <c r="Q230" s="305" t="s">
        <v>3</v>
      </c>
      <c r="R230" s="305" t="s">
        <v>3</v>
      </c>
      <c r="T230" s="307"/>
    </row>
    <row r="231" spans="1:20" ht="25.5" x14ac:dyDescent="0.2">
      <c r="A231" s="398"/>
      <c r="B231" s="311" t="s">
        <v>539</v>
      </c>
      <c r="C231" s="285"/>
      <c r="D231" s="285"/>
      <c r="E231" s="196" t="s">
        <v>120</v>
      </c>
      <c r="F231" s="254">
        <v>642</v>
      </c>
      <c r="G231" s="299" t="s">
        <v>563</v>
      </c>
      <c r="H231" s="299" t="s">
        <v>564</v>
      </c>
      <c r="I231" s="299" t="s">
        <v>386</v>
      </c>
      <c r="J231" s="299" t="s">
        <v>386</v>
      </c>
      <c r="K231" s="299" t="s">
        <v>564</v>
      </c>
      <c r="L231" s="252" t="s">
        <v>3</v>
      </c>
      <c r="M231" s="310">
        <v>45747</v>
      </c>
      <c r="N231" s="263">
        <v>45747</v>
      </c>
      <c r="O231" s="305" t="s">
        <v>3</v>
      </c>
      <c r="P231" s="305" t="s">
        <v>3</v>
      </c>
      <c r="Q231" s="305" t="s">
        <v>3</v>
      </c>
      <c r="R231" s="305" t="s">
        <v>3</v>
      </c>
      <c r="T231" s="307"/>
    </row>
    <row r="232" spans="1:20" ht="38.25" x14ac:dyDescent="0.2">
      <c r="A232" s="396" t="s">
        <v>578</v>
      </c>
      <c r="B232" s="300" t="s">
        <v>39</v>
      </c>
      <c r="C232" s="301" t="s">
        <v>532</v>
      </c>
      <c r="D232" s="300" t="s">
        <v>368</v>
      </c>
      <c r="E232" s="300" t="s">
        <v>66</v>
      </c>
      <c r="F232" s="302">
        <v>642</v>
      </c>
      <c r="G232" s="303" t="s">
        <v>405</v>
      </c>
      <c r="H232" s="303" t="s">
        <v>406</v>
      </c>
      <c r="I232" s="303" t="s">
        <v>579</v>
      </c>
      <c r="J232" s="303" t="s">
        <v>579</v>
      </c>
      <c r="K232" s="303" t="s">
        <v>406</v>
      </c>
      <c r="L232" s="300" t="s">
        <v>3</v>
      </c>
      <c r="M232" s="312">
        <v>46022</v>
      </c>
      <c r="N232" s="304">
        <v>45747</v>
      </c>
      <c r="O232" s="300">
        <v>4521533.4000000004</v>
      </c>
      <c r="P232" s="305" t="s">
        <v>3</v>
      </c>
      <c r="Q232" s="306">
        <v>3391150.05</v>
      </c>
      <c r="R232" s="306">
        <v>1118550</v>
      </c>
      <c r="T232" s="307"/>
    </row>
    <row r="233" spans="1:20" ht="25.5" x14ac:dyDescent="0.2">
      <c r="A233" s="397"/>
      <c r="B233" s="308" t="s">
        <v>533</v>
      </c>
      <c r="C233" s="256"/>
      <c r="D233" s="256"/>
      <c r="E233" s="196" t="s">
        <v>66</v>
      </c>
      <c r="F233" s="257">
        <v>642</v>
      </c>
      <c r="G233" s="309" t="s">
        <v>379</v>
      </c>
      <c r="H233" s="309" t="s">
        <v>373</v>
      </c>
      <c r="I233" s="309" t="s">
        <v>580</v>
      </c>
      <c r="J233" s="309" t="s">
        <v>580</v>
      </c>
      <c r="K233" s="309" t="s">
        <v>373</v>
      </c>
      <c r="L233" s="196" t="s">
        <v>3</v>
      </c>
      <c r="M233" s="310">
        <v>45747</v>
      </c>
      <c r="N233" s="263">
        <v>45747</v>
      </c>
      <c r="O233" s="305" t="s">
        <v>3</v>
      </c>
      <c r="P233" s="305" t="s">
        <v>3</v>
      </c>
      <c r="Q233" s="305" t="s">
        <v>3</v>
      </c>
      <c r="R233" s="305" t="s">
        <v>3</v>
      </c>
      <c r="T233" s="307"/>
    </row>
    <row r="234" spans="1:20" ht="25.5" x14ac:dyDescent="0.2">
      <c r="A234" s="397"/>
      <c r="B234" s="308" t="s">
        <v>536</v>
      </c>
      <c r="C234" s="256"/>
      <c r="D234" s="256"/>
      <c r="E234" s="196" t="s">
        <v>120</v>
      </c>
      <c r="F234" s="257">
        <v>642</v>
      </c>
      <c r="G234" s="309" t="s">
        <v>400</v>
      </c>
      <c r="H234" s="309" t="s">
        <v>401</v>
      </c>
      <c r="I234" s="309" t="s">
        <v>438</v>
      </c>
      <c r="J234" s="309" t="s">
        <v>438</v>
      </c>
      <c r="K234" s="309" t="s">
        <v>401</v>
      </c>
      <c r="L234" s="196" t="s">
        <v>3</v>
      </c>
      <c r="M234" s="310">
        <v>45747</v>
      </c>
      <c r="N234" s="263">
        <v>45747</v>
      </c>
      <c r="O234" s="305" t="s">
        <v>3</v>
      </c>
      <c r="P234" s="305" t="s">
        <v>3</v>
      </c>
      <c r="Q234" s="305" t="s">
        <v>3</v>
      </c>
      <c r="R234" s="305" t="s">
        <v>3</v>
      </c>
      <c r="T234" s="307"/>
    </row>
    <row r="235" spans="1:20" ht="25.5" x14ac:dyDescent="0.2">
      <c r="A235" s="398"/>
      <c r="B235" s="311" t="s">
        <v>539</v>
      </c>
      <c r="C235" s="285"/>
      <c r="D235" s="285"/>
      <c r="E235" s="196" t="s">
        <v>120</v>
      </c>
      <c r="F235" s="254">
        <v>642</v>
      </c>
      <c r="G235" s="299" t="s">
        <v>400</v>
      </c>
      <c r="H235" s="299" t="s">
        <v>401</v>
      </c>
      <c r="I235" s="299" t="s">
        <v>581</v>
      </c>
      <c r="J235" s="299" t="s">
        <v>581</v>
      </c>
      <c r="K235" s="299" t="s">
        <v>401</v>
      </c>
      <c r="L235" s="252" t="s">
        <v>3</v>
      </c>
      <c r="M235" s="310">
        <v>45747</v>
      </c>
      <c r="N235" s="263">
        <v>45747</v>
      </c>
      <c r="O235" s="305" t="s">
        <v>3</v>
      </c>
      <c r="P235" s="305" t="s">
        <v>3</v>
      </c>
      <c r="Q235" s="305" t="s">
        <v>3</v>
      </c>
      <c r="R235" s="305" t="s">
        <v>3</v>
      </c>
      <c r="T235" s="307"/>
    </row>
    <row r="236" spans="1:20" ht="38.25" x14ac:dyDescent="0.2">
      <c r="A236" s="396" t="s">
        <v>582</v>
      </c>
      <c r="B236" s="300" t="s">
        <v>39</v>
      </c>
      <c r="C236" s="301" t="s">
        <v>532</v>
      </c>
      <c r="D236" s="300" t="s">
        <v>368</v>
      </c>
      <c r="E236" s="300" t="s">
        <v>66</v>
      </c>
      <c r="F236" s="302">
        <v>642</v>
      </c>
      <c r="G236" s="303" t="s">
        <v>397</v>
      </c>
      <c r="H236" s="303" t="s">
        <v>398</v>
      </c>
      <c r="I236" s="303" t="s">
        <v>378</v>
      </c>
      <c r="J236" s="303" t="s">
        <v>378</v>
      </c>
      <c r="K236" s="303" t="s">
        <v>398</v>
      </c>
      <c r="L236" s="300" t="s">
        <v>3</v>
      </c>
      <c r="M236" s="312">
        <v>46022</v>
      </c>
      <c r="N236" s="304">
        <v>45747</v>
      </c>
      <c r="O236" s="300">
        <v>3166290</v>
      </c>
      <c r="P236" s="305" t="s">
        <v>3</v>
      </c>
      <c r="Q236" s="306">
        <v>2374717.5</v>
      </c>
      <c r="R236" s="306">
        <v>771480</v>
      </c>
      <c r="T236" s="307"/>
    </row>
    <row r="237" spans="1:20" ht="25.5" x14ac:dyDescent="0.2">
      <c r="A237" s="397"/>
      <c r="B237" s="308" t="s">
        <v>533</v>
      </c>
      <c r="C237" s="256"/>
      <c r="D237" s="256"/>
      <c r="E237" s="196" t="s">
        <v>66</v>
      </c>
      <c r="F237" s="257">
        <v>642</v>
      </c>
      <c r="G237" s="309" t="s">
        <v>563</v>
      </c>
      <c r="H237" s="309" t="s">
        <v>564</v>
      </c>
      <c r="I237" s="309" t="s">
        <v>509</v>
      </c>
      <c r="J237" s="309" t="s">
        <v>509</v>
      </c>
      <c r="K237" s="309" t="s">
        <v>564</v>
      </c>
      <c r="L237" s="196" t="s">
        <v>3</v>
      </c>
      <c r="M237" s="310">
        <v>45747</v>
      </c>
      <c r="N237" s="263">
        <v>45747</v>
      </c>
      <c r="O237" s="305" t="s">
        <v>3</v>
      </c>
      <c r="P237" s="305" t="s">
        <v>3</v>
      </c>
      <c r="Q237" s="305" t="s">
        <v>3</v>
      </c>
      <c r="R237" s="305" t="s">
        <v>3</v>
      </c>
      <c r="T237" s="307"/>
    </row>
    <row r="238" spans="1:20" ht="25.5" x14ac:dyDescent="0.2">
      <c r="A238" s="397"/>
      <c r="B238" s="308" t="s">
        <v>536</v>
      </c>
      <c r="C238" s="256"/>
      <c r="D238" s="256"/>
      <c r="E238" s="196" t="s">
        <v>120</v>
      </c>
      <c r="F238" s="257">
        <v>642</v>
      </c>
      <c r="G238" s="309" t="s">
        <v>406</v>
      </c>
      <c r="H238" s="309" t="s">
        <v>534</v>
      </c>
      <c r="I238" s="309" t="s">
        <v>565</v>
      </c>
      <c r="J238" s="309" t="s">
        <v>565</v>
      </c>
      <c r="K238" s="309" t="s">
        <v>534</v>
      </c>
      <c r="L238" s="196" t="s">
        <v>3</v>
      </c>
      <c r="M238" s="310">
        <v>45747</v>
      </c>
      <c r="N238" s="263">
        <v>45747</v>
      </c>
      <c r="O238" s="305" t="s">
        <v>3</v>
      </c>
      <c r="P238" s="305" t="s">
        <v>3</v>
      </c>
      <c r="Q238" s="305" t="s">
        <v>3</v>
      </c>
      <c r="R238" s="305" t="s">
        <v>3</v>
      </c>
      <c r="T238" s="307"/>
    </row>
    <row r="239" spans="1:20" ht="25.5" x14ac:dyDescent="0.2">
      <c r="A239" s="398"/>
      <c r="B239" s="311" t="s">
        <v>539</v>
      </c>
      <c r="C239" s="285"/>
      <c r="D239" s="285"/>
      <c r="E239" s="196" t="s">
        <v>120</v>
      </c>
      <c r="F239" s="254">
        <v>642</v>
      </c>
      <c r="G239" s="299" t="s">
        <v>406</v>
      </c>
      <c r="H239" s="299" t="s">
        <v>534</v>
      </c>
      <c r="I239" s="299" t="s">
        <v>583</v>
      </c>
      <c r="J239" s="299" t="s">
        <v>583</v>
      </c>
      <c r="K239" s="299" t="s">
        <v>534</v>
      </c>
      <c r="L239" s="252" t="s">
        <v>3</v>
      </c>
      <c r="M239" s="310">
        <v>45747</v>
      </c>
      <c r="N239" s="263">
        <v>45747</v>
      </c>
      <c r="O239" s="305" t="s">
        <v>3</v>
      </c>
      <c r="P239" s="305" t="s">
        <v>3</v>
      </c>
      <c r="Q239" s="305" t="s">
        <v>3</v>
      </c>
      <c r="R239" s="305" t="s">
        <v>3</v>
      </c>
      <c r="T239" s="307"/>
    </row>
    <row r="240" spans="1:20" ht="38.25" x14ac:dyDescent="0.2">
      <c r="A240" s="396" t="s">
        <v>584</v>
      </c>
      <c r="B240" s="300" t="s">
        <v>39</v>
      </c>
      <c r="C240" s="301" t="s">
        <v>532</v>
      </c>
      <c r="D240" s="300" t="s">
        <v>368</v>
      </c>
      <c r="E240" s="300" t="s">
        <v>66</v>
      </c>
      <c r="F240" s="302">
        <v>642</v>
      </c>
      <c r="G240" s="303" t="s">
        <v>377</v>
      </c>
      <c r="H240" s="303" t="s">
        <v>369</v>
      </c>
      <c r="I240" s="303" t="s">
        <v>585</v>
      </c>
      <c r="J240" s="303" t="s">
        <v>585</v>
      </c>
      <c r="K240" s="303" t="s">
        <v>369</v>
      </c>
      <c r="L240" s="300" t="s">
        <v>3</v>
      </c>
      <c r="M240" s="312">
        <v>46022</v>
      </c>
      <c r="N240" s="304">
        <v>45747</v>
      </c>
      <c r="O240" s="300">
        <v>2548552.5</v>
      </c>
      <c r="P240" s="305" t="s">
        <v>3</v>
      </c>
      <c r="Q240" s="306">
        <v>1911414.37</v>
      </c>
      <c r="R240" s="306">
        <v>458032.5</v>
      </c>
      <c r="S240" s="307"/>
      <c r="T240" s="307"/>
    </row>
    <row r="241" spans="1:20" ht="25.5" x14ac:dyDescent="0.2">
      <c r="A241" s="397"/>
      <c r="B241" s="308" t="s">
        <v>533</v>
      </c>
      <c r="C241" s="256"/>
      <c r="D241" s="256"/>
      <c r="E241" s="196" t="s">
        <v>66</v>
      </c>
      <c r="F241" s="257">
        <v>642</v>
      </c>
      <c r="G241" s="309" t="s">
        <v>576</v>
      </c>
      <c r="H241" s="309" t="s">
        <v>577</v>
      </c>
      <c r="I241" s="309" t="s">
        <v>556</v>
      </c>
      <c r="J241" s="309" t="s">
        <v>556</v>
      </c>
      <c r="K241" s="309" t="s">
        <v>577</v>
      </c>
      <c r="L241" s="196" t="s">
        <v>3</v>
      </c>
      <c r="M241" s="310">
        <v>45747</v>
      </c>
      <c r="N241" s="263">
        <v>45747</v>
      </c>
      <c r="O241" s="305" t="s">
        <v>3</v>
      </c>
      <c r="P241" s="305" t="s">
        <v>3</v>
      </c>
      <c r="Q241" s="305" t="s">
        <v>3</v>
      </c>
      <c r="R241" s="305" t="s">
        <v>3</v>
      </c>
      <c r="S241" s="307"/>
      <c r="T241" s="307"/>
    </row>
    <row r="242" spans="1:20" ht="25.5" x14ac:dyDescent="0.2">
      <c r="A242" s="397"/>
      <c r="B242" s="308" t="s">
        <v>536</v>
      </c>
      <c r="C242" s="256"/>
      <c r="D242" s="256"/>
      <c r="E242" s="196" t="s">
        <v>120</v>
      </c>
      <c r="F242" s="257">
        <v>642</v>
      </c>
      <c r="G242" s="309" t="s">
        <v>563</v>
      </c>
      <c r="H242" s="309" t="s">
        <v>564</v>
      </c>
      <c r="I242" s="309" t="s">
        <v>401</v>
      </c>
      <c r="J242" s="309" t="s">
        <v>401</v>
      </c>
      <c r="K242" s="309" t="s">
        <v>564</v>
      </c>
      <c r="L242" s="196" t="s">
        <v>3</v>
      </c>
      <c r="M242" s="310">
        <v>45747</v>
      </c>
      <c r="N242" s="263">
        <v>45747</v>
      </c>
      <c r="O242" s="305" t="s">
        <v>3</v>
      </c>
      <c r="P242" s="305" t="s">
        <v>3</v>
      </c>
      <c r="Q242" s="305" t="s">
        <v>3</v>
      </c>
      <c r="R242" s="305" t="s">
        <v>3</v>
      </c>
      <c r="T242" s="307"/>
    </row>
    <row r="243" spans="1:20" ht="25.5" x14ac:dyDescent="0.2">
      <c r="A243" s="398"/>
      <c r="B243" s="311" t="s">
        <v>539</v>
      </c>
      <c r="C243" s="285"/>
      <c r="D243" s="285"/>
      <c r="E243" s="196" t="s">
        <v>120</v>
      </c>
      <c r="F243" s="254">
        <v>642</v>
      </c>
      <c r="G243" s="299" t="s">
        <v>563</v>
      </c>
      <c r="H243" s="299" t="s">
        <v>564</v>
      </c>
      <c r="I243" s="299" t="s">
        <v>373</v>
      </c>
      <c r="J243" s="299" t="s">
        <v>373</v>
      </c>
      <c r="K243" s="299" t="s">
        <v>564</v>
      </c>
      <c r="L243" s="252" t="s">
        <v>3</v>
      </c>
      <c r="M243" s="310">
        <v>45747</v>
      </c>
      <c r="N243" s="263">
        <v>45747</v>
      </c>
      <c r="O243" s="305" t="s">
        <v>3</v>
      </c>
      <c r="P243" s="305" t="s">
        <v>3</v>
      </c>
      <c r="Q243" s="305" t="s">
        <v>3</v>
      </c>
      <c r="R243" s="305" t="s">
        <v>3</v>
      </c>
      <c r="T243" s="307"/>
    </row>
    <row r="244" spans="1:20" ht="38.25" x14ac:dyDescent="0.2">
      <c r="A244" s="396" t="s">
        <v>586</v>
      </c>
      <c r="B244" s="300" t="s">
        <v>39</v>
      </c>
      <c r="C244" s="301" t="s">
        <v>532</v>
      </c>
      <c r="D244" s="300" t="s">
        <v>368</v>
      </c>
      <c r="E244" s="300" t="s">
        <v>66</v>
      </c>
      <c r="F244" s="302">
        <v>642</v>
      </c>
      <c r="G244" s="303" t="s">
        <v>383</v>
      </c>
      <c r="H244" s="303" t="s">
        <v>384</v>
      </c>
      <c r="I244" s="303" t="s">
        <v>587</v>
      </c>
      <c r="J244" s="303" t="s">
        <v>587</v>
      </c>
      <c r="K244" s="303" t="s">
        <v>384</v>
      </c>
      <c r="L244" s="300" t="s">
        <v>3</v>
      </c>
      <c r="M244" s="312">
        <v>46022</v>
      </c>
      <c r="N244" s="304">
        <v>45747</v>
      </c>
      <c r="O244" s="300">
        <v>3985000</v>
      </c>
      <c r="P244" s="305" t="s">
        <v>3</v>
      </c>
      <c r="Q244" s="306">
        <v>2988750</v>
      </c>
      <c r="R244" s="306">
        <v>827300</v>
      </c>
      <c r="T244" s="307"/>
    </row>
    <row r="245" spans="1:20" ht="25.5" x14ac:dyDescent="0.2">
      <c r="A245" s="397"/>
      <c r="B245" s="308" t="s">
        <v>533</v>
      </c>
      <c r="C245" s="256"/>
      <c r="D245" s="256"/>
      <c r="E245" s="196" t="s">
        <v>66</v>
      </c>
      <c r="F245" s="257">
        <v>642</v>
      </c>
      <c r="G245" s="309" t="s">
        <v>406</v>
      </c>
      <c r="H245" s="309" t="s">
        <v>534</v>
      </c>
      <c r="I245" s="309" t="s">
        <v>588</v>
      </c>
      <c r="J245" s="309" t="s">
        <v>588</v>
      </c>
      <c r="K245" s="309" t="s">
        <v>534</v>
      </c>
      <c r="L245" s="196" t="s">
        <v>3</v>
      </c>
      <c r="M245" s="310">
        <v>45747</v>
      </c>
      <c r="N245" s="263">
        <v>45747</v>
      </c>
      <c r="O245" s="305" t="s">
        <v>3</v>
      </c>
      <c r="P245" s="305" t="s">
        <v>3</v>
      </c>
      <c r="Q245" s="305" t="s">
        <v>3</v>
      </c>
      <c r="R245" s="305" t="s">
        <v>3</v>
      </c>
      <c r="T245" s="307"/>
    </row>
    <row r="246" spans="1:20" ht="25.5" x14ac:dyDescent="0.2">
      <c r="A246" s="397"/>
      <c r="B246" s="308" t="s">
        <v>536</v>
      </c>
      <c r="C246" s="256"/>
      <c r="D246" s="256"/>
      <c r="E246" s="196" t="s">
        <v>120</v>
      </c>
      <c r="F246" s="257">
        <v>642</v>
      </c>
      <c r="G246" s="309" t="s">
        <v>537</v>
      </c>
      <c r="H246" s="309" t="s">
        <v>538</v>
      </c>
      <c r="I246" s="309" t="s">
        <v>538</v>
      </c>
      <c r="J246" s="309" t="s">
        <v>538</v>
      </c>
      <c r="K246" s="309" t="s">
        <v>538</v>
      </c>
      <c r="L246" s="196" t="s">
        <v>3</v>
      </c>
      <c r="M246" s="310">
        <v>45747</v>
      </c>
      <c r="N246" s="263">
        <v>45747</v>
      </c>
      <c r="O246" s="305" t="s">
        <v>3</v>
      </c>
      <c r="P246" s="305" t="s">
        <v>3</v>
      </c>
      <c r="Q246" s="305" t="s">
        <v>3</v>
      </c>
      <c r="R246" s="305" t="s">
        <v>3</v>
      </c>
      <c r="T246" s="307"/>
    </row>
    <row r="247" spans="1:20" ht="25.5" x14ac:dyDescent="0.2">
      <c r="A247" s="398"/>
      <c r="B247" s="311" t="s">
        <v>539</v>
      </c>
      <c r="C247" s="285"/>
      <c r="D247" s="285"/>
      <c r="E247" s="196" t="s">
        <v>120</v>
      </c>
      <c r="F247" s="254">
        <v>642</v>
      </c>
      <c r="G247" s="299" t="s">
        <v>537</v>
      </c>
      <c r="H247" s="299" t="s">
        <v>538</v>
      </c>
      <c r="I247" s="299" t="s">
        <v>538</v>
      </c>
      <c r="J247" s="299" t="s">
        <v>538</v>
      </c>
      <c r="K247" s="299" t="s">
        <v>538</v>
      </c>
      <c r="L247" s="252" t="s">
        <v>3</v>
      </c>
      <c r="M247" s="310">
        <v>45747</v>
      </c>
      <c r="N247" s="263">
        <v>45747</v>
      </c>
      <c r="O247" s="305" t="s">
        <v>3</v>
      </c>
      <c r="P247" s="305" t="s">
        <v>3</v>
      </c>
      <c r="Q247" s="305" t="s">
        <v>3</v>
      </c>
      <c r="R247" s="305" t="s">
        <v>3</v>
      </c>
      <c r="T247" s="307"/>
    </row>
    <row r="248" spans="1:20" ht="38.25" x14ac:dyDescent="0.2">
      <c r="A248" s="396" t="s">
        <v>439</v>
      </c>
      <c r="B248" s="300" t="s">
        <v>39</v>
      </c>
      <c r="C248" s="301" t="s">
        <v>532</v>
      </c>
      <c r="D248" s="300" t="s">
        <v>368</v>
      </c>
      <c r="E248" s="300" t="s">
        <v>66</v>
      </c>
      <c r="F248" s="302">
        <v>642</v>
      </c>
      <c r="G248" s="303" t="s">
        <v>440</v>
      </c>
      <c r="H248" s="303" t="s">
        <v>441</v>
      </c>
      <c r="I248" s="303" t="s">
        <v>589</v>
      </c>
      <c r="J248" s="303" t="s">
        <v>589</v>
      </c>
      <c r="K248" s="303" t="s">
        <v>441</v>
      </c>
      <c r="L248" s="300" t="s">
        <v>3</v>
      </c>
      <c r="M248" s="312">
        <v>46022</v>
      </c>
      <c r="N248" s="304">
        <v>45747</v>
      </c>
      <c r="O248" s="300">
        <v>4070500</v>
      </c>
      <c r="P248" s="305" t="s">
        <v>3</v>
      </c>
      <c r="Q248" s="306">
        <v>3052875</v>
      </c>
      <c r="R248" s="306">
        <v>789554.02</v>
      </c>
      <c r="T248" s="307"/>
    </row>
    <row r="249" spans="1:20" ht="25.5" x14ac:dyDescent="0.2">
      <c r="A249" s="397"/>
      <c r="B249" s="308" t="s">
        <v>533</v>
      </c>
      <c r="C249" s="256"/>
      <c r="D249" s="256"/>
      <c r="E249" s="196" t="s">
        <v>66</v>
      </c>
      <c r="F249" s="257">
        <v>642</v>
      </c>
      <c r="G249" s="309" t="s">
        <v>537</v>
      </c>
      <c r="H249" s="309" t="s">
        <v>538</v>
      </c>
      <c r="I249" s="309" t="s">
        <v>381</v>
      </c>
      <c r="J249" s="309" t="s">
        <v>381</v>
      </c>
      <c r="K249" s="309" t="s">
        <v>538</v>
      </c>
      <c r="L249" s="196" t="s">
        <v>3</v>
      </c>
      <c r="M249" s="310">
        <v>45747</v>
      </c>
      <c r="N249" s="263">
        <v>45747</v>
      </c>
      <c r="O249" s="305" t="s">
        <v>3</v>
      </c>
      <c r="P249" s="305" t="s">
        <v>3</v>
      </c>
      <c r="Q249" s="305" t="s">
        <v>3</v>
      </c>
      <c r="R249" s="305" t="s">
        <v>3</v>
      </c>
      <c r="T249" s="307"/>
    </row>
    <row r="250" spans="1:20" ht="25.5" x14ac:dyDescent="0.2">
      <c r="A250" s="397"/>
      <c r="B250" s="308" t="s">
        <v>536</v>
      </c>
      <c r="C250" s="256"/>
      <c r="D250" s="256"/>
      <c r="E250" s="196" t="s">
        <v>120</v>
      </c>
      <c r="F250" s="257">
        <v>642</v>
      </c>
      <c r="G250" s="309" t="s">
        <v>379</v>
      </c>
      <c r="H250" s="309" t="s">
        <v>373</v>
      </c>
      <c r="I250" s="309" t="s">
        <v>557</v>
      </c>
      <c r="J250" s="309" t="s">
        <v>557</v>
      </c>
      <c r="K250" s="309" t="s">
        <v>373</v>
      </c>
      <c r="L250" s="196" t="s">
        <v>3</v>
      </c>
      <c r="M250" s="310">
        <v>45747</v>
      </c>
      <c r="N250" s="263">
        <v>45747</v>
      </c>
      <c r="O250" s="305" t="s">
        <v>3</v>
      </c>
      <c r="P250" s="305" t="s">
        <v>3</v>
      </c>
      <c r="Q250" s="305" t="s">
        <v>3</v>
      </c>
      <c r="R250" s="305" t="s">
        <v>3</v>
      </c>
      <c r="T250" s="307"/>
    </row>
    <row r="251" spans="1:20" ht="25.5" x14ac:dyDescent="0.2">
      <c r="A251" s="398"/>
      <c r="B251" s="311" t="s">
        <v>539</v>
      </c>
      <c r="C251" s="285"/>
      <c r="D251" s="285"/>
      <c r="E251" s="196" t="s">
        <v>120</v>
      </c>
      <c r="F251" s="254">
        <v>642</v>
      </c>
      <c r="G251" s="299" t="s">
        <v>379</v>
      </c>
      <c r="H251" s="299" t="s">
        <v>373</v>
      </c>
      <c r="I251" s="299" t="s">
        <v>557</v>
      </c>
      <c r="J251" s="299" t="s">
        <v>557</v>
      </c>
      <c r="K251" s="299" t="s">
        <v>373</v>
      </c>
      <c r="L251" s="252" t="s">
        <v>3</v>
      </c>
      <c r="M251" s="310">
        <v>45747</v>
      </c>
      <c r="N251" s="263">
        <v>45747</v>
      </c>
      <c r="O251" s="305" t="s">
        <v>3</v>
      </c>
      <c r="P251" s="305" t="s">
        <v>3</v>
      </c>
      <c r="Q251" s="305" t="s">
        <v>3</v>
      </c>
      <c r="R251" s="305" t="s">
        <v>3</v>
      </c>
      <c r="T251" s="307"/>
    </row>
    <row r="252" spans="1:20" ht="38.25" x14ac:dyDescent="0.2">
      <c r="A252" s="396" t="s">
        <v>590</v>
      </c>
      <c r="B252" s="300" t="s">
        <v>39</v>
      </c>
      <c r="C252" s="301" t="s">
        <v>532</v>
      </c>
      <c r="D252" s="300" t="s">
        <v>368</v>
      </c>
      <c r="E252" s="300" t="s">
        <v>66</v>
      </c>
      <c r="F252" s="302">
        <v>642</v>
      </c>
      <c r="G252" s="303" t="s">
        <v>377</v>
      </c>
      <c r="H252" s="303" t="s">
        <v>369</v>
      </c>
      <c r="I252" s="303" t="s">
        <v>591</v>
      </c>
      <c r="J252" s="303" t="s">
        <v>591</v>
      </c>
      <c r="K252" s="303" t="s">
        <v>369</v>
      </c>
      <c r="L252" s="300" t="s">
        <v>3</v>
      </c>
      <c r="M252" s="312">
        <v>46022</v>
      </c>
      <c r="N252" s="304">
        <v>45747</v>
      </c>
      <c r="O252" s="300">
        <v>2826000</v>
      </c>
      <c r="P252" s="305" t="s">
        <v>3</v>
      </c>
      <c r="Q252" s="306">
        <v>2119500</v>
      </c>
      <c r="R252" s="306">
        <v>542961</v>
      </c>
      <c r="T252" s="307"/>
    </row>
    <row r="253" spans="1:20" ht="25.5" x14ac:dyDescent="0.2">
      <c r="A253" s="397"/>
      <c r="B253" s="308" t="s">
        <v>533</v>
      </c>
      <c r="C253" s="256"/>
      <c r="D253" s="256"/>
      <c r="E253" s="196" t="s">
        <v>66</v>
      </c>
      <c r="F253" s="257">
        <v>642</v>
      </c>
      <c r="G253" s="309" t="s">
        <v>576</v>
      </c>
      <c r="H253" s="309" t="s">
        <v>577</v>
      </c>
      <c r="I253" s="309" t="s">
        <v>427</v>
      </c>
      <c r="J253" s="309" t="s">
        <v>427</v>
      </c>
      <c r="K253" s="309" t="s">
        <v>577</v>
      </c>
      <c r="L253" s="196" t="s">
        <v>3</v>
      </c>
      <c r="M253" s="310">
        <v>45747</v>
      </c>
      <c r="N253" s="263">
        <v>45747</v>
      </c>
      <c r="O253" s="305" t="s">
        <v>3</v>
      </c>
      <c r="P253" s="305" t="s">
        <v>3</v>
      </c>
      <c r="Q253" s="305" t="s">
        <v>3</v>
      </c>
      <c r="R253" s="305" t="s">
        <v>3</v>
      </c>
      <c r="T253" s="307"/>
    </row>
    <row r="254" spans="1:20" ht="25.5" x14ac:dyDescent="0.2">
      <c r="A254" s="397"/>
      <c r="B254" s="308" t="s">
        <v>536</v>
      </c>
      <c r="C254" s="256"/>
      <c r="D254" s="256"/>
      <c r="E254" s="196" t="s">
        <v>120</v>
      </c>
      <c r="F254" s="257">
        <v>642</v>
      </c>
      <c r="G254" s="309" t="s">
        <v>563</v>
      </c>
      <c r="H254" s="309" t="s">
        <v>564</v>
      </c>
      <c r="I254" s="309" t="s">
        <v>592</v>
      </c>
      <c r="J254" s="309" t="s">
        <v>592</v>
      </c>
      <c r="K254" s="309" t="s">
        <v>564</v>
      </c>
      <c r="L254" s="196" t="s">
        <v>3</v>
      </c>
      <c r="M254" s="310">
        <v>45747</v>
      </c>
      <c r="N254" s="263">
        <v>45747</v>
      </c>
      <c r="O254" s="305" t="s">
        <v>3</v>
      </c>
      <c r="P254" s="305" t="s">
        <v>3</v>
      </c>
      <c r="Q254" s="305" t="s">
        <v>3</v>
      </c>
      <c r="R254" s="305" t="s">
        <v>3</v>
      </c>
      <c r="T254" s="307"/>
    </row>
    <row r="255" spans="1:20" ht="25.5" x14ac:dyDescent="0.2">
      <c r="A255" s="398"/>
      <c r="B255" s="311" t="s">
        <v>539</v>
      </c>
      <c r="C255" s="285"/>
      <c r="D255" s="285"/>
      <c r="E255" s="196" t="s">
        <v>120</v>
      </c>
      <c r="F255" s="254">
        <v>642</v>
      </c>
      <c r="G255" s="299" t="s">
        <v>563</v>
      </c>
      <c r="H255" s="299" t="s">
        <v>564</v>
      </c>
      <c r="I255" s="299" t="s">
        <v>534</v>
      </c>
      <c r="J255" s="299" t="s">
        <v>534</v>
      </c>
      <c r="K255" s="299" t="s">
        <v>564</v>
      </c>
      <c r="L255" s="252" t="s">
        <v>3</v>
      </c>
      <c r="M255" s="310">
        <v>45747</v>
      </c>
      <c r="N255" s="263">
        <v>45747</v>
      </c>
      <c r="O255" s="305" t="s">
        <v>3</v>
      </c>
      <c r="P255" s="305" t="s">
        <v>3</v>
      </c>
      <c r="Q255" s="305" t="s">
        <v>3</v>
      </c>
      <c r="R255" s="305" t="s">
        <v>3</v>
      </c>
      <c r="T255" s="307"/>
    </row>
    <row r="256" spans="1:20" ht="38.25" x14ac:dyDescent="0.2">
      <c r="A256" s="396" t="s">
        <v>593</v>
      </c>
      <c r="B256" s="300" t="s">
        <v>39</v>
      </c>
      <c r="C256" s="301" t="s">
        <v>532</v>
      </c>
      <c r="D256" s="300" t="s">
        <v>368</v>
      </c>
      <c r="E256" s="300" t="s">
        <v>66</v>
      </c>
      <c r="F256" s="302">
        <v>642</v>
      </c>
      <c r="G256" s="303" t="s">
        <v>397</v>
      </c>
      <c r="H256" s="303" t="s">
        <v>398</v>
      </c>
      <c r="I256" s="303" t="s">
        <v>594</v>
      </c>
      <c r="J256" s="303" t="s">
        <v>595</v>
      </c>
      <c r="K256" s="303" t="s">
        <v>398</v>
      </c>
      <c r="L256" s="300" t="s">
        <v>3</v>
      </c>
      <c r="M256" s="312">
        <v>46022</v>
      </c>
      <c r="N256" s="304">
        <v>45747</v>
      </c>
      <c r="O256" s="300">
        <v>3423559.5</v>
      </c>
      <c r="P256" s="305" t="s">
        <v>3</v>
      </c>
      <c r="Q256" s="306">
        <v>2567669.62</v>
      </c>
      <c r="R256" s="306">
        <v>815819.88</v>
      </c>
      <c r="T256" s="307"/>
    </row>
    <row r="257" spans="1:20" ht="25.5" x14ac:dyDescent="0.2">
      <c r="A257" s="397"/>
      <c r="B257" s="308" t="s">
        <v>533</v>
      </c>
      <c r="C257" s="256"/>
      <c r="D257" s="256"/>
      <c r="E257" s="196" t="s">
        <v>66</v>
      </c>
      <c r="F257" s="257">
        <v>642</v>
      </c>
      <c r="G257" s="309" t="s">
        <v>563</v>
      </c>
      <c r="H257" s="309" t="s">
        <v>564</v>
      </c>
      <c r="I257" s="309" t="s">
        <v>596</v>
      </c>
      <c r="J257" s="309" t="s">
        <v>596</v>
      </c>
      <c r="K257" s="309" t="s">
        <v>564</v>
      </c>
      <c r="L257" s="196" t="s">
        <v>3</v>
      </c>
      <c r="M257" s="310">
        <v>45747</v>
      </c>
      <c r="N257" s="263">
        <v>45747</v>
      </c>
      <c r="O257" s="305" t="s">
        <v>3</v>
      </c>
      <c r="P257" s="305" t="s">
        <v>3</v>
      </c>
      <c r="Q257" s="305" t="s">
        <v>3</v>
      </c>
      <c r="R257" s="305" t="s">
        <v>3</v>
      </c>
      <c r="T257" s="307"/>
    </row>
    <row r="258" spans="1:20" ht="25.5" x14ac:dyDescent="0.2">
      <c r="A258" s="397"/>
      <c r="B258" s="308" t="s">
        <v>536</v>
      </c>
      <c r="C258" s="256"/>
      <c r="D258" s="256"/>
      <c r="E258" s="196" t="s">
        <v>120</v>
      </c>
      <c r="F258" s="257">
        <v>642</v>
      </c>
      <c r="G258" s="309" t="s">
        <v>406</v>
      </c>
      <c r="H258" s="309" t="s">
        <v>534</v>
      </c>
      <c r="I258" s="309" t="s">
        <v>581</v>
      </c>
      <c r="J258" s="309" t="s">
        <v>581</v>
      </c>
      <c r="K258" s="309" t="s">
        <v>534</v>
      </c>
      <c r="L258" s="196" t="s">
        <v>3</v>
      </c>
      <c r="M258" s="310">
        <v>45747</v>
      </c>
      <c r="N258" s="263">
        <v>45747</v>
      </c>
      <c r="O258" s="305" t="s">
        <v>3</v>
      </c>
      <c r="P258" s="305" t="s">
        <v>3</v>
      </c>
      <c r="Q258" s="305" t="s">
        <v>3</v>
      </c>
      <c r="R258" s="305" t="s">
        <v>3</v>
      </c>
      <c r="T258" s="307"/>
    </row>
    <row r="259" spans="1:20" ht="25.5" x14ac:dyDescent="0.2">
      <c r="A259" s="398"/>
      <c r="B259" s="311" t="s">
        <v>539</v>
      </c>
      <c r="C259" s="285"/>
      <c r="D259" s="285"/>
      <c r="E259" s="196" t="s">
        <v>120</v>
      </c>
      <c r="F259" s="254">
        <v>642</v>
      </c>
      <c r="G259" s="299" t="s">
        <v>406</v>
      </c>
      <c r="H259" s="299" t="s">
        <v>534</v>
      </c>
      <c r="I259" s="299" t="s">
        <v>441</v>
      </c>
      <c r="J259" s="299" t="s">
        <v>441</v>
      </c>
      <c r="K259" s="299" t="s">
        <v>534</v>
      </c>
      <c r="L259" s="252" t="s">
        <v>3</v>
      </c>
      <c r="M259" s="310">
        <v>45747</v>
      </c>
      <c r="N259" s="263">
        <v>45747</v>
      </c>
      <c r="O259" s="305" t="s">
        <v>3</v>
      </c>
      <c r="P259" s="305" t="s">
        <v>3</v>
      </c>
      <c r="Q259" s="305" t="s">
        <v>3</v>
      </c>
      <c r="R259" s="305" t="s">
        <v>3</v>
      </c>
      <c r="T259" s="307"/>
    </row>
    <row r="260" spans="1:20" ht="38.25" x14ac:dyDescent="0.2">
      <c r="A260" s="396" t="s">
        <v>376</v>
      </c>
      <c r="B260" s="300" t="s">
        <v>39</v>
      </c>
      <c r="C260" s="301" t="s">
        <v>532</v>
      </c>
      <c r="D260" s="300" t="s">
        <v>368</v>
      </c>
      <c r="E260" s="300" t="s">
        <v>66</v>
      </c>
      <c r="F260" s="302">
        <v>642</v>
      </c>
      <c r="G260" s="303" t="s">
        <v>383</v>
      </c>
      <c r="H260" s="303" t="s">
        <v>384</v>
      </c>
      <c r="I260" s="303" t="s">
        <v>407</v>
      </c>
      <c r="J260" s="303" t="s">
        <v>407</v>
      </c>
      <c r="K260" s="303" t="s">
        <v>384</v>
      </c>
      <c r="L260" s="300" t="s">
        <v>3</v>
      </c>
      <c r="M260" s="312">
        <v>46022</v>
      </c>
      <c r="N260" s="304">
        <v>45747</v>
      </c>
      <c r="O260" s="300">
        <v>3962996.29</v>
      </c>
      <c r="P260" s="305" t="s">
        <v>3</v>
      </c>
      <c r="Q260" s="306">
        <v>2972247.2174999998</v>
      </c>
      <c r="R260" s="306">
        <v>790171.97</v>
      </c>
      <c r="T260" s="307"/>
    </row>
    <row r="261" spans="1:20" ht="25.5" x14ac:dyDescent="0.2">
      <c r="A261" s="397"/>
      <c r="B261" s="308" t="s">
        <v>533</v>
      </c>
      <c r="C261" s="256"/>
      <c r="D261" s="256"/>
      <c r="E261" s="196" t="s">
        <v>66</v>
      </c>
      <c r="F261" s="257">
        <v>642</v>
      </c>
      <c r="G261" s="309" t="s">
        <v>406</v>
      </c>
      <c r="H261" s="309" t="s">
        <v>534</v>
      </c>
      <c r="I261" s="309" t="s">
        <v>573</v>
      </c>
      <c r="J261" s="309" t="s">
        <v>573</v>
      </c>
      <c r="K261" s="309" t="s">
        <v>534</v>
      </c>
      <c r="L261" s="196" t="s">
        <v>3</v>
      </c>
      <c r="M261" s="310">
        <v>45747</v>
      </c>
      <c r="N261" s="263">
        <v>45747</v>
      </c>
      <c r="O261" s="305" t="s">
        <v>3</v>
      </c>
      <c r="P261" s="305" t="s">
        <v>3</v>
      </c>
      <c r="Q261" s="305" t="s">
        <v>3</v>
      </c>
      <c r="R261" s="305" t="s">
        <v>3</v>
      </c>
      <c r="T261" s="307"/>
    </row>
    <row r="262" spans="1:20" ht="25.5" x14ac:dyDescent="0.2">
      <c r="A262" s="397"/>
      <c r="B262" s="308" t="s">
        <v>536</v>
      </c>
      <c r="C262" s="256"/>
      <c r="D262" s="256"/>
      <c r="E262" s="196" t="s">
        <v>120</v>
      </c>
      <c r="F262" s="257">
        <v>642</v>
      </c>
      <c r="G262" s="309" t="s">
        <v>537</v>
      </c>
      <c r="H262" s="309" t="s">
        <v>538</v>
      </c>
      <c r="I262" s="309" t="s">
        <v>588</v>
      </c>
      <c r="J262" s="309" t="s">
        <v>588</v>
      </c>
      <c r="K262" s="309" t="s">
        <v>538</v>
      </c>
      <c r="L262" s="196" t="s">
        <v>3</v>
      </c>
      <c r="M262" s="310">
        <v>45747</v>
      </c>
      <c r="N262" s="263">
        <v>45747</v>
      </c>
      <c r="O262" s="305" t="s">
        <v>3</v>
      </c>
      <c r="P262" s="305" t="s">
        <v>3</v>
      </c>
      <c r="Q262" s="305" t="s">
        <v>3</v>
      </c>
      <c r="R262" s="305" t="s">
        <v>3</v>
      </c>
      <c r="T262" s="307"/>
    </row>
    <row r="263" spans="1:20" ht="25.5" x14ac:dyDescent="0.2">
      <c r="A263" s="398"/>
      <c r="B263" s="311" t="s">
        <v>539</v>
      </c>
      <c r="C263" s="285"/>
      <c r="D263" s="285"/>
      <c r="E263" s="196" t="s">
        <v>120</v>
      </c>
      <c r="F263" s="254">
        <v>642</v>
      </c>
      <c r="G263" s="299" t="s">
        <v>537</v>
      </c>
      <c r="H263" s="299" t="s">
        <v>538</v>
      </c>
      <c r="I263" s="299" t="s">
        <v>597</v>
      </c>
      <c r="J263" s="299" t="s">
        <v>597</v>
      </c>
      <c r="K263" s="299" t="s">
        <v>538</v>
      </c>
      <c r="L263" s="252" t="s">
        <v>3</v>
      </c>
      <c r="M263" s="310">
        <v>45747</v>
      </c>
      <c r="N263" s="263">
        <v>45747</v>
      </c>
      <c r="O263" s="305" t="s">
        <v>3</v>
      </c>
      <c r="P263" s="305" t="s">
        <v>3</v>
      </c>
      <c r="Q263" s="305" t="s">
        <v>3</v>
      </c>
      <c r="R263" s="305" t="s">
        <v>3</v>
      </c>
      <c r="T263" s="307"/>
    </row>
    <row r="264" spans="1:20" ht="38.25" x14ac:dyDescent="0.2">
      <c r="A264" s="396" t="s">
        <v>598</v>
      </c>
      <c r="B264" s="300" t="s">
        <v>39</v>
      </c>
      <c r="C264" s="301" t="s">
        <v>532</v>
      </c>
      <c r="D264" s="300" t="s">
        <v>368</v>
      </c>
      <c r="E264" s="300" t="s">
        <v>66</v>
      </c>
      <c r="F264" s="302">
        <v>642</v>
      </c>
      <c r="G264" s="303" t="s">
        <v>551</v>
      </c>
      <c r="H264" s="303" t="s">
        <v>552</v>
      </c>
      <c r="I264" s="303" t="s">
        <v>599</v>
      </c>
      <c r="J264" s="303" t="s">
        <v>599</v>
      </c>
      <c r="K264" s="303" t="s">
        <v>552</v>
      </c>
      <c r="L264" s="300" t="s">
        <v>3</v>
      </c>
      <c r="M264" s="312">
        <v>46022</v>
      </c>
      <c r="N264" s="304">
        <v>45747</v>
      </c>
      <c r="O264" s="300">
        <v>5445635.6200000001</v>
      </c>
      <c r="P264" s="305" t="s">
        <v>3</v>
      </c>
      <c r="Q264" s="306">
        <v>4084226.72</v>
      </c>
      <c r="R264" s="306">
        <v>1002730.48</v>
      </c>
      <c r="T264" s="307"/>
    </row>
    <row r="265" spans="1:20" ht="25.5" x14ac:dyDescent="0.2">
      <c r="A265" s="397"/>
      <c r="B265" s="308" t="s">
        <v>533</v>
      </c>
      <c r="C265" s="256"/>
      <c r="D265" s="256"/>
      <c r="E265" s="196" t="s">
        <v>66</v>
      </c>
      <c r="F265" s="257">
        <v>642</v>
      </c>
      <c r="G265" s="309" t="s">
        <v>400</v>
      </c>
      <c r="H265" s="309" t="s">
        <v>401</v>
      </c>
      <c r="I265" s="309" t="s">
        <v>386</v>
      </c>
      <c r="J265" s="309" t="s">
        <v>386</v>
      </c>
      <c r="K265" s="309" t="s">
        <v>401</v>
      </c>
      <c r="L265" s="196" t="s">
        <v>3</v>
      </c>
      <c r="M265" s="310">
        <v>45747</v>
      </c>
      <c r="N265" s="263">
        <v>45747</v>
      </c>
      <c r="O265" s="305" t="s">
        <v>3</v>
      </c>
      <c r="P265" s="305" t="s">
        <v>3</v>
      </c>
      <c r="Q265" s="305" t="s">
        <v>3</v>
      </c>
      <c r="R265" s="305" t="s">
        <v>3</v>
      </c>
      <c r="T265" s="307"/>
    </row>
    <row r="266" spans="1:20" ht="25.5" x14ac:dyDescent="0.2">
      <c r="A266" s="397"/>
      <c r="B266" s="308" t="s">
        <v>536</v>
      </c>
      <c r="C266" s="256"/>
      <c r="D266" s="256"/>
      <c r="E266" s="196" t="s">
        <v>120</v>
      </c>
      <c r="F266" s="257">
        <v>642</v>
      </c>
      <c r="G266" s="309" t="s">
        <v>385</v>
      </c>
      <c r="H266" s="309" t="s">
        <v>386</v>
      </c>
      <c r="I266" s="309" t="s">
        <v>563</v>
      </c>
      <c r="J266" s="309" t="s">
        <v>563</v>
      </c>
      <c r="K266" s="309" t="s">
        <v>386</v>
      </c>
      <c r="L266" s="196" t="s">
        <v>3</v>
      </c>
      <c r="M266" s="310">
        <v>45747</v>
      </c>
      <c r="N266" s="263">
        <v>45747</v>
      </c>
      <c r="O266" s="305" t="s">
        <v>3</v>
      </c>
      <c r="P266" s="305" t="s">
        <v>3</v>
      </c>
      <c r="Q266" s="305" t="s">
        <v>3</v>
      </c>
      <c r="R266" s="305" t="s">
        <v>3</v>
      </c>
      <c r="T266" s="307"/>
    </row>
    <row r="267" spans="1:20" ht="25.5" x14ac:dyDescent="0.2">
      <c r="A267" s="398"/>
      <c r="B267" s="311" t="s">
        <v>539</v>
      </c>
      <c r="C267" s="285"/>
      <c r="D267" s="285"/>
      <c r="E267" s="196" t="s">
        <v>120</v>
      </c>
      <c r="F267" s="254">
        <v>642</v>
      </c>
      <c r="G267" s="299" t="s">
        <v>385</v>
      </c>
      <c r="H267" s="299" t="s">
        <v>386</v>
      </c>
      <c r="I267" s="299" t="s">
        <v>600</v>
      </c>
      <c r="J267" s="299" t="s">
        <v>600</v>
      </c>
      <c r="K267" s="299" t="s">
        <v>386</v>
      </c>
      <c r="L267" s="252" t="s">
        <v>3</v>
      </c>
      <c r="M267" s="310">
        <v>45747</v>
      </c>
      <c r="N267" s="263">
        <v>45747</v>
      </c>
      <c r="O267" s="305" t="s">
        <v>3</v>
      </c>
      <c r="P267" s="305" t="s">
        <v>3</v>
      </c>
      <c r="Q267" s="305" t="s">
        <v>3</v>
      </c>
      <c r="R267" s="305" t="s">
        <v>3</v>
      </c>
      <c r="T267" s="307"/>
    </row>
    <row r="268" spans="1:20" ht="38.25" x14ac:dyDescent="0.2">
      <c r="A268" s="396" t="s">
        <v>601</v>
      </c>
      <c r="B268" s="300" t="s">
        <v>39</v>
      </c>
      <c r="C268" s="301" t="s">
        <v>532</v>
      </c>
      <c r="D268" s="300" t="s">
        <v>368</v>
      </c>
      <c r="E268" s="300" t="s">
        <v>66</v>
      </c>
      <c r="F268" s="302">
        <v>642</v>
      </c>
      <c r="G268" s="303" t="s">
        <v>397</v>
      </c>
      <c r="H268" s="303" t="s">
        <v>398</v>
      </c>
      <c r="I268" s="303" t="s">
        <v>398</v>
      </c>
      <c r="J268" s="303" t="s">
        <v>398</v>
      </c>
      <c r="K268" s="303" t="s">
        <v>398</v>
      </c>
      <c r="L268" s="260" t="s">
        <v>3</v>
      </c>
      <c r="M268" s="312">
        <v>46022</v>
      </c>
      <c r="N268" s="304">
        <v>45747</v>
      </c>
      <c r="O268" s="300">
        <v>3227979.2</v>
      </c>
      <c r="P268" s="305" t="s">
        <v>3</v>
      </c>
      <c r="Q268" s="306">
        <v>2420984.4</v>
      </c>
      <c r="R268" s="306">
        <v>481674.2</v>
      </c>
      <c r="T268" s="307"/>
    </row>
    <row r="269" spans="1:20" ht="25.5" x14ac:dyDescent="0.2">
      <c r="A269" s="397"/>
      <c r="B269" s="308" t="s">
        <v>533</v>
      </c>
      <c r="C269" s="256"/>
      <c r="D269" s="256"/>
      <c r="E269" s="196" t="s">
        <v>66</v>
      </c>
      <c r="F269" s="257">
        <v>642</v>
      </c>
      <c r="G269" s="309" t="s">
        <v>563</v>
      </c>
      <c r="H269" s="309" t="s">
        <v>564</v>
      </c>
      <c r="I269" s="309" t="s">
        <v>564</v>
      </c>
      <c r="J269" s="309" t="s">
        <v>564</v>
      </c>
      <c r="K269" s="309" t="s">
        <v>564</v>
      </c>
      <c r="L269" s="196" t="s">
        <v>3</v>
      </c>
      <c r="M269" s="310">
        <v>45747</v>
      </c>
      <c r="N269" s="263">
        <v>45747</v>
      </c>
      <c r="O269" s="305" t="s">
        <v>3</v>
      </c>
      <c r="P269" s="305" t="s">
        <v>3</v>
      </c>
      <c r="Q269" s="305" t="s">
        <v>3</v>
      </c>
      <c r="R269" s="305" t="s">
        <v>3</v>
      </c>
    </row>
    <row r="270" spans="1:20" ht="25.5" x14ac:dyDescent="0.2">
      <c r="A270" s="397"/>
      <c r="B270" s="308" t="s">
        <v>536</v>
      </c>
      <c r="C270" s="256"/>
      <c r="D270" s="256"/>
      <c r="E270" s="196" t="s">
        <v>120</v>
      </c>
      <c r="F270" s="257">
        <v>642</v>
      </c>
      <c r="G270" s="309" t="s">
        <v>406</v>
      </c>
      <c r="H270" s="309" t="s">
        <v>534</v>
      </c>
      <c r="I270" s="309" t="s">
        <v>534</v>
      </c>
      <c r="J270" s="309" t="s">
        <v>534</v>
      </c>
      <c r="K270" s="309" t="s">
        <v>534</v>
      </c>
      <c r="L270" s="196" t="s">
        <v>3</v>
      </c>
      <c r="M270" s="310">
        <v>45747</v>
      </c>
      <c r="N270" s="263">
        <v>45747</v>
      </c>
      <c r="O270" s="305" t="s">
        <v>3</v>
      </c>
      <c r="P270" s="305" t="s">
        <v>3</v>
      </c>
      <c r="Q270" s="305" t="s">
        <v>3</v>
      </c>
      <c r="R270" s="305" t="s">
        <v>3</v>
      </c>
    </row>
    <row r="271" spans="1:20" ht="25.5" x14ac:dyDescent="0.2">
      <c r="A271" s="398"/>
      <c r="B271" s="311" t="s">
        <v>539</v>
      </c>
      <c r="C271" s="285"/>
      <c r="D271" s="285"/>
      <c r="E271" s="196" t="s">
        <v>120</v>
      </c>
      <c r="F271" s="254">
        <v>642</v>
      </c>
      <c r="G271" s="299" t="s">
        <v>406</v>
      </c>
      <c r="H271" s="299" t="s">
        <v>534</v>
      </c>
      <c r="I271" s="299" t="s">
        <v>534</v>
      </c>
      <c r="J271" s="299" t="s">
        <v>534</v>
      </c>
      <c r="K271" s="299" t="s">
        <v>534</v>
      </c>
      <c r="L271" s="252" t="s">
        <v>3</v>
      </c>
      <c r="M271" s="310">
        <v>45747</v>
      </c>
      <c r="N271" s="263">
        <v>45747</v>
      </c>
      <c r="O271" s="305" t="s">
        <v>3</v>
      </c>
      <c r="P271" s="305" t="s">
        <v>3</v>
      </c>
      <c r="Q271" s="305" t="s">
        <v>3</v>
      </c>
      <c r="R271" s="305" t="s">
        <v>3</v>
      </c>
      <c r="T271" s="307"/>
    </row>
    <row r="272" spans="1:20" x14ac:dyDescent="0.2">
      <c r="A272" s="300" t="s">
        <v>602</v>
      </c>
      <c r="B272" s="300"/>
      <c r="C272" s="301"/>
      <c r="D272" s="300"/>
      <c r="E272" s="313"/>
      <c r="F272" s="314"/>
      <c r="G272" s="315">
        <v>12892</v>
      </c>
      <c r="H272" s="316">
        <v>3223</v>
      </c>
      <c r="I272" s="316">
        <v>46678</v>
      </c>
      <c r="J272" s="316">
        <v>4668</v>
      </c>
      <c r="K272" s="316">
        <v>3223</v>
      </c>
      <c r="L272" s="313"/>
      <c r="M272" s="313"/>
      <c r="N272" s="263"/>
      <c r="O272" s="317">
        <v>90796276.50999999</v>
      </c>
      <c r="P272" s="317">
        <v>25543.49</v>
      </c>
      <c r="Q272" s="317">
        <v>68097207.370000005</v>
      </c>
      <c r="R272" s="317">
        <v>19750962.59</v>
      </c>
    </row>
    <row r="273" spans="7:19" x14ac:dyDescent="0.2">
      <c r="G273" s="318"/>
      <c r="H273" s="319"/>
      <c r="I273" s="319"/>
      <c r="J273" s="319"/>
      <c r="K273" s="319"/>
    </row>
    <row r="274" spans="7:19" x14ac:dyDescent="0.2">
      <c r="G274" s="320"/>
      <c r="O274" s="307"/>
      <c r="R274" s="307"/>
    </row>
    <row r="275" spans="7:19" x14ac:dyDescent="0.2">
      <c r="G275" s="320"/>
      <c r="Q275" s="307"/>
      <c r="S275" s="307"/>
    </row>
    <row r="276" spans="7:19" x14ac:dyDescent="0.2">
      <c r="G276" s="320"/>
      <c r="O276" s="307"/>
      <c r="Q276" s="307"/>
    </row>
    <row r="277" spans="7:19" x14ac:dyDescent="0.2">
      <c r="G277" s="320"/>
    </row>
    <row r="278" spans="7:19" x14ac:dyDescent="0.2">
      <c r="G278" s="320"/>
    </row>
    <row r="279" spans="7:19" x14ac:dyDescent="0.2">
      <c r="G279" s="320"/>
    </row>
    <row r="280" spans="7:19" x14ac:dyDescent="0.2">
      <c r="G280" s="320"/>
    </row>
    <row r="281" spans="7:19" x14ac:dyDescent="0.2">
      <c r="G281" s="320"/>
    </row>
    <row r="282" spans="7:19" x14ac:dyDescent="0.2">
      <c r="G282" s="320"/>
    </row>
    <row r="283" spans="7:19" x14ac:dyDescent="0.2">
      <c r="G283" s="320"/>
    </row>
    <row r="284" spans="7:19" x14ac:dyDescent="0.2">
      <c r="G284" s="320"/>
    </row>
  </sheetData>
  <autoFilter ref="A6:R183"/>
  <dataConsolidate/>
  <mergeCells count="89">
    <mergeCell ref="A2:R2"/>
    <mergeCell ref="A3:A5"/>
    <mergeCell ref="B3:B5"/>
    <mergeCell ref="C3:C5"/>
    <mergeCell ref="D3:D5"/>
    <mergeCell ref="E3:F3"/>
    <mergeCell ref="G3:L3"/>
    <mergeCell ref="M3:N3"/>
    <mergeCell ref="O3:P3"/>
    <mergeCell ref="Q3:R3"/>
    <mergeCell ref="R4:R5"/>
    <mergeCell ref="E4:E5"/>
    <mergeCell ref="F4:F5"/>
    <mergeCell ref="G4:H4"/>
    <mergeCell ref="I4:J4"/>
    <mergeCell ref="K4:K5"/>
    <mergeCell ref="L4:L5"/>
    <mergeCell ref="M4:M5"/>
    <mergeCell ref="N4:N5"/>
    <mergeCell ref="O4:O5"/>
    <mergeCell ref="P4:P5"/>
    <mergeCell ref="Q4:Q5"/>
    <mergeCell ref="A48:A51"/>
    <mergeCell ref="A7:B7"/>
    <mergeCell ref="A8:A11"/>
    <mergeCell ref="A12:A15"/>
    <mergeCell ref="A16:A19"/>
    <mergeCell ref="A20:A23"/>
    <mergeCell ref="A24:A27"/>
    <mergeCell ref="A28:A31"/>
    <mergeCell ref="A32:A35"/>
    <mergeCell ref="A36:A39"/>
    <mergeCell ref="A40:A43"/>
    <mergeCell ref="A44:A47"/>
    <mergeCell ref="A96:A99"/>
    <mergeCell ref="A52:A55"/>
    <mergeCell ref="A56:A59"/>
    <mergeCell ref="A60:A63"/>
    <mergeCell ref="A64:A67"/>
    <mergeCell ref="A68:A71"/>
    <mergeCell ref="A72:A75"/>
    <mergeCell ref="A76:A79"/>
    <mergeCell ref="A80:A83"/>
    <mergeCell ref="A84:A87"/>
    <mergeCell ref="A88:A91"/>
    <mergeCell ref="A92:A95"/>
    <mergeCell ref="A144:A147"/>
    <mergeCell ref="A100:A103"/>
    <mergeCell ref="A104:A107"/>
    <mergeCell ref="A108:A111"/>
    <mergeCell ref="A112:A115"/>
    <mergeCell ref="A116:A119"/>
    <mergeCell ref="A120:A123"/>
    <mergeCell ref="A124:A127"/>
    <mergeCell ref="A128:A131"/>
    <mergeCell ref="A132:A135"/>
    <mergeCell ref="A136:A139"/>
    <mergeCell ref="A140:A143"/>
    <mergeCell ref="A192:A195"/>
    <mergeCell ref="A148:A151"/>
    <mergeCell ref="A152:A155"/>
    <mergeCell ref="A156:A159"/>
    <mergeCell ref="A160:A163"/>
    <mergeCell ref="A164:A167"/>
    <mergeCell ref="A168:A171"/>
    <mergeCell ref="A172:A175"/>
    <mergeCell ref="A176:A179"/>
    <mergeCell ref="A180:A183"/>
    <mergeCell ref="A184:A187"/>
    <mergeCell ref="A188:A191"/>
    <mergeCell ref="A240:A243"/>
    <mergeCell ref="A196:A199"/>
    <mergeCell ref="A200:A203"/>
    <mergeCell ref="A204:A207"/>
    <mergeCell ref="A208:A211"/>
    <mergeCell ref="A212:A215"/>
    <mergeCell ref="A216:A219"/>
    <mergeCell ref="A220:A223"/>
    <mergeCell ref="A224:A227"/>
    <mergeCell ref="A228:A231"/>
    <mergeCell ref="A232:A235"/>
    <mergeCell ref="A236:A239"/>
    <mergeCell ref="A268:A271"/>
    <mergeCell ref="A244:A247"/>
    <mergeCell ref="A248:A251"/>
    <mergeCell ref="A252:A255"/>
    <mergeCell ref="A256:A259"/>
    <mergeCell ref="A260:A263"/>
    <mergeCell ref="A264:A267"/>
  </mergeCells>
  <pageMargins left="3.937007874015748E-2" right="3.937007874015748E-2" top="0.19685039370078741" bottom="0.19685039370078741" header="0.11811023622047244" footer="0.11811023622047244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Комитет по МСБиПР</vt:lpstr>
      <vt:lpstr>Раздел 1</vt:lpstr>
      <vt:lpstr>Раздел 2</vt:lpstr>
      <vt:lpstr>Комитет по печати</vt:lpstr>
      <vt:lpstr>субсидия 1 Раздел 1 (радио)</vt:lpstr>
      <vt:lpstr>субсидия 1 Раздел 2 (радио)</vt:lpstr>
      <vt:lpstr>субсидия 1 Раздел 1 (теле)</vt:lpstr>
      <vt:lpstr>субсидия 1 Раздел 2 (теле)</vt:lpstr>
      <vt:lpstr>субсидия 2 Раздел 1</vt:lpstr>
      <vt:lpstr>субсидия 2 Раздел 2</vt:lpstr>
      <vt:lpstr>субсидия 3 Раздел 1</vt:lpstr>
      <vt:lpstr>субсидия 3 Раздел 2</vt:lpstr>
      <vt:lpstr>субсидия 4 Раздел 1</vt:lpstr>
      <vt:lpstr>субсидия 4 Раздел 2</vt:lpstr>
      <vt:lpstr>субсидия 5 Раздел 1</vt:lpstr>
      <vt:lpstr>субсидия 5 Раздел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 Сергей Олегович</dc:creator>
  <cp:lastModifiedBy>Костливцева Наталья Максимовна</cp:lastModifiedBy>
  <cp:lastPrinted>2025-04-21T14:29:02Z</cp:lastPrinted>
  <dcterms:created xsi:type="dcterms:W3CDTF">2025-04-15T12:26:55Z</dcterms:created>
  <dcterms:modified xsi:type="dcterms:W3CDTF">2025-04-29T13:22:01Z</dcterms:modified>
</cp:coreProperties>
</file>