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0815"/>
  </bookViews>
  <sheets>
    <sheet name="на 01.04.2025" sheetId="1" r:id="rId1"/>
  </sheets>
  <calcPr calcId="145621"/>
</workbook>
</file>

<file path=xl/calcChain.xml><?xml version="1.0" encoding="utf-8"?>
<calcChain xmlns="http://schemas.openxmlformats.org/spreadsheetml/2006/main">
  <c r="G55" i="1" l="1"/>
  <c r="D55" i="1"/>
  <c r="I54" i="1"/>
  <c r="G53" i="1"/>
  <c r="D53" i="1"/>
  <c r="I52" i="1"/>
  <c r="I50" i="1"/>
  <c r="I49" i="1"/>
  <c r="I48" i="1"/>
  <c r="I47" i="1"/>
  <c r="I46" i="1"/>
  <c r="I45" i="1"/>
  <c r="I44" i="1"/>
  <c r="I43" i="1"/>
  <c r="I42" i="1"/>
  <c r="I41" i="1"/>
  <c r="G40" i="1"/>
  <c r="I40" i="1" s="1"/>
  <c r="F40" i="1"/>
  <c r="F38" i="1" s="1"/>
  <c r="D40" i="1"/>
  <c r="C40" i="1"/>
  <c r="D38" i="1"/>
  <c r="C38" i="1"/>
  <c r="I37" i="1"/>
  <c r="H37" i="1"/>
  <c r="E37" i="1"/>
  <c r="J36" i="1"/>
  <c r="I36" i="1"/>
  <c r="H36" i="1"/>
  <c r="E36" i="1"/>
  <c r="J35" i="1"/>
  <c r="G35" i="1"/>
  <c r="I35" i="1" s="1"/>
  <c r="F35" i="1"/>
  <c r="D35" i="1"/>
  <c r="C35" i="1"/>
  <c r="E35" i="1" s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J22" i="1"/>
  <c r="G22" i="1"/>
  <c r="I22" i="1" s="1"/>
  <c r="F22" i="1"/>
  <c r="D22" i="1"/>
  <c r="C22" i="1"/>
  <c r="E22" i="1" s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G9" i="1"/>
  <c r="J9" i="1" s="1"/>
  <c r="F9" i="1"/>
  <c r="D9" i="1"/>
  <c r="E9" i="1" s="1"/>
  <c r="C9" i="1"/>
  <c r="H9" i="1" l="1"/>
  <c r="I9" i="1"/>
  <c r="G38" i="1"/>
  <c r="I38" i="1" s="1"/>
  <c r="H22" i="1"/>
  <c r="H35" i="1"/>
</calcChain>
</file>

<file path=xl/sharedStrings.xml><?xml version="1.0" encoding="utf-8"?>
<sst xmlns="http://schemas.openxmlformats.org/spreadsheetml/2006/main" count="78" uniqueCount="74">
  <si>
    <t>Информация об исполнении консолидированного бюджета Ленинградской области на 01.04.2025</t>
  </si>
  <si>
    <t>(по данным месячного отчета)</t>
  </si>
  <si>
    <t>тыс.руб.</t>
  </si>
  <si>
    <t>Раздел</t>
  </si>
  <si>
    <t>Наименование раздела, подраздела</t>
  </si>
  <si>
    <t>на 01.04.2024</t>
  </si>
  <si>
    <t>на 01.04.2025</t>
  </si>
  <si>
    <t>Отклонение</t>
  </si>
  <si>
    <t>Темп роста</t>
  </si>
  <si>
    <t>Назначено на год</t>
  </si>
  <si>
    <t>Исполнено</t>
  </si>
  <si>
    <r>
      <t xml:space="preserve">% </t>
    </r>
    <r>
      <rPr>
        <sz val="11"/>
        <color indexed="8"/>
        <rFont val="Arial Cyr"/>
        <charset val="204"/>
      </rPr>
      <t xml:space="preserve">исполнения </t>
    </r>
    <r>
      <rPr>
        <sz val="12"/>
        <color indexed="8"/>
        <rFont val="Arial Cyr"/>
        <family val="2"/>
        <charset val="204"/>
      </rPr>
      <t>плана года</t>
    </r>
  </si>
  <si>
    <t>5=4/3*100</t>
  </si>
  <si>
    <t>8=7/6*100</t>
  </si>
  <si>
    <t>9=7-4</t>
  </si>
  <si>
    <t>10=7/4*100</t>
  </si>
  <si>
    <r>
      <t>ДОХОДЫ (всего)</t>
    </r>
    <r>
      <rPr>
        <sz val="12"/>
        <color indexed="8"/>
        <rFont val="Arial Cyr"/>
        <charset val="204"/>
      </rPr>
      <t>, в том числе:</t>
    </r>
  </si>
  <si>
    <t>Налоговые и неналоговые доходы, в том числе:</t>
  </si>
  <si>
    <t>Налоговые доходы, в том числе:</t>
  </si>
  <si>
    <t xml:space="preserve"> - налог на прибыль организаций</t>
  </si>
  <si>
    <t xml:space="preserve"> - налог на доходы физических лиц</t>
  </si>
  <si>
    <t>- налоги на совокупный доход</t>
  </si>
  <si>
    <t xml:space="preserve"> - налоги на имущество, в том числе:</t>
  </si>
  <si>
    <t xml:space="preserve"> -земельный налог</t>
  </si>
  <si>
    <t xml:space="preserve"> - акцизы</t>
  </si>
  <si>
    <t>Неналоговые доходы</t>
  </si>
  <si>
    <t>Безвозмездные поступления, в том числе:</t>
  </si>
  <si>
    <t xml:space="preserve"> - безвозмездные поступления от других бюджетов бюджетной системы Российской Федерации</t>
  </si>
  <si>
    <r>
      <t>РАСХОДЫ (всего)</t>
    </r>
    <r>
      <rPr>
        <sz val="12"/>
        <color indexed="8"/>
        <rFont val="Arial Cyr"/>
        <charset val="204"/>
      </rPr>
      <t>, в том числе:</t>
    </r>
  </si>
  <si>
    <t>0100</t>
  </si>
  <si>
    <t>Общегосударственные вопросы</t>
  </si>
  <si>
    <t>0200</t>
  </si>
  <si>
    <t xml:space="preserve">Национальная оборона 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</si>
  <si>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</si>
  <si>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</si>
  <si>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</si>
  <si>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</si>
  <si>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</si>
  <si>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</si>
  <si>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</si>
  <si>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</si>
  <si>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</si>
  <si>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</si>
  <si>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</si>
  <si>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</si>
  <si>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</si>
  <si>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</si>
  <si>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</si>
  <si>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</si>
  <si>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</si>
  <si>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</si>
  <si>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</si>
  <si>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</si>
  <si>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ВСЕГО ПО СОЦИАЛЬНО-КУЛЬТУРНОЙ СФЕРЕ</t>
  </si>
  <si>
    <t>1300</t>
  </si>
  <si>
    <t>Обслуживание внутреннего государственного и муниципального долга</t>
  </si>
  <si>
    <t>1400</t>
  </si>
  <si>
    <t>Межбюджетные трансферты общего характера</t>
  </si>
  <si>
    <t>ДЕФИЦИТ(-), ПРОФИЦИТ(+)</t>
  </si>
  <si>
    <t>ИСТОЧНИКИ ФИНАНСИРОВАНИЯ ДЕФИЦИТА (всего)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</si>
  <si>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</si>
  <si>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</si>
  <si>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</si>
  <si>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</t>
  </si>
  <si>
    <t>Акции и иные формы участия в капитале, находящиеся в государственной и муниципальной собственности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</si>
  <si>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</si>
  <si>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</si>
  <si>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Прочие бюджетные кредиты (ссуды), предоставленные внутри страны</t>
  </si>
  <si>
    <t>Увеличение финансовых активов в собственности субъектов Российской Федерации за счет средств организаций</t>
  </si>
  <si>
    <t>Изменение финансовых активов в государственной собственности за счет приобретения ценных бумаг по договорам репо</t>
  </si>
  <si>
    <t>Объем государственного и муниципального долга Ленинградской области</t>
  </si>
  <si>
    <t>% от налоговых и неналоговых доходов</t>
  </si>
  <si>
    <t>в т.ч. рыночные заимствования</t>
  </si>
  <si>
    <t>Исп. Федотова Е.Р. 2774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</si>
</sst>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dd\.mm\.yyyy"/>
  </numFmts>
  <fonts count="36" x14ac:knownFonts="1">
    <font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family val="2"/>
      <charset val="204"/>
    </font>
    <font>
      <sz val="12"/>
      <color theme="1"/>
      <name val="Arial Cyr"/>
      <family val="2"/>
      <charset val="204"/>
    </font>
    <font>
      <sz val="12"/>
      <color rgb="FFFF0000"/>
      <name val="Arial Cyr"/>
      <family val="2"/>
      <charset val="204"/>
    </font>
    <font>
      <sz val="11"/>
      <color theme="1"/>
      <name val="Arial Cyr"/>
      <family val="2"/>
      <charset val="204"/>
    </font>
    <font>
      <sz val="11"/>
      <color indexed="8"/>
      <name val="Arial Cyr"/>
      <charset val="204"/>
    </font>
    <font>
      <sz val="12"/>
      <color indexed="8"/>
      <name val="Arial Cyr"/>
      <family val="2"/>
      <charset val="204"/>
    </font>
    <font>
      <sz val="12"/>
      <color indexed="8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2"/>
      <color theme="1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i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rgb="FFFF0000"/>
      <name val="Arial Cyr"/>
      <family val="2"/>
      <charset val="204"/>
    </font>
    <font>
      <b/>
      <sz val="12"/>
      <name val="Arial Cyr"/>
      <family val="2"/>
      <charset val="204"/>
    </font>
    <font>
      <sz val="12"/>
      <color rgb="FFFF0000"/>
      <name val="Arial Cyr"/>
      <charset val="204"/>
    </font>
    <font>
      <sz val="11"/>
      <name val="Calibri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41">
    <xf numFmtId="0" fontId="0" fillId="0" borderId="0"/>
    <xf numFmtId="0" fontId="9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0" fillId="0" borderId="0"/>
    <xf numFmtId="0" fontId="22" fillId="0" borderId="0"/>
    <xf numFmtId="49" fontId="25" fillId="0" borderId="0">
      <alignment horizontal="center"/>
    </xf>
    <xf numFmtId="49" fontId="25" fillId="0" borderId="0">
      <alignment horizontal="center"/>
    </xf>
    <xf numFmtId="0" fontId="26" fillId="0" borderId="8"/>
    <xf numFmtId="49" fontId="25" fillId="0" borderId="9">
      <alignment horizontal="center" wrapText="1"/>
    </xf>
    <xf numFmtId="49" fontId="25" fillId="0" borderId="9">
      <alignment horizontal="center" wrapText="1"/>
    </xf>
    <xf numFmtId="0" fontId="25" fillId="0" borderId="10">
      <alignment horizontal="left" wrapText="1" indent="1"/>
    </xf>
    <xf numFmtId="49" fontId="25" fillId="0" borderId="11">
      <alignment horizontal="center" wrapText="1"/>
    </xf>
    <xf numFmtId="49" fontId="25" fillId="0" borderId="11">
      <alignment horizontal="center" wrapText="1"/>
    </xf>
    <xf numFmtId="0" fontId="25" fillId="0" borderId="12">
      <alignment horizontal="left" wrapText="1"/>
    </xf>
    <xf numFmtId="49" fontId="25" fillId="0" borderId="13">
      <alignment horizontal="center"/>
    </xf>
    <xf numFmtId="49" fontId="25" fillId="0" borderId="13">
      <alignment horizontal="center"/>
    </xf>
    <xf numFmtId="0" fontId="25" fillId="0" borderId="12">
      <alignment horizontal="left" wrapText="1" indent="2"/>
    </xf>
    <xf numFmtId="49" fontId="25" fillId="0" borderId="8"/>
    <xf numFmtId="49" fontId="25" fillId="0" borderId="8"/>
    <xf numFmtId="0" fontId="23" fillId="0" borderId="14"/>
    <xf numFmtId="4" fontId="25" fillId="0" borderId="13">
      <alignment horizontal="right"/>
    </xf>
    <xf numFmtId="4" fontId="25" fillId="0" borderId="13">
      <alignment horizontal="right"/>
    </xf>
    <xf numFmtId="0" fontId="25" fillId="0" borderId="0">
      <alignment horizontal="center" wrapText="1"/>
    </xf>
    <xf numFmtId="4" fontId="25" fillId="0" borderId="9">
      <alignment horizontal="right"/>
    </xf>
    <xf numFmtId="4" fontId="25" fillId="0" borderId="9">
      <alignment horizontal="right"/>
    </xf>
    <xf numFmtId="49" fontId="25" fillId="0" borderId="8">
      <alignment horizontal="left"/>
    </xf>
    <xf numFmtId="49" fontId="25" fillId="0" borderId="0">
      <alignment horizontal="right"/>
    </xf>
    <xf numFmtId="49" fontId="25" fillId="0" borderId="0">
      <alignment horizontal="right"/>
    </xf>
    <xf numFmtId="49" fontId="25" fillId="0" borderId="15">
      <alignment horizontal="center" wrapText="1"/>
    </xf>
    <xf numFmtId="4" fontId="25" fillId="0" borderId="16">
      <alignment horizontal="right"/>
    </xf>
    <xf numFmtId="4" fontId="25" fillId="0" borderId="16">
      <alignment horizontal="right"/>
    </xf>
    <xf numFmtId="49" fontId="25" fillId="0" borderId="15">
      <alignment horizontal="center"/>
    </xf>
    <xf numFmtId="49" fontId="25" fillId="0" borderId="17">
      <alignment horizontal="center"/>
    </xf>
    <xf numFmtId="49" fontId="25" fillId="0" borderId="17">
      <alignment horizontal="center"/>
    </xf>
    <xf numFmtId="0" fontId="26" fillId="0" borderId="0">
      <alignment horizontal="center"/>
    </xf>
    <xf numFmtId="4" fontId="25" fillId="0" borderId="18">
      <alignment horizontal="right"/>
    </xf>
    <xf numFmtId="4" fontId="25" fillId="0" borderId="18">
      <alignment horizontal="right"/>
    </xf>
    <xf numFmtId="49" fontId="25" fillId="0" borderId="13">
      <alignment horizontal="center"/>
    </xf>
    <xf numFmtId="0" fontId="25" fillId="0" borderId="19">
      <alignment horizontal="left" wrapText="1"/>
    </xf>
    <xf numFmtId="0" fontId="25" fillId="0" borderId="19">
      <alignment horizontal="left" wrapText="1"/>
    </xf>
    <xf numFmtId="0" fontId="25" fillId="0" borderId="19">
      <alignment horizontal="left" wrapText="1" indent="1"/>
    </xf>
    <xf numFmtId="0" fontId="26" fillId="0" borderId="20">
      <alignment horizontal="left" wrapText="1"/>
    </xf>
    <xf numFmtId="0" fontId="26" fillId="0" borderId="20">
      <alignment horizontal="left" wrapText="1"/>
    </xf>
    <xf numFmtId="0" fontId="25" fillId="0" borderId="21">
      <alignment horizontal="left" wrapText="1"/>
    </xf>
    <xf numFmtId="0" fontId="25" fillId="0" borderId="22">
      <alignment horizontal="left" wrapText="1" indent="2"/>
    </xf>
    <xf numFmtId="0" fontId="25" fillId="0" borderId="22">
      <alignment horizontal="left" wrapText="1" indent="2"/>
    </xf>
    <xf numFmtId="0" fontId="25" fillId="0" borderId="21">
      <alignment horizontal="left" wrapText="1" indent="2"/>
    </xf>
    <xf numFmtId="0" fontId="23" fillId="0" borderId="14"/>
    <xf numFmtId="0" fontId="23" fillId="0" borderId="14"/>
    <xf numFmtId="0" fontId="23" fillId="0" borderId="23"/>
    <xf numFmtId="0" fontId="25" fillId="0" borderId="8"/>
    <xf numFmtId="0" fontId="25" fillId="0" borderId="8"/>
    <xf numFmtId="0" fontId="23" fillId="0" borderId="24"/>
    <xf numFmtId="0" fontId="23" fillId="0" borderId="8"/>
    <xf numFmtId="0" fontId="23" fillId="0" borderId="8"/>
    <xf numFmtId="0" fontId="26" fillId="0" borderId="25">
      <alignment horizontal="center" vertical="center" textRotation="90" wrapText="1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14">
      <alignment horizontal="center" vertical="center" textRotation="90" wrapText="1"/>
    </xf>
    <xf numFmtId="0" fontId="26" fillId="0" borderId="8"/>
    <xf numFmtId="0" fontId="26" fillId="0" borderId="8"/>
    <xf numFmtId="0" fontId="25" fillId="0" borderId="0">
      <alignment vertical="center"/>
    </xf>
    <xf numFmtId="0" fontId="25" fillId="0" borderId="12">
      <alignment horizontal="left" wrapText="1"/>
    </xf>
    <xf numFmtId="0" fontId="25" fillId="0" borderId="12">
      <alignment horizontal="left" wrapText="1"/>
    </xf>
    <xf numFmtId="0" fontId="26" fillId="0" borderId="8">
      <alignment horizontal="center" vertical="center" textRotation="90" wrapText="1"/>
    </xf>
    <xf numFmtId="0" fontId="25" fillId="0" borderId="10">
      <alignment horizontal="left" wrapText="1" indent="1"/>
    </xf>
    <xf numFmtId="0" fontId="25" fillId="0" borderId="10">
      <alignment horizontal="left" wrapText="1" indent="1"/>
    </xf>
    <xf numFmtId="0" fontId="26" fillId="0" borderId="14">
      <alignment horizontal="center" vertical="center" textRotation="90"/>
    </xf>
    <xf numFmtId="0" fontId="25" fillId="0" borderId="12">
      <alignment horizontal="left" wrapText="1" indent="2"/>
    </xf>
    <xf numFmtId="0" fontId="25" fillId="0" borderId="12">
      <alignment horizontal="left" wrapText="1" indent="2"/>
    </xf>
    <xf numFmtId="0" fontId="26" fillId="0" borderId="8">
      <alignment horizontal="center" vertical="center" textRotation="90"/>
    </xf>
    <xf numFmtId="0" fontId="23" fillId="3" borderId="26"/>
    <xf numFmtId="0" fontId="23" fillId="3" borderId="26"/>
    <xf numFmtId="0" fontId="26" fillId="0" borderId="25">
      <alignment horizontal="center" vertical="center" textRotation="90"/>
    </xf>
    <xf numFmtId="0" fontId="25" fillId="0" borderId="27">
      <alignment horizontal="left" wrapText="1" indent="2"/>
    </xf>
    <xf numFmtId="0" fontId="25" fillId="0" borderId="27">
      <alignment horizontal="left" wrapText="1" indent="2"/>
    </xf>
    <xf numFmtId="0" fontId="26" fillId="0" borderId="28">
      <alignment horizontal="center" vertical="center" textRotation="90"/>
    </xf>
    <xf numFmtId="0" fontId="25" fillId="0" borderId="0">
      <alignment horizontal="center" wrapText="1"/>
    </xf>
    <xf numFmtId="0" fontId="25" fillId="0" borderId="0">
      <alignment horizontal="center" wrapText="1"/>
    </xf>
    <xf numFmtId="0" fontId="27" fillId="0" borderId="8">
      <alignment wrapText="1"/>
    </xf>
    <xf numFmtId="49" fontId="25" fillId="0" borderId="8">
      <alignment horizontal="left"/>
    </xf>
    <xf numFmtId="49" fontId="25" fillId="0" borderId="8">
      <alignment horizontal="left"/>
    </xf>
    <xf numFmtId="0" fontId="27" fillId="0" borderId="14">
      <alignment wrapText="1"/>
    </xf>
    <xf numFmtId="49" fontId="25" fillId="0" borderId="15">
      <alignment horizontal="center" wrapText="1"/>
    </xf>
    <xf numFmtId="49" fontId="25" fillId="0" borderId="15">
      <alignment horizontal="center" wrapText="1"/>
    </xf>
    <xf numFmtId="0" fontId="25" fillId="0" borderId="28">
      <alignment horizontal="center" vertical="top" wrapText="1"/>
    </xf>
    <xf numFmtId="49" fontId="25" fillId="0" borderId="15">
      <alignment horizontal="center" shrinkToFit="1"/>
    </xf>
    <xf numFmtId="49" fontId="25" fillId="0" borderId="15">
      <alignment horizontal="center" shrinkToFit="1"/>
    </xf>
    <xf numFmtId="0" fontId="26" fillId="0" borderId="29"/>
    <xf numFmtId="49" fontId="25" fillId="0" borderId="13">
      <alignment horizontal="center" shrinkToFit="1"/>
    </xf>
    <xf numFmtId="49" fontId="25" fillId="0" borderId="13">
      <alignment horizontal="center" shrinkToFit="1"/>
    </xf>
    <xf numFmtId="49" fontId="28" fillId="0" borderId="30">
      <alignment horizontal="left" vertical="center" wrapText="1"/>
    </xf>
    <xf numFmtId="0" fontId="25" fillId="0" borderId="21">
      <alignment horizontal="left" wrapText="1"/>
    </xf>
    <xf numFmtId="0" fontId="25" fillId="0" borderId="21">
      <alignment horizontal="left" wrapText="1"/>
    </xf>
    <xf numFmtId="49" fontId="25" fillId="0" borderId="31">
      <alignment horizontal="left" vertical="center" wrapText="1" indent="2"/>
    </xf>
    <xf numFmtId="0" fontId="25" fillId="0" borderId="19">
      <alignment horizontal="left" wrapText="1" indent="1"/>
    </xf>
    <xf numFmtId="0" fontId="25" fillId="0" borderId="19">
      <alignment horizontal="left" wrapText="1" indent="1"/>
    </xf>
    <xf numFmtId="49" fontId="25" fillId="0" borderId="27">
      <alignment horizontal="left" vertical="center" wrapText="1" indent="3"/>
    </xf>
    <xf numFmtId="0" fontId="25" fillId="0" borderId="21">
      <alignment horizontal="left" wrapText="1" indent="2"/>
    </xf>
    <xf numFmtId="0" fontId="25" fillId="0" borderId="21">
      <alignment horizontal="left" wrapText="1" indent="2"/>
    </xf>
    <xf numFmtId="49" fontId="25" fillId="0" borderId="30">
      <alignment horizontal="left" vertical="center" wrapText="1" indent="3"/>
    </xf>
    <xf numFmtId="0" fontId="25" fillId="0" borderId="19">
      <alignment horizontal="left" wrapText="1" indent="2"/>
    </xf>
    <xf numFmtId="0" fontId="25" fillId="0" borderId="19">
      <alignment horizontal="left" wrapText="1" indent="2"/>
    </xf>
    <xf numFmtId="49" fontId="25" fillId="0" borderId="32">
      <alignment horizontal="left" vertical="center" wrapText="1" indent="3"/>
    </xf>
    <xf numFmtId="0" fontId="23" fillId="0" borderId="23"/>
    <xf numFmtId="0" fontId="23" fillId="0" borderId="23"/>
    <xf numFmtId="0" fontId="28" fillId="0" borderId="29">
      <alignment horizontal="left" vertical="center" wrapText="1"/>
    </xf>
    <xf numFmtId="0" fontId="23" fillId="0" borderId="24"/>
    <xf numFmtId="0" fontId="23" fillId="0" borderId="24"/>
    <xf numFmtId="49" fontId="25" fillId="0" borderId="14">
      <alignment horizontal="left" vertical="center" wrapText="1" indent="3"/>
    </xf>
    <xf numFmtId="0" fontId="26" fillId="0" borderId="25">
      <alignment horizontal="center" vertical="center" textRotation="90" wrapText="1"/>
    </xf>
    <xf numFmtId="0" fontId="26" fillId="0" borderId="25">
      <alignment horizontal="center" vertical="center" textRotation="90" wrapText="1"/>
    </xf>
    <xf numFmtId="49" fontId="25" fillId="0" borderId="0">
      <alignment horizontal="left" vertical="center" wrapText="1" indent="3"/>
    </xf>
    <xf numFmtId="0" fontId="26" fillId="0" borderId="14">
      <alignment horizontal="center" vertical="center" textRotation="90" wrapText="1"/>
    </xf>
    <xf numFmtId="0" fontId="26" fillId="0" borderId="14">
      <alignment horizontal="center" vertical="center" textRotation="90" wrapText="1"/>
    </xf>
    <xf numFmtId="49" fontId="25" fillId="0" borderId="8">
      <alignment horizontal="left" vertical="center" wrapText="1" indent="3"/>
    </xf>
    <xf numFmtId="0" fontId="25" fillId="0" borderId="0">
      <alignment vertical="center"/>
    </xf>
    <xf numFmtId="0" fontId="25" fillId="0" borderId="0">
      <alignment vertical="center"/>
    </xf>
    <xf numFmtId="49" fontId="28" fillId="0" borderId="29">
      <alignment horizontal="left" vertical="center" wrapText="1"/>
    </xf>
    <xf numFmtId="0" fontId="26" fillId="0" borderId="8">
      <alignment horizontal="center" vertical="center" textRotation="90" wrapText="1"/>
    </xf>
    <xf numFmtId="0" fontId="26" fillId="0" borderId="8">
      <alignment horizontal="center" vertical="center" textRotation="90" wrapText="1"/>
    </xf>
    <xf numFmtId="0" fontId="25" fillId="0" borderId="30">
      <alignment horizontal="left" vertical="center" wrapText="1"/>
    </xf>
    <xf numFmtId="0" fontId="26" fillId="0" borderId="14">
      <alignment horizontal="center" vertical="center" textRotation="90"/>
    </xf>
    <xf numFmtId="0" fontId="26" fillId="0" borderId="14">
      <alignment horizontal="center" vertical="center" textRotation="90"/>
    </xf>
    <xf numFmtId="0" fontId="25" fillId="0" borderId="32">
      <alignment horizontal="left" vertical="center" wrapText="1"/>
    </xf>
    <xf numFmtId="0" fontId="26" fillId="0" borderId="8">
      <alignment horizontal="center" vertical="center" textRotation="90"/>
    </xf>
    <xf numFmtId="0" fontId="26" fillId="0" borderId="8">
      <alignment horizontal="center" vertical="center" textRotation="90"/>
    </xf>
    <xf numFmtId="49" fontId="25" fillId="0" borderId="30">
      <alignment horizontal="left" vertical="center" wrapText="1"/>
    </xf>
    <xf numFmtId="0" fontId="26" fillId="0" borderId="25">
      <alignment horizontal="center" vertical="center" textRotation="90"/>
    </xf>
    <xf numFmtId="0" fontId="26" fillId="0" borderId="25">
      <alignment horizontal="center" vertical="center" textRotation="90"/>
    </xf>
    <xf numFmtId="49" fontId="25" fillId="0" borderId="32">
      <alignment horizontal="left" vertical="center" wrapText="1"/>
    </xf>
    <xf numFmtId="0" fontId="26" fillId="0" borderId="28">
      <alignment horizontal="center" vertical="center" textRotation="90"/>
    </xf>
    <xf numFmtId="0" fontId="26" fillId="0" borderId="28">
      <alignment horizontal="center" vertical="center" textRotation="90"/>
    </xf>
    <xf numFmtId="49" fontId="26" fillId="0" borderId="33">
      <alignment horizontal="center"/>
    </xf>
    <xf numFmtId="0" fontId="27" fillId="0" borderId="8">
      <alignment wrapText="1"/>
    </xf>
    <xf numFmtId="0" fontId="27" fillId="0" borderId="8">
      <alignment wrapText="1"/>
    </xf>
    <xf numFmtId="49" fontId="26" fillId="0" borderId="34">
      <alignment horizontal="center" vertical="center" wrapText="1"/>
    </xf>
    <xf numFmtId="0" fontId="27" fillId="0" borderId="28">
      <alignment wrapText="1"/>
    </xf>
    <xf numFmtId="0" fontId="27" fillId="0" borderId="28">
      <alignment wrapText="1"/>
    </xf>
    <xf numFmtId="49" fontId="25" fillId="0" borderId="35">
      <alignment horizontal="center" vertical="center" wrapText="1"/>
    </xf>
    <xf numFmtId="0" fontId="27" fillId="0" borderId="14">
      <alignment wrapText="1"/>
    </xf>
    <xf numFmtId="0" fontId="27" fillId="0" borderId="14">
      <alignment wrapText="1"/>
    </xf>
    <xf numFmtId="49" fontId="25" fillId="0" borderId="15">
      <alignment horizontal="center" vertical="center" wrapText="1"/>
    </xf>
    <xf numFmtId="0" fontId="25" fillId="0" borderId="28">
      <alignment horizontal="center" vertical="top" wrapText="1"/>
    </xf>
    <xf numFmtId="0" fontId="25" fillId="0" borderId="28">
      <alignment horizontal="center" vertical="top" wrapText="1"/>
    </xf>
    <xf numFmtId="49" fontId="25" fillId="0" borderId="34">
      <alignment horizontal="center" vertical="center" wrapText="1"/>
    </xf>
    <xf numFmtId="0" fontId="26" fillId="0" borderId="29"/>
    <xf numFmtId="0" fontId="26" fillId="0" borderId="29"/>
    <xf numFmtId="49" fontId="25" fillId="0" borderId="36">
      <alignment horizontal="center" vertical="center" wrapText="1"/>
    </xf>
    <xf numFmtId="49" fontId="28" fillId="0" borderId="30">
      <alignment horizontal="left" vertical="center" wrapText="1"/>
    </xf>
    <xf numFmtId="49" fontId="28" fillId="0" borderId="30">
      <alignment horizontal="left" vertical="center" wrapText="1"/>
    </xf>
    <xf numFmtId="49" fontId="25" fillId="0" borderId="37">
      <alignment horizontal="center" vertical="center" wrapText="1"/>
    </xf>
    <xf numFmtId="49" fontId="25" fillId="0" borderId="31">
      <alignment horizontal="left" vertical="center" wrapText="1" indent="2"/>
    </xf>
    <xf numFmtId="49" fontId="25" fillId="0" borderId="31">
      <alignment horizontal="left" vertical="center" wrapText="1" indent="2"/>
    </xf>
    <xf numFmtId="49" fontId="25" fillId="0" borderId="0">
      <alignment horizontal="center" vertical="center" wrapText="1"/>
    </xf>
    <xf numFmtId="49" fontId="25" fillId="0" borderId="27">
      <alignment horizontal="left" vertical="center" wrapText="1" indent="3"/>
    </xf>
    <xf numFmtId="49" fontId="25" fillId="0" borderId="27">
      <alignment horizontal="left" vertical="center" wrapText="1" indent="3"/>
    </xf>
    <xf numFmtId="49" fontId="25" fillId="0" borderId="8">
      <alignment horizontal="center" vertical="center" wrapText="1"/>
    </xf>
    <xf numFmtId="49" fontId="25" fillId="0" borderId="30">
      <alignment horizontal="left" vertical="center" wrapText="1" indent="3"/>
    </xf>
    <xf numFmtId="49" fontId="25" fillId="0" borderId="30">
      <alignment horizontal="left" vertical="center" wrapText="1" indent="3"/>
    </xf>
    <xf numFmtId="49" fontId="26" fillId="0" borderId="33">
      <alignment horizontal="center" vertical="center" wrapText="1"/>
    </xf>
    <xf numFmtId="49" fontId="25" fillId="0" borderId="32">
      <alignment horizontal="left" vertical="center" wrapText="1" indent="3"/>
    </xf>
    <xf numFmtId="49" fontId="25" fillId="0" borderId="32">
      <alignment horizontal="left" vertical="center" wrapText="1" indent="3"/>
    </xf>
    <xf numFmtId="0" fontId="26" fillId="0" borderId="33">
      <alignment horizontal="center" vertical="center"/>
    </xf>
    <xf numFmtId="0" fontId="28" fillId="0" borderId="29">
      <alignment horizontal="left" vertical="center" wrapText="1"/>
    </xf>
    <xf numFmtId="0" fontId="28" fillId="0" borderId="29">
      <alignment horizontal="left" vertical="center" wrapText="1"/>
    </xf>
    <xf numFmtId="0" fontId="25" fillId="0" borderId="35">
      <alignment horizontal="center" vertical="center"/>
    </xf>
    <xf numFmtId="49" fontId="25" fillId="0" borderId="14">
      <alignment horizontal="left" vertical="center" wrapText="1" indent="3"/>
    </xf>
    <xf numFmtId="49" fontId="25" fillId="0" borderId="14">
      <alignment horizontal="left" vertical="center" wrapText="1" indent="3"/>
    </xf>
    <xf numFmtId="0" fontId="25" fillId="0" borderId="15">
      <alignment horizontal="center" vertical="center"/>
    </xf>
    <xf numFmtId="49" fontId="25" fillId="0" borderId="0">
      <alignment horizontal="left" vertical="center" wrapText="1" indent="3"/>
    </xf>
    <xf numFmtId="49" fontId="25" fillId="0" borderId="0">
      <alignment horizontal="left" vertical="center" wrapText="1" indent="3"/>
    </xf>
    <xf numFmtId="0" fontId="25" fillId="0" borderId="34">
      <alignment horizontal="center" vertical="center"/>
    </xf>
    <xf numFmtId="49" fontId="25" fillId="0" borderId="8">
      <alignment horizontal="left" vertical="center" wrapText="1" indent="3"/>
    </xf>
    <xf numFmtId="49" fontId="25" fillId="0" borderId="8">
      <alignment horizontal="left" vertical="center" wrapText="1" indent="3"/>
    </xf>
    <xf numFmtId="0" fontId="26" fillId="0" borderId="34">
      <alignment horizontal="center" vertical="center"/>
    </xf>
    <xf numFmtId="49" fontId="28" fillId="0" borderId="29">
      <alignment horizontal="left" vertical="center" wrapText="1"/>
    </xf>
    <xf numFmtId="49" fontId="28" fillId="0" borderId="29">
      <alignment horizontal="left" vertical="center" wrapText="1"/>
    </xf>
    <xf numFmtId="0" fontId="25" fillId="0" borderId="36">
      <alignment horizontal="center" vertical="center"/>
    </xf>
    <xf numFmtId="0" fontId="25" fillId="0" borderId="30">
      <alignment horizontal="left" vertical="center" wrapText="1"/>
    </xf>
    <xf numFmtId="0" fontId="25" fillId="0" borderId="30">
      <alignment horizontal="left" vertical="center" wrapText="1"/>
    </xf>
    <xf numFmtId="49" fontId="26" fillId="0" borderId="33">
      <alignment horizontal="center" vertical="center"/>
    </xf>
    <xf numFmtId="0" fontId="25" fillId="0" borderId="32">
      <alignment horizontal="left" vertical="center" wrapText="1"/>
    </xf>
    <xf numFmtId="0" fontId="25" fillId="0" borderId="32">
      <alignment horizontal="left" vertical="center" wrapText="1"/>
    </xf>
    <xf numFmtId="49" fontId="25" fillId="0" borderId="35">
      <alignment horizontal="center" vertical="center"/>
    </xf>
    <xf numFmtId="49" fontId="25" fillId="0" borderId="30">
      <alignment horizontal="left" vertical="center" wrapText="1"/>
    </xf>
    <xf numFmtId="49" fontId="25" fillId="0" borderId="30">
      <alignment horizontal="left" vertical="center" wrapText="1"/>
    </xf>
    <xf numFmtId="49" fontId="25" fillId="0" borderId="15">
      <alignment horizontal="center" vertical="center"/>
    </xf>
    <xf numFmtId="49" fontId="25" fillId="0" borderId="32">
      <alignment horizontal="left" vertical="center" wrapText="1"/>
    </xf>
    <xf numFmtId="49" fontId="25" fillId="0" borderId="32">
      <alignment horizontal="left" vertical="center" wrapText="1"/>
    </xf>
    <xf numFmtId="49" fontId="25" fillId="0" borderId="34">
      <alignment horizontal="center" vertical="center"/>
    </xf>
    <xf numFmtId="49" fontId="26" fillId="0" borderId="33">
      <alignment horizontal="center"/>
    </xf>
    <xf numFmtId="49" fontId="26" fillId="0" borderId="33">
      <alignment horizontal="center"/>
    </xf>
    <xf numFmtId="49" fontId="25" fillId="0" borderId="36">
      <alignment horizontal="center" vertical="center"/>
    </xf>
    <xf numFmtId="49" fontId="26" fillId="0" borderId="34">
      <alignment horizontal="center" vertical="center" wrapText="1"/>
    </xf>
    <xf numFmtId="49" fontId="26" fillId="0" borderId="34">
      <alignment horizontal="center" vertical="center" wrapText="1"/>
    </xf>
    <xf numFmtId="49" fontId="25" fillId="0" borderId="28">
      <alignment horizontal="center" vertical="top" wrapText="1"/>
    </xf>
    <xf numFmtId="49" fontId="25" fillId="0" borderId="35">
      <alignment horizontal="center" vertical="center" wrapText="1"/>
    </xf>
    <xf numFmtId="49" fontId="25" fillId="0" borderId="35">
      <alignment horizontal="center" vertical="center" wrapText="1"/>
    </xf>
    <xf numFmtId="0" fontId="25" fillId="0" borderId="23"/>
    <xf numFmtId="49" fontId="25" fillId="0" borderId="15">
      <alignment horizontal="center" vertical="center" wrapText="1"/>
    </xf>
    <xf numFmtId="49" fontId="25" fillId="0" borderId="15">
      <alignment horizontal="center" vertical="center" wrapText="1"/>
    </xf>
    <xf numFmtId="4" fontId="25" fillId="0" borderId="38">
      <alignment horizontal="right"/>
    </xf>
    <xf numFmtId="49" fontId="25" fillId="0" borderId="34">
      <alignment horizontal="center" vertical="center" wrapText="1"/>
    </xf>
    <xf numFmtId="49" fontId="25" fillId="0" borderId="34">
      <alignment horizontal="center" vertical="center" wrapText="1"/>
    </xf>
    <xf numFmtId="4" fontId="25" fillId="0" borderId="37">
      <alignment horizontal="right"/>
    </xf>
    <xf numFmtId="49" fontId="25" fillId="0" borderId="36">
      <alignment horizontal="center" vertical="center" wrapText="1"/>
    </xf>
    <xf numFmtId="49" fontId="25" fillId="0" borderId="36">
      <alignment horizontal="center" vertical="center" wrapText="1"/>
    </xf>
    <xf numFmtId="4" fontId="25" fillId="0" borderId="0">
      <alignment horizontal="right" shrinkToFit="1"/>
    </xf>
    <xf numFmtId="49" fontId="25" fillId="0" borderId="37">
      <alignment horizontal="center" vertical="center" wrapText="1"/>
    </xf>
    <xf numFmtId="49" fontId="25" fillId="0" borderId="37">
      <alignment horizontal="center" vertical="center" wrapText="1"/>
    </xf>
    <xf numFmtId="4" fontId="25" fillId="0" borderId="8">
      <alignment horizontal="right"/>
    </xf>
    <xf numFmtId="49" fontId="25" fillId="0" borderId="0">
      <alignment horizontal="center" vertical="center" wrapText="1"/>
    </xf>
    <xf numFmtId="49" fontId="25" fillId="0" borderId="0">
      <alignment horizontal="center" vertical="center" wrapText="1"/>
    </xf>
    <xf numFmtId="49" fontId="25" fillId="0" borderId="8">
      <alignment horizontal="center" wrapText="1"/>
    </xf>
    <xf numFmtId="49" fontId="25" fillId="0" borderId="8">
      <alignment horizontal="center" vertical="center" wrapText="1"/>
    </xf>
    <xf numFmtId="49" fontId="25" fillId="0" borderId="8">
      <alignment horizontal="center" vertical="center" wrapText="1"/>
    </xf>
    <xf numFmtId="0" fontId="25" fillId="0" borderId="14">
      <alignment horizontal="center"/>
    </xf>
    <xf numFmtId="49" fontId="26" fillId="0" borderId="33">
      <alignment horizontal="center" vertical="center" wrapText="1"/>
    </xf>
    <xf numFmtId="49" fontId="26" fillId="0" borderId="33">
      <alignment horizontal="center" vertical="center" wrapText="1"/>
    </xf>
    <xf numFmtId="0" fontId="29" fillId="0" borderId="8"/>
    <xf numFmtId="0" fontId="26" fillId="0" borderId="33">
      <alignment horizontal="center" vertical="center"/>
    </xf>
    <xf numFmtId="0" fontId="26" fillId="0" borderId="33">
      <alignment horizontal="center" vertical="center"/>
    </xf>
    <xf numFmtId="0" fontId="29" fillId="0" borderId="14"/>
    <xf numFmtId="0" fontId="25" fillId="0" borderId="35">
      <alignment horizontal="center" vertical="center"/>
    </xf>
    <xf numFmtId="0" fontId="25" fillId="0" borderId="35">
      <alignment horizontal="center" vertical="center"/>
    </xf>
    <xf numFmtId="0" fontId="25" fillId="0" borderId="8">
      <alignment horizontal="center"/>
    </xf>
    <xf numFmtId="0" fontId="25" fillId="0" borderId="15">
      <alignment horizontal="center" vertical="center"/>
    </xf>
    <xf numFmtId="0" fontId="25" fillId="0" borderId="15">
      <alignment horizontal="center" vertical="center"/>
    </xf>
    <xf numFmtId="49" fontId="25" fillId="0" borderId="14">
      <alignment horizontal="center"/>
    </xf>
    <xf numFmtId="0" fontId="25" fillId="0" borderId="34">
      <alignment horizontal="center" vertical="center"/>
    </xf>
    <xf numFmtId="0" fontId="25" fillId="0" borderId="34">
      <alignment horizontal="center" vertical="center"/>
    </xf>
    <xf numFmtId="49" fontId="25" fillId="0" borderId="0">
      <alignment horizontal="left"/>
    </xf>
    <xf numFmtId="0" fontId="26" fillId="0" borderId="34">
      <alignment horizontal="center" vertical="center"/>
    </xf>
    <xf numFmtId="0" fontId="26" fillId="0" borderId="34">
      <alignment horizontal="center" vertical="center"/>
    </xf>
    <xf numFmtId="4" fontId="25" fillId="0" borderId="23">
      <alignment horizontal="right"/>
    </xf>
    <xf numFmtId="0" fontId="25" fillId="0" borderId="36">
      <alignment horizontal="center" vertical="center"/>
    </xf>
    <xf numFmtId="0" fontId="25" fillId="0" borderId="36">
      <alignment horizontal="center" vertical="center"/>
    </xf>
    <xf numFmtId="0" fontId="25" fillId="0" borderId="28">
      <alignment horizontal="center" vertical="top"/>
    </xf>
    <xf numFmtId="49" fontId="26" fillId="0" borderId="33">
      <alignment horizontal="center" vertical="center"/>
    </xf>
    <xf numFmtId="49" fontId="26" fillId="0" borderId="33">
      <alignment horizontal="center" vertical="center"/>
    </xf>
    <xf numFmtId="4" fontId="25" fillId="0" borderId="24">
      <alignment horizontal="right"/>
    </xf>
    <xf numFmtId="49" fontId="25" fillId="0" borderId="35">
      <alignment horizontal="center" vertical="center"/>
    </xf>
    <xf numFmtId="49" fontId="25" fillId="0" borderId="35">
      <alignment horizontal="center" vertical="center"/>
    </xf>
    <xf numFmtId="4" fontId="25" fillId="0" borderId="39">
      <alignment horizontal="right"/>
    </xf>
    <xf numFmtId="49" fontId="25" fillId="0" borderId="15">
      <alignment horizontal="center" vertical="center"/>
    </xf>
    <xf numFmtId="49" fontId="25" fillId="0" borderId="15">
      <alignment horizontal="center" vertical="center"/>
    </xf>
    <xf numFmtId="0" fontId="25" fillId="0" borderId="24"/>
    <xf numFmtId="49" fontId="25" fillId="0" borderId="34">
      <alignment horizontal="center" vertical="center"/>
    </xf>
    <xf numFmtId="49" fontId="25" fillId="0" borderId="34">
      <alignment horizontal="center" vertical="center"/>
    </xf>
    <xf numFmtId="0" fontId="27" fillId="0" borderId="28">
      <alignment wrapText="1"/>
    </xf>
    <xf numFmtId="49" fontId="25" fillId="0" borderId="36">
      <alignment horizontal="center" vertical="center"/>
    </xf>
    <xf numFmtId="49" fontId="25" fillId="0" borderId="36">
      <alignment horizontal="center" vertical="center"/>
    </xf>
    <xf numFmtId="0" fontId="24" fillId="0" borderId="40"/>
    <xf numFmtId="49" fontId="25" fillId="0" borderId="8">
      <alignment horizontal="center"/>
    </xf>
    <xf numFmtId="49" fontId="25" fillId="0" borderId="8">
      <alignment horizontal="center"/>
    </xf>
    <xf numFmtId="0" fontId="25" fillId="0" borderId="14">
      <alignment horizontal="center"/>
    </xf>
    <xf numFmtId="0" fontId="25" fillId="0" borderId="14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49" fontId="25" fillId="0" borderId="8"/>
    <xf numFmtId="49" fontId="25" fillId="0" borderId="8"/>
    <xf numFmtId="0" fontId="25" fillId="0" borderId="28">
      <alignment horizontal="center" vertical="top"/>
    </xf>
    <xf numFmtId="0" fontId="25" fillId="0" borderId="28">
      <alignment horizontal="center" vertical="top"/>
    </xf>
    <xf numFmtId="49" fontId="25" fillId="0" borderId="28">
      <alignment horizontal="center" vertical="top" wrapText="1"/>
    </xf>
    <xf numFmtId="49" fontId="25" fillId="0" borderId="28">
      <alignment horizontal="center" vertical="top" wrapText="1"/>
    </xf>
    <xf numFmtId="0" fontId="25" fillId="0" borderId="23"/>
    <xf numFmtId="0" fontId="25" fillId="0" borderId="23"/>
    <xf numFmtId="4" fontId="25" fillId="0" borderId="38">
      <alignment horizontal="right"/>
    </xf>
    <xf numFmtId="4" fontId="25" fillId="0" borderId="38">
      <alignment horizontal="right"/>
    </xf>
    <xf numFmtId="4" fontId="25" fillId="0" borderId="37">
      <alignment horizontal="right"/>
    </xf>
    <xf numFmtId="4" fontId="25" fillId="0" borderId="37">
      <alignment horizontal="right"/>
    </xf>
    <xf numFmtId="4" fontId="25" fillId="0" borderId="0">
      <alignment horizontal="right" shrinkToFit="1"/>
    </xf>
    <xf numFmtId="4" fontId="25" fillId="0" borderId="0">
      <alignment horizontal="right" shrinkToFit="1"/>
    </xf>
    <xf numFmtId="4" fontId="25" fillId="0" borderId="8">
      <alignment horizontal="right"/>
    </xf>
    <xf numFmtId="4" fontId="25" fillId="0" borderId="8">
      <alignment horizontal="right"/>
    </xf>
    <xf numFmtId="0" fontId="25" fillId="0" borderId="14"/>
    <xf numFmtId="0" fontId="25" fillId="0" borderId="14"/>
    <xf numFmtId="0" fontId="25" fillId="0" borderId="28">
      <alignment horizontal="center" vertical="top" wrapText="1"/>
    </xf>
    <xf numFmtId="0" fontId="25" fillId="0" borderId="28">
      <alignment horizontal="center" vertical="top" wrapText="1"/>
    </xf>
    <xf numFmtId="0" fontId="25" fillId="0" borderId="8">
      <alignment horizontal="center"/>
    </xf>
    <xf numFmtId="0" fontId="25" fillId="0" borderId="8">
      <alignment horizontal="center"/>
    </xf>
    <xf numFmtId="49" fontId="25" fillId="0" borderId="14">
      <alignment horizontal="center"/>
    </xf>
    <xf numFmtId="49" fontId="25" fillId="0" borderId="14">
      <alignment horizontal="center"/>
    </xf>
    <xf numFmtId="49" fontId="25" fillId="0" borderId="0">
      <alignment horizontal="left"/>
    </xf>
    <xf numFmtId="49" fontId="25" fillId="0" borderId="0">
      <alignment horizontal="left"/>
    </xf>
    <xf numFmtId="4" fontId="25" fillId="0" borderId="23">
      <alignment horizontal="right"/>
    </xf>
    <xf numFmtId="4" fontId="25" fillId="0" borderId="23">
      <alignment horizontal="right"/>
    </xf>
    <xf numFmtId="0" fontId="25" fillId="0" borderId="28">
      <alignment horizontal="center" vertical="top"/>
    </xf>
    <xf numFmtId="0" fontId="25" fillId="0" borderId="28">
      <alignment horizontal="center" vertical="top"/>
    </xf>
    <xf numFmtId="4" fontId="25" fillId="0" borderId="24">
      <alignment horizontal="right"/>
    </xf>
    <xf numFmtId="4" fontId="25" fillId="0" borderId="24">
      <alignment horizontal="right"/>
    </xf>
    <xf numFmtId="4" fontId="25" fillId="0" borderId="39">
      <alignment horizontal="right"/>
    </xf>
    <xf numFmtId="4" fontId="25" fillId="0" borderId="39">
      <alignment horizontal="right"/>
    </xf>
    <xf numFmtId="0" fontId="25" fillId="0" borderId="24"/>
    <xf numFmtId="0" fontId="25" fillId="0" borderId="24"/>
    <xf numFmtId="0" fontId="24" fillId="0" borderId="40"/>
    <xf numFmtId="0" fontId="24" fillId="0" borderId="40"/>
    <xf numFmtId="0" fontId="23" fillId="3" borderId="0"/>
    <xf numFmtId="0" fontId="23" fillId="3" borderId="0"/>
    <xf numFmtId="0" fontId="23" fillId="4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25" fillId="0" borderId="0">
      <alignment horizontal="left"/>
    </xf>
    <xf numFmtId="0" fontId="25" fillId="0" borderId="0">
      <alignment horizontal="left"/>
    </xf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3" borderId="8"/>
    <xf numFmtId="0" fontId="23" fillId="3" borderId="8"/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0" fontId="25" fillId="0" borderId="41">
      <alignment horizontal="left" wrapText="1"/>
    </xf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0" fontId="25" fillId="0" borderId="12">
      <alignment horizontal="left" wrapText="1" indent="1"/>
    </xf>
    <xf numFmtId="0" fontId="23" fillId="3" borderId="42"/>
    <xf numFmtId="0" fontId="23" fillId="3" borderId="42"/>
    <xf numFmtId="0" fontId="25" fillId="0" borderId="17">
      <alignment horizontal="left" wrapText="1" indent="2"/>
    </xf>
    <xf numFmtId="0" fontId="25" fillId="0" borderId="41">
      <alignment horizontal="left" wrapText="1"/>
    </xf>
    <xf numFmtId="0" fontId="25" fillId="0" borderId="41">
      <alignment horizontal="left" wrapText="1"/>
    </xf>
    <xf numFmtId="0" fontId="24" fillId="0" borderId="0"/>
    <xf numFmtId="0" fontId="25" fillId="0" borderId="12">
      <alignment horizontal="left" wrapText="1" indent="1"/>
    </xf>
    <xf numFmtId="0" fontId="25" fillId="0" borderId="12">
      <alignment horizontal="left" wrapText="1" indent="1"/>
    </xf>
    <xf numFmtId="0" fontId="31" fillId="0" borderId="0">
      <alignment horizontal="center" vertical="top"/>
    </xf>
    <xf numFmtId="0" fontId="25" fillId="0" borderId="17">
      <alignment horizontal="left" wrapText="1" indent="2"/>
    </xf>
    <xf numFmtId="0" fontId="25" fillId="0" borderId="17">
      <alignment horizontal="left" wrapText="1" indent="2"/>
    </xf>
    <xf numFmtId="0" fontId="25" fillId="0" borderId="14">
      <alignment horizontal="left"/>
    </xf>
    <xf numFmtId="0" fontId="23" fillId="3" borderId="14"/>
    <xf numFmtId="0" fontId="23" fillId="3" borderId="14"/>
    <xf numFmtId="49" fontId="25" fillId="0" borderId="33">
      <alignment horizontal="center" wrapText="1"/>
    </xf>
    <xf numFmtId="0" fontId="32" fillId="0" borderId="0">
      <alignment horizontal="center" wrapText="1"/>
    </xf>
    <xf numFmtId="0" fontId="32" fillId="0" borderId="0">
      <alignment horizontal="center" wrapText="1"/>
    </xf>
    <xf numFmtId="49" fontId="25" fillId="0" borderId="35">
      <alignment horizontal="center" wrapText="1"/>
    </xf>
    <xf numFmtId="0" fontId="31" fillId="0" borderId="0">
      <alignment horizontal="center" vertical="top"/>
    </xf>
    <xf numFmtId="0" fontId="31" fillId="0" borderId="0">
      <alignment horizontal="center" vertical="top"/>
    </xf>
    <xf numFmtId="49" fontId="25" fillId="0" borderId="34">
      <alignment horizontal="center"/>
    </xf>
    <xf numFmtId="0" fontId="25" fillId="0" borderId="8">
      <alignment wrapText="1"/>
    </xf>
    <xf numFmtId="0" fontId="25" fillId="0" borderId="8">
      <alignment wrapText="1"/>
    </xf>
    <xf numFmtId="0" fontId="25" fillId="0" borderId="37"/>
    <xf numFmtId="0" fontId="25" fillId="0" borderId="42">
      <alignment wrapText="1"/>
    </xf>
    <xf numFmtId="0" fontId="25" fillId="0" borderId="42">
      <alignment wrapText="1"/>
    </xf>
    <xf numFmtId="49" fontId="25" fillId="0" borderId="14"/>
    <xf numFmtId="0" fontId="25" fillId="0" borderId="14">
      <alignment horizontal="left"/>
    </xf>
    <xf numFmtId="0" fontId="25" fillId="0" borderId="14">
      <alignment horizontal="left"/>
    </xf>
    <xf numFmtId="49" fontId="25" fillId="0" borderId="0"/>
    <xf numFmtId="0" fontId="23" fillId="3" borderId="43"/>
    <xf numFmtId="0" fontId="23" fillId="3" borderId="43"/>
    <xf numFmtId="49" fontId="25" fillId="0" borderId="9">
      <alignment horizontal="center"/>
    </xf>
    <xf numFmtId="49" fontId="25" fillId="0" borderId="33">
      <alignment horizontal="center" wrapText="1"/>
    </xf>
    <xf numFmtId="49" fontId="25" fillId="0" borderId="33">
      <alignment horizontal="center" wrapText="1"/>
    </xf>
    <xf numFmtId="49" fontId="25" fillId="0" borderId="23">
      <alignment horizontal="center"/>
    </xf>
    <xf numFmtId="49" fontId="25" fillId="0" borderId="35">
      <alignment horizontal="center" wrapText="1"/>
    </xf>
    <xf numFmtId="49" fontId="25" fillId="0" borderId="35">
      <alignment horizontal="center" wrapText="1"/>
    </xf>
    <xf numFmtId="49" fontId="25" fillId="0" borderId="28">
      <alignment horizontal="center"/>
    </xf>
    <xf numFmtId="49" fontId="25" fillId="0" borderId="34">
      <alignment horizontal="center"/>
    </xf>
    <xf numFmtId="49" fontId="25" fillId="0" borderId="34">
      <alignment horizontal="center"/>
    </xf>
    <xf numFmtId="49" fontId="25" fillId="0" borderId="38">
      <alignment horizontal="center" vertical="center" wrapText="1"/>
    </xf>
    <xf numFmtId="0" fontId="23" fillId="3" borderId="44"/>
    <xf numFmtId="0" fontId="23" fillId="3" borderId="44"/>
    <xf numFmtId="4" fontId="25" fillId="0" borderId="28">
      <alignment horizontal="right"/>
    </xf>
    <xf numFmtId="0" fontId="25" fillId="0" borderId="37"/>
    <xf numFmtId="0" fontId="25" fillId="0" borderId="37"/>
    <xf numFmtId="0" fontId="25" fillId="5" borderId="0"/>
    <xf numFmtId="0" fontId="25" fillId="0" borderId="0">
      <alignment horizontal="center"/>
    </xf>
    <xf numFmtId="0" fontId="25" fillId="0" borderId="0">
      <alignment horizontal="center"/>
    </xf>
    <xf numFmtId="0" fontId="32" fillId="0" borderId="0">
      <alignment horizontal="center" wrapText="1"/>
    </xf>
    <xf numFmtId="49" fontId="25" fillId="0" borderId="14"/>
    <xf numFmtId="49" fontId="25" fillId="0" borderId="14"/>
    <xf numFmtId="0" fontId="25" fillId="0" borderId="0">
      <alignment horizontal="center"/>
    </xf>
    <xf numFmtId="49" fontId="25" fillId="0" borderId="0"/>
    <xf numFmtId="49" fontId="25" fillId="0" borderId="0"/>
    <xf numFmtId="0" fontId="25" fillId="0" borderId="8">
      <alignment wrapText="1"/>
    </xf>
    <xf numFmtId="49" fontId="25" fillId="0" borderId="9">
      <alignment horizontal="center"/>
    </xf>
    <xf numFmtId="49" fontId="25" fillId="0" borderId="9">
      <alignment horizontal="center"/>
    </xf>
    <xf numFmtId="0" fontId="25" fillId="0" borderId="42">
      <alignment wrapText="1"/>
    </xf>
    <xf numFmtId="49" fontId="25" fillId="0" borderId="23">
      <alignment horizontal="center"/>
    </xf>
    <xf numFmtId="49" fontId="25" fillId="0" borderId="23">
      <alignment horizontal="center"/>
    </xf>
    <xf numFmtId="0" fontId="33" fillId="0" borderId="45"/>
    <xf numFmtId="49" fontId="25" fillId="0" borderId="28">
      <alignment horizontal="center"/>
    </xf>
    <xf numFmtId="49" fontId="25" fillId="0" borderId="28">
      <alignment horizontal="center"/>
    </xf>
    <xf numFmtId="49" fontId="34" fillId="0" borderId="46">
      <alignment horizontal="right"/>
    </xf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0" fontId="25" fillId="0" borderId="46">
      <alignment horizontal="right"/>
    </xf>
    <xf numFmtId="49" fontId="25" fillId="0" borderId="38">
      <alignment horizontal="center" vertical="center" wrapText="1"/>
    </xf>
    <xf numFmtId="49" fontId="25" fillId="0" borderId="38">
      <alignment horizontal="center" vertical="center" wrapText="1"/>
    </xf>
    <xf numFmtId="0" fontId="33" fillId="0" borderId="8"/>
    <xf numFmtId="0" fontId="23" fillId="3" borderId="47"/>
    <xf numFmtId="0" fontId="23" fillId="3" borderId="47"/>
    <xf numFmtId="0" fontId="24" fillId="0" borderId="37"/>
    <xf numFmtId="4" fontId="25" fillId="0" borderId="28">
      <alignment horizontal="right"/>
    </xf>
    <xf numFmtId="4" fontId="25" fillId="0" borderId="28">
      <alignment horizontal="right"/>
    </xf>
    <xf numFmtId="0" fontId="25" fillId="0" borderId="38">
      <alignment horizontal="center"/>
    </xf>
    <xf numFmtId="0" fontId="25" fillId="5" borderId="37"/>
    <xf numFmtId="0" fontId="25" fillId="5" borderId="37"/>
    <xf numFmtId="49" fontId="23" fillId="0" borderId="48">
      <alignment horizontal="center"/>
    </xf>
    <xf numFmtId="0" fontId="25" fillId="5" borderId="0"/>
    <xf numFmtId="0" fontId="25" fillId="5" borderId="0"/>
    <xf numFmtId="167" fontId="25" fillId="0" borderId="20">
      <alignment horizontal="center"/>
    </xf>
    <xf numFmtId="0" fontId="32" fillId="0" borderId="0">
      <alignment horizontal="center" wrapText="1"/>
    </xf>
    <xf numFmtId="0" fontId="32" fillId="0" borderId="0">
      <alignment horizontal="center" wrapText="1"/>
    </xf>
    <xf numFmtId="0" fontId="25" fillId="0" borderId="49">
      <alignment horizontal="center"/>
    </xf>
    <xf numFmtId="0" fontId="33" fillId="0" borderId="45"/>
    <xf numFmtId="0" fontId="33" fillId="0" borderId="45"/>
    <xf numFmtId="49" fontId="25" fillId="0" borderId="22">
      <alignment horizontal="center"/>
    </xf>
    <xf numFmtId="49" fontId="34" fillId="0" borderId="46">
      <alignment horizontal="right"/>
    </xf>
    <xf numFmtId="49" fontId="34" fillId="0" borderId="46">
      <alignment horizontal="right"/>
    </xf>
    <xf numFmtId="49" fontId="25" fillId="0" borderId="20">
      <alignment horizontal="center"/>
    </xf>
    <xf numFmtId="0" fontId="25" fillId="0" borderId="46">
      <alignment horizontal="right"/>
    </xf>
    <xf numFmtId="0" fontId="25" fillId="0" borderId="46">
      <alignment horizontal="right"/>
    </xf>
    <xf numFmtId="0" fontId="25" fillId="0" borderId="20">
      <alignment horizontal="center"/>
    </xf>
    <xf numFmtId="0" fontId="33" fillId="0" borderId="8"/>
    <xf numFmtId="0" fontId="33" fillId="0" borderId="8"/>
    <xf numFmtId="49" fontId="25" fillId="0" borderId="50">
      <alignment horizontal="center"/>
    </xf>
    <xf numFmtId="0" fontId="25" fillId="0" borderId="38">
      <alignment horizontal="center"/>
    </xf>
    <xf numFmtId="0" fontId="25" fillId="0" borderId="38">
      <alignment horizontal="center"/>
    </xf>
    <xf numFmtId="0" fontId="33" fillId="0" borderId="0"/>
    <xf numFmtId="49" fontId="23" fillId="0" borderId="48">
      <alignment horizontal="center"/>
    </xf>
    <xf numFmtId="49" fontId="23" fillId="0" borderId="48">
      <alignment horizontal="center"/>
    </xf>
    <xf numFmtId="0" fontId="23" fillId="0" borderId="51"/>
    <xf numFmtId="167" fontId="25" fillId="0" borderId="20">
      <alignment horizontal="center"/>
    </xf>
    <xf numFmtId="167" fontId="25" fillId="0" borderId="20">
      <alignment horizontal="center"/>
    </xf>
    <xf numFmtId="0" fontId="23" fillId="0" borderId="40"/>
    <xf numFmtId="0" fontId="25" fillId="0" borderId="49">
      <alignment horizontal="center"/>
    </xf>
    <xf numFmtId="0" fontId="25" fillId="0" borderId="49">
      <alignment horizontal="center"/>
    </xf>
    <xf numFmtId="4" fontId="25" fillId="0" borderId="17">
      <alignment horizontal="right"/>
    </xf>
    <xf numFmtId="49" fontId="25" fillId="0" borderId="22">
      <alignment horizontal="center"/>
    </xf>
    <xf numFmtId="49" fontId="25" fillId="0" borderId="22">
      <alignment horizontal="center"/>
    </xf>
    <xf numFmtId="49" fontId="25" fillId="0" borderId="24">
      <alignment horizontal="center"/>
    </xf>
    <xf numFmtId="49" fontId="25" fillId="0" borderId="20">
      <alignment horizontal="center"/>
    </xf>
    <xf numFmtId="49" fontId="25" fillId="0" borderId="20">
      <alignment horizontal="center"/>
    </xf>
    <xf numFmtId="0" fontId="25" fillId="0" borderId="52">
      <alignment horizontal="left" wrapText="1"/>
    </xf>
    <xf numFmtId="0" fontId="25" fillId="0" borderId="20">
      <alignment horizontal="center"/>
    </xf>
    <xf numFmtId="0" fontId="25" fillId="0" borderId="20">
      <alignment horizontal="center"/>
    </xf>
    <xf numFmtId="0" fontId="25" fillId="0" borderId="21">
      <alignment horizontal="left" wrapText="1" indent="1"/>
    </xf>
    <xf numFmtId="49" fontId="25" fillId="0" borderId="50">
      <alignment horizontal="center"/>
    </xf>
    <xf numFmtId="49" fontId="25" fillId="0" borderId="50">
      <alignment horizontal="center"/>
    </xf>
    <xf numFmtId="0" fontId="25" fillId="0" borderId="53">
      <alignment horizontal="left" wrapText="1" indent="2"/>
    </xf>
    <xf numFmtId="0" fontId="24" fillId="0" borderId="37"/>
    <xf numFmtId="0" fontId="24" fillId="0" borderId="37"/>
    <xf numFmtId="0" fontId="25" fillId="5" borderId="37"/>
    <xf numFmtId="0" fontId="33" fillId="0" borderId="0"/>
    <xf numFmtId="0" fontId="33" fillId="0" borderId="0"/>
    <xf numFmtId="0" fontId="32" fillId="0" borderId="0">
      <alignment horizontal="left" wrapText="1"/>
    </xf>
    <xf numFmtId="0" fontId="23" fillId="0" borderId="51"/>
    <xf numFmtId="0" fontId="23" fillId="0" borderId="51"/>
    <xf numFmtId="49" fontId="23" fillId="0" borderId="0"/>
    <xf numFmtId="0" fontId="23" fillId="0" borderId="40"/>
    <xf numFmtId="0" fontId="23" fillId="0" borderId="40"/>
    <xf numFmtId="0" fontId="25" fillId="0" borderId="0">
      <alignment horizontal="right"/>
    </xf>
    <xf numFmtId="4" fontId="25" fillId="0" borderId="17">
      <alignment horizontal="right"/>
    </xf>
    <xf numFmtId="4" fontId="25" fillId="0" borderId="17">
      <alignment horizontal="right"/>
    </xf>
    <xf numFmtId="49" fontId="25" fillId="0" borderId="0">
      <alignment horizontal="right"/>
    </xf>
    <xf numFmtId="49" fontId="25" fillId="0" borderId="24">
      <alignment horizontal="center"/>
    </xf>
    <xf numFmtId="49" fontId="25" fillId="0" borderId="24">
      <alignment horizontal="center"/>
    </xf>
    <xf numFmtId="0" fontId="25" fillId="0" borderId="0">
      <alignment horizontal="left" wrapText="1"/>
    </xf>
    <xf numFmtId="0" fontId="25" fillId="0" borderId="52">
      <alignment horizontal="left" wrapText="1"/>
    </xf>
    <xf numFmtId="0" fontId="25" fillId="0" borderId="52">
      <alignment horizontal="left" wrapText="1"/>
    </xf>
    <xf numFmtId="0" fontId="25" fillId="0" borderId="8">
      <alignment horizontal="left"/>
    </xf>
    <xf numFmtId="0" fontId="25" fillId="0" borderId="21">
      <alignment horizontal="left" wrapText="1" indent="1"/>
    </xf>
    <xf numFmtId="0" fontId="25" fillId="0" borderId="21">
      <alignment horizontal="left" wrapText="1" indent="1"/>
    </xf>
    <xf numFmtId="0" fontId="25" fillId="0" borderId="10">
      <alignment horizontal="left" wrapText="1"/>
    </xf>
    <xf numFmtId="0" fontId="25" fillId="0" borderId="20">
      <alignment horizontal="left" wrapText="1" indent="2"/>
    </xf>
    <xf numFmtId="0" fontId="25" fillId="0" borderId="20">
      <alignment horizontal="left" wrapText="1" indent="2"/>
    </xf>
    <xf numFmtId="0" fontId="25" fillId="0" borderId="42"/>
    <xf numFmtId="0" fontId="23" fillId="3" borderId="54"/>
    <xf numFmtId="0" fontId="23" fillId="3" borderId="54"/>
    <xf numFmtId="0" fontId="26" fillId="0" borderId="53">
      <alignment horizontal="left" wrapText="1"/>
    </xf>
    <xf numFmtId="0" fontId="25" fillId="5" borderId="26"/>
    <xf numFmtId="0" fontId="25" fillId="5" borderId="26"/>
    <xf numFmtId="49" fontId="25" fillId="0" borderId="0">
      <alignment horizontal="center" wrapText="1"/>
    </xf>
    <xf numFmtId="0" fontId="32" fillId="0" borderId="0">
      <alignment horizontal="left" wrapText="1"/>
    </xf>
    <xf numFmtId="0" fontId="32" fillId="0" borderId="0">
      <alignment horizontal="left" wrapText="1"/>
    </xf>
    <xf numFmtId="49" fontId="25" fillId="0" borderId="34">
      <alignment horizontal="center" wrapText="1"/>
    </xf>
    <xf numFmtId="49" fontId="23" fillId="0" borderId="0"/>
    <xf numFmtId="49" fontId="23" fillId="0" borderId="0"/>
    <xf numFmtId="0" fontId="25" fillId="0" borderId="55"/>
    <xf numFmtId="0" fontId="25" fillId="0" borderId="0">
      <alignment horizontal="right"/>
    </xf>
    <xf numFmtId="0" fontId="25" fillId="0" borderId="0">
      <alignment horizontal="right"/>
    </xf>
    <xf numFmtId="0" fontId="25" fillId="0" borderId="56">
      <alignment horizontal="center" wrapText="1"/>
    </xf>
    <xf numFmtId="49" fontId="25" fillId="0" borderId="0">
      <alignment horizontal="right"/>
    </xf>
    <xf numFmtId="49" fontId="25" fillId="0" borderId="0">
      <alignment horizontal="right"/>
    </xf>
    <xf numFmtId="0" fontId="23" fillId="0" borderId="37"/>
    <xf numFmtId="0" fontId="25" fillId="0" borderId="0">
      <alignment horizontal="left" wrapText="1"/>
    </xf>
    <xf numFmtId="0" fontId="25" fillId="0" borderId="0">
      <alignment horizontal="left" wrapText="1"/>
    </xf>
    <xf numFmtId="49" fontId="25" fillId="0" borderId="0">
      <alignment horizontal="center"/>
    </xf>
    <xf numFmtId="0" fontId="25" fillId="0" borderId="8">
      <alignment horizontal="left"/>
    </xf>
    <xf numFmtId="0" fontId="25" fillId="0" borderId="8">
      <alignment horizontal="left"/>
    </xf>
    <xf numFmtId="49" fontId="25" fillId="0" borderId="9">
      <alignment horizontal="center" wrapText="1"/>
    </xf>
    <xf numFmtId="0" fontId="25" fillId="0" borderId="10">
      <alignment horizontal="left" wrapText="1"/>
    </xf>
    <xf numFmtId="0" fontId="25" fillId="0" borderId="10">
      <alignment horizontal="left" wrapText="1"/>
    </xf>
    <xf numFmtId="49" fontId="25" fillId="0" borderId="11">
      <alignment horizontal="center" wrapText="1"/>
    </xf>
    <xf numFmtId="0" fontId="25" fillId="0" borderId="42"/>
    <xf numFmtId="0" fontId="25" fillId="0" borderId="42"/>
    <xf numFmtId="49" fontId="25" fillId="0" borderId="8"/>
    <xf numFmtId="0" fontId="26" fillId="0" borderId="53">
      <alignment horizontal="left" wrapText="1"/>
    </xf>
    <xf numFmtId="0" fontId="26" fillId="0" borderId="53">
      <alignment horizontal="left" wrapText="1"/>
    </xf>
    <xf numFmtId="4" fontId="25" fillId="0" borderId="13">
      <alignment horizontal="right"/>
    </xf>
    <xf numFmtId="0" fontId="25" fillId="0" borderId="16">
      <alignment horizontal="left" wrapText="1" indent="2"/>
    </xf>
    <xf numFmtId="0" fontId="25" fillId="0" borderId="16">
      <alignment horizontal="left" wrapText="1" indent="2"/>
    </xf>
    <xf numFmtId="4" fontId="25" fillId="0" borderId="9">
      <alignment horizontal="right"/>
    </xf>
    <xf numFmtId="49" fontId="25" fillId="0" borderId="0">
      <alignment horizontal="center" wrapText="1"/>
    </xf>
    <xf numFmtId="49" fontId="25" fillId="0" borderId="0">
      <alignment horizontal="center" wrapText="1"/>
    </xf>
    <xf numFmtId="4" fontId="25" fillId="0" borderId="16">
      <alignment horizontal="right"/>
    </xf>
    <xf numFmtId="49" fontId="25" fillId="0" borderId="34">
      <alignment horizontal="center" wrapText="1"/>
    </xf>
    <xf numFmtId="49" fontId="25" fillId="0" borderId="34">
      <alignment horizontal="center" wrapText="1"/>
    </xf>
    <xf numFmtId="49" fontId="25" fillId="0" borderId="17">
      <alignment horizontal="center"/>
    </xf>
    <xf numFmtId="0" fontId="25" fillId="0" borderId="55"/>
    <xf numFmtId="0" fontId="25" fillId="0" borderId="55"/>
    <xf numFmtId="4" fontId="25" fillId="0" borderId="18">
      <alignment horizontal="right"/>
    </xf>
    <xf numFmtId="0" fontId="25" fillId="0" borderId="56">
      <alignment horizontal="center" wrapText="1"/>
    </xf>
    <xf numFmtId="0" fontId="25" fillId="0" borderId="56">
      <alignment horizontal="center" wrapText="1"/>
    </xf>
    <xf numFmtId="0" fontId="25" fillId="0" borderId="19">
      <alignment horizontal="left" wrapText="1"/>
    </xf>
    <xf numFmtId="0" fontId="23" fillId="3" borderId="37"/>
    <xf numFmtId="0" fontId="23" fillId="3" borderId="37"/>
    <xf numFmtId="0" fontId="26" fillId="0" borderId="20">
      <alignment horizontal="left" wrapText="1"/>
    </xf>
    <xf numFmtId="49" fontId="25" fillId="0" borderId="15">
      <alignment horizontal="center"/>
    </xf>
    <xf numFmtId="49" fontId="25" fillId="0" borderId="15">
      <alignment horizontal="center"/>
    </xf>
    <xf numFmtId="0" fontId="25" fillId="0" borderId="8"/>
    <xf numFmtId="0" fontId="23" fillId="0" borderId="37"/>
    <xf numFmtId="0" fontId="23" fillId="0" borderId="37"/>
    <xf numFmtId="0" fontId="23" fillId="0" borderId="8"/>
    <xf numFmtId="0" fontId="22" fillId="0" borderId="0"/>
    <xf numFmtId="0" fontId="35" fillId="0" borderId="0"/>
  </cellStyleXfs>
  <cellXfs count="92">
    <xf numFmtId="0" fontId="0" fillId="0" borderId="0" xfId="0"/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65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 vertical="top" shrinkToFit="1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right" vertical="top" shrinkToFit="1"/>
    </xf>
    <xf numFmtId="0" fontId="3" fillId="2" borderId="0" xfId="0" applyFont="1" applyFill="1" applyAlignment="1">
      <alignment horizontal="right" vertical="top"/>
    </xf>
    <xf numFmtId="0" fontId="3" fillId="2" borderId="6" xfId="0" applyNumberFormat="1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horizontal="center" vertical="top" wrapText="1" shrinkToFit="1"/>
    </xf>
    <xf numFmtId="0" fontId="2" fillId="2" borderId="7" xfId="0" applyFont="1" applyFill="1" applyBorder="1" applyAlignment="1">
      <alignment horizontal="left" vertical="top" wrapText="1" shrinkToFit="1"/>
    </xf>
    <xf numFmtId="164" fontId="10" fillId="2" borderId="7" xfId="1" applyNumberFormat="1" applyFont="1" applyFill="1" applyBorder="1" applyAlignment="1">
      <alignment horizontal="center" vertical="top"/>
    </xf>
    <xf numFmtId="164" fontId="10" fillId="2" borderId="7" xfId="0" applyNumberFormat="1" applyFont="1" applyFill="1" applyBorder="1" applyAlignment="1">
      <alignment horizontal="center" vertical="top" shrinkToFit="1"/>
    </xf>
    <xf numFmtId="164" fontId="10" fillId="0" borderId="7" xfId="1" applyNumberFormat="1" applyFont="1" applyFill="1" applyBorder="1" applyAlignment="1">
      <alignment horizontal="center" vertical="top"/>
    </xf>
    <xf numFmtId="164" fontId="11" fillId="2" borderId="7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left" vertical="top" wrapText="1" shrinkToFit="1"/>
    </xf>
    <xf numFmtId="164" fontId="12" fillId="2" borderId="7" xfId="1" applyNumberFormat="1" applyFont="1" applyFill="1" applyBorder="1" applyAlignment="1">
      <alignment horizontal="center" vertical="top"/>
    </xf>
    <xf numFmtId="164" fontId="13" fillId="2" borderId="7" xfId="0" applyNumberFormat="1" applyFont="1" applyFill="1" applyBorder="1" applyAlignment="1">
      <alignment horizontal="center" vertical="top" shrinkToFit="1"/>
    </xf>
    <xf numFmtId="164" fontId="12" fillId="0" borderId="7" xfId="1" applyNumberFormat="1" applyFont="1" applyFill="1" applyBorder="1" applyAlignment="1">
      <alignment horizontal="center" vertical="top"/>
    </xf>
    <xf numFmtId="164" fontId="3" fillId="2" borderId="7" xfId="0" applyNumberFormat="1" applyFont="1" applyFill="1" applyBorder="1" applyAlignment="1">
      <alignment horizontal="center" vertical="top" shrinkToFit="1"/>
    </xf>
    <xf numFmtId="49" fontId="3" fillId="2" borderId="7" xfId="0" applyNumberFormat="1" applyFont="1" applyFill="1" applyBorder="1" applyAlignment="1">
      <alignment horizontal="left" vertical="top" wrapText="1" shrinkToFit="1"/>
    </xf>
    <xf numFmtId="49" fontId="3" fillId="2" borderId="7" xfId="0" applyNumberFormat="1" applyFont="1" applyFill="1" applyBorder="1" applyAlignment="1">
      <alignment horizontal="justify" vertical="top" wrapText="1" shrinkToFit="1"/>
    </xf>
    <xf numFmtId="164" fontId="14" fillId="2" borderId="7" xfId="1" applyNumberFormat="1" applyFont="1" applyFill="1" applyBorder="1" applyAlignment="1">
      <alignment horizontal="center" vertical="top"/>
    </xf>
    <xf numFmtId="164" fontId="14" fillId="0" borderId="7" xfId="1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justify" vertical="top" wrapText="1" shrinkToFit="1"/>
    </xf>
    <xf numFmtId="0" fontId="15" fillId="2" borderId="7" xfId="0" applyFont="1" applyFill="1" applyBorder="1" applyAlignment="1">
      <alignment horizontal="justify" vertical="top" wrapText="1" shrinkToFit="1"/>
    </xf>
    <xf numFmtId="164" fontId="4" fillId="2" borderId="7" xfId="1" applyNumberFormat="1" applyFont="1" applyFill="1" applyBorder="1" applyAlignment="1">
      <alignment horizontal="center" vertical="top"/>
    </xf>
    <xf numFmtId="4" fontId="4" fillId="2" borderId="7" xfId="1" applyNumberFormat="1" applyFont="1" applyFill="1" applyBorder="1" applyAlignment="1">
      <alignment horizontal="center" vertical="top"/>
    </xf>
    <xf numFmtId="3" fontId="13" fillId="2" borderId="7" xfId="0" applyNumberFormat="1" applyFont="1" applyFill="1" applyBorder="1" applyAlignment="1">
      <alignment horizontal="center" vertical="top" shrinkToFit="1"/>
    </xf>
    <xf numFmtId="0" fontId="2" fillId="2" borderId="7" xfId="0" applyFont="1" applyFill="1" applyBorder="1" applyAlignment="1">
      <alignment horizontal="justify" vertical="top" wrapText="1" shrinkToFit="1"/>
    </xf>
    <xf numFmtId="164" fontId="11" fillId="2" borderId="7" xfId="0" applyNumberFormat="1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horizontal="center" vertical="top" wrapText="1" shrinkToFit="1"/>
    </xf>
    <xf numFmtId="0" fontId="1" fillId="2" borderId="7" xfId="0" applyFont="1" applyFill="1" applyBorder="1" applyAlignment="1">
      <alignment horizontal="left" vertical="top" wrapText="1" shrinkToFit="1"/>
    </xf>
    <xf numFmtId="164" fontId="1" fillId="2" borderId="7" xfId="0" applyNumberFormat="1" applyFont="1" applyFill="1" applyBorder="1" applyAlignment="1">
      <alignment horizontal="center" vertical="top" wrapText="1"/>
    </xf>
    <xf numFmtId="164" fontId="1" fillId="0" borderId="7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top" shrinkToFit="1"/>
    </xf>
    <xf numFmtId="164" fontId="1" fillId="2" borderId="0" xfId="0" applyNumberFormat="1" applyFont="1" applyFill="1" applyAlignment="1">
      <alignment horizontal="center" vertical="top"/>
    </xf>
    <xf numFmtId="164" fontId="1" fillId="2" borderId="7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Alignment="1">
      <alignment horizontal="center" vertical="top"/>
    </xf>
    <xf numFmtId="164" fontId="1" fillId="0" borderId="7" xfId="0" applyNumberFormat="1" applyFont="1" applyFill="1" applyBorder="1" applyAlignment="1">
      <alignment horizontal="center" vertical="top"/>
    </xf>
    <xf numFmtId="49" fontId="11" fillId="2" borderId="7" xfId="0" applyNumberFormat="1" applyFont="1" applyFill="1" applyBorder="1" applyAlignment="1">
      <alignment horizontal="center" vertical="top" wrapText="1" shrinkToFit="1"/>
    </xf>
    <xf numFmtId="0" fontId="11" fillId="2" borderId="7" xfId="0" applyFont="1" applyFill="1" applyBorder="1" applyAlignment="1">
      <alignment horizontal="left" vertical="top" wrapText="1" shrinkToFit="1"/>
    </xf>
    <xf numFmtId="0" fontId="11" fillId="2" borderId="0" xfId="0" applyFont="1" applyFill="1" applyAlignment="1">
      <alignment vertical="top"/>
    </xf>
    <xf numFmtId="49" fontId="2" fillId="2" borderId="7" xfId="0" applyNumberFormat="1" applyFont="1" applyFill="1" applyBorder="1" applyAlignment="1">
      <alignment horizontal="center" vertical="top" wrapText="1" shrinkToFit="1"/>
    </xf>
    <xf numFmtId="164" fontId="11" fillId="2" borderId="7" xfId="0" applyNumberFormat="1" applyFont="1" applyFill="1" applyBorder="1" applyAlignment="1">
      <alignment horizontal="center" vertical="top" wrapText="1"/>
    </xf>
    <xf numFmtId="164" fontId="16" fillId="2" borderId="7" xfId="0" applyNumberFormat="1" applyFont="1" applyFill="1" applyBorder="1" applyAlignment="1">
      <alignment horizontal="center" vertical="top" shrinkToFit="1"/>
    </xf>
    <xf numFmtId="164" fontId="2" fillId="2" borderId="7" xfId="0" applyNumberFormat="1" applyFont="1" applyFill="1" applyBorder="1" applyAlignment="1">
      <alignment horizontal="center" vertical="top" shrinkToFit="1"/>
    </xf>
    <xf numFmtId="164" fontId="17" fillId="2" borderId="7" xfId="0" applyNumberFormat="1" applyFont="1" applyFill="1" applyBorder="1" applyAlignment="1">
      <alignment horizontal="center" vertical="top" shrinkToFit="1"/>
    </xf>
    <xf numFmtId="49" fontId="3" fillId="2" borderId="7" xfId="0" applyNumberFormat="1" applyFont="1" applyFill="1" applyBorder="1" applyAlignment="1">
      <alignment horizontal="center" vertical="top" wrapText="1" shrinkToFit="1"/>
    </xf>
    <xf numFmtId="164" fontId="18" fillId="2" borderId="7" xfId="0" applyNumberFormat="1" applyFont="1" applyFill="1" applyBorder="1" applyAlignment="1">
      <alignment horizontal="center" vertical="top" shrinkToFit="1"/>
    </xf>
    <xf numFmtId="0" fontId="3" fillId="2" borderId="7" xfId="0" applyNumberFormat="1" applyFont="1" applyFill="1" applyBorder="1" applyAlignment="1">
      <alignment horizontal="left" vertical="top" wrapText="1" shrinkToFit="1"/>
    </xf>
    <xf numFmtId="164" fontId="3" fillId="2" borderId="7" xfId="0" applyNumberFormat="1" applyFont="1" applyFill="1" applyBorder="1" applyAlignment="1">
      <alignment horizontal="center" vertical="top" wrapText="1" shrinkToFit="1"/>
    </xf>
    <xf numFmtId="164" fontId="4" fillId="2" borderId="7" xfId="0" applyNumberFormat="1" applyFont="1" applyFill="1" applyBorder="1" applyAlignment="1">
      <alignment horizontal="center" vertical="top" wrapText="1" shrinkToFit="1"/>
    </xf>
    <xf numFmtId="164" fontId="3" fillId="0" borderId="7" xfId="0" applyNumberFormat="1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vertical="top" wrapText="1" shrinkToFit="1"/>
    </xf>
    <xf numFmtId="0" fontId="7" fillId="2" borderId="7" xfId="0" applyFont="1" applyFill="1" applyBorder="1" applyAlignment="1">
      <alignment vertical="top" shrinkToFit="1"/>
    </xf>
    <xf numFmtId="0" fontId="3" fillId="2" borderId="0" xfId="0" applyFont="1" applyFill="1" applyBorder="1" applyAlignment="1">
      <alignment horizontal="center" vertical="top" wrapText="1" shrinkToFit="1"/>
    </xf>
    <xf numFmtId="0" fontId="7" fillId="2" borderId="0" xfId="0" applyFont="1" applyFill="1" applyBorder="1" applyAlignment="1">
      <alignment vertical="top" shrinkToFit="1"/>
    </xf>
    <xf numFmtId="164" fontId="4" fillId="2" borderId="0" xfId="0" applyNumberFormat="1" applyFont="1" applyFill="1" applyBorder="1" applyAlignment="1">
      <alignment horizontal="center" vertical="top" wrapText="1" shrinkToFit="1"/>
    </xf>
    <xf numFmtId="164" fontId="3" fillId="2" borderId="0" xfId="0" applyNumberFormat="1" applyFont="1" applyFill="1" applyBorder="1" applyAlignment="1">
      <alignment horizontal="center" vertical="top" wrapText="1" shrinkToFit="1"/>
    </xf>
    <xf numFmtId="164" fontId="11" fillId="2" borderId="6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center" vertical="top" shrinkToFit="1"/>
    </xf>
    <xf numFmtId="0" fontId="11" fillId="2" borderId="7" xfId="0" applyFont="1" applyFill="1" applyBorder="1" applyAlignment="1">
      <alignment vertical="top" shrinkToFit="1"/>
    </xf>
    <xf numFmtId="0" fontId="3" fillId="2" borderId="7" xfId="0" applyFont="1" applyFill="1" applyBorder="1" applyAlignment="1">
      <alignment vertical="top" shrinkToFit="1"/>
    </xf>
    <xf numFmtId="164" fontId="4" fillId="2" borderId="7" xfId="0" applyNumberFormat="1" applyFont="1" applyFill="1" applyBorder="1" applyAlignment="1">
      <alignment horizontal="center" vertical="top" shrinkToFit="1"/>
    </xf>
    <xf numFmtId="164" fontId="19" fillId="2" borderId="7" xfId="0" applyNumberFormat="1" applyFont="1" applyFill="1" applyBorder="1" applyAlignment="1">
      <alignment horizontal="center" vertical="top" shrinkToFit="1"/>
    </xf>
    <xf numFmtId="166" fontId="13" fillId="2" borderId="7" xfId="0" applyNumberFormat="1" applyFont="1" applyFill="1" applyBorder="1" applyAlignment="1">
      <alignment horizontal="center" vertical="top" shrinkToFit="1"/>
    </xf>
    <xf numFmtId="4" fontId="13" fillId="2" borderId="7" xfId="0" applyNumberFormat="1" applyFont="1" applyFill="1" applyBorder="1" applyAlignment="1">
      <alignment horizontal="center" vertical="top" shrinkToFit="1"/>
    </xf>
    <xf numFmtId="164" fontId="3" fillId="2" borderId="7" xfId="2" applyNumberFormat="1" applyFont="1" applyFill="1" applyBorder="1" applyAlignment="1">
      <alignment horizontal="center" vertical="top" shrinkToFit="1"/>
    </xf>
    <xf numFmtId="0" fontId="21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 wrapText="1" shrinkToFit="1"/>
    </xf>
    <xf numFmtId="0" fontId="3" fillId="2" borderId="6" xfId="0" applyNumberFormat="1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164" fontId="3" fillId="2" borderId="6" xfId="0" applyNumberFormat="1" applyFont="1" applyFill="1" applyBorder="1" applyAlignment="1">
      <alignment horizontal="center" vertical="top" wrapText="1" shrinkToFit="1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shrinkToFit="1"/>
    </xf>
    <xf numFmtId="0" fontId="1" fillId="2" borderId="0" xfId="0" applyFont="1" applyFill="1" applyBorder="1" applyAlignment="1">
      <alignment horizontal="center" vertical="top" shrinkToFit="1"/>
    </xf>
    <xf numFmtId="0" fontId="5" fillId="2" borderId="1" xfId="0" applyNumberFormat="1" applyFont="1" applyFill="1" applyBorder="1" applyAlignment="1">
      <alignment horizontal="center" vertical="top" wrapText="1" shrinkToFit="1"/>
    </xf>
    <xf numFmtId="0" fontId="5" fillId="2" borderId="5" xfId="0" applyNumberFormat="1" applyFont="1" applyFill="1" applyBorder="1" applyAlignment="1">
      <alignment horizontal="center" vertical="top" wrapText="1" shrinkToFit="1"/>
    </xf>
    <xf numFmtId="0" fontId="5" fillId="2" borderId="6" xfId="0" applyNumberFormat="1" applyFont="1" applyFill="1" applyBorder="1" applyAlignment="1">
      <alignment horizontal="center" vertical="top" wrapText="1" shrinkToFit="1"/>
    </xf>
    <xf numFmtId="0" fontId="3" fillId="2" borderId="5" xfId="0" applyNumberFormat="1" applyFont="1" applyFill="1" applyBorder="1" applyAlignment="1">
      <alignment horizontal="center" vertical="top" wrapText="1" shrinkToFit="1"/>
    </xf>
    <xf numFmtId="0" fontId="3" fillId="2" borderId="2" xfId="0" applyNumberFormat="1" applyFont="1" applyFill="1" applyBorder="1" applyAlignment="1">
      <alignment horizontal="center" vertical="top" wrapText="1" shrinkToFit="1"/>
    </xf>
    <xf numFmtId="0" fontId="3" fillId="2" borderId="3" xfId="0" applyNumberFormat="1" applyFont="1" applyFill="1" applyBorder="1" applyAlignment="1">
      <alignment horizontal="center" vertical="top" wrapText="1" shrinkToFit="1"/>
    </xf>
    <xf numFmtId="0" fontId="3" fillId="2" borderId="4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vertical="top" wrapText="1" shrinkToFit="1"/>
    </xf>
    <xf numFmtId="0" fontId="3" fillId="2" borderId="5" xfId="0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</cellXfs>
  <cellStyles count="541">
    <cellStyle name="br" xfId="3"/>
    <cellStyle name="br 2" xfId="4"/>
    <cellStyle name="col" xfId="5"/>
    <cellStyle name="col 2" xfId="6"/>
    <cellStyle name="style0" xfId="7"/>
    <cellStyle name="style0 2" xfId="8"/>
    <cellStyle name="style0 3" xfId="9"/>
    <cellStyle name="td" xfId="10"/>
    <cellStyle name="td 2" xfId="11"/>
    <cellStyle name="td 3" xfId="12"/>
    <cellStyle name="tr" xfId="13"/>
    <cellStyle name="tr 2" xfId="14"/>
    <cellStyle name="xl100" xfId="15"/>
    <cellStyle name="xl100 2" xfId="16"/>
    <cellStyle name="xl100 3" xfId="17"/>
    <cellStyle name="xl101" xfId="18"/>
    <cellStyle name="xl101 2" xfId="19"/>
    <cellStyle name="xl101 3" xfId="20"/>
    <cellStyle name="xl102" xfId="21"/>
    <cellStyle name="xl102 2" xfId="22"/>
    <cellStyle name="xl102 3" xfId="23"/>
    <cellStyle name="xl103" xfId="24"/>
    <cellStyle name="xl103 2" xfId="25"/>
    <cellStyle name="xl103 3" xfId="26"/>
    <cellStyle name="xl104" xfId="27"/>
    <cellStyle name="xl104 2" xfId="28"/>
    <cellStyle name="xl104 3" xfId="29"/>
    <cellStyle name="xl105" xfId="30"/>
    <cellStyle name="xl105 2" xfId="31"/>
    <cellStyle name="xl105 3" xfId="32"/>
    <cellStyle name="xl106" xfId="33"/>
    <cellStyle name="xl106 2" xfId="34"/>
    <cellStyle name="xl106 3" xfId="35"/>
    <cellStyle name="xl107" xfId="36"/>
    <cellStyle name="xl107 2" xfId="37"/>
    <cellStyle name="xl107 3" xfId="38"/>
    <cellStyle name="xl108" xfId="39"/>
    <cellStyle name="xl108 2" xfId="40"/>
    <cellStyle name="xl108 3" xfId="41"/>
    <cellStyle name="xl109" xfId="42"/>
    <cellStyle name="xl109 2" xfId="43"/>
    <cellStyle name="xl109 3" xfId="44"/>
    <cellStyle name="xl110" xfId="45"/>
    <cellStyle name="xl110 2" xfId="46"/>
    <cellStyle name="xl110 3" xfId="47"/>
    <cellStyle name="xl111" xfId="48"/>
    <cellStyle name="xl111 2" xfId="49"/>
    <cellStyle name="xl111 3" xfId="50"/>
    <cellStyle name="xl112" xfId="51"/>
    <cellStyle name="xl112 2" xfId="52"/>
    <cellStyle name="xl112 3" xfId="53"/>
    <cellStyle name="xl113" xfId="54"/>
    <cellStyle name="xl113 2" xfId="55"/>
    <cellStyle name="xl113 3" xfId="56"/>
    <cellStyle name="xl114" xfId="57"/>
    <cellStyle name="xl114 2" xfId="58"/>
    <cellStyle name="xl114 3" xfId="59"/>
    <cellStyle name="xl115" xfId="60"/>
    <cellStyle name="xl115 2" xfId="61"/>
    <cellStyle name="xl115 3" xfId="62"/>
    <cellStyle name="xl116" xfId="63"/>
    <cellStyle name="xl116 2" xfId="64"/>
    <cellStyle name="xl116 3" xfId="65"/>
    <cellStyle name="xl117" xfId="66"/>
    <cellStyle name="xl117 2" xfId="67"/>
    <cellStyle name="xl117 3" xfId="68"/>
    <cellStyle name="xl118" xfId="69"/>
    <cellStyle name="xl118 2" xfId="70"/>
    <cellStyle name="xl118 3" xfId="71"/>
    <cellStyle name="xl119" xfId="72"/>
    <cellStyle name="xl119 2" xfId="73"/>
    <cellStyle name="xl119 3" xfId="74"/>
    <cellStyle name="xl120" xfId="75"/>
    <cellStyle name="xl120 2" xfId="76"/>
    <cellStyle name="xl120 3" xfId="77"/>
    <cellStyle name="xl121" xfId="78"/>
    <cellStyle name="xl121 2" xfId="79"/>
    <cellStyle name="xl121 3" xfId="80"/>
    <cellStyle name="xl122" xfId="81"/>
    <cellStyle name="xl122 2" xfId="82"/>
    <cellStyle name="xl122 3" xfId="83"/>
    <cellStyle name="xl123" xfId="84"/>
    <cellStyle name="xl123 2" xfId="85"/>
    <cellStyle name="xl123 3" xfId="86"/>
    <cellStyle name="xl124" xfId="87"/>
    <cellStyle name="xl124 2" xfId="88"/>
    <cellStyle name="xl124 3" xfId="89"/>
    <cellStyle name="xl125" xfId="90"/>
    <cellStyle name="xl125 2" xfId="91"/>
    <cellStyle name="xl125 3" xfId="92"/>
    <cellStyle name="xl126" xfId="93"/>
    <cellStyle name="xl126 2" xfId="94"/>
    <cellStyle name="xl126 3" xfId="95"/>
    <cellStyle name="xl127" xfId="96"/>
    <cellStyle name="xl127 2" xfId="97"/>
    <cellStyle name="xl127 3" xfId="98"/>
    <cellStyle name="xl128" xfId="99"/>
    <cellStyle name="xl128 2" xfId="100"/>
    <cellStyle name="xl128 3" xfId="101"/>
    <cellStyle name="xl129" xfId="102"/>
    <cellStyle name="xl129 2" xfId="103"/>
    <cellStyle name="xl129 3" xfId="104"/>
    <cellStyle name="xl130" xfId="105"/>
    <cellStyle name="xl130 2" xfId="106"/>
    <cellStyle name="xl130 3" xfId="107"/>
    <cellStyle name="xl131" xfId="108"/>
    <cellStyle name="xl131 2" xfId="109"/>
    <cellStyle name="xl131 3" xfId="110"/>
    <cellStyle name="xl132" xfId="111"/>
    <cellStyle name="xl132 2" xfId="112"/>
    <cellStyle name="xl132 3" xfId="113"/>
    <cellStyle name="xl133" xfId="114"/>
    <cellStyle name="xl133 2" xfId="115"/>
    <cellStyle name="xl133 3" xfId="116"/>
    <cellStyle name="xl134" xfId="117"/>
    <cellStyle name="xl134 2" xfId="118"/>
    <cellStyle name="xl134 3" xfId="119"/>
    <cellStyle name="xl135" xfId="120"/>
    <cellStyle name="xl135 2" xfId="121"/>
    <cellStyle name="xl135 3" xfId="122"/>
    <cellStyle name="xl136" xfId="123"/>
    <cellStyle name="xl136 2" xfId="124"/>
    <cellStyle name="xl136 3" xfId="125"/>
    <cellStyle name="xl137" xfId="126"/>
    <cellStyle name="xl137 2" xfId="127"/>
    <cellStyle name="xl137 3" xfId="128"/>
    <cellStyle name="xl138" xfId="129"/>
    <cellStyle name="xl138 2" xfId="130"/>
    <cellStyle name="xl138 3" xfId="131"/>
    <cellStyle name="xl139" xfId="132"/>
    <cellStyle name="xl139 2" xfId="133"/>
    <cellStyle name="xl139 3" xfId="134"/>
    <cellStyle name="xl140" xfId="135"/>
    <cellStyle name="xl140 2" xfId="136"/>
    <cellStyle name="xl140 3" xfId="137"/>
    <cellStyle name="xl141" xfId="138"/>
    <cellStyle name="xl141 2" xfId="139"/>
    <cellStyle name="xl141 3" xfId="140"/>
    <cellStyle name="xl142" xfId="141"/>
    <cellStyle name="xl142 2" xfId="142"/>
    <cellStyle name="xl142 3" xfId="143"/>
    <cellStyle name="xl143" xfId="144"/>
    <cellStyle name="xl143 2" xfId="145"/>
    <cellStyle name="xl143 3" xfId="146"/>
    <cellStyle name="xl144" xfId="147"/>
    <cellStyle name="xl144 2" xfId="148"/>
    <cellStyle name="xl144 3" xfId="149"/>
    <cellStyle name="xl145" xfId="150"/>
    <cellStyle name="xl145 2" xfId="151"/>
    <cellStyle name="xl145 3" xfId="152"/>
    <cellStyle name="xl146" xfId="153"/>
    <cellStyle name="xl146 2" xfId="154"/>
    <cellStyle name="xl146 3" xfId="155"/>
    <cellStyle name="xl147" xfId="156"/>
    <cellStyle name="xl147 2" xfId="157"/>
    <cellStyle name="xl147 3" xfId="158"/>
    <cellStyle name="xl148" xfId="159"/>
    <cellStyle name="xl148 2" xfId="160"/>
    <cellStyle name="xl148 3" xfId="161"/>
    <cellStyle name="xl149" xfId="162"/>
    <cellStyle name="xl149 2" xfId="163"/>
    <cellStyle name="xl149 3" xfId="164"/>
    <cellStyle name="xl150" xfId="165"/>
    <cellStyle name="xl150 2" xfId="166"/>
    <cellStyle name="xl150 3" xfId="167"/>
    <cellStyle name="xl151" xfId="168"/>
    <cellStyle name="xl151 2" xfId="169"/>
    <cellStyle name="xl151 3" xfId="170"/>
    <cellStyle name="xl152" xfId="171"/>
    <cellStyle name="xl152 2" xfId="172"/>
    <cellStyle name="xl152 3" xfId="173"/>
    <cellStyle name="xl153" xfId="174"/>
    <cellStyle name="xl153 2" xfId="175"/>
    <cellStyle name="xl153 3" xfId="176"/>
    <cellStyle name="xl154" xfId="177"/>
    <cellStyle name="xl154 2" xfId="178"/>
    <cellStyle name="xl154 3" xfId="179"/>
    <cellStyle name="xl155" xfId="180"/>
    <cellStyle name="xl155 2" xfId="181"/>
    <cellStyle name="xl155 3" xfId="182"/>
    <cellStyle name="xl156" xfId="183"/>
    <cellStyle name="xl156 2" xfId="184"/>
    <cellStyle name="xl156 3" xfId="185"/>
    <cellStyle name="xl157" xfId="186"/>
    <cellStyle name="xl157 2" xfId="187"/>
    <cellStyle name="xl157 3" xfId="188"/>
    <cellStyle name="xl158" xfId="189"/>
    <cellStyle name="xl158 2" xfId="190"/>
    <cellStyle name="xl158 3" xfId="191"/>
    <cellStyle name="xl159" xfId="192"/>
    <cellStyle name="xl159 2" xfId="193"/>
    <cellStyle name="xl159 3" xfId="194"/>
    <cellStyle name="xl160" xfId="195"/>
    <cellStyle name="xl160 2" xfId="196"/>
    <cellStyle name="xl160 3" xfId="197"/>
    <cellStyle name="xl161" xfId="198"/>
    <cellStyle name="xl161 2" xfId="199"/>
    <cellStyle name="xl161 3" xfId="200"/>
    <cellStyle name="xl162" xfId="201"/>
    <cellStyle name="xl162 2" xfId="202"/>
    <cellStyle name="xl162 3" xfId="203"/>
    <cellStyle name="xl163" xfId="204"/>
    <cellStyle name="xl163 2" xfId="205"/>
    <cellStyle name="xl163 3" xfId="206"/>
    <cellStyle name="xl164" xfId="207"/>
    <cellStyle name="xl164 2" xfId="208"/>
    <cellStyle name="xl164 3" xfId="209"/>
    <cellStyle name="xl165" xfId="210"/>
    <cellStyle name="xl165 2" xfId="211"/>
    <cellStyle name="xl165 3" xfId="212"/>
    <cellStyle name="xl166" xfId="213"/>
    <cellStyle name="xl166 2" xfId="214"/>
    <cellStyle name="xl166 3" xfId="215"/>
    <cellStyle name="xl167" xfId="216"/>
    <cellStyle name="xl167 2" xfId="217"/>
    <cellStyle name="xl167 3" xfId="218"/>
    <cellStyle name="xl168" xfId="219"/>
    <cellStyle name="xl168 2" xfId="220"/>
    <cellStyle name="xl168 3" xfId="221"/>
    <cellStyle name="xl169" xfId="222"/>
    <cellStyle name="xl169 2" xfId="223"/>
    <cellStyle name="xl169 3" xfId="224"/>
    <cellStyle name="xl170" xfId="225"/>
    <cellStyle name="xl170 2" xfId="226"/>
    <cellStyle name="xl170 3" xfId="227"/>
    <cellStyle name="xl171" xfId="228"/>
    <cellStyle name="xl171 2" xfId="229"/>
    <cellStyle name="xl171 3" xfId="230"/>
    <cellStyle name="xl172" xfId="231"/>
    <cellStyle name="xl172 2" xfId="232"/>
    <cellStyle name="xl172 3" xfId="233"/>
    <cellStyle name="xl173" xfId="234"/>
    <cellStyle name="xl173 2" xfId="235"/>
    <cellStyle name="xl173 3" xfId="236"/>
    <cellStyle name="xl174" xfId="237"/>
    <cellStyle name="xl174 2" xfId="238"/>
    <cellStyle name="xl174 3" xfId="239"/>
    <cellStyle name="xl175" xfId="240"/>
    <cellStyle name="xl175 2" xfId="241"/>
    <cellStyle name="xl175 3" xfId="242"/>
    <cellStyle name="xl176" xfId="243"/>
    <cellStyle name="xl176 2" xfId="244"/>
    <cellStyle name="xl176 3" xfId="245"/>
    <cellStyle name="xl177" xfId="246"/>
    <cellStyle name="xl177 2" xfId="247"/>
    <cellStyle name="xl177 3" xfId="248"/>
    <cellStyle name="xl178" xfId="249"/>
    <cellStyle name="xl178 2" xfId="250"/>
    <cellStyle name="xl178 3" xfId="251"/>
    <cellStyle name="xl179" xfId="252"/>
    <cellStyle name="xl179 2" xfId="253"/>
    <cellStyle name="xl179 3" xfId="254"/>
    <cellStyle name="xl180" xfId="255"/>
    <cellStyle name="xl180 2" xfId="256"/>
    <cellStyle name="xl180 3" xfId="257"/>
    <cellStyle name="xl181" xfId="258"/>
    <cellStyle name="xl181 2" xfId="259"/>
    <cellStyle name="xl181 3" xfId="260"/>
    <cellStyle name="xl182" xfId="261"/>
    <cellStyle name="xl182 2" xfId="262"/>
    <cellStyle name="xl182 3" xfId="263"/>
    <cellStyle name="xl183" xfId="264"/>
    <cellStyle name="xl183 2" xfId="265"/>
    <cellStyle name="xl184" xfId="266"/>
    <cellStyle name="xl184 2" xfId="267"/>
    <cellStyle name="xl185" xfId="268"/>
    <cellStyle name="xl185 2" xfId="269"/>
    <cellStyle name="xl186" xfId="270"/>
    <cellStyle name="xl186 2" xfId="271"/>
    <cellStyle name="xl187" xfId="272"/>
    <cellStyle name="xl187 2" xfId="273"/>
    <cellStyle name="xl188" xfId="274"/>
    <cellStyle name="xl188 2" xfId="275"/>
    <cellStyle name="xl189" xfId="276"/>
    <cellStyle name="xl189 2" xfId="277"/>
    <cellStyle name="xl190" xfId="278"/>
    <cellStyle name="xl190 2" xfId="279"/>
    <cellStyle name="xl191" xfId="280"/>
    <cellStyle name="xl191 2" xfId="281"/>
    <cellStyle name="xl192" xfId="282"/>
    <cellStyle name="xl192 2" xfId="283"/>
    <cellStyle name="xl193" xfId="284"/>
    <cellStyle name="xl193 2" xfId="285"/>
    <cellStyle name="xl194" xfId="286"/>
    <cellStyle name="xl194 2" xfId="287"/>
    <cellStyle name="xl195" xfId="288"/>
    <cellStyle name="xl195 2" xfId="289"/>
    <cellStyle name="xl196" xfId="290"/>
    <cellStyle name="xl196 2" xfId="291"/>
    <cellStyle name="xl197" xfId="292"/>
    <cellStyle name="xl197 2" xfId="293"/>
    <cellStyle name="xl198" xfId="294"/>
    <cellStyle name="xl198 2" xfId="295"/>
    <cellStyle name="xl199" xfId="296"/>
    <cellStyle name="xl199 2" xfId="297"/>
    <cellStyle name="xl200" xfId="298"/>
    <cellStyle name="xl200 2" xfId="299"/>
    <cellStyle name="xl201" xfId="300"/>
    <cellStyle name="xl201 2" xfId="301"/>
    <cellStyle name="xl202" xfId="302"/>
    <cellStyle name="xl202 2" xfId="303"/>
    <cellStyle name="xl203" xfId="304"/>
    <cellStyle name="xl203 2" xfId="305"/>
    <cellStyle name="xl204" xfId="306"/>
    <cellStyle name="xl204 2" xfId="307"/>
    <cellStyle name="xl21" xfId="308"/>
    <cellStyle name="xl21 2" xfId="309"/>
    <cellStyle name="xl21 3" xfId="310"/>
    <cellStyle name="xl22" xfId="311"/>
    <cellStyle name="xl22 2" xfId="312"/>
    <cellStyle name="xl23" xfId="313"/>
    <cellStyle name="xl23 2" xfId="314"/>
    <cellStyle name="xl24" xfId="315"/>
    <cellStyle name="xl24 2" xfId="316"/>
    <cellStyle name="xl25" xfId="317"/>
    <cellStyle name="xl25 2" xfId="318"/>
    <cellStyle name="xl26" xfId="319"/>
    <cellStyle name="xl26 2" xfId="320"/>
    <cellStyle name="xl27" xfId="321"/>
    <cellStyle name="xl27 2" xfId="322"/>
    <cellStyle name="xl28" xfId="323"/>
    <cellStyle name="xl28 2" xfId="324"/>
    <cellStyle name="xl28 3" xfId="325"/>
    <cellStyle name="xl29" xfId="326"/>
    <cellStyle name="xl29 2" xfId="327"/>
    <cellStyle name="xl29 3" xfId="328"/>
    <cellStyle name="xl30" xfId="329"/>
    <cellStyle name="xl30 2" xfId="330"/>
    <cellStyle name="xl30 3" xfId="331"/>
    <cellStyle name="xl31" xfId="332"/>
    <cellStyle name="xl31 2" xfId="333"/>
    <cellStyle name="xl31 3" xfId="334"/>
    <cellStyle name="xl32" xfId="335"/>
    <cellStyle name="xl32 2" xfId="336"/>
    <cellStyle name="xl32 3" xfId="337"/>
    <cellStyle name="xl33" xfId="338"/>
    <cellStyle name="xl33 2" xfId="339"/>
    <cellStyle name="xl33 3" xfId="340"/>
    <cellStyle name="xl34" xfId="341"/>
    <cellStyle name="xl34 2" xfId="342"/>
    <cellStyle name="xl34 3" xfId="343"/>
    <cellStyle name="xl35" xfId="344"/>
    <cellStyle name="xl35 2" xfId="345"/>
    <cellStyle name="xl35 3" xfId="346"/>
    <cellStyle name="xl36" xfId="347"/>
    <cellStyle name="xl36 2" xfId="348"/>
    <cellStyle name="xl36 3" xfId="349"/>
    <cellStyle name="xl37" xfId="350"/>
    <cellStyle name="xl37 2" xfId="351"/>
    <cellStyle name="xl37 3" xfId="352"/>
    <cellStyle name="xl38" xfId="353"/>
    <cellStyle name="xl38 2" xfId="354"/>
    <cellStyle name="xl38 3" xfId="355"/>
    <cellStyle name="xl39" xfId="356"/>
    <cellStyle name="xl39 2" xfId="357"/>
    <cellStyle name="xl39 3" xfId="358"/>
    <cellStyle name="xl40" xfId="359"/>
    <cellStyle name="xl40 2" xfId="360"/>
    <cellStyle name="xl40 3" xfId="361"/>
    <cellStyle name="xl41" xfId="362"/>
    <cellStyle name="xl41 2" xfId="363"/>
    <cellStyle name="xl41 3" xfId="364"/>
    <cellStyle name="xl42" xfId="365"/>
    <cellStyle name="xl42 2" xfId="366"/>
    <cellStyle name="xl42 3" xfId="367"/>
    <cellStyle name="xl43" xfId="368"/>
    <cellStyle name="xl43 2" xfId="369"/>
    <cellStyle name="xl43 3" xfId="370"/>
    <cellStyle name="xl44" xfId="371"/>
    <cellStyle name="xl44 2" xfId="372"/>
    <cellStyle name="xl44 3" xfId="373"/>
    <cellStyle name="xl45" xfId="374"/>
    <cellStyle name="xl45 2" xfId="375"/>
    <cellStyle name="xl45 3" xfId="376"/>
    <cellStyle name="xl46" xfId="377"/>
    <cellStyle name="xl46 2" xfId="378"/>
    <cellStyle name="xl46 3" xfId="379"/>
    <cellStyle name="xl47" xfId="380"/>
    <cellStyle name="xl47 2" xfId="381"/>
    <cellStyle name="xl47 3" xfId="382"/>
    <cellStyle name="xl48" xfId="383"/>
    <cellStyle name="xl48 2" xfId="384"/>
    <cellStyle name="xl48 3" xfId="385"/>
    <cellStyle name="xl49" xfId="386"/>
    <cellStyle name="xl49 2" xfId="387"/>
    <cellStyle name="xl49 3" xfId="388"/>
    <cellStyle name="xl50" xfId="389"/>
    <cellStyle name="xl50 2" xfId="390"/>
    <cellStyle name="xl50 3" xfId="391"/>
    <cellStyle name="xl51" xfId="392"/>
    <cellStyle name="xl51 2" xfId="393"/>
    <cellStyle name="xl51 3" xfId="394"/>
    <cellStyle name="xl52" xfId="395"/>
    <cellStyle name="xl52 2" xfId="396"/>
    <cellStyle name="xl52 3" xfId="397"/>
    <cellStyle name="xl53" xfId="398"/>
    <cellStyle name="xl53 2" xfId="399"/>
    <cellStyle name="xl53 3" xfId="400"/>
    <cellStyle name="xl54" xfId="401"/>
    <cellStyle name="xl54 2" xfId="402"/>
    <cellStyle name="xl54 3" xfId="403"/>
    <cellStyle name="xl55" xfId="404"/>
    <cellStyle name="xl55 2" xfId="405"/>
    <cellStyle name="xl55 3" xfId="406"/>
    <cellStyle name="xl56" xfId="407"/>
    <cellStyle name="xl56 2" xfId="408"/>
    <cellStyle name="xl56 3" xfId="409"/>
    <cellStyle name="xl57" xfId="410"/>
    <cellStyle name="xl57 2" xfId="411"/>
    <cellStyle name="xl57 3" xfId="412"/>
    <cellStyle name="xl58" xfId="413"/>
    <cellStyle name="xl58 2" xfId="414"/>
    <cellStyle name="xl58 3" xfId="415"/>
    <cellStyle name="xl59" xfId="416"/>
    <cellStyle name="xl59 2" xfId="417"/>
    <cellStyle name="xl59 3" xfId="418"/>
    <cellStyle name="xl60" xfId="419"/>
    <cellStyle name="xl60 2" xfId="420"/>
    <cellStyle name="xl60 3" xfId="421"/>
    <cellStyle name="xl61" xfId="422"/>
    <cellStyle name="xl61 2" xfId="423"/>
    <cellStyle name="xl61 3" xfId="424"/>
    <cellStyle name="xl62" xfId="425"/>
    <cellStyle name="xl62 2" xfId="426"/>
    <cellStyle name="xl62 3" xfId="427"/>
    <cellStyle name="xl63" xfId="428"/>
    <cellStyle name="xl63 2" xfId="429"/>
    <cellStyle name="xl63 3" xfId="430"/>
    <cellStyle name="xl64" xfId="431"/>
    <cellStyle name="xl64 2" xfId="432"/>
    <cellStyle name="xl64 3" xfId="433"/>
    <cellStyle name="xl65" xfId="434"/>
    <cellStyle name="xl65 2" xfId="435"/>
    <cellStyle name="xl65 3" xfId="436"/>
    <cellStyle name="xl66" xfId="437"/>
    <cellStyle name="xl66 2" xfId="438"/>
    <cellStyle name="xl66 3" xfId="439"/>
    <cellStyle name="xl67" xfId="440"/>
    <cellStyle name="xl67 2" xfId="441"/>
    <cellStyle name="xl67 3" xfId="442"/>
    <cellStyle name="xl68" xfId="443"/>
    <cellStyle name="xl68 2" xfId="444"/>
    <cellStyle name="xl68 3" xfId="445"/>
    <cellStyle name="xl69" xfId="446"/>
    <cellStyle name="xl69 2" xfId="447"/>
    <cellStyle name="xl69 3" xfId="448"/>
    <cellStyle name="xl70" xfId="449"/>
    <cellStyle name="xl70 2" xfId="450"/>
    <cellStyle name="xl70 3" xfId="451"/>
    <cellStyle name="xl71" xfId="452"/>
    <cellStyle name="xl71 2" xfId="453"/>
    <cellStyle name="xl71 3" xfId="454"/>
    <cellStyle name="xl72" xfId="455"/>
    <cellStyle name="xl72 2" xfId="456"/>
    <cellStyle name="xl72 3" xfId="457"/>
    <cellStyle name="xl73" xfId="458"/>
    <cellStyle name="xl73 2" xfId="459"/>
    <cellStyle name="xl73 3" xfId="460"/>
    <cellStyle name="xl74" xfId="461"/>
    <cellStyle name="xl74 2" xfId="462"/>
    <cellStyle name="xl74 3" xfId="463"/>
    <cellStyle name="xl75" xfId="464"/>
    <cellStyle name="xl75 2" xfId="465"/>
    <cellStyle name="xl75 3" xfId="466"/>
    <cellStyle name="xl76" xfId="467"/>
    <cellStyle name="xl76 2" xfId="468"/>
    <cellStyle name="xl76 3" xfId="469"/>
    <cellStyle name="xl77" xfId="470"/>
    <cellStyle name="xl77 2" xfId="471"/>
    <cellStyle name="xl77 3" xfId="472"/>
    <cellStyle name="xl78" xfId="473"/>
    <cellStyle name="xl78 2" xfId="474"/>
    <cellStyle name="xl78 3" xfId="475"/>
    <cellStyle name="xl79" xfId="476"/>
    <cellStyle name="xl79 2" xfId="477"/>
    <cellStyle name="xl79 3" xfId="478"/>
    <cellStyle name="xl80" xfId="479"/>
    <cellStyle name="xl80 2" xfId="480"/>
    <cellStyle name="xl80 3" xfId="481"/>
    <cellStyle name="xl81" xfId="482"/>
    <cellStyle name="xl81 2" xfId="483"/>
    <cellStyle name="xl81 3" xfId="484"/>
    <cellStyle name="xl82" xfId="485"/>
    <cellStyle name="xl82 2" xfId="486"/>
    <cellStyle name="xl82 3" xfId="487"/>
    <cellStyle name="xl83" xfId="488"/>
    <cellStyle name="xl83 2" xfId="489"/>
    <cellStyle name="xl83 3" xfId="490"/>
    <cellStyle name="xl84" xfId="491"/>
    <cellStyle name="xl84 2" xfId="492"/>
    <cellStyle name="xl84 3" xfId="493"/>
    <cellStyle name="xl85" xfId="494"/>
    <cellStyle name="xl85 2" xfId="495"/>
    <cellStyle name="xl85 3" xfId="496"/>
    <cellStyle name="xl86" xfId="497"/>
    <cellStyle name="xl86 2" xfId="498"/>
    <cellStyle name="xl86 3" xfId="499"/>
    <cellStyle name="xl87" xfId="500"/>
    <cellStyle name="xl87 2" xfId="501"/>
    <cellStyle name="xl87 3" xfId="502"/>
    <cellStyle name="xl88" xfId="503"/>
    <cellStyle name="xl88 2" xfId="504"/>
    <cellStyle name="xl88 3" xfId="505"/>
    <cellStyle name="xl89" xfId="506"/>
    <cellStyle name="xl89 2" xfId="507"/>
    <cellStyle name="xl89 3" xfId="508"/>
    <cellStyle name="xl90" xfId="509"/>
    <cellStyle name="xl90 2" xfId="510"/>
    <cellStyle name="xl90 3" xfId="511"/>
    <cellStyle name="xl91" xfId="512"/>
    <cellStyle name="xl91 2" xfId="513"/>
    <cellStyle name="xl91 3" xfId="514"/>
    <cellStyle name="xl92" xfId="515"/>
    <cellStyle name="xl92 2" xfId="516"/>
    <cellStyle name="xl92 3" xfId="517"/>
    <cellStyle name="xl93" xfId="518"/>
    <cellStyle name="xl93 2" xfId="519"/>
    <cellStyle name="xl93 3" xfId="520"/>
    <cellStyle name="xl94" xfId="521"/>
    <cellStyle name="xl94 2" xfId="522"/>
    <cellStyle name="xl94 3" xfId="523"/>
    <cellStyle name="xl95" xfId="524"/>
    <cellStyle name="xl95 2" xfId="525"/>
    <cellStyle name="xl95 3" xfId="526"/>
    <cellStyle name="xl96" xfId="527"/>
    <cellStyle name="xl96 2" xfId="528"/>
    <cellStyle name="xl96 3" xfId="529"/>
    <cellStyle name="xl97" xfId="530"/>
    <cellStyle name="xl97 2" xfId="531"/>
    <cellStyle name="xl97 3" xfId="532"/>
    <cellStyle name="xl98" xfId="533"/>
    <cellStyle name="xl98 2" xfId="534"/>
    <cellStyle name="xl98 3" xfId="535"/>
    <cellStyle name="xl99" xfId="536"/>
    <cellStyle name="xl99 2" xfId="537"/>
    <cellStyle name="xl99 3" xfId="538"/>
    <cellStyle name="Обычный" xfId="0" builtinId="0"/>
    <cellStyle name="Обычный 2" xfId="2"/>
    <cellStyle name="Обычный 3" xfId="539"/>
    <cellStyle name="Обычный_на 01.03.09г" xfId="1"/>
    <cellStyle name="Стиль 1" xfId="5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zoomScale="90" zoomScaleNormal="90" workbookViewId="0">
      <selection activeCell="G1" sqref="G1:J1"/>
    </sheetView>
  </sheetViews>
  <sheetFormatPr defaultRowHeight="15" x14ac:dyDescent="0.2"/>
  <cols>
    <col min="1" max="1" width="7.7109375" style="1" customWidth="1"/>
    <col min="2" max="2" width="102.85546875" style="1" customWidth="1"/>
    <col min="3" max="3" width="22.28515625" style="1" customWidth="1"/>
    <col min="4" max="4" width="20.42578125" style="1" customWidth="1"/>
    <col min="5" max="5" width="16.28515625" style="1" customWidth="1"/>
    <col min="6" max="6" width="21.28515625" style="1" customWidth="1"/>
    <col min="7" max="7" width="20.140625" style="1" customWidth="1"/>
    <col min="8" max="8" width="13.42578125" style="1" customWidth="1"/>
    <col min="9" max="9" width="17.7109375" style="1" customWidth="1"/>
    <col min="10" max="10" width="12.28515625" style="1" customWidth="1"/>
    <col min="11" max="16384" width="9.140625" style="1"/>
  </cols>
  <sheetData>
    <row r="1" spans="1:10" ht="20.25" customHeight="1" x14ac:dyDescent="0.2">
      <c r="C1" s="2"/>
      <c r="D1" s="3"/>
      <c r="E1" s="2"/>
      <c r="F1" s="2"/>
      <c r="G1" s="79"/>
      <c r="H1" s="79"/>
      <c r="I1" s="79"/>
      <c r="J1" s="79"/>
    </row>
    <row r="2" spans="1:10" ht="26.25" customHeight="1" x14ac:dyDescent="0.2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24.75" customHeight="1" x14ac:dyDescent="0.2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x14ac:dyDescent="0.2">
      <c r="A4" s="4"/>
      <c r="B4" s="5"/>
      <c r="C4" s="6"/>
      <c r="D4" s="5"/>
      <c r="E4" s="5"/>
      <c r="F4" s="7"/>
      <c r="G4" s="7"/>
      <c r="H4" s="6"/>
      <c r="I4" s="8"/>
      <c r="J4" s="9" t="s">
        <v>2</v>
      </c>
    </row>
    <row r="5" spans="1:10" x14ac:dyDescent="0.2">
      <c r="A5" s="82" t="s">
        <v>3</v>
      </c>
      <c r="B5" s="75" t="s">
        <v>4</v>
      </c>
      <c r="C5" s="86" t="s">
        <v>5</v>
      </c>
      <c r="D5" s="87"/>
      <c r="E5" s="88"/>
      <c r="F5" s="86" t="s">
        <v>6</v>
      </c>
      <c r="G5" s="87"/>
      <c r="H5" s="88"/>
      <c r="I5" s="75" t="s">
        <v>7</v>
      </c>
      <c r="J5" s="89" t="s">
        <v>8</v>
      </c>
    </row>
    <row r="6" spans="1:10" ht="15" customHeight="1" x14ac:dyDescent="0.2">
      <c r="A6" s="83"/>
      <c r="B6" s="85"/>
      <c r="C6" s="75" t="s">
        <v>9</v>
      </c>
      <c r="D6" s="75" t="s">
        <v>10</v>
      </c>
      <c r="E6" s="77" t="s">
        <v>11</v>
      </c>
      <c r="F6" s="75" t="s">
        <v>9</v>
      </c>
      <c r="G6" s="75" t="s">
        <v>10</v>
      </c>
      <c r="H6" s="77" t="s">
        <v>11</v>
      </c>
      <c r="I6" s="85"/>
      <c r="J6" s="90"/>
    </row>
    <row r="7" spans="1:10" ht="59.25" customHeight="1" x14ac:dyDescent="0.2">
      <c r="A7" s="84"/>
      <c r="B7" s="76"/>
      <c r="C7" s="76"/>
      <c r="D7" s="76"/>
      <c r="E7" s="78"/>
      <c r="F7" s="76"/>
      <c r="G7" s="76"/>
      <c r="H7" s="78"/>
      <c r="I7" s="76"/>
      <c r="J7" s="91"/>
    </row>
    <row r="8" spans="1:10" ht="17.25" customHeight="1" x14ac:dyDescent="0.2">
      <c r="A8" s="10">
        <v>1</v>
      </c>
      <c r="B8" s="10">
        <v>2</v>
      </c>
      <c r="C8" s="10">
        <v>3</v>
      </c>
      <c r="D8" s="10">
        <v>4</v>
      </c>
      <c r="E8" s="10" t="s">
        <v>12</v>
      </c>
      <c r="F8" s="10">
        <v>6</v>
      </c>
      <c r="G8" s="10">
        <v>7</v>
      </c>
      <c r="H8" s="10" t="s">
        <v>13</v>
      </c>
      <c r="I8" s="10" t="s">
        <v>14</v>
      </c>
      <c r="J8" s="11" t="s">
        <v>15</v>
      </c>
    </row>
    <row r="9" spans="1:10" ht="15.75" x14ac:dyDescent="0.2">
      <c r="A9" s="12"/>
      <c r="B9" s="13" t="s">
        <v>16</v>
      </c>
      <c r="C9" s="14">
        <f>C10+C19</f>
        <v>266279540.29999998</v>
      </c>
      <c r="D9" s="14">
        <f>D10+D19</f>
        <v>70542369.200000003</v>
      </c>
      <c r="E9" s="15">
        <f t="shared" ref="E9:E20" si="0">D9/C9*100</f>
        <v>26.491847297214221</v>
      </c>
      <c r="F9" s="14">
        <f>F10+F19</f>
        <v>311341339.30000001</v>
      </c>
      <c r="G9" s="16">
        <f>G10+G19</f>
        <v>81703805.400000006</v>
      </c>
      <c r="H9" s="15">
        <f t="shared" ref="H9:H20" si="1">G9/F9*100</f>
        <v>26.242517483768019</v>
      </c>
      <c r="I9" s="17">
        <f>G9-D9</f>
        <v>11161436.200000003</v>
      </c>
      <c r="J9" s="17">
        <f>G9/D9*100</f>
        <v>115.82231547732027</v>
      </c>
    </row>
    <row r="10" spans="1:10" x14ac:dyDescent="0.2">
      <c r="A10" s="12"/>
      <c r="B10" s="18" t="s">
        <v>17</v>
      </c>
      <c r="C10" s="19">
        <v>250445913.19999999</v>
      </c>
      <c r="D10" s="19">
        <v>65036253.899999999</v>
      </c>
      <c r="E10" s="20">
        <f t="shared" si="0"/>
        <v>25.968183337079903</v>
      </c>
      <c r="F10" s="19">
        <v>290115149.80000001</v>
      </c>
      <c r="G10" s="21">
        <v>75099239.700000003</v>
      </c>
      <c r="H10" s="20">
        <f t="shared" si="1"/>
        <v>25.88601103795235</v>
      </c>
      <c r="I10" s="22">
        <f t="shared" ref="I10:I20" si="2">G10-D10</f>
        <v>10062985.800000004</v>
      </c>
      <c r="J10" s="22">
        <f t="shared" ref="J10:J20" si="3">G10/D10*100</f>
        <v>115.47288657718953</v>
      </c>
    </row>
    <row r="11" spans="1:10" x14ac:dyDescent="0.2">
      <c r="A11" s="12"/>
      <c r="B11" s="18" t="s">
        <v>18</v>
      </c>
      <c r="C11" s="19">
        <v>241769203.69999999</v>
      </c>
      <c r="D11" s="19">
        <v>59961428.5</v>
      </c>
      <c r="E11" s="20">
        <f t="shared" si="0"/>
        <v>24.80110269726632</v>
      </c>
      <c r="F11" s="19">
        <v>279615065.69999999</v>
      </c>
      <c r="G11" s="21">
        <v>67601938.200000003</v>
      </c>
      <c r="H11" s="20">
        <f t="shared" si="1"/>
        <v>24.176786766035836</v>
      </c>
      <c r="I11" s="22">
        <f t="shared" si="2"/>
        <v>7640509.700000003</v>
      </c>
      <c r="J11" s="22">
        <f t="shared" si="3"/>
        <v>112.74237437488668</v>
      </c>
    </row>
    <row r="12" spans="1:10" x14ac:dyDescent="0.2">
      <c r="A12" s="12"/>
      <c r="B12" s="18" t="s">
        <v>19</v>
      </c>
      <c r="C12" s="19">
        <v>98508895.200000003</v>
      </c>
      <c r="D12" s="19">
        <v>25631005.5</v>
      </c>
      <c r="E12" s="20">
        <f t="shared" si="0"/>
        <v>26.01897569550653</v>
      </c>
      <c r="F12" s="19">
        <v>104553022</v>
      </c>
      <c r="G12" s="21">
        <v>31089401.899999999</v>
      </c>
      <c r="H12" s="20">
        <f t="shared" si="1"/>
        <v>29.735536386504446</v>
      </c>
      <c r="I12" s="22">
        <f t="shared" si="2"/>
        <v>5458396.3999999985</v>
      </c>
      <c r="J12" s="22">
        <f t="shared" si="3"/>
        <v>121.29606815464184</v>
      </c>
    </row>
    <row r="13" spans="1:10" x14ac:dyDescent="0.2">
      <c r="A13" s="12"/>
      <c r="B13" s="23" t="s">
        <v>20</v>
      </c>
      <c r="C13" s="19">
        <v>73306670.700000003</v>
      </c>
      <c r="D13" s="19">
        <v>18455774.399999999</v>
      </c>
      <c r="E13" s="20">
        <f t="shared" si="0"/>
        <v>25.176118658462006</v>
      </c>
      <c r="F13" s="19">
        <v>95510282.799999997</v>
      </c>
      <c r="G13" s="19">
        <v>19565142</v>
      </c>
      <c r="H13" s="20">
        <f t="shared" si="1"/>
        <v>20.484854014064339</v>
      </c>
      <c r="I13" s="22">
        <f t="shared" si="2"/>
        <v>1109367.6000000015</v>
      </c>
      <c r="J13" s="22">
        <f t="shared" si="3"/>
        <v>106.0109512391959</v>
      </c>
    </row>
    <row r="14" spans="1:10" x14ac:dyDescent="0.2">
      <c r="A14" s="12"/>
      <c r="B14" s="23" t="s">
        <v>21</v>
      </c>
      <c r="C14" s="19">
        <v>12088801.1</v>
      </c>
      <c r="D14" s="19">
        <v>2013127.3</v>
      </c>
      <c r="E14" s="20">
        <f t="shared" si="0"/>
        <v>16.652828376835487</v>
      </c>
      <c r="F14" s="19">
        <v>16173549.699999999</v>
      </c>
      <c r="G14" s="19">
        <v>2298902.9</v>
      </c>
      <c r="H14" s="20">
        <f t="shared" si="1"/>
        <v>14.213966276061216</v>
      </c>
      <c r="I14" s="22">
        <f t="shared" si="2"/>
        <v>285775.59999999986</v>
      </c>
      <c r="J14" s="22">
        <f t="shared" si="3"/>
        <v>114.19560501712931</v>
      </c>
    </row>
    <row r="15" spans="1:10" ht="15" customHeight="1" x14ac:dyDescent="0.2">
      <c r="A15" s="12"/>
      <c r="B15" s="24" t="s">
        <v>22</v>
      </c>
      <c r="C15" s="19">
        <v>41830507.100000001</v>
      </c>
      <c r="D15" s="19">
        <v>9665228.0999999996</v>
      </c>
      <c r="E15" s="20">
        <f t="shared" si="0"/>
        <v>23.105691922152189</v>
      </c>
      <c r="F15" s="19">
        <v>41784678.600000001</v>
      </c>
      <c r="G15" s="19">
        <v>9655713.3000000007</v>
      </c>
      <c r="H15" s="20">
        <f>G15/F15*100</f>
        <v>23.108262701822003</v>
      </c>
      <c r="I15" s="22">
        <f t="shared" si="2"/>
        <v>-9514.7999999988824</v>
      </c>
      <c r="J15" s="22">
        <f t="shared" si="3"/>
        <v>99.901556384375453</v>
      </c>
    </row>
    <row r="16" spans="1:10" ht="15" customHeight="1" x14ac:dyDescent="0.2">
      <c r="A16" s="12"/>
      <c r="B16" s="24" t="s">
        <v>23</v>
      </c>
      <c r="C16" s="19">
        <v>4906079.3</v>
      </c>
      <c r="D16" s="19">
        <v>932169.7</v>
      </c>
      <c r="E16" s="20">
        <f t="shared" si="0"/>
        <v>19.000298262606556</v>
      </c>
      <c r="F16" s="19">
        <v>5031856.8</v>
      </c>
      <c r="G16" s="19">
        <v>1078022.2</v>
      </c>
      <c r="H16" s="20">
        <f>G16/F16*100</f>
        <v>21.423944338002624</v>
      </c>
      <c r="I16" s="22">
        <f t="shared" si="2"/>
        <v>145852.5</v>
      </c>
      <c r="J16" s="22">
        <f t="shared" si="3"/>
        <v>115.64656092125716</v>
      </c>
    </row>
    <row r="17" spans="1:10" x14ac:dyDescent="0.2">
      <c r="A17" s="12"/>
      <c r="B17" s="24" t="s">
        <v>24</v>
      </c>
      <c r="C17" s="25">
        <v>14798115.6</v>
      </c>
      <c r="D17" s="25">
        <v>3834375.7</v>
      </c>
      <c r="E17" s="20">
        <f t="shared" si="0"/>
        <v>25.91124305043272</v>
      </c>
      <c r="F17" s="25">
        <v>19743616.399999999</v>
      </c>
      <c r="G17" s="26">
        <v>4425835.9000000004</v>
      </c>
      <c r="H17" s="20">
        <f>G17/F17*100</f>
        <v>22.416541176316617</v>
      </c>
      <c r="I17" s="22">
        <f t="shared" si="2"/>
        <v>591460.20000000019</v>
      </c>
      <c r="J17" s="22">
        <f t="shared" si="3"/>
        <v>115.42520207396474</v>
      </c>
    </row>
    <row r="18" spans="1:10" ht="15" customHeight="1" x14ac:dyDescent="0.2">
      <c r="A18" s="12"/>
      <c r="B18" s="24" t="s">
        <v>25</v>
      </c>
      <c r="C18" s="25">
        <v>8676709.5</v>
      </c>
      <c r="D18" s="25">
        <v>5074825.4000000004</v>
      </c>
      <c r="E18" s="20">
        <f t="shared" si="0"/>
        <v>58.487902585651867</v>
      </c>
      <c r="F18" s="25">
        <v>10500084.1</v>
      </c>
      <c r="G18" s="25">
        <v>7497301.5</v>
      </c>
      <c r="H18" s="20">
        <f>G18/F18*100</f>
        <v>71.402299530153286</v>
      </c>
      <c r="I18" s="22">
        <f t="shared" si="2"/>
        <v>2422476.0999999996</v>
      </c>
      <c r="J18" s="22">
        <f t="shared" si="3"/>
        <v>147.73516148949676</v>
      </c>
    </row>
    <row r="19" spans="1:10" x14ac:dyDescent="0.2">
      <c r="A19" s="12"/>
      <c r="B19" s="27" t="s">
        <v>26</v>
      </c>
      <c r="C19" s="25">
        <v>15833627.1</v>
      </c>
      <c r="D19" s="25">
        <v>5506115.2999999998</v>
      </c>
      <c r="E19" s="20">
        <f t="shared" si="0"/>
        <v>34.774819851605578</v>
      </c>
      <c r="F19" s="25">
        <v>21226189.5</v>
      </c>
      <c r="G19" s="25">
        <v>6604565.7000000002</v>
      </c>
      <c r="H19" s="20">
        <f t="shared" si="1"/>
        <v>31.115173545397774</v>
      </c>
      <c r="I19" s="22">
        <f t="shared" si="2"/>
        <v>1098450.4000000004</v>
      </c>
      <c r="J19" s="22">
        <f t="shared" si="3"/>
        <v>119.94964398947477</v>
      </c>
    </row>
    <row r="20" spans="1:10" ht="19.5" customHeight="1" x14ac:dyDescent="0.2">
      <c r="A20" s="12"/>
      <c r="B20" s="27" t="s">
        <v>27</v>
      </c>
      <c r="C20" s="25">
        <v>15316569.4</v>
      </c>
      <c r="D20" s="25">
        <v>4449496.4000000004</v>
      </c>
      <c r="E20" s="20">
        <f t="shared" si="0"/>
        <v>29.050215383087025</v>
      </c>
      <c r="F20" s="25">
        <v>21098016.800000001</v>
      </c>
      <c r="G20" s="25">
        <v>6252117.5999999996</v>
      </c>
      <c r="H20" s="20">
        <f t="shared" si="1"/>
        <v>29.63367438403025</v>
      </c>
      <c r="I20" s="22">
        <f t="shared" si="2"/>
        <v>1802621.1999999993</v>
      </c>
      <c r="J20" s="22">
        <f t="shared" si="3"/>
        <v>140.51292636173386</v>
      </c>
    </row>
    <row r="21" spans="1:10" x14ac:dyDescent="0.2">
      <c r="A21" s="12"/>
      <c r="B21" s="28"/>
      <c r="C21" s="29"/>
      <c r="D21" s="29"/>
      <c r="E21" s="20"/>
      <c r="F21" s="30"/>
      <c r="G21" s="30"/>
      <c r="H21" s="31"/>
      <c r="I21" s="22"/>
      <c r="J21" s="22"/>
    </row>
    <row r="22" spans="1:10" ht="15.75" x14ac:dyDescent="0.2">
      <c r="A22" s="12"/>
      <c r="B22" s="32" t="s">
        <v>28</v>
      </c>
      <c r="C22" s="33">
        <f>C23+C24+C25+C26+C27+C28+C29+C30+C31+C32+C33+C34+C36+C37</f>
        <v>290856726.80000001</v>
      </c>
      <c r="D22" s="33">
        <f>D23+D24+D25+D26+D27+D28+D29+D30+D31+D32+D33+D34+D36+D37</f>
        <v>56885325.400000013</v>
      </c>
      <c r="E22" s="15">
        <f>D22/C22*100</f>
        <v>19.55785105122073</v>
      </c>
      <c r="F22" s="33">
        <f>F23+F24+F25+F26+F27+F28+F29+F30+F31+F32+F33+F34+F36+F37</f>
        <v>356499849.32825994</v>
      </c>
      <c r="G22" s="33">
        <f>G23+G24+G25+G26+G27+G28+G29+G30+G31+G32+G33+G34+G36+G37</f>
        <v>72412611.473719999</v>
      </c>
      <c r="H22" s="15">
        <f>G22/F22*100</f>
        <v>20.312101564745262</v>
      </c>
      <c r="I22" s="17">
        <f t="shared" ref="I22:I36" si="4">G22-D22</f>
        <v>15527286.073719986</v>
      </c>
      <c r="J22" s="17">
        <f t="shared" ref="J22:J36" si="5">G22/D22*100</f>
        <v>127.29576734339993</v>
      </c>
    </row>
    <row r="23" spans="1:10" ht="16.5" customHeight="1" x14ac:dyDescent="0.2">
      <c r="A23" s="34" t="s">
        <v>29</v>
      </c>
      <c r="B23" s="35" t="s">
        <v>30</v>
      </c>
      <c r="C23" s="36">
        <v>33471626.399999999</v>
      </c>
      <c r="D23" s="36">
        <v>4249178.5</v>
      </c>
      <c r="E23" s="20">
        <f t="shared" ref="E23:E37" si="6">D23/C23*100</f>
        <v>12.694867136781857</v>
      </c>
      <c r="F23" s="37">
        <v>41997663.949170001</v>
      </c>
      <c r="G23" s="36">
        <v>5069361.2536899997</v>
      </c>
      <c r="H23" s="20">
        <f t="shared" ref="H23:H37" si="7">G23/F23*100</f>
        <v>12.070579115603847</v>
      </c>
      <c r="I23" s="38">
        <f t="shared" si="4"/>
        <v>820182.75368999969</v>
      </c>
      <c r="J23" s="38">
        <f t="shared" si="5"/>
        <v>119.30214872568897</v>
      </c>
    </row>
    <row r="24" spans="1:10" ht="18" customHeight="1" x14ac:dyDescent="0.2">
      <c r="A24" s="34" t="s">
        <v>31</v>
      </c>
      <c r="B24" s="35" t="s">
        <v>32</v>
      </c>
      <c r="C24" s="36">
        <v>1037920.9</v>
      </c>
      <c r="D24" s="36">
        <v>420358.9</v>
      </c>
      <c r="E24" s="20">
        <f t="shared" si="6"/>
        <v>40.500090132109293</v>
      </c>
      <c r="F24" s="37">
        <v>492083.95939999999</v>
      </c>
      <c r="G24" s="36">
        <v>158893.61636000001</v>
      </c>
      <c r="H24" s="20">
        <f t="shared" si="7"/>
        <v>32.289940227626943</v>
      </c>
      <c r="I24" s="38">
        <f t="shared" si="4"/>
        <v>-261465.28364000001</v>
      </c>
      <c r="J24" s="38">
        <f t="shared" si="5"/>
        <v>37.799512835341417</v>
      </c>
    </row>
    <row r="25" spans="1:10" ht="18.75" customHeight="1" x14ac:dyDescent="0.2">
      <c r="A25" s="34" t="s">
        <v>33</v>
      </c>
      <c r="B25" s="35" t="s">
        <v>34</v>
      </c>
      <c r="C25" s="36">
        <v>4992395.7</v>
      </c>
      <c r="D25" s="36">
        <v>980324.2</v>
      </c>
      <c r="E25" s="20">
        <f t="shared" si="6"/>
        <v>19.636348136426765</v>
      </c>
      <c r="F25" s="37">
        <v>6742148.7879300006</v>
      </c>
      <c r="G25" s="36">
        <v>1213622.8044</v>
      </c>
      <c r="H25" s="20">
        <f t="shared" si="7"/>
        <v>18.000534289196711</v>
      </c>
      <c r="I25" s="38">
        <f t="shared" si="4"/>
        <v>233298.60440000007</v>
      </c>
      <c r="J25" s="38">
        <f t="shared" si="5"/>
        <v>123.79810723840134</v>
      </c>
    </row>
    <row r="26" spans="1:10" x14ac:dyDescent="0.2">
      <c r="A26" s="34" t="s">
        <v>35</v>
      </c>
      <c r="B26" s="35" t="s">
        <v>36</v>
      </c>
      <c r="C26" s="36">
        <v>54652882.100000001</v>
      </c>
      <c r="D26" s="36">
        <v>9726519.9000000004</v>
      </c>
      <c r="E26" s="20">
        <f t="shared" si="6"/>
        <v>17.796902059443266</v>
      </c>
      <c r="F26" s="37">
        <v>68215761.616919994</v>
      </c>
      <c r="G26" s="37">
        <v>13223691.238059999</v>
      </c>
      <c r="H26" s="20">
        <f t="shared" si="7"/>
        <v>19.385096529919917</v>
      </c>
      <c r="I26" s="38">
        <f t="shared" si="4"/>
        <v>3497171.338059999</v>
      </c>
      <c r="J26" s="38">
        <f t="shared" si="5"/>
        <v>135.95501139169005</v>
      </c>
    </row>
    <row r="27" spans="1:10" x14ac:dyDescent="0.2">
      <c r="A27" s="34" t="s">
        <v>37</v>
      </c>
      <c r="B27" s="35" t="s">
        <v>38</v>
      </c>
      <c r="C27" s="36">
        <v>28278668.699999999</v>
      </c>
      <c r="D27" s="36">
        <v>3493216.6</v>
      </c>
      <c r="E27" s="20">
        <f t="shared" si="6"/>
        <v>12.352832578713297</v>
      </c>
      <c r="F27" s="37">
        <v>34046883.2355</v>
      </c>
      <c r="G27" s="37">
        <v>5630987.8379300004</v>
      </c>
      <c r="H27" s="20">
        <f t="shared" si="7"/>
        <v>16.538923104886976</v>
      </c>
      <c r="I27" s="38">
        <f t="shared" si="4"/>
        <v>2137771.2379300003</v>
      </c>
      <c r="J27" s="38">
        <f t="shared" si="5"/>
        <v>161.19778653090106</v>
      </c>
    </row>
    <row r="28" spans="1:10" x14ac:dyDescent="0.2">
      <c r="A28" s="34" t="s">
        <v>39</v>
      </c>
      <c r="B28" s="35" t="s">
        <v>40</v>
      </c>
      <c r="C28" s="36">
        <v>712055.8</v>
      </c>
      <c r="D28" s="36">
        <v>221788.2</v>
      </c>
      <c r="E28" s="20">
        <f t="shared" si="6"/>
        <v>31.147587028994078</v>
      </c>
      <c r="F28" s="37">
        <v>972953.84323999996</v>
      </c>
      <c r="G28" s="37">
        <v>136126.18268</v>
      </c>
      <c r="H28" s="20">
        <f t="shared" si="7"/>
        <v>13.991021632299731</v>
      </c>
      <c r="I28" s="38">
        <f t="shared" si="4"/>
        <v>-85662.017320000014</v>
      </c>
      <c r="J28" s="38">
        <f t="shared" si="5"/>
        <v>61.37665695469822</v>
      </c>
    </row>
    <row r="29" spans="1:10" x14ac:dyDescent="0.2">
      <c r="A29" s="34" t="s">
        <v>41</v>
      </c>
      <c r="B29" s="35" t="s">
        <v>42</v>
      </c>
      <c r="C29" s="36">
        <v>79089616.900000006</v>
      </c>
      <c r="D29" s="36">
        <v>14935160.4</v>
      </c>
      <c r="E29" s="20">
        <f t="shared" si="6"/>
        <v>18.883844663053363</v>
      </c>
      <c r="F29" s="37">
        <v>90280238.692110002</v>
      </c>
      <c r="G29" s="37">
        <v>17854139.808599997</v>
      </c>
      <c r="H29" s="20">
        <f>G29/F29*100</f>
        <v>19.776354235714212</v>
      </c>
      <c r="I29" s="38">
        <f t="shared" si="4"/>
        <v>2918979.4085999969</v>
      </c>
      <c r="J29" s="38">
        <f t="shared" si="5"/>
        <v>119.54434589534102</v>
      </c>
    </row>
    <row r="30" spans="1:10" x14ac:dyDescent="0.2">
      <c r="A30" s="34" t="s">
        <v>43</v>
      </c>
      <c r="B30" s="35" t="s">
        <v>44</v>
      </c>
      <c r="C30" s="39">
        <v>10148596.300000001</v>
      </c>
      <c r="D30" s="40">
        <v>2072420.2</v>
      </c>
      <c r="E30" s="20">
        <f t="shared" si="6"/>
        <v>20.420757105098364</v>
      </c>
      <c r="F30" s="41">
        <v>13264225.243280001</v>
      </c>
      <c r="G30" s="42">
        <v>2282335.89842</v>
      </c>
      <c r="H30" s="20">
        <f>G30/F30*100</f>
        <v>17.206703418854339</v>
      </c>
      <c r="I30" s="38">
        <f t="shared" si="4"/>
        <v>209915.69842000003</v>
      </c>
      <c r="J30" s="38">
        <f t="shared" si="5"/>
        <v>110.12901237017473</v>
      </c>
    </row>
    <row r="31" spans="1:10" x14ac:dyDescent="0.2">
      <c r="A31" s="34" t="s">
        <v>45</v>
      </c>
      <c r="B31" s="35" t="s">
        <v>46</v>
      </c>
      <c r="C31" s="36">
        <v>23079916</v>
      </c>
      <c r="D31" s="36">
        <v>6518710.5999999996</v>
      </c>
      <c r="E31" s="20">
        <f t="shared" si="6"/>
        <v>28.244082864079743</v>
      </c>
      <c r="F31" s="37">
        <v>27376730.545560002</v>
      </c>
      <c r="G31" s="37">
        <v>8124895.9887600001</v>
      </c>
      <c r="H31" s="20">
        <f>G31/F31*100</f>
        <v>29.678109207520791</v>
      </c>
      <c r="I31" s="38">
        <f t="shared" si="4"/>
        <v>1606185.3887600005</v>
      </c>
      <c r="J31" s="38">
        <f t="shared" si="5"/>
        <v>124.63961797537078</v>
      </c>
    </row>
    <row r="32" spans="1:10" x14ac:dyDescent="0.2">
      <c r="A32" s="34" t="s">
        <v>47</v>
      </c>
      <c r="B32" s="35" t="s">
        <v>48</v>
      </c>
      <c r="C32" s="36">
        <v>45902631.799999997</v>
      </c>
      <c r="D32" s="36">
        <v>12882986.300000001</v>
      </c>
      <c r="E32" s="20">
        <f t="shared" si="6"/>
        <v>28.065899045030356</v>
      </c>
      <c r="F32" s="37">
        <v>61247711.340609998</v>
      </c>
      <c r="G32" s="37">
        <v>17024345.49766</v>
      </c>
      <c r="H32" s="20">
        <f>G32/F32*100</f>
        <v>27.795888409583867</v>
      </c>
      <c r="I32" s="38">
        <f t="shared" si="4"/>
        <v>4141359.1976599991</v>
      </c>
      <c r="J32" s="38">
        <f t="shared" si="5"/>
        <v>132.14595669996169</v>
      </c>
    </row>
    <row r="33" spans="1:10" x14ac:dyDescent="0.2">
      <c r="A33" s="34" t="s">
        <v>49</v>
      </c>
      <c r="B33" s="35" t="s">
        <v>50</v>
      </c>
      <c r="C33" s="36">
        <v>6238788.2000000002</v>
      </c>
      <c r="D33" s="36">
        <v>1052320.7</v>
      </c>
      <c r="E33" s="20">
        <f t="shared" si="6"/>
        <v>16.867389407449348</v>
      </c>
      <c r="F33" s="37">
        <v>9413335.2263399996</v>
      </c>
      <c r="G33" s="37">
        <v>1332635.8599200002</v>
      </c>
      <c r="H33" s="20">
        <f t="shared" si="7"/>
        <v>14.156893681965924</v>
      </c>
      <c r="I33" s="38">
        <f t="shared" si="4"/>
        <v>280315.15992000024</v>
      </c>
      <c r="J33" s="38">
        <f t="shared" si="5"/>
        <v>126.63780726920987</v>
      </c>
    </row>
    <row r="34" spans="1:10" ht="15" customHeight="1" x14ac:dyDescent="0.2">
      <c r="A34" s="34" t="s">
        <v>51</v>
      </c>
      <c r="B34" s="35" t="s">
        <v>52</v>
      </c>
      <c r="C34" s="36">
        <v>712801.5</v>
      </c>
      <c r="D34" s="36">
        <v>331961.09999999998</v>
      </c>
      <c r="E34" s="20">
        <f t="shared" si="6"/>
        <v>46.571324555293444</v>
      </c>
      <c r="F34" s="37">
        <v>849676.77204999991</v>
      </c>
      <c r="G34" s="37">
        <v>360456.43069000001</v>
      </c>
      <c r="H34" s="20">
        <f t="shared" si="7"/>
        <v>42.422770934449957</v>
      </c>
      <c r="I34" s="38">
        <f t="shared" si="4"/>
        <v>28495.330690000032</v>
      </c>
      <c r="J34" s="38">
        <f t="shared" si="5"/>
        <v>108.58393669920964</v>
      </c>
    </row>
    <row r="35" spans="1:10" s="45" customFormat="1" ht="15.75" x14ac:dyDescent="0.2">
      <c r="A35" s="43"/>
      <c r="B35" s="44" t="s">
        <v>53</v>
      </c>
      <c r="C35" s="17">
        <f>C29+C30+C31+C32+C33+C34</f>
        <v>165172350.69999999</v>
      </c>
      <c r="D35" s="17">
        <f>D29+D30+D31+D32+D33+D34</f>
        <v>37793559.300000004</v>
      </c>
      <c r="E35" s="15">
        <f t="shared" si="6"/>
        <v>22.88128681333831</v>
      </c>
      <c r="F35" s="17">
        <f>F29+F30+F31+F32+F33+F34</f>
        <v>202431917.81994998</v>
      </c>
      <c r="G35" s="17">
        <f>G29+G30+G31+G32+G33+G34</f>
        <v>46978809.484049991</v>
      </c>
      <c r="H35" s="15">
        <f t="shared" si="7"/>
        <v>23.207214548959904</v>
      </c>
      <c r="I35" s="17">
        <f t="shared" si="4"/>
        <v>9185250.1840499863</v>
      </c>
      <c r="J35" s="17">
        <f t="shared" si="5"/>
        <v>124.30374474957162</v>
      </c>
    </row>
    <row r="36" spans="1:10" ht="21.75" customHeight="1" x14ac:dyDescent="0.2">
      <c r="A36" s="34" t="s">
        <v>54</v>
      </c>
      <c r="B36" s="35" t="s">
        <v>55</v>
      </c>
      <c r="C36" s="36">
        <v>1537269.1</v>
      </c>
      <c r="D36" s="36">
        <v>379.8</v>
      </c>
      <c r="E36" s="20">
        <f t="shared" si="6"/>
        <v>2.4706149365781176E-2</v>
      </c>
      <c r="F36" s="36">
        <v>403181.35931000003</v>
      </c>
      <c r="G36" s="36">
        <v>1119.05655</v>
      </c>
      <c r="H36" s="20">
        <f t="shared" si="7"/>
        <v>0.27755661916392682</v>
      </c>
      <c r="I36" s="38">
        <f t="shared" si="4"/>
        <v>739.25655000000006</v>
      </c>
      <c r="J36" s="38">
        <f t="shared" si="5"/>
        <v>294.6436413902054</v>
      </c>
    </row>
    <row r="37" spans="1:10" ht="19.5" customHeight="1" x14ac:dyDescent="0.2">
      <c r="A37" s="34" t="s">
        <v>56</v>
      </c>
      <c r="B37" s="35" t="s">
        <v>57</v>
      </c>
      <c r="C37" s="36">
        <v>1001557.4</v>
      </c>
      <c r="D37" s="36">
        <v>0</v>
      </c>
      <c r="E37" s="20">
        <f t="shared" si="6"/>
        <v>0</v>
      </c>
      <c r="F37" s="36">
        <v>1197254.7568399999</v>
      </c>
      <c r="G37" s="36">
        <v>0</v>
      </c>
      <c r="H37" s="20">
        <f t="shared" si="7"/>
        <v>0</v>
      </c>
      <c r="I37" s="38">
        <f>F37-C37</f>
        <v>195697.35683999991</v>
      </c>
      <c r="J37" s="38"/>
    </row>
    <row r="38" spans="1:10" s="5" customFormat="1" ht="15.75" x14ac:dyDescent="0.2">
      <c r="A38" s="46"/>
      <c r="B38" s="13" t="s">
        <v>58</v>
      </c>
      <c r="C38" s="47">
        <f>-C40</f>
        <v>-17269207.900000002</v>
      </c>
      <c r="D38" s="47">
        <f>D9-D22</f>
        <v>13657043.79999999</v>
      </c>
      <c r="E38" s="48"/>
      <c r="F38" s="47">
        <f>-F40</f>
        <v>-40579164.899999999</v>
      </c>
      <c r="G38" s="47">
        <f>G9-G22</f>
        <v>9291193.9262800068</v>
      </c>
      <c r="H38" s="48"/>
      <c r="I38" s="49">
        <f>G38-D38</f>
        <v>-4365849.8737199828</v>
      </c>
      <c r="J38" s="49"/>
    </row>
    <row r="39" spans="1:10" ht="20.25" customHeight="1" x14ac:dyDescent="0.2">
      <c r="A39" s="46"/>
      <c r="B39" s="13"/>
      <c r="C39" s="50"/>
      <c r="D39" s="50"/>
      <c r="E39" s="50"/>
      <c r="F39" s="50"/>
      <c r="G39" s="50"/>
      <c r="H39" s="50"/>
      <c r="I39" s="49"/>
      <c r="J39" s="17"/>
    </row>
    <row r="40" spans="1:10" ht="15.75" x14ac:dyDescent="0.2">
      <c r="A40" s="51"/>
      <c r="B40" s="13" t="s">
        <v>59</v>
      </c>
      <c r="C40" s="52">
        <f>SUM(C41:C50)</f>
        <v>17269207.900000002</v>
      </c>
      <c r="D40" s="52">
        <f>SUM(D41:D50)</f>
        <v>-13657043.799999999</v>
      </c>
      <c r="E40" s="50"/>
      <c r="F40" s="52">
        <f>SUM(F41:F50)</f>
        <v>40579164.899999999</v>
      </c>
      <c r="G40" s="52">
        <f>SUM(G41:G50)</f>
        <v>-9291194</v>
      </c>
      <c r="H40" s="50"/>
      <c r="I40" s="49">
        <f t="shared" ref="I40:I54" si="8">G40-D40</f>
        <v>4365849.7999999989</v>
      </c>
      <c r="J40" s="17"/>
    </row>
    <row r="41" spans="1:10" ht="15.75" x14ac:dyDescent="0.2">
      <c r="A41" s="51"/>
      <c r="B41" s="53" t="s">
        <v>60</v>
      </c>
      <c r="C41" s="54">
        <v>510173.9</v>
      </c>
      <c r="D41" s="54">
        <v>0</v>
      </c>
      <c r="E41" s="55"/>
      <c r="F41" s="54">
        <v>854103.6</v>
      </c>
      <c r="G41" s="54">
        <v>0</v>
      </c>
      <c r="H41" s="55"/>
      <c r="I41" s="54">
        <f t="shared" si="8"/>
        <v>0</v>
      </c>
      <c r="J41" s="17"/>
    </row>
    <row r="42" spans="1:10" ht="15" customHeight="1" x14ac:dyDescent="0.2">
      <c r="A42" s="51"/>
      <c r="B42" s="53" t="s">
        <v>61</v>
      </c>
      <c r="C42" s="54">
        <v>4384341.7</v>
      </c>
      <c r="D42" s="54">
        <v>-892779.4</v>
      </c>
      <c r="E42" s="55"/>
      <c r="F42" s="54">
        <v>2928129.6</v>
      </c>
      <c r="G42" s="54">
        <v>0</v>
      </c>
      <c r="H42" s="55"/>
      <c r="I42" s="54">
        <f t="shared" si="8"/>
        <v>892779.4</v>
      </c>
      <c r="J42" s="17"/>
    </row>
    <row r="43" spans="1:10" ht="15.75" x14ac:dyDescent="0.2">
      <c r="A43" s="51"/>
      <c r="B43" s="53" t="s">
        <v>62</v>
      </c>
      <c r="C43" s="54">
        <v>12337292.300000001</v>
      </c>
      <c r="D43" s="54">
        <v>-3325584.8</v>
      </c>
      <c r="E43" s="55"/>
      <c r="F43" s="56">
        <v>23395622.800000001</v>
      </c>
      <c r="G43" s="54">
        <v>-11958528.199999999</v>
      </c>
      <c r="H43" s="55"/>
      <c r="I43" s="54">
        <f t="shared" si="8"/>
        <v>-8632943.3999999985</v>
      </c>
      <c r="J43" s="17"/>
    </row>
    <row r="44" spans="1:10" ht="16.5" customHeight="1" x14ac:dyDescent="0.2">
      <c r="A44" s="51"/>
      <c r="B44" s="53" t="s">
        <v>63</v>
      </c>
      <c r="C44" s="54">
        <v>0</v>
      </c>
      <c r="D44" s="54">
        <v>-15000000</v>
      </c>
      <c r="E44" s="55"/>
      <c r="F44" s="54">
        <v>13200000</v>
      </c>
      <c r="G44" s="54">
        <v>-4800000</v>
      </c>
      <c r="H44" s="55"/>
      <c r="I44" s="54">
        <f t="shared" si="8"/>
        <v>10200000</v>
      </c>
      <c r="J44" s="17"/>
    </row>
    <row r="45" spans="1:10" ht="17.25" customHeight="1" x14ac:dyDescent="0.2">
      <c r="A45" s="51"/>
      <c r="B45" s="53" t="s">
        <v>64</v>
      </c>
      <c r="C45" s="54">
        <v>0</v>
      </c>
      <c r="D45" s="54">
        <v>0</v>
      </c>
      <c r="E45" s="55"/>
      <c r="F45" s="54">
        <v>231608.9</v>
      </c>
      <c r="G45" s="54">
        <v>100</v>
      </c>
      <c r="H45" s="55"/>
      <c r="I45" s="54">
        <f t="shared" si="8"/>
        <v>100</v>
      </c>
      <c r="J45" s="17"/>
    </row>
    <row r="46" spans="1:10" ht="15.75" customHeight="1" x14ac:dyDescent="0.2">
      <c r="A46" s="51"/>
      <c r="B46" s="53" t="s">
        <v>65</v>
      </c>
      <c r="C46" s="54">
        <v>-2000</v>
      </c>
      <c r="D46" s="54">
        <v>0</v>
      </c>
      <c r="E46" s="55"/>
      <c r="F46" s="54">
        <v>-2000</v>
      </c>
      <c r="G46" s="54">
        <v>0</v>
      </c>
      <c r="H46" s="55"/>
      <c r="I46" s="54">
        <f t="shared" si="8"/>
        <v>0</v>
      </c>
      <c r="J46" s="17"/>
    </row>
    <row r="47" spans="1:10" ht="15.75" customHeight="1" x14ac:dyDescent="0.2">
      <c r="A47" s="51"/>
      <c r="B47" s="53" t="s">
        <v>66</v>
      </c>
      <c r="C47" s="54">
        <v>29750</v>
      </c>
      <c r="D47" s="54">
        <v>0</v>
      </c>
      <c r="E47" s="55"/>
      <c r="F47" s="54">
        <v>-37000</v>
      </c>
      <c r="G47" s="54">
        <v>0</v>
      </c>
      <c r="H47" s="55"/>
      <c r="I47" s="54">
        <f t="shared" si="8"/>
        <v>0</v>
      </c>
      <c r="J47" s="17"/>
    </row>
    <row r="48" spans="1:10" ht="15.75" customHeight="1" x14ac:dyDescent="0.2">
      <c r="A48" s="12"/>
      <c r="B48" s="57" t="s">
        <v>67</v>
      </c>
      <c r="C48" s="54">
        <v>9650</v>
      </c>
      <c r="D48" s="54">
        <v>0</v>
      </c>
      <c r="E48" s="55"/>
      <c r="F48" s="54">
        <v>8700</v>
      </c>
      <c r="G48" s="54">
        <v>0</v>
      </c>
      <c r="H48" s="55"/>
      <c r="I48" s="54">
        <f t="shared" si="8"/>
        <v>0</v>
      </c>
      <c r="J48" s="17"/>
    </row>
    <row r="49" spans="1:10" ht="22.5" customHeight="1" x14ac:dyDescent="0.2">
      <c r="A49" s="12"/>
      <c r="B49" s="58" t="s">
        <v>68</v>
      </c>
      <c r="C49" s="54">
        <v>0</v>
      </c>
      <c r="D49" s="54">
        <v>3061320.4</v>
      </c>
      <c r="E49" s="55"/>
      <c r="F49" s="54">
        <v>0</v>
      </c>
      <c r="G49" s="54">
        <v>9468234.1999999993</v>
      </c>
      <c r="H49" s="55"/>
      <c r="I49" s="54">
        <f t="shared" si="8"/>
        <v>6406913.7999999989</v>
      </c>
      <c r="J49" s="17"/>
    </row>
    <row r="50" spans="1:10" ht="18" customHeight="1" x14ac:dyDescent="0.2">
      <c r="A50" s="12"/>
      <c r="B50" s="58" t="s">
        <v>69</v>
      </c>
      <c r="C50" s="54">
        <v>0</v>
      </c>
      <c r="D50" s="54">
        <v>2500000</v>
      </c>
      <c r="E50" s="55"/>
      <c r="F50" s="54">
        <v>0</v>
      </c>
      <c r="G50" s="54">
        <v>-2001000</v>
      </c>
      <c r="H50" s="55"/>
      <c r="I50" s="54">
        <f>G50-D50</f>
        <v>-4501000</v>
      </c>
      <c r="J50" s="17"/>
    </row>
    <row r="51" spans="1:10" ht="16.5" customHeight="1" x14ac:dyDescent="0.2">
      <c r="A51" s="59"/>
      <c r="B51" s="60"/>
      <c r="C51" s="61"/>
      <c r="D51" s="61"/>
      <c r="E51" s="61"/>
      <c r="F51" s="61"/>
      <c r="G51" s="61"/>
      <c r="H51" s="61"/>
      <c r="I51" s="62"/>
      <c r="J51" s="63"/>
    </row>
    <row r="52" spans="1:10" ht="15.75" customHeight="1" x14ac:dyDescent="0.2">
      <c r="A52" s="64"/>
      <c r="B52" s="65" t="s">
        <v>70</v>
      </c>
      <c r="C52" s="48"/>
      <c r="D52" s="20">
        <v>8730645.1999999993</v>
      </c>
      <c r="E52" s="48"/>
      <c r="F52" s="48"/>
      <c r="G52" s="20">
        <v>11301680.199999999</v>
      </c>
      <c r="H52" s="48"/>
      <c r="I52" s="54">
        <f t="shared" si="8"/>
        <v>2571035</v>
      </c>
      <c r="J52" s="38"/>
    </row>
    <row r="53" spans="1:10" ht="15.75" customHeight="1" x14ac:dyDescent="0.2">
      <c r="A53" s="64"/>
      <c r="B53" s="66" t="s">
        <v>71</v>
      </c>
      <c r="C53" s="48"/>
      <c r="D53" s="20">
        <f>D52/C10*100</f>
        <v>3.486040194645907</v>
      </c>
      <c r="E53" s="67"/>
      <c r="F53" s="48"/>
      <c r="G53" s="20">
        <f>G52/F10*100</f>
        <v>3.8955842905105666</v>
      </c>
      <c r="H53" s="67"/>
      <c r="I53" s="54"/>
      <c r="J53" s="17"/>
    </row>
    <row r="54" spans="1:10" ht="15.75" customHeight="1" x14ac:dyDescent="0.2">
      <c r="A54" s="64"/>
      <c r="B54" s="66" t="s">
        <v>72</v>
      </c>
      <c r="C54" s="68"/>
      <c r="D54" s="20">
        <v>3000</v>
      </c>
      <c r="E54" s="67"/>
      <c r="F54" s="68"/>
      <c r="G54" s="20">
        <v>23000</v>
      </c>
      <c r="H54" s="67"/>
      <c r="I54" s="54">
        <f t="shared" si="8"/>
        <v>20000</v>
      </c>
      <c r="J54" s="38"/>
    </row>
    <row r="55" spans="1:10" ht="15.75" customHeight="1" x14ac:dyDescent="0.2">
      <c r="A55" s="64"/>
      <c r="B55" s="66" t="s">
        <v>71</v>
      </c>
      <c r="C55" s="68"/>
      <c r="D55" s="69">
        <f>D54/C10*100</f>
        <v>1.1978634275434446E-3</v>
      </c>
      <c r="E55" s="67"/>
      <c r="F55" s="68"/>
      <c r="G55" s="70">
        <f>G54/F10*100</f>
        <v>7.9278865705068383E-3</v>
      </c>
      <c r="H55" s="67"/>
      <c r="I55" s="54"/>
      <c r="J55" s="71"/>
    </row>
    <row r="56" spans="1:10" x14ac:dyDescent="0.2">
      <c r="A56" s="72" t="s">
        <v>73</v>
      </c>
      <c r="B56" s="5"/>
      <c r="C56" s="73"/>
      <c r="D56" s="73"/>
      <c r="E56" s="73"/>
      <c r="F56" s="74"/>
      <c r="G56" s="73"/>
      <c r="H56" s="73"/>
      <c r="I56" s="73"/>
      <c r="J56" s="5"/>
    </row>
  </sheetData>
  <mergeCells count="15">
    <mergeCell ref="G1:J1"/>
    <mergeCell ref="A2:J2"/>
    <mergeCell ref="A3:J3"/>
    <mergeCell ref="A5:A7"/>
    <mergeCell ref="B5:B7"/>
    <mergeCell ref="C5:E5"/>
    <mergeCell ref="F5:H5"/>
    <mergeCell ref="I5:I7"/>
    <mergeCell ref="J5:J7"/>
    <mergeCell ref="C6:C7"/>
    <mergeCell ref="D6:D7"/>
    <mergeCell ref="E6:E7"/>
    <mergeCell ref="F6:F7"/>
    <mergeCell ref="G6:G7"/>
    <mergeCell ref="H6:H7"/>
  </mergeCells>
  <pageMargins left="0.39370078740157483" right="0.31496062992125984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Елена Рифовна</dc:creator>
  <cp:lastModifiedBy>Костливцева Наталья Максимовна</cp:lastModifiedBy>
  <dcterms:created xsi:type="dcterms:W3CDTF">2025-04-16T07:51:59Z</dcterms:created>
  <dcterms:modified xsi:type="dcterms:W3CDTF">2025-04-16T13:44:25Z</dcterms:modified>
</cp:coreProperties>
</file>