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на 01.12.2024" sheetId="1" r:id="rId1"/>
  </sheets>
  <definedNames>
    <definedName name="_xlnm.Print_Area" localSheetId="0">'на 01.12.2024'!$A$1:$J$56</definedName>
  </definedNames>
  <calcPr calcId="145621"/>
</workbook>
</file>

<file path=xl/calcChain.xml><?xml version="1.0" encoding="utf-8"?>
<calcChain xmlns="http://schemas.openxmlformats.org/spreadsheetml/2006/main">
  <c r="G55" i="1" l="1"/>
  <c r="D55" i="1"/>
  <c r="I54" i="1"/>
  <c r="G53" i="1"/>
  <c r="D53" i="1"/>
  <c r="I52" i="1"/>
  <c r="I50" i="1"/>
  <c r="I49" i="1"/>
  <c r="I48" i="1"/>
  <c r="I47" i="1"/>
  <c r="I46" i="1"/>
  <c r="I45" i="1"/>
  <c r="I44" i="1"/>
  <c r="I43" i="1"/>
  <c r="I42" i="1"/>
  <c r="I41" i="1"/>
  <c r="G40" i="1"/>
  <c r="I40" i="1" s="1"/>
  <c r="F40" i="1"/>
  <c r="D40" i="1"/>
  <c r="C40" i="1"/>
  <c r="F38" i="1"/>
  <c r="C38" i="1"/>
  <c r="I37" i="1"/>
  <c r="H37" i="1"/>
  <c r="E37" i="1"/>
  <c r="J36" i="1"/>
  <c r="I36" i="1"/>
  <c r="H36" i="1"/>
  <c r="E36" i="1"/>
  <c r="G35" i="1"/>
  <c r="J35" i="1" s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G22" i="1"/>
  <c r="J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H9" i="1"/>
  <c r="G9" i="1"/>
  <c r="J9" i="1" s="1"/>
  <c r="F9" i="1"/>
  <c r="E9" i="1"/>
  <c r="D9" i="1"/>
  <c r="D38" i="1" s="1"/>
  <c r="C9" i="1"/>
  <c r="I9" i="1" l="1"/>
  <c r="G38" i="1"/>
  <c r="I38" i="1" s="1"/>
  <c r="H22" i="1"/>
  <c r="H35" i="1"/>
  <c r="I22" i="1"/>
  <c r="I35" i="1"/>
</calcChain>
</file>

<file path=xl/sharedStrings.xml><?xml version="1.0" encoding="utf-8"?>
<sst xmlns="http://schemas.openxmlformats.org/spreadsheetml/2006/main" count="79" uniqueCount="74">
  <si>
    <t>от 17.12.2024 №02-08/1339</t>
  </si>
  <si>
    <t>Информация об исполнении консолидированного бюджета Ленинградской области на 01.12.2024</t>
  </si>
  <si>
    <t>(по данным месячного отчета)</t>
  </si>
  <si>
    <t>тыс.руб.</t>
  </si>
  <si>
    <t>Раздел, подраздел</t>
  </si>
  <si>
    <t>Наименование раздела, подраздела</t>
  </si>
  <si>
    <t>на 01.12.2023.</t>
  </si>
  <si>
    <t>на 01.12.2024.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</si>
  <si>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</si>
  <si>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</si>
  <si>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</si>
  <si>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</si>
  <si>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</si>
  <si>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</si>
  <si>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</si>
  <si>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</si>
  <si>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</si>
  <si>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</si>
  <si>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</si>
  <si>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</si>
  <si>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</si>
  <si>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</si>
  <si>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</si>
  <si>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</si>
  <si>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</si>
  <si>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</si>
  <si>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</si>
  <si>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</si>
  <si>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2"/>
        <color indexed="8"/>
        <rFont val="Arial Cyr"/>
        <charset val="204"/>
      </rPr>
      <t>, в том числе:</t>
    </r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</si>
  <si>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</si>
  <si>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</si>
  <si>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</si>
  <si>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</si>
  <si>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</si>
  <si>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</si>
  <si>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</si>
  <si>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</si>
  <si>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</si>
  <si>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</si>
  <si>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</si>
  <si>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</si>
  <si>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</si>
  <si>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</si>
  <si>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</si>
  <si>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</si>
  <si>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</si>
  <si>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</si>
  <si>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</si>
  <si>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</si>
  <si>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</si>
  <si>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</si>
  <si>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</si>
  <si>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</si>
  <si>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</si>
  <si>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</si>
  <si>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</si>
  <si>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</si>
  <si>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</si>
  <si>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ДЕФИЦИТ(-), 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</si>
  <si>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</si>
  <si>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</si>
  <si>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</si>
  <si>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</si>
  <si>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</si>
  <si>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</si>
  <si>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</si>
  <si>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</si>
  <si>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</si>
  <si>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</si>
  <si>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</si>
  <si>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</si>
  <si>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</si>
  <si>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</si>
  <si>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Ямалтдинова А.Ш.., тел. 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</si>
</sst>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4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5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18" fillId="0" borderId="0"/>
    <xf numFmtId="0" fontId="20" fillId="0" borderId="0"/>
    <xf numFmtId="49" fontId="23" fillId="0" borderId="0">
      <alignment horizontal="center"/>
    </xf>
    <xf numFmtId="49" fontId="23" fillId="0" borderId="0">
      <alignment horizontal="center"/>
    </xf>
    <xf numFmtId="0" fontId="24" fillId="0" borderId="8"/>
    <xf numFmtId="49" fontId="23" fillId="0" borderId="9">
      <alignment horizontal="center" wrapText="1"/>
    </xf>
    <xf numFmtId="49" fontId="23" fillId="0" borderId="9">
      <alignment horizontal="center" wrapText="1"/>
    </xf>
    <xf numFmtId="0" fontId="23" fillId="0" borderId="10">
      <alignment horizontal="left" wrapText="1" indent="1"/>
    </xf>
    <xf numFmtId="49" fontId="23" fillId="0" borderId="11">
      <alignment horizontal="center" wrapText="1"/>
    </xf>
    <xf numFmtId="49" fontId="23" fillId="0" borderId="11">
      <alignment horizontal="center" wrapText="1"/>
    </xf>
    <xf numFmtId="0" fontId="23" fillId="0" borderId="12">
      <alignment horizontal="left" wrapText="1"/>
    </xf>
    <xf numFmtId="49" fontId="23" fillId="0" borderId="13">
      <alignment horizontal="center"/>
    </xf>
    <xf numFmtId="49" fontId="23" fillId="0" borderId="13">
      <alignment horizontal="center"/>
    </xf>
    <xf numFmtId="0" fontId="23" fillId="0" borderId="12">
      <alignment horizontal="left" wrapText="1" indent="2"/>
    </xf>
    <xf numFmtId="49" fontId="23" fillId="0" borderId="8"/>
    <xf numFmtId="49" fontId="23" fillId="0" borderId="8"/>
    <xf numFmtId="0" fontId="21" fillId="0" borderId="14"/>
    <xf numFmtId="4" fontId="23" fillId="0" borderId="13">
      <alignment horizontal="right"/>
    </xf>
    <xf numFmtId="4" fontId="23" fillId="0" borderId="13">
      <alignment horizontal="right"/>
    </xf>
    <xf numFmtId="0" fontId="23" fillId="0" borderId="0">
      <alignment horizontal="center" wrapText="1"/>
    </xf>
    <xf numFmtId="4" fontId="23" fillId="0" borderId="9">
      <alignment horizontal="right"/>
    </xf>
    <xf numFmtId="4" fontId="23" fillId="0" borderId="9">
      <alignment horizontal="right"/>
    </xf>
    <xf numFmtId="49" fontId="23" fillId="0" borderId="8">
      <alignment horizontal="left"/>
    </xf>
    <xf numFmtId="49" fontId="23" fillId="0" borderId="0">
      <alignment horizontal="right"/>
    </xf>
    <xf numFmtId="49" fontId="23" fillId="0" borderId="0">
      <alignment horizontal="right"/>
    </xf>
    <xf numFmtId="49" fontId="23" fillId="0" borderId="15">
      <alignment horizontal="center" wrapText="1"/>
    </xf>
    <xf numFmtId="4" fontId="23" fillId="0" borderId="16">
      <alignment horizontal="right"/>
    </xf>
    <xf numFmtId="4" fontId="23" fillId="0" borderId="16">
      <alignment horizontal="right"/>
    </xf>
    <xf numFmtId="49" fontId="23" fillId="0" borderId="15">
      <alignment horizontal="center"/>
    </xf>
    <xf numFmtId="49" fontId="23" fillId="0" borderId="17">
      <alignment horizontal="center"/>
    </xf>
    <xf numFmtId="49" fontId="23" fillId="0" borderId="17">
      <alignment horizontal="center"/>
    </xf>
    <xf numFmtId="0" fontId="24" fillId="0" borderId="0">
      <alignment horizontal="center"/>
    </xf>
    <xf numFmtId="4" fontId="23" fillId="0" borderId="18">
      <alignment horizontal="right"/>
    </xf>
    <xf numFmtId="4" fontId="23" fillId="0" borderId="18">
      <alignment horizontal="right"/>
    </xf>
    <xf numFmtId="49" fontId="23" fillId="0" borderId="13">
      <alignment horizontal="center"/>
    </xf>
    <xf numFmtId="0" fontId="23" fillId="0" borderId="19">
      <alignment horizontal="left" wrapText="1"/>
    </xf>
    <xf numFmtId="0" fontId="23" fillId="0" borderId="19">
      <alignment horizontal="left" wrapText="1"/>
    </xf>
    <xf numFmtId="0" fontId="23" fillId="0" borderId="19">
      <alignment horizontal="left" wrapText="1" inden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3" fillId="0" borderId="21">
      <alignment horizontal="left" wrapText="1"/>
    </xf>
    <xf numFmtId="0" fontId="23" fillId="0" borderId="22">
      <alignment horizontal="left" wrapText="1" indent="2"/>
    </xf>
    <xf numFmtId="0" fontId="23" fillId="0" borderId="22">
      <alignment horizontal="left" wrapText="1" indent="2"/>
    </xf>
    <xf numFmtId="0" fontId="23" fillId="0" borderId="21">
      <alignment horizontal="left" wrapText="1" indent="2"/>
    </xf>
    <xf numFmtId="0" fontId="21" fillId="0" borderId="14"/>
    <xf numFmtId="0" fontId="21" fillId="0" borderId="14"/>
    <xf numFmtId="0" fontId="21" fillId="0" borderId="23"/>
    <xf numFmtId="0" fontId="23" fillId="0" borderId="8"/>
    <xf numFmtId="0" fontId="23" fillId="0" borderId="8"/>
    <xf numFmtId="0" fontId="21" fillId="0" borderId="24"/>
    <xf numFmtId="0" fontId="21" fillId="0" borderId="8"/>
    <xf numFmtId="0" fontId="21" fillId="0" borderId="8"/>
    <xf numFmtId="0" fontId="24" fillId="0" borderId="25">
      <alignment horizontal="center" vertical="center" textRotation="90" wrapText="1"/>
    </xf>
    <xf numFmtId="0" fontId="24" fillId="0" borderId="0">
      <alignment horizontal="center"/>
    </xf>
    <xf numFmtId="0" fontId="24" fillId="0" borderId="0">
      <alignment horizontal="center"/>
    </xf>
    <xf numFmtId="0" fontId="24" fillId="0" borderId="14">
      <alignment horizontal="center" vertical="center" textRotation="90" wrapText="1"/>
    </xf>
    <xf numFmtId="0" fontId="24" fillId="0" borderId="8"/>
    <xf numFmtId="0" fontId="24" fillId="0" borderId="8"/>
    <xf numFmtId="0" fontId="23" fillId="0" borderId="0">
      <alignment vertical="center"/>
    </xf>
    <xf numFmtId="0" fontId="23" fillId="0" borderId="12">
      <alignment horizontal="left" wrapText="1"/>
    </xf>
    <xf numFmtId="0" fontId="23" fillId="0" borderId="12">
      <alignment horizontal="left" wrapText="1"/>
    </xf>
    <xf numFmtId="0" fontId="24" fillId="0" borderId="8">
      <alignment horizontal="center" vertical="center" textRotation="90" wrapText="1"/>
    </xf>
    <xf numFmtId="0" fontId="23" fillId="0" borderId="10">
      <alignment horizontal="left" wrapText="1" indent="1"/>
    </xf>
    <xf numFmtId="0" fontId="23" fillId="0" borderId="10">
      <alignment horizontal="left" wrapText="1" indent="1"/>
    </xf>
    <xf numFmtId="0" fontId="24" fillId="0" borderId="14">
      <alignment horizontal="center" vertical="center" textRotation="90"/>
    </xf>
    <xf numFmtId="0" fontId="23" fillId="0" borderId="12">
      <alignment horizontal="left" wrapText="1" indent="2"/>
    </xf>
    <xf numFmtId="0" fontId="23" fillId="0" borderId="12">
      <alignment horizontal="left" wrapText="1" indent="2"/>
    </xf>
    <xf numFmtId="0" fontId="24" fillId="0" borderId="8">
      <alignment horizontal="center" vertical="center" textRotation="90"/>
    </xf>
    <xf numFmtId="0" fontId="21" fillId="3" borderId="26"/>
    <xf numFmtId="0" fontId="21" fillId="3" borderId="26"/>
    <xf numFmtId="0" fontId="24" fillId="0" borderId="25">
      <alignment horizontal="center" vertical="center" textRotation="90"/>
    </xf>
    <xf numFmtId="0" fontId="23" fillId="0" borderId="27">
      <alignment horizontal="left" wrapText="1" indent="2"/>
    </xf>
    <xf numFmtId="0" fontId="23" fillId="0" borderId="27">
      <alignment horizontal="left" wrapText="1" indent="2"/>
    </xf>
    <xf numFmtId="0" fontId="24" fillId="0" borderId="28">
      <alignment horizontal="center" vertical="center" textRotation="90"/>
    </xf>
    <xf numFmtId="0" fontId="23" fillId="0" borderId="0">
      <alignment horizontal="center" wrapText="1"/>
    </xf>
    <xf numFmtId="0" fontId="23" fillId="0" borderId="0">
      <alignment horizontal="center" wrapText="1"/>
    </xf>
    <xf numFmtId="0" fontId="25" fillId="0" borderId="8">
      <alignment wrapText="1"/>
    </xf>
    <xf numFmtId="49" fontId="23" fillId="0" borderId="8">
      <alignment horizontal="left"/>
    </xf>
    <xf numFmtId="49" fontId="23" fillId="0" borderId="8">
      <alignment horizontal="left"/>
    </xf>
    <xf numFmtId="0" fontId="25" fillId="0" borderId="14">
      <alignment wrapText="1"/>
    </xf>
    <xf numFmtId="49" fontId="23" fillId="0" borderId="15">
      <alignment horizontal="center" wrapText="1"/>
    </xf>
    <xf numFmtId="49" fontId="23" fillId="0" borderId="15">
      <alignment horizontal="center" wrapText="1"/>
    </xf>
    <xf numFmtId="0" fontId="23" fillId="0" borderId="28">
      <alignment horizontal="center" vertical="top" wrapText="1"/>
    </xf>
    <xf numFmtId="49" fontId="23" fillId="0" borderId="15">
      <alignment horizontal="center" shrinkToFit="1"/>
    </xf>
    <xf numFmtId="49" fontId="23" fillId="0" borderId="15">
      <alignment horizontal="center" shrinkToFit="1"/>
    </xf>
    <xf numFmtId="0" fontId="24" fillId="0" borderId="29"/>
    <xf numFmtId="49" fontId="23" fillId="0" borderId="13">
      <alignment horizontal="center" shrinkToFit="1"/>
    </xf>
    <xf numFmtId="49" fontId="23" fillId="0" borderId="13">
      <alignment horizontal="center" shrinkToFit="1"/>
    </xf>
    <xf numFmtId="49" fontId="26" fillId="0" borderId="30">
      <alignment horizontal="left" vertical="center" wrapText="1"/>
    </xf>
    <xf numFmtId="0" fontId="23" fillId="0" borderId="21">
      <alignment horizontal="left" wrapText="1"/>
    </xf>
    <xf numFmtId="0" fontId="23" fillId="0" borderId="21">
      <alignment horizontal="left" wrapText="1"/>
    </xf>
    <xf numFmtId="49" fontId="23" fillId="0" borderId="31">
      <alignment horizontal="left" vertical="center" wrapText="1" indent="2"/>
    </xf>
    <xf numFmtId="0" fontId="23" fillId="0" borderId="19">
      <alignment horizontal="left" wrapText="1" indent="1"/>
    </xf>
    <xf numFmtId="0" fontId="23" fillId="0" borderId="19">
      <alignment horizontal="left" wrapText="1" indent="1"/>
    </xf>
    <xf numFmtId="49" fontId="23" fillId="0" borderId="27">
      <alignment horizontal="left" vertical="center" wrapText="1" indent="3"/>
    </xf>
    <xf numFmtId="0" fontId="23" fillId="0" borderId="21">
      <alignment horizontal="left" wrapText="1" indent="2"/>
    </xf>
    <xf numFmtId="0" fontId="23" fillId="0" borderId="21">
      <alignment horizontal="left" wrapText="1" indent="2"/>
    </xf>
    <xf numFmtId="49" fontId="23" fillId="0" borderId="30">
      <alignment horizontal="left" vertical="center" wrapText="1" indent="3"/>
    </xf>
    <xf numFmtId="0" fontId="23" fillId="0" borderId="19">
      <alignment horizontal="left" wrapText="1" indent="2"/>
    </xf>
    <xf numFmtId="0" fontId="23" fillId="0" borderId="19">
      <alignment horizontal="left" wrapText="1" indent="2"/>
    </xf>
    <xf numFmtId="49" fontId="23" fillId="0" borderId="32">
      <alignment horizontal="left" vertical="center" wrapText="1" indent="3"/>
    </xf>
    <xf numFmtId="0" fontId="21" fillId="0" borderId="23"/>
    <xf numFmtId="0" fontId="21" fillId="0" borderId="23"/>
    <xf numFmtId="0" fontId="26" fillId="0" borderId="29">
      <alignment horizontal="left" vertical="center" wrapText="1"/>
    </xf>
    <xf numFmtId="0" fontId="21" fillId="0" borderId="24"/>
    <xf numFmtId="0" fontId="21" fillId="0" borderId="24"/>
    <xf numFmtId="49" fontId="23" fillId="0" borderId="14">
      <alignment horizontal="left" vertical="center" wrapText="1" indent="3"/>
    </xf>
    <xf numFmtId="0" fontId="24" fillId="0" borderId="25">
      <alignment horizontal="center" vertical="center" textRotation="90" wrapText="1"/>
    </xf>
    <xf numFmtId="0" fontId="24" fillId="0" borderId="25">
      <alignment horizontal="center" vertical="center" textRotation="90" wrapText="1"/>
    </xf>
    <xf numFmtId="49" fontId="23" fillId="0" borderId="0">
      <alignment horizontal="left" vertical="center" wrapText="1" indent="3"/>
    </xf>
    <xf numFmtId="0" fontId="24" fillId="0" borderId="14">
      <alignment horizontal="center" vertical="center" textRotation="90" wrapText="1"/>
    </xf>
    <xf numFmtId="0" fontId="24" fillId="0" borderId="14">
      <alignment horizontal="center" vertical="center" textRotation="90" wrapText="1"/>
    </xf>
    <xf numFmtId="49" fontId="23" fillId="0" borderId="8">
      <alignment horizontal="left" vertical="center" wrapText="1" indent="3"/>
    </xf>
    <xf numFmtId="0" fontId="23" fillId="0" borderId="0">
      <alignment vertical="center"/>
    </xf>
    <xf numFmtId="0" fontId="23" fillId="0" borderId="0">
      <alignment vertical="center"/>
    </xf>
    <xf numFmtId="49" fontId="26" fillId="0" borderId="29">
      <alignment horizontal="left" vertical="center" wrapText="1"/>
    </xf>
    <xf numFmtId="0" fontId="24" fillId="0" borderId="8">
      <alignment horizontal="center" vertical="center" textRotation="90" wrapText="1"/>
    </xf>
    <xf numFmtId="0" fontId="24" fillId="0" borderId="8">
      <alignment horizontal="center" vertical="center" textRotation="90" wrapText="1"/>
    </xf>
    <xf numFmtId="0" fontId="23" fillId="0" borderId="30">
      <alignment horizontal="left" vertical="center" wrapText="1"/>
    </xf>
    <xf numFmtId="0" fontId="24" fillId="0" borderId="14">
      <alignment horizontal="center" vertical="center" textRotation="90"/>
    </xf>
    <xf numFmtId="0" fontId="24" fillId="0" borderId="14">
      <alignment horizontal="center" vertical="center" textRotation="90"/>
    </xf>
    <xf numFmtId="0" fontId="23" fillId="0" borderId="32">
      <alignment horizontal="left" vertical="center" wrapText="1"/>
    </xf>
    <xf numFmtId="0" fontId="24" fillId="0" borderId="8">
      <alignment horizontal="center" vertical="center" textRotation="90"/>
    </xf>
    <xf numFmtId="0" fontId="24" fillId="0" borderId="8">
      <alignment horizontal="center" vertical="center" textRotation="90"/>
    </xf>
    <xf numFmtId="49" fontId="23" fillId="0" borderId="30">
      <alignment horizontal="left" vertical="center" wrapText="1"/>
    </xf>
    <xf numFmtId="0" fontId="24" fillId="0" borderId="25">
      <alignment horizontal="center" vertical="center" textRotation="90"/>
    </xf>
    <xf numFmtId="0" fontId="24" fillId="0" borderId="25">
      <alignment horizontal="center" vertical="center" textRotation="90"/>
    </xf>
    <xf numFmtId="49" fontId="23" fillId="0" borderId="32">
      <alignment horizontal="left" vertical="center" wrapText="1"/>
    </xf>
    <xf numFmtId="0" fontId="24" fillId="0" borderId="28">
      <alignment horizontal="center" vertical="center" textRotation="90"/>
    </xf>
    <xf numFmtId="0" fontId="24" fillId="0" borderId="28">
      <alignment horizontal="center" vertical="center" textRotation="90"/>
    </xf>
    <xf numFmtId="49" fontId="24" fillId="0" borderId="33">
      <alignment horizontal="center"/>
    </xf>
    <xf numFmtId="0" fontId="25" fillId="0" borderId="8">
      <alignment wrapText="1"/>
    </xf>
    <xf numFmtId="0" fontId="25" fillId="0" borderId="8">
      <alignment wrapText="1"/>
    </xf>
    <xf numFmtId="49" fontId="24" fillId="0" borderId="34">
      <alignment horizontal="center" vertical="center" wrapText="1"/>
    </xf>
    <xf numFmtId="0" fontId="25" fillId="0" borderId="28">
      <alignment wrapText="1"/>
    </xf>
    <xf numFmtId="0" fontId="25" fillId="0" borderId="28">
      <alignment wrapText="1"/>
    </xf>
    <xf numFmtId="49" fontId="23" fillId="0" borderId="35">
      <alignment horizontal="center" vertical="center" wrapText="1"/>
    </xf>
    <xf numFmtId="0" fontId="25" fillId="0" borderId="14">
      <alignment wrapText="1"/>
    </xf>
    <xf numFmtId="0" fontId="25" fillId="0" borderId="14">
      <alignment wrapText="1"/>
    </xf>
    <xf numFmtId="49" fontId="23" fillId="0" borderId="15">
      <alignment horizontal="center" vertical="center" wrapText="1"/>
    </xf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49" fontId="23" fillId="0" borderId="34">
      <alignment horizontal="center" vertical="center" wrapText="1"/>
    </xf>
    <xf numFmtId="0" fontId="24" fillId="0" borderId="29"/>
    <xf numFmtId="0" fontId="24" fillId="0" borderId="29"/>
    <xf numFmtId="49" fontId="23" fillId="0" borderId="36">
      <alignment horizontal="center" vertical="center" wrapText="1"/>
    </xf>
    <xf numFmtId="49" fontId="26" fillId="0" borderId="30">
      <alignment horizontal="left" vertical="center" wrapText="1"/>
    </xf>
    <xf numFmtId="49" fontId="26" fillId="0" borderId="30">
      <alignment horizontal="left" vertical="center" wrapText="1"/>
    </xf>
    <xf numFmtId="49" fontId="23" fillId="0" borderId="37">
      <alignment horizontal="center" vertical="center" wrapText="1"/>
    </xf>
    <xf numFmtId="49" fontId="23" fillId="0" borderId="31">
      <alignment horizontal="left" vertical="center" wrapText="1" indent="2"/>
    </xf>
    <xf numFmtId="49" fontId="23" fillId="0" borderId="31">
      <alignment horizontal="left" vertical="center" wrapText="1" indent="2"/>
    </xf>
    <xf numFmtId="49" fontId="23" fillId="0" borderId="0">
      <alignment horizontal="center" vertical="center" wrapText="1"/>
    </xf>
    <xf numFmtId="49" fontId="23" fillId="0" borderId="27">
      <alignment horizontal="left" vertical="center" wrapText="1" indent="3"/>
    </xf>
    <xf numFmtId="49" fontId="23" fillId="0" borderId="27">
      <alignment horizontal="left" vertical="center" wrapText="1" indent="3"/>
    </xf>
    <xf numFmtId="49" fontId="23" fillId="0" borderId="8">
      <alignment horizontal="center" vertical="center" wrapText="1"/>
    </xf>
    <xf numFmtId="49" fontId="23" fillId="0" borderId="30">
      <alignment horizontal="left" vertical="center" wrapText="1" indent="3"/>
    </xf>
    <xf numFmtId="49" fontId="23" fillId="0" borderId="30">
      <alignment horizontal="left" vertical="center" wrapText="1" indent="3"/>
    </xf>
    <xf numFmtId="49" fontId="24" fillId="0" borderId="33">
      <alignment horizontal="center" vertical="center" wrapText="1"/>
    </xf>
    <xf numFmtId="49" fontId="23" fillId="0" borderId="32">
      <alignment horizontal="left" vertical="center" wrapText="1" indent="3"/>
    </xf>
    <xf numFmtId="49" fontId="23" fillId="0" borderId="32">
      <alignment horizontal="left" vertical="center" wrapText="1" indent="3"/>
    </xf>
    <xf numFmtId="0" fontId="24" fillId="0" borderId="33">
      <alignment horizontal="center" vertical="center"/>
    </xf>
    <xf numFmtId="0" fontId="26" fillId="0" borderId="29">
      <alignment horizontal="left" vertical="center" wrapText="1"/>
    </xf>
    <xf numFmtId="0" fontId="26" fillId="0" borderId="29">
      <alignment horizontal="left" vertical="center" wrapText="1"/>
    </xf>
    <xf numFmtId="0" fontId="23" fillId="0" borderId="35">
      <alignment horizontal="center" vertical="center"/>
    </xf>
    <xf numFmtId="49" fontId="23" fillId="0" borderId="14">
      <alignment horizontal="left" vertical="center" wrapText="1" indent="3"/>
    </xf>
    <xf numFmtId="49" fontId="23" fillId="0" borderId="14">
      <alignment horizontal="left" vertical="center" wrapText="1" indent="3"/>
    </xf>
    <xf numFmtId="0" fontId="23" fillId="0" borderId="15">
      <alignment horizontal="center" vertical="center"/>
    </xf>
    <xf numFmtId="49" fontId="23" fillId="0" borderId="0">
      <alignment horizontal="left" vertical="center" wrapText="1" indent="3"/>
    </xf>
    <xf numFmtId="49" fontId="23" fillId="0" borderId="0">
      <alignment horizontal="left" vertical="center" wrapText="1" indent="3"/>
    </xf>
    <xf numFmtId="0" fontId="23" fillId="0" borderId="34">
      <alignment horizontal="center" vertical="center"/>
    </xf>
    <xf numFmtId="49" fontId="23" fillId="0" borderId="8">
      <alignment horizontal="left" vertical="center" wrapText="1" indent="3"/>
    </xf>
    <xf numFmtId="49" fontId="23" fillId="0" borderId="8">
      <alignment horizontal="left" vertical="center" wrapText="1" indent="3"/>
    </xf>
    <xf numFmtId="0" fontId="24" fillId="0" borderId="34">
      <alignment horizontal="center" vertical="center"/>
    </xf>
    <xf numFmtId="49" fontId="26" fillId="0" borderId="29">
      <alignment horizontal="left" vertical="center" wrapText="1"/>
    </xf>
    <xf numFmtId="49" fontId="26" fillId="0" borderId="29">
      <alignment horizontal="left" vertical="center" wrapText="1"/>
    </xf>
    <xf numFmtId="0" fontId="23" fillId="0" borderId="36">
      <alignment horizontal="center" vertical="center"/>
    </xf>
    <xf numFmtId="0" fontId="23" fillId="0" borderId="30">
      <alignment horizontal="left" vertical="center" wrapText="1"/>
    </xf>
    <xf numFmtId="0" fontId="23" fillId="0" borderId="30">
      <alignment horizontal="left" vertical="center" wrapText="1"/>
    </xf>
    <xf numFmtId="49" fontId="24" fillId="0" borderId="33">
      <alignment horizontal="center" vertical="center"/>
    </xf>
    <xf numFmtId="0" fontId="23" fillId="0" borderId="32">
      <alignment horizontal="left" vertical="center" wrapText="1"/>
    </xf>
    <xf numFmtId="0" fontId="23" fillId="0" borderId="32">
      <alignment horizontal="left" vertical="center" wrapText="1"/>
    </xf>
    <xf numFmtId="49" fontId="23" fillId="0" borderId="35">
      <alignment horizontal="center" vertical="center"/>
    </xf>
    <xf numFmtId="49" fontId="23" fillId="0" borderId="30">
      <alignment horizontal="left" vertical="center" wrapText="1"/>
    </xf>
    <xf numFmtId="49" fontId="23" fillId="0" borderId="30">
      <alignment horizontal="left" vertical="center" wrapText="1"/>
    </xf>
    <xf numFmtId="49" fontId="23" fillId="0" borderId="15">
      <alignment horizontal="center" vertical="center"/>
    </xf>
    <xf numFmtId="49" fontId="23" fillId="0" borderId="32">
      <alignment horizontal="left" vertical="center" wrapText="1"/>
    </xf>
    <xf numFmtId="49" fontId="23" fillId="0" borderId="32">
      <alignment horizontal="left" vertical="center" wrapText="1"/>
    </xf>
    <xf numFmtId="49" fontId="23" fillId="0" borderId="34">
      <alignment horizontal="center" vertical="center"/>
    </xf>
    <xf numFmtId="49" fontId="24" fillId="0" borderId="33">
      <alignment horizontal="center"/>
    </xf>
    <xf numFmtId="49" fontId="24" fillId="0" borderId="33">
      <alignment horizontal="center"/>
    </xf>
    <xf numFmtId="49" fontId="23" fillId="0" borderId="36">
      <alignment horizontal="center" vertical="center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3" fillId="0" borderId="28">
      <alignment horizontal="center" vertical="top" wrapText="1"/>
    </xf>
    <xf numFmtId="49" fontId="23" fillId="0" borderId="35">
      <alignment horizontal="center" vertical="center" wrapText="1"/>
    </xf>
    <xf numFmtId="49" fontId="23" fillId="0" borderId="35">
      <alignment horizontal="center" vertical="center" wrapText="1"/>
    </xf>
    <xf numFmtId="0" fontId="23" fillId="0" borderId="23"/>
    <xf numFmtId="49" fontId="23" fillId="0" borderId="15">
      <alignment horizontal="center" vertical="center" wrapText="1"/>
    </xf>
    <xf numFmtId="49" fontId="23" fillId="0" borderId="15">
      <alignment horizontal="center" vertical="center" wrapText="1"/>
    </xf>
    <xf numFmtId="4" fontId="23" fillId="0" borderId="38">
      <alignment horizontal="right"/>
    </xf>
    <xf numFmtId="49" fontId="23" fillId="0" borderId="34">
      <alignment horizontal="center" vertical="center" wrapText="1"/>
    </xf>
    <xf numFmtId="49" fontId="23" fillId="0" borderId="34">
      <alignment horizontal="center" vertical="center" wrapText="1"/>
    </xf>
    <xf numFmtId="4" fontId="23" fillId="0" borderId="37">
      <alignment horizontal="right"/>
    </xf>
    <xf numFmtId="49" fontId="23" fillId="0" borderId="36">
      <alignment horizontal="center" vertical="center" wrapText="1"/>
    </xf>
    <xf numFmtId="49" fontId="23" fillId="0" borderId="36">
      <alignment horizontal="center" vertical="center" wrapText="1"/>
    </xf>
    <xf numFmtId="4" fontId="23" fillId="0" borderId="0">
      <alignment horizontal="right" shrinkToFit="1"/>
    </xf>
    <xf numFmtId="49" fontId="23" fillId="0" borderId="37">
      <alignment horizontal="center" vertical="center" wrapText="1"/>
    </xf>
    <xf numFmtId="49" fontId="23" fillId="0" borderId="37">
      <alignment horizontal="center" vertical="center" wrapText="1"/>
    </xf>
    <xf numFmtId="4" fontId="23" fillId="0" borderId="8">
      <alignment horizontal="right"/>
    </xf>
    <xf numFmtId="49" fontId="23" fillId="0" borderId="0">
      <alignment horizontal="center" vertical="center" wrapText="1"/>
    </xf>
    <xf numFmtId="49" fontId="23" fillId="0" borderId="0">
      <alignment horizontal="center" vertical="center" wrapText="1"/>
    </xf>
    <xf numFmtId="49" fontId="23" fillId="0" borderId="8">
      <alignment horizontal="center" wrapText="1"/>
    </xf>
    <xf numFmtId="49" fontId="23" fillId="0" borderId="8">
      <alignment horizontal="center" vertical="center" wrapText="1"/>
    </xf>
    <xf numFmtId="49" fontId="23" fillId="0" borderId="8">
      <alignment horizontal="center" vertical="center" wrapText="1"/>
    </xf>
    <xf numFmtId="0" fontId="23" fillId="0" borderId="14">
      <alignment horizontal="center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0" fontId="27" fillId="0" borderId="8"/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7" fillId="0" borderId="14"/>
    <xf numFmtId="0" fontId="23" fillId="0" borderId="35">
      <alignment horizontal="center" vertical="center"/>
    </xf>
    <xf numFmtId="0" fontId="23" fillId="0" borderId="35">
      <alignment horizontal="center" vertical="center"/>
    </xf>
    <xf numFmtId="0" fontId="23" fillId="0" borderId="8">
      <alignment horizontal="center"/>
    </xf>
    <xf numFmtId="0" fontId="23" fillId="0" borderId="15">
      <alignment horizontal="center" vertical="center"/>
    </xf>
    <xf numFmtId="0" fontId="23" fillId="0" borderId="15">
      <alignment horizontal="center" vertical="center"/>
    </xf>
    <xf numFmtId="49" fontId="23" fillId="0" borderId="14">
      <alignment horizontal="center"/>
    </xf>
    <xf numFmtId="0" fontId="23" fillId="0" borderId="34">
      <alignment horizontal="center" vertical="center"/>
    </xf>
    <xf numFmtId="0" fontId="23" fillId="0" borderId="34">
      <alignment horizontal="center" vertical="center"/>
    </xf>
    <xf numFmtId="49" fontId="23" fillId="0" borderId="0">
      <alignment horizontal="left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" fontId="23" fillId="0" borderId="23">
      <alignment horizontal="right"/>
    </xf>
    <xf numFmtId="0" fontId="23" fillId="0" borderId="36">
      <alignment horizontal="center" vertical="center"/>
    </xf>
    <xf numFmtId="0" fontId="23" fillId="0" borderId="36">
      <alignment horizontal="center" vertical="center"/>
    </xf>
    <xf numFmtId="0" fontId="23" fillId="0" borderId="28">
      <alignment horizontal="center" vertical="top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" fontId="23" fillId="0" borderId="24">
      <alignment horizontal="right"/>
    </xf>
    <xf numFmtId="49" fontId="23" fillId="0" borderId="35">
      <alignment horizontal="center" vertical="center"/>
    </xf>
    <xf numFmtId="49" fontId="23" fillId="0" borderId="35">
      <alignment horizontal="center" vertical="center"/>
    </xf>
    <xf numFmtId="4" fontId="23" fillId="0" borderId="39">
      <alignment horizontal="right"/>
    </xf>
    <xf numFmtId="49" fontId="23" fillId="0" borderId="15">
      <alignment horizontal="center" vertical="center"/>
    </xf>
    <xf numFmtId="49" fontId="23" fillId="0" borderId="15">
      <alignment horizontal="center" vertical="center"/>
    </xf>
    <xf numFmtId="0" fontId="23" fillId="0" borderId="24"/>
    <xf numFmtId="49" fontId="23" fillId="0" borderId="34">
      <alignment horizontal="center" vertical="center"/>
    </xf>
    <xf numFmtId="49" fontId="23" fillId="0" borderId="34">
      <alignment horizontal="center" vertical="center"/>
    </xf>
    <xf numFmtId="0" fontId="25" fillId="0" borderId="28">
      <alignment wrapText="1"/>
    </xf>
    <xf numFmtId="49" fontId="23" fillId="0" borderId="36">
      <alignment horizontal="center" vertical="center"/>
    </xf>
    <xf numFmtId="49" fontId="23" fillId="0" borderId="36">
      <alignment horizontal="center" vertical="center"/>
    </xf>
    <xf numFmtId="0" fontId="22" fillId="0" borderId="40"/>
    <xf numFmtId="49" fontId="23" fillId="0" borderId="8">
      <alignment horizontal="center"/>
    </xf>
    <xf numFmtId="49" fontId="23" fillId="0" borderId="8">
      <alignment horizontal="center"/>
    </xf>
    <xf numFmtId="0" fontId="23" fillId="0" borderId="14">
      <alignment horizontal="center"/>
    </xf>
    <xf numFmtId="0" fontId="23" fillId="0" borderId="14">
      <alignment horizontal="center"/>
    </xf>
    <xf numFmtId="0" fontId="23" fillId="0" borderId="0">
      <alignment horizontal="center"/>
    </xf>
    <xf numFmtId="0" fontId="23" fillId="0" borderId="0">
      <alignment horizontal="center"/>
    </xf>
    <xf numFmtId="49" fontId="23" fillId="0" borderId="8"/>
    <xf numFmtId="49" fontId="23" fillId="0" borderId="8"/>
    <xf numFmtId="0" fontId="23" fillId="0" borderId="28">
      <alignment horizontal="center" vertical="top"/>
    </xf>
    <xf numFmtId="0" fontId="23" fillId="0" borderId="28">
      <alignment horizontal="center" vertical="top"/>
    </xf>
    <xf numFmtId="49" fontId="23" fillId="0" borderId="28">
      <alignment horizontal="center" vertical="top" wrapText="1"/>
    </xf>
    <xf numFmtId="49" fontId="23" fillId="0" borderId="28">
      <alignment horizontal="center" vertical="top" wrapText="1"/>
    </xf>
    <xf numFmtId="0" fontId="23" fillId="0" borderId="23"/>
    <xf numFmtId="0" fontId="23" fillId="0" borderId="23"/>
    <xf numFmtId="4" fontId="23" fillId="0" borderId="38">
      <alignment horizontal="right"/>
    </xf>
    <xf numFmtId="4" fontId="23" fillId="0" borderId="38">
      <alignment horizontal="right"/>
    </xf>
    <xf numFmtId="4" fontId="23" fillId="0" borderId="37">
      <alignment horizontal="right"/>
    </xf>
    <xf numFmtId="4" fontId="23" fillId="0" borderId="37">
      <alignment horizontal="right"/>
    </xf>
    <xf numFmtId="4" fontId="23" fillId="0" borderId="0">
      <alignment horizontal="right" shrinkToFit="1"/>
    </xf>
    <xf numFmtId="4" fontId="23" fillId="0" borderId="0">
      <alignment horizontal="right" shrinkToFit="1"/>
    </xf>
    <xf numFmtId="4" fontId="23" fillId="0" borderId="8">
      <alignment horizontal="right"/>
    </xf>
    <xf numFmtId="4" fontId="23" fillId="0" borderId="8">
      <alignment horizontal="right"/>
    </xf>
    <xf numFmtId="0" fontId="23" fillId="0" borderId="14"/>
    <xf numFmtId="0" fontId="23" fillId="0" borderId="14"/>
    <xf numFmtId="0" fontId="23" fillId="0" borderId="28">
      <alignment horizontal="center" vertical="top" wrapText="1"/>
    </xf>
    <xf numFmtId="0" fontId="23" fillId="0" borderId="28">
      <alignment horizontal="center" vertical="top" wrapText="1"/>
    </xf>
    <xf numFmtId="0" fontId="23" fillId="0" borderId="8">
      <alignment horizontal="center"/>
    </xf>
    <xf numFmtId="0" fontId="23" fillId="0" borderId="8">
      <alignment horizontal="center"/>
    </xf>
    <xf numFmtId="49" fontId="23" fillId="0" borderId="14">
      <alignment horizontal="center"/>
    </xf>
    <xf numFmtId="49" fontId="23" fillId="0" borderId="14">
      <alignment horizontal="center"/>
    </xf>
    <xf numFmtId="49" fontId="23" fillId="0" borderId="0">
      <alignment horizontal="left"/>
    </xf>
    <xf numFmtId="49" fontId="23" fillId="0" borderId="0">
      <alignment horizontal="left"/>
    </xf>
    <xf numFmtId="4" fontId="23" fillId="0" borderId="23">
      <alignment horizontal="right"/>
    </xf>
    <xf numFmtId="4" fontId="23" fillId="0" borderId="23">
      <alignment horizontal="right"/>
    </xf>
    <xf numFmtId="0" fontId="23" fillId="0" borderId="28">
      <alignment horizontal="center" vertical="top"/>
    </xf>
    <xf numFmtId="0" fontId="23" fillId="0" borderId="28">
      <alignment horizontal="center" vertical="top"/>
    </xf>
    <xf numFmtId="4" fontId="23" fillId="0" borderId="24">
      <alignment horizontal="right"/>
    </xf>
    <xf numFmtId="4" fontId="23" fillId="0" borderId="24">
      <alignment horizontal="right"/>
    </xf>
    <xf numFmtId="4" fontId="23" fillId="0" borderId="39">
      <alignment horizontal="right"/>
    </xf>
    <xf numFmtId="4" fontId="23" fillId="0" borderId="39">
      <alignment horizontal="right"/>
    </xf>
    <xf numFmtId="0" fontId="23" fillId="0" borderId="24"/>
    <xf numFmtId="0" fontId="23" fillId="0" borderId="24"/>
    <xf numFmtId="0" fontId="22" fillId="0" borderId="40"/>
    <xf numFmtId="0" fontId="22" fillId="0" borderId="40"/>
    <xf numFmtId="0" fontId="21" fillId="3" borderId="0"/>
    <xf numFmtId="0" fontId="21" fillId="3" borderId="0"/>
    <xf numFmtId="0" fontId="21" fillId="4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3" fillId="0" borderId="0">
      <alignment horizontal="left"/>
    </xf>
    <xf numFmtId="0" fontId="23" fillId="0" borderId="0">
      <alignment horizontal="left"/>
    </xf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3" borderId="8"/>
    <xf numFmtId="0" fontId="21" fillId="3" borderId="8"/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1">
      <alignment horizontal="left" wrapText="1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12">
      <alignment horizontal="left" wrapText="1" indent="1"/>
    </xf>
    <xf numFmtId="0" fontId="21" fillId="3" borderId="42"/>
    <xf numFmtId="0" fontId="21" fillId="3" borderId="42"/>
    <xf numFmtId="0" fontId="23" fillId="0" borderId="17">
      <alignment horizontal="left" wrapText="1" indent="2"/>
    </xf>
    <xf numFmtId="0" fontId="23" fillId="0" borderId="41">
      <alignment horizontal="left" wrapText="1"/>
    </xf>
    <xf numFmtId="0" fontId="23" fillId="0" borderId="41">
      <alignment horizontal="left" wrapText="1"/>
    </xf>
    <xf numFmtId="0" fontId="22" fillId="0" borderId="0"/>
    <xf numFmtId="0" fontId="23" fillId="0" borderId="12">
      <alignment horizontal="left" wrapText="1" indent="1"/>
    </xf>
    <xf numFmtId="0" fontId="23" fillId="0" borderId="12">
      <alignment horizontal="left" wrapText="1" indent="1"/>
    </xf>
    <xf numFmtId="0" fontId="29" fillId="0" borderId="0">
      <alignment horizontal="center" vertical="top"/>
    </xf>
    <xf numFmtId="0" fontId="23" fillId="0" borderId="17">
      <alignment horizontal="left" wrapText="1" indent="2"/>
    </xf>
    <xf numFmtId="0" fontId="23" fillId="0" borderId="17">
      <alignment horizontal="left" wrapText="1" indent="2"/>
    </xf>
    <xf numFmtId="0" fontId="23" fillId="0" borderId="14">
      <alignment horizontal="left"/>
    </xf>
    <xf numFmtId="0" fontId="21" fillId="3" borderId="14"/>
    <xf numFmtId="0" fontId="21" fillId="3" borderId="14"/>
    <xf numFmtId="49" fontId="23" fillId="0" borderId="33">
      <alignment horizontal="center" wrapText="1"/>
    </xf>
    <xf numFmtId="0" fontId="30" fillId="0" borderId="0">
      <alignment horizontal="center" wrapText="1"/>
    </xf>
    <xf numFmtId="0" fontId="30" fillId="0" borderId="0">
      <alignment horizontal="center" wrapText="1"/>
    </xf>
    <xf numFmtId="49" fontId="23" fillId="0" borderId="35">
      <alignment horizontal="center" wrapText="1"/>
    </xf>
    <xf numFmtId="0" fontId="29" fillId="0" borderId="0">
      <alignment horizontal="center" vertical="top"/>
    </xf>
    <xf numFmtId="0" fontId="29" fillId="0" borderId="0">
      <alignment horizontal="center" vertical="top"/>
    </xf>
    <xf numFmtId="49" fontId="23" fillId="0" borderId="34">
      <alignment horizontal="center"/>
    </xf>
    <xf numFmtId="0" fontId="23" fillId="0" borderId="8">
      <alignment wrapText="1"/>
    </xf>
    <xf numFmtId="0" fontId="23" fillId="0" borderId="8">
      <alignment wrapText="1"/>
    </xf>
    <xf numFmtId="0" fontId="23" fillId="0" borderId="37"/>
    <xf numFmtId="0" fontId="23" fillId="0" borderId="42">
      <alignment wrapText="1"/>
    </xf>
    <xf numFmtId="0" fontId="23" fillId="0" borderId="42">
      <alignment wrapText="1"/>
    </xf>
    <xf numFmtId="49" fontId="23" fillId="0" borderId="14"/>
    <xf numFmtId="0" fontId="23" fillId="0" borderId="14">
      <alignment horizontal="left"/>
    </xf>
    <xf numFmtId="0" fontId="23" fillId="0" borderId="14">
      <alignment horizontal="left"/>
    </xf>
    <xf numFmtId="49" fontId="23" fillId="0" borderId="0"/>
    <xf numFmtId="0" fontId="21" fillId="3" borderId="43"/>
    <xf numFmtId="0" fontId="21" fillId="3" borderId="43"/>
    <xf numFmtId="49" fontId="23" fillId="0" borderId="9">
      <alignment horizontal="center"/>
    </xf>
    <xf numFmtId="49" fontId="23" fillId="0" borderId="33">
      <alignment horizontal="center" wrapText="1"/>
    </xf>
    <xf numFmtId="49" fontId="23" fillId="0" borderId="33">
      <alignment horizontal="center" wrapText="1"/>
    </xf>
    <xf numFmtId="49" fontId="23" fillId="0" borderId="23">
      <alignment horizontal="center"/>
    </xf>
    <xf numFmtId="49" fontId="23" fillId="0" borderId="35">
      <alignment horizontal="center" wrapText="1"/>
    </xf>
    <xf numFmtId="49" fontId="23" fillId="0" borderId="35">
      <alignment horizontal="center" wrapText="1"/>
    </xf>
    <xf numFmtId="49" fontId="23" fillId="0" borderId="28">
      <alignment horizontal="center"/>
    </xf>
    <xf numFmtId="49" fontId="23" fillId="0" borderId="34">
      <alignment horizontal="center"/>
    </xf>
    <xf numFmtId="49" fontId="23" fillId="0" borderId="34">
      <alignment horizontal="center"/>
    </xf>
    <xf numFmtId="49" fontId="23" fillId="0" borderId="38">
      <alignment horizontal="center" vertical="center" wrapText="1"/>
    </xf>
    <xf numFmtId="0" fontId="21" fillId="3" borderId="44"/>
    <xf numFmtId="0" fontId="21" fillId="3" borderId="44"/>
    <xf numFmtId="4" fontId="23" fillId="0" borderId="28">
      <alignment horizontal="right"/>
    </xf>
    <xf numFmtId="0" fontId="23" fillId="0" borderId="37"/>
    <xf numFmtId="0" fontId="23" fillId="0" borderId="37"/>
    <xf numFmtId="0" fontId="23" fillId="5" borderId="0"/>
    <xf numFmtId="0" fontId="23" fillId="0" borderId="0">
      <alignment horizontal="center"/>
    </xf>
    <xf numFmtId="0" fontId="23" fillId="0" borderId="0">
      <alignment horizontal="center"/>
    </xf>
    <xf numFmtId="0" fontId="30" fillId="0" borderId="0">
      <alignment horizontal="center" wrapText="1"/>
    </xf>
    <xf numFmtId="49" fontId="23" fillId="0" borderId="14"/>
    <xf numFmtId="49" fontId="23" fillId="0" borderId="14"/>
    <xf numFmtId="0" fontId="23" fillId="0" borderId="0">
      <alignment horizontal="center"/>
    </xf>
    <xf numFmtId="49" fontId="23" fillId="0" borderId="0"/>
    <xf numFmtId="49" fontId="23" fillId="0" borderId="0"/>
    <xf numFmtId="0" fontId="23" fillId="0" borderId="8">
      <alignment wrapText="1"/>
    </xf>
    <xf numFmtId="49" fontId="23" fillId="0" borderId="9">
      <alignment horizontal="center"/>
    </xf>
    <xf numFmtId="49" fontId="23" fillId="0" borderId="9">
      <alignment horizontal="center"/>
    </xf>
    <xf numFmtId="0" fontId="23" fillId="0" borderId="42">
      <alignment wrapText="1"/>
    </xf>
    <xf numFmtId="49" fontId="23" fillId="0" borderId="23">
      <alignment horizontal="center"/>
    </xf>
    <xf numFmtId="49" fontId="23" fillId="0" borderId="23">
      <alignment horizontal="center"/>
    </xf>
    <xf numFmtId="0" fontId="31" fillId="0" borderId="45"/>
    <xf numFmtId="49" fontId="23" fillId="0" borderId="28">
      <alignment horizontal="center"/>
    </xf>
    <xf numFmtId="49" fontId="23" fillId="0" borderId="28">
      <alignment horizontal="center"/>
    </xf>
    <xf numFmtId="49" fontId="32" fillId="0" borderId="46">
      <alignment horizontal="right"/>
    </xf>
    <xf numFmtId="49" fontId="23" fillId="0" borderId="28">
      <alignment horizontal="center" vertical="center" wrapText="1"/>
    </xf>
    <xf numFmtId="49" fontId="23" fillId="0" borderId="28">
      <alignment horizontal="center" vertical="center" wrapText="1"/>
    </xf>
    <xf numFmtId="0" fontId="23" fillId="0" borderId="46">
      <alignment horizontal="right"/>
    </xf>
    <xf numFmtId="49" fontId="23" fillId="0" borderId="38">
      <alignment horizontal="center" vertical="center" wrapText="1"/>
    </xf>
    <xf numFmtId="49" fontId="23" fillId="0" borderId="38">
      <alignment horizontal="center" vertical="center" wrapText="1"/>
    </xf>
    <xf numFmtId="0" fontId="31" fillId="0" borderId="8"/>
    <xf numFmtId="0" fontId="21" fillId="3" borderId="47"/>
    <xf numFmtId="0" fontId="21" fillId="3" borderId="47"/>
    <xf numFmtId="0" fontId="22" fillId="0" borderId="37"/>
    <xf numFmtId="4" fontId="23" fillId="0" borderId="28">
      <alignment horizontal="right"/>
    </xf>
    <xf numFmtId="4" fontId="23" fillId="0" borderId="28">
      <alignment horizontal="right"/>
    </xf>
    <xf numFmtId="0" fontId="23" fillId="0" borderId="38">
      <alignment horizontal="center"/>
    </xf>
    <xf numFmtId="0" fontId="23" fillId="5" borderId="37"/>
    <xf numFmtId="0" fontId="23" fillId="5" borderId="37"/>
    <xf numFmtId="49" fontId="21" fillId="0" borderId="48">
      <alignment horizontal="center"/>
    </xf>
    <xf numFmtId="0" fontId="23" fillId="5" borderId="0"/>
    <xf numFmtId="0" fontId="23" fillId="5" borderId="0"/>
    <xf numFmtId="166" fontId="23" fillId="0" borderId="20">
      <alignment horizontal="center"/>
    </xf>
    <xf numFmtId="0" fontId="30" fillId="0" borderId="0">
      <alignment horizontal="center" wrapText="1"/>
    </xf>
    <xf numFmtId="0" fontId="30" fillId="0" borderId="0">
      <alignment horizontal="center" wrapText="1"/>
    </xf>
    <xf numFmtId="0" fontId="23" fillId="0" borderId="49">
      <alignment horizontal="center"/>
    </xf>
    <xf numFmtId="0" fontId="31" fillId="0" borderId="45"/>
    <xf numFmtId="0" fontId="31" fillId="0" borderId="45"/>
    <xf numFmtId="49" fontId="23" fillId="0" borderId="22">
      <alignment horizontal="center"/>
    </xf>
    <xf numFmtId="49" fontId="32" fillId="0" borderId="46">
      <alignment horizontal="right"/>
    </xf>
    <xf numFmtId="49" fontId="32" fillId="0" borderId="46">
      <alignment horizontal="right"/>
    </xf>
    <xf numFmtId="49" fontId="23" fillId="0" borderId="20">
      <alignment horizontal="center"/>
    </xf>
    <xf numFmtId="0" fontId="23" fillId="0" borderId="46">
      <alignment horizontal="right"/>
    </xf>
    <xf numFmtId="0" fontId="23" fillId="0" borderId="46">
      <alignment horizontal="right"/>
    </xf>
    <xf numFmtId="0" fontId="23" fillId="0" borderId="20">
      <alignment horizontal="center"/>
    </xf>
    <xf numFmtId="0" fontId="31" fillId="0" borderId="8"/>
    <xf numFmtId="0" fontId="31" fillId="0" borderId="8"/>
    <xf numFmtId="49" fontId="23" fillId="0" borderId="50">
      <alignment horizontal="center"/>
    </xf>
    <xf numFmtId="0" fontId="23" fillId="0" borderId="38">
      <alignment horizontal="center"/>
    </xf>
    <xf numFmtId="0" fontId="23" fillId="0" borderId="38">
      <alignment horizontal="center"/>
    </xf>
    <xf numFmtId="0" fontId="31" fillId="0" borderId="0"/>
    <xf numFmtId="49" fontId="21" fillId="0" borderId="48">
      <alignment horizontal="center"/>
    </xf>
    <xf numFmtId="49" fontId="21" fillId="0" borderId="48">
      <alignment horizontal="center"/>
    </xf>
    <xf numFmtId="0" fontId="21" fillId="0" borderId="51"/>
    <xf numFmtId="166" fontId="23" fillId="0" borderId="20">
      <alignment horizontal="center"/>
    </xf>
    <xf numFmtId="166" fontId="23" fillId="0" borderId="20">
      <alignment horizontal="center"/>
    </xf>
    <xf numFmtId="0" fontId="21" fillId="0" borderId="40"/>
    <xf numFmtId="0" fontId="23" fillId="0" borderId="49">
      <alignment horizontal="center"/>
    </xf>
    <xf numFmtId="0" fontId="23" fillId="0" borderId="49">
      <alignment horizontal="center"/>
    </xf>
    <xf numFmtId="4" fontId="23" fillId="0" borderId="17">
      <alignment horizontal="right"/>
    </xf>
    <xf numFmtId="49" fontId="23" fillId="0" borderId="22">
      <alignment horizontal="center"/>
    </xf>
    <xf numFmtId="49" fontId="23" fillId="0" borderId="22">
      <alignment horizontal="center"/>
    </xf>
    <xf numFmtId="49" fontId="23" fillId="0" borderId="24">
      <alignment horizontal="center"/>
    </xf>
    <xf numFmtId="49" fontId="23" fillId="0" borderId="20">
      <alignment horizontal="center"/>
    </xf>
    <xf numFmtId="49" fontId="23" fillId="0" borderId="20">
      <alignment horizontal="center"/>
    </xf>
    <xf numFmtId="0" fontId="23" fillId="0" borderId="52">
      <alignment horizontal="left" wrapText="1"/>
    </xf>
    <xf numFmtId="0" fontId="23" fillId="0" borderId="20">
      <alignment horizontal="center"/>
    </xf>
    <xf numFmtId="0" fontId="23" fillId="0" borderId="20">
      <alignment horizontal="center"/>
    </xf>
    <xf numFmtId="0" fontId="23" fillId="0" borderId="21">
      <alignment horizontal="left" wrapText="1" indent="1"/>
    </xf>
    <xf numFmtId="49" fontId="23" fillId="0" borderId="50">
      <alignment horizontal="center"/>
    </xf>
    <xf numFmtId="49" fontId="23" fillId="0" borderId="50">
      <alignment horizontal="center"/>
    </xf>
    <xf numFmtId="0" fontId="23" fillId="0" borderId="53">
      <alignment horizontal="left" wrapText="1" indent="2"/>
    </xf>
    <xf numFmtId="0" fontId="22" fillId="0" borderId="37"/>
    <xf numFmtId="0" fontId="22" fillId="0" borderId="37"/>
    <xf numFmtId="0" fontId="23" fillId="5" borderId="37"/>
    <xf numFmtId="0" fontId="31" fillId="0" borderId="0"/>
    <xf numFmtId="0" fontId="31" fillId="0" borderId="0"/>
    <xf numFmtId="0" fontId="30" fillId="0" borderId="0">
      <alignment horizontal="left" wrapText="1"/>
    </xf>
    <xf numFmtId="0" fontId="21" fillId="0" borderId="51"/>
    <xf numFmtId="0" fontId="21" fillId="0" borderId="51"/>
    <xf numFmtId="49" fontId="21" fillId="0" borderId="0"/>
    <xf numFmtId="0" fontId="21" fillId="0" borderId="40"/>
    <xf numFmtId="0" fontId="21" fillId="0" borderId="40"/>
    <xf numFmtId="0" fontId="23" fillId="0" borderId="0">
      <alignment horizontal="right"/>
    </xf>
    <xf numFmtId="4" fontId="23" fillId="0" borderId="17">
      <alignment horizontal="right"/>
    </xf>
    <xf numFmtId="4" fontId="23" fillId="0" borderId="17">
      <alignment horizontal="right"/>
    </xf>
    <xf numFmtId="49" fontId="23" fillId="0" borderId="0">
      <alignment horizontal="right"/>
    </xf>
    <xf numFmtId="49" fontId="23" fillId="0" borderId="24">
      <alignment horizontal="center"/>
    </xf>
    <xf numFmtId="49" fontId="23" fillId="0" borderId="24">
      <alignment horizontal="center"/>
    </xf>
    <xf numFmtId="0" fontId="23" fillId="0" borderId="0">
      <alignment horizontal="left" wrapText="1"/>
    </xf>
    <xf numFmtId="0" fontId="23" fillId="0" borderId="52">
      <alignment horizontal="left" wrapText="1"/>
    </xf>
    <xf numFmtId="0" fontId="23" fillId="0" borderId="52">
      <alignment horizontal="left" wrapText="1"/>
    </xf>
    <xf numFmtId="0" fontId="23" fillId="0" borderId="8">
      <alignment horizontal="left"/>
    </xf>
    <xf numFmtId="0" fontId="23" fillId="0" borderId="21">
      <alignment horizontal="left" wrapText="1" indent="1"/>
    </xf>
    <xf numFmtId="0" fontId="23" fillId="0" borderId="21">
      <alignment horizontal="left" wrapText="1" indent="1"/>
    </xf>
    <xf numFmtId="0" fontId="23" fillId="0" borderId="10">
      <alignment horizontal="left" wrapText="1"/>
    </xf>
    <xf numFmtId="0" fontId="23" fillId="0" borderId="20">
      <alignment horizontal="left" wrapText="1" indent="2"/>
    </xf>
    <xf numFmtId="0" fontId="23" fillId="0" borderId="20">
      <alignment horizontal="left" wrapText="1" indent="2"/>
    </xf>
    <xf numFmtId="0" fontId="23" fillId="0" borderId="42"/>
    <xf numFmtId="0" fontId="21" fillId="3" borderId="54"/>
    <xf numFmtId="0" fontId="21" fillId="3" borderId="54"/>
    <xf numFmtId="0" fontId="24" fillId="0" borderId="53">
      <alignment horizontal="left" wrapText="1"/>
    </xf>
    <xf numFmtId="0" fontId="23" fillId="5" borderId="26"/>
    <xf numFmtId="0" fontId="23" fillId="5" borderId="26"/>
    <xf numFmtId="49" fontId="23" fillId="0" borderId="0">
      <alignment horizontal="center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49" fontId="23" fillId="0" borderId="34">
      <alignment horizontal="center" wrapText="1"/>
    </xf>
    <xf numFmtId="49" fontId="21" fillId="0" borderId="0"/>
    <xf numFmtId="49" fontId="21" fillId="0" borderId="0"/>
    <xf numFmtId="0" fontId="23" fillId="0" borderId="55"/>
    <xf numFmtId="0" fontId="23" fillId="0" borderId="0">
      <alignment horizontal="right"/>
    </xf>
    <xf numFmtId="0" fontId="23" fillId="0" borderId="0">
      <alignment horizontal="right"/>
    </xf>
    <xf numFmtId="0" fontId="23" fillId="0" borderId="56">
      <alignment horizontal="center" wrapText="1"/>
    </xf>
    <xf numFmtId="49" fontId="23" fillId="0" borderId="0">
      <alignment horizontal="right"/>
    </xf>
    <xf numFmtId="49" fontId="23" fillId="0" borderId="0">
      <alignment horizontal="right"/>
    </xf>
    <xf numFmtId="0" fontId="21" fillId="0" borderId="37"/>
    <xf numFmtId="0" fontId="23" fillId="0" borderId="0">
      <alignment horizontal="left" wrapText="1"/>
    </xf>
    <xf numFmtId="0" fontId="23" fillId="0" borderId="0">
      <alignment horizontal="left" wrapText="1"/>
    </xf>
    <xf numFmtId="49" fontId="23" fillId="0" borderId="0">
      <alignment horizontal="center"/>
    </xf>
    <xf numFmtId="0" fontId="23" fillId="0" borderId="8">
      <alignment horizontal="left"/>
    </xf>
    <xf numFmtId="0" fontId="23" fillId="0" borderId="8">
      <alignment horizontal="left"/>
    </xf>
    <xf numFmtId="49" fontId="23" fillId="0" borderId="9">
      <alignment horizontal="center" wrapText="1"/>
    </xf>
    <xf numFmtId="0" fontId="23" fillId="0" borderId="10">
      <alignment horizontal="left" wrapText="1"/>
    </xf>
    <xf numFmtId="0" fontId="23" fillId="0" borderId="10">
      <alignment horizontal="left" wrapText="1"/>
    </xf>
    <xf numFmtId="49" fontId="23" fillId="0" borderId="11">
      <alignment horizontal="center" wrapText="1"/>
    </xf>
    <xf numFmtId="0" fontId="23" fillId="0" borderId="42"/>
    <xf numFmtId="0" fontId="23" fillId="0" borderId="42"/>
    <xf numFmtId="49" fontId="23" fillId="0" borderId="8"/>
    <xf numFmtId="0" fontId="24" fillId="0" borderId="53">
      <alignment horizontal="left" wrapText="1"/>
    </xf>
    <xf numFmtId="0" fontId="24" fillId="0" borderId="53">
      <alignment horizontal="left" wrapText="1"/>
    </xf>
    <xf numFmtId="4" fontId="23" fillId="0" borderId="13">
      <alignment horizontal="right"/>
    </xf>
    <xf numFmtId="0" fontId="23" fillId="0" borderId="16">
      <alignment horizontal="left" wrapText="1" indent="2"/>
    </xf>
    <xf numFmtId="0" fontId="23" fillId="0" borderId="16">
      <alignment horizontal="left" wrapText="1" indent="2"/>
    </xf>
    <xf numFmtId="4" fontId="23" fillId="0" borderId="9">
      <alignment horizontal="right"/>
    </xf>
    <xf numFmtId="49" fontId="23" fillId="0" borderId="0">
      <alignment horizontal="center" wrapText="1"/>
    </xf>
    <xf numFmtId="49" fontId="23" fillId="0" borderId="0">
      <alignment horizontal="center" wrapText="1"/>
    </xf>
    <xf numFmtId="4" fontId="23" fillId="0" borderId="16">
      <alignment horizontal="right"/>
    </xf>
    <xf numFmtId="49" fontId="23" fillId="0" borderId="34">
      <alignment horizontal="center" wrapText="1"/>
    </xf>
    <xf numFmtId="49" fontId="23" fillId="0" borderId="34">
      <alignment horizontal="center" wrapText="1"/>
    </xf>
    <xf numFmtId="49" fontId="23" fillId="0" borderId="17">
      <alignment horizontal="center"/>
    </xf>
    <xf numFmtId="0" fontId="23" fillId="0" borderId="55"/>
    <xf numFmtId="0" fontId="23" fillId="0" borderId="55"/>
    <xf numFmtId="4" fontId="23" fillId="0" borderId="18">
      <alignment horizontal="right"/>
    </xf>
    <xf numFmtId="0" fontId="23" fillId="0" borderId="56">
      <alignment horizontal="center" wrapText="1"/>
    </xf>
    <xf numFmtId="0" fontId="23" fillId="0" borderId="56">
      <alignment horizontal="center" wrapText="1"/>
    </xf>
    <xf numFmtId="0" fontId="23" fillId="0" borderId="19">
      <alignment horizontal="left" wrapText="1"/>
    </xf>
    <xf numFmtId="0" fontId="21" fillId="3" borderId="37"/>
    <xf numFmtId="0" fontId="21" fillId="3" borderId="37"/>
    <xf numFmtId="0" fontId="24" fillId="0" borderId="20">
      <alignment horizontal="left" wrapText="1"/>
    </xf>
    <xf numFmtId="49" fontId="23" fillId="0" borderId="15">
      <alignment horizontal="center"/>
    </xf>
    <xf numFmtId="49" fontId="23" fillId="0" borderId="15">
      <alignment horizontal="center"/>
    </xf>
    <xf numFmtId="0" fontId="23" fillId="0" borderId="8"/>
    <xf numFmtId="0" fontId="21" fillId="0" borderId="37"/>
    <xf numFmtId="0" fontId="21" fillId="0" borderId="37"/>
    <xf numFmtId="0" fontId="21" fillId="0" borderId="8"/>
    <xf numFmtId="0" fontId="20" fillId="0" borderId="0"/>
    <xf numFmtId="0" fontId="33" fillId="0" borderId="0"/>
  </cellStyleXfs>
  <cellXfs count="80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right" vertical="top" shrinkToFit="1"/>
    </xf>
    <xf numFmtId="0" fontId="3" fillId="2" borderId="0" xfId="0" applyFont="1" applyFill="1" applyAlignment="1">
      <alignment horizontal="right" vertical="top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horizontal="center" vertical="top" wrapText="1" shrinkToFit="1"/>
    </xf>
    <xf numFmtId="0" fontId="2" fillId="2" borderId="7" xfId="0" applyFont="1" applyFill="1" applyBorder="1" applyAlignment="1">
      <alignment horizontal="left" vertical="top" wrapText="1" shrinkToFit="1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7" xfId="0" applyNumberFormat="1" applyFont="1" applyFill="1" applyBorder="1" applyAlignment="1">
      <alignment horizontal="center" vertical="top" shrinkToFit="1"/>
    </xf>
    <xf numFmtId="164" fontId="6" fillId="0" borderId="7" xfId="1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 shrinkToFit="1"/>
    </xf>
    <xf numFmtId="164" fontId="3" fillId="2" borderId="7" xfId="0" applyNumberFormat="1" applyFont="1" applyFill="1" applyBorder="1" applyAlignment="1">
      <alignment horizontal="center" vertical="top" shrinkToFit="1"/>
    </xf>
    <xf numFmtId="164" fontId="8" fillId="0" borderId="7" xfId="1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left" vertical="top" wrapText="1" shrinkToFit="1"/>
    </xf>
    <xf numFmtId="49" fontId="3" fillId="2" borderId="7" xfId="0" applyNumberFormat="1" applyFont="1" applyFill="1" applyBorder="1" applyAlignment="1">
      <alignment horizontal="justify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0" fillId="0" borderId="7" xfId="1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justify" vertical="top" wrapText="1" shrinkToFit="1"/>
    </xf>
    <xf numFmtId="0" fontId="11" fillId="2" borderId="7" xfId="0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justify" vertical="top" wrapText="1" shrinkToFit="1"/>
    </xf>
    <xf numFmtId="164" fontId="7" fillId="2" borderId="7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 wrapText="1" shrinkToFit="1"/>
    </xf>
    <xf numFmtId="164" fontId="7" fillId="2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7" fillId="2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49" fontId="3" fillId="2" borderId="7" xfId="0" applyNumberFormat="1" applyFont="1" applyFill="1" applyBorder="1" applyAlignment="1">
      <alignment horizontal="center" vertical="top" wrapText="1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0" fontId="3" fillId="2" borderId="7" xfId="0" applyNumberFormat="1" applyFont="1" applyFill="1" applyBorder="1" applyAlignment="1">
      <alignment horizontal="left" vertical="top" wrapText="1" shrinkToFit="1"/>
    </xf>
    <xf numFmtId="164" fontId="3" fillId="2" borderId="7" xfId="0" applyNumberFormat="1" applyFont="1" applyFill="1" applyBorder="1" applyAlignment="1">
      <alignment horizontal="center" vertical="top" wrapText="1" shrinkToFit="1"/>
    </xf>
    <xf numFmtId="164" fontId="12" fillId="2" borderId="7" xfId="0" applyNumberFormat="1" applyFont="1" applyFill="1" applyBorder="1" applyAlignment="1">
      <alignment horizontal="center" vertical="top" wrapText="1" shrinkToFit="1"/>
    </xf>
    <xf numFmtId="164" fontId="3" fillId="0" borderId="7" xfId="0" applyNumberFormat="1" applyFont="1" applyFill="1" applyBorder="1" applyAlignment="1">
      <alignment horizontal="center" vertical="top" wrapText="1" shrinkToFit="1"/>
    </xf>
    <xf numFmtId="0" fontId="3" fillId="2" borderId="7" xfId="0" applyFont="1" applyFill="1" applyBorder="1" applyAlignment="1">
      <alignment vertical="top" wrapText="1" shrinkToFit="1"/>
    </xf>
    <xf numFmtId="0" fontId="16" fillId="2" borderId="7" xfId="0" applyFont="1" applyFill="1" applyBorder="1" applyAlignment="1">
      <alignment vertical="top" shrinkToFit="1"/>
    </xf>
    <xf numFmtId="0" fontId="3" fillId="2" borderId="0" xfId="0" applyFont="1" applyFill="1" applyBorder="1" applyAlignment="1">
      <alignment horizontal="center" vertical="top" wrapText="1" shrinkToFit="1"/>
    </xf>
    <xf numFmtId="0" fontId="16" fillId="2" borderId="0" xfId="0" applyFont="1" applyFill="1" applyBorder="1" applyAlignment="1">
      <alignment vertical="top" shrinkToFit="1"/>
    </xf>
    <xf numFmtId="164" fontId="12" fillId="2" borderId="0" xfId="0" applyNumberFormat="1" applyFont="1" applyFill="1" applyBorder="1" applyAlignment="1">
      <alignment horizontal="center" vertical="top" wrapText="1" shrinkToFit="1"/>
    </xf>
    <xf numFmtId="164" fontId="3" fillId="2" borderId="0" xfId="0" applyNumberFormat="1" applyFont="1" applyFill="1" applyBorder="1" applyAlignment="1">
      <alignment horizontal="center" vertical="top" wrapText="1" shrinkToFit="1"/>
    </xf>
    <xf numFmtId="164" fontId="7" fillId="2" borderId="6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vertical="top" shrinkToFit="1"/>
    </xf>
    <xf numFmtId="164" fontId="1" fillId="2" borderId="7" xfId="0" applyNumberFormat="1" applyFont="1" applyFill="1" applyBorder="1" applyAlignment="1">
      <alignment horizontal="center" vertical="top" shrinkToFit="1"/>
    </xf>
    <xf numFmtId="0" fontId="3" fillId="2" borderId="7" xfId="0" applyFont="1" applyFill="1" applyBorder="1" applyAlignment="1">
      <alignment vertical="top" shrinkToFit="1"/>
    </xf>
    <xf numFmtId="164" fontId="12" fillId="2" borderId="7" xfId="0" applyNumberFormat="1" applyFont="1" applyFill="1" applyBorder="1" applyAlignment="1">
      <alignment horizontal="center" vertical="top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4" fontId="9" fillId="2" borderId="7" xfId="0" applyNumberFormat="1" applyFont="1" applyFill="1" applyBorder="1" applyAlignment="1">
      <alignment horizontal="center" vertical="top" shrinkToFit="1"/>
    </xf>
    <xf numFmtId="164" fontId="3" fillId="2" borderId="7" xfId="2" applyNumberFormat="1" applyFont="1" applyFill="1" applyBorder="1" applyAlignment="1">
      <alignment horizontal="center" vertical="top" shrinkToFit="1"/>
    </xf>
    <xf numFmtId="0" fontId="1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1" fillId="2" borderId="0" xfId="0" applyFont="1" applyFill="1" applyBorder="1" applyAlignment="1">
      <alignment horizontal="center" vertical="top" shrinkToFit="1"/>
    </xf>
    <xf numFmtId="0" fontId="3" fillId="2" borderId="1" xfId="0" applyNumberFormat="1" applyFont="1" applyFill="1" applyBorder="1" applyAlignment="1">
      <alignment horizontal="center" vertical="top" wrapText="1" shrinkToFit="1"/>
    </xf>
    <xf numFmtId="0" fontId="3" fillId="2" borderId="5" xfId="0" applyNumberFormat="1" applyFont="1" applyFill="1" applyBorder="1" applyAlignment="1">
      <alignment horizontal="center" vertical="top" wrapText="1" shrinkToFit="1"/>
    </xf>
    <xf numFmtId="0" fontId="3" fillId="2" borderId="6" xfId="0" applyNumberFormat="1" applyFont="1" applyFill="1" applyBorder="1" applyAlignment="1">
      <alignment horizontal="center" vertical="top" wrapText="1" shrinkToFit="1"/>
    </xf>
    <xf numFmtId="0" fontId="3" fillId="2" borderId="2" xfId="0" applyNumberFormat="1" applyFont="1" applyFill="1" applyBorder="1" applyAlignment="1">
      <alignment horizontal="center" vertical="top" wrapText="1" shrinkToFit="1"/>
    </xf>
    <xf numFmtId="0" fontId="3" fillId="2" borderId="3" xfId="0" applyNumberFormat="1" applyFont="1" applyFill="1" applyBorder="1" applyAlignment="1">
      <alignment horizontal="center" vertical="top" wrapText="1" shrinkToFit="1"/>
    </xf>
    <xf numFmtId="0" fontId="3" fillId="2" borderId="4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vertical="top" wrapText="1" shrinkToFit="1"/>
    </xf>
    <xf numFmtId="0" fontId="3" fillId="2" borderId="6" xfId="0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164" fontId="3" fillId="2" borderId="6" xfId="0" applyNumberFormat="1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90" zoomScaleNormal="90" workbookViewId="0">
      <selection activeCell="B4" sqref="B4"/>
    </sheetView>
  </sheetViews>
  <sheetFormatPr defaultRowHeight="15" x14ac:dyDescent="0.2"/>
  <cols>
    <col min="1" max="1" width="10.7109375" style="1" customWidth="1"/>
    <col min="2" max="2" width="135.5703125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2" width="16" style="1" bestFit="1" customWidth="1"/>
    <col min="13" max="16384" width="9.140625" style="1"/>
  </cols>
  <sheetData>
    <row r="1" spans="1:13" x14ac:dyDescent="0.2">
      <c r="C1" s="2"/>
      <c r="D1" s="3"/>
      <c r="E1" s="2"/>
      <c r="F1" s="2"/>
      <c r="G1" s="66" t="s">
        <v>0</v>
      </c>
      <c r="H1" s="66"/>
      <c r="I1" s="66"/>
      <c r="J1" s="66"/>
    </row>
    <row r="2" spans="1:13" ht="15.75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</row>
    <row r="4" spans="1:13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3" x14ac:dyDescent="0.2">
      <c r="A5" s="69" t="s">
        <v>4</v>
      </c>
      <c r="B5" s="69" t="s">
        <v>5</v>
      </c>
      <c r="C5" s="72" t="s">
        <v>6</v>
      </c>
      <c r="D5" s="73"/>
      <c r="E5" s="74"/>
      <c r="F5" s="72" t="s">
        <v>7</v>
      </c>
      <c r="G5" s="73"/>
      <c r="H5" s="74"/>
      <c r="I5" s="69" t="s">
        <v>8</v>
      </c>
      <c r="J5" s="75" t="s">
        <v>9</v>
      </c>
    </row>
    <row r="6" spans="1:13" ht="15" customHeight="1" x14ac:dyDescent="0.2">
      <c r="A6" s="70"/>
      <c r="B6" s="70"/>
      <c r="C6" s="69" t="s">
        <v>10</v>
      </c>
      <c r="D6" s="69" t="s">
        <v>11</v>
      </c>
      <c r="E6" s="78" t="s">
        <v>12</v>
      </c>
      <c r="F6" s="69" t="s">
        <v>10</v>
      </c>
      <c r="G6" s="69" t="s">
        <v>11</v>
      </c>
      <c r="H6" s="78" t="s">
        <v>12</v>
      </c>
      <c r="I6" s="70"/>
      <c r="J6" s="76"/>
    </row>
    <row r="7" spans="1:13" ht="15.75" customHeight="1" x14ac:dyDescent="0.2">
      <c r="A7" s="71"/>
      <c r="B7" s="71"/>
      <c r="C7" s="71"/>
      <c r="D7" s="71"/>
      <c r="E7" s="79"/>
      <c r="F7" s="71"/>
      <c r="G7" s="71"/>
      <c r="H7" s="79"/>
      <c r="I7" s="71"/>
      <c r="J7" s="77"/>
    </row>
    <row r="8" spans="1:13" ht="17.25" customHeight="1" x14ac:dyDescent="0.2">
      <c r="A8" s="9">
        <v>1</v>
      </c>
      <c r="B8" s="9">
        <v>2</v>
      </c>
      <c r="C8" s="9">
        <v>6</v>
      </c>
      <c r="D8" s="9">
        <v>7</v>
      </c>
      <c r="E8" s="9" t="s">
        <v>13</v>
      </c>
      <c r="F8" s="9">
        <v>6</v>
      </c>
      <c r="G8" s="9">
        <v>7</v>
      </c>
      <c r="H8" s="9" t="s">
        <v>13</v>
      </c>
      <c r="I8" s="9" t="s">
        <v>14</v>
      </c>
      <c r="J8" s="10" t="s">
        <v>15</v>
      </c>
    </row>
    <row r="9" spans="1:13" ht="15.75" x14ac:dyDescent="0.2">
      <c r="A9" s="11"/>
      <c r="B9" s="12" t="s">
        <v>16</v>
      </c>
      <c r="C9" s="13">
        <f>C10+C19</f>
        <v>268286053.80000001</v>
      </c>
      <c r="D9" s="13">
        <f>D10+D19</f>
        <v>277384488.39999998</v>
      </c>
      <c r="E9" s="14">
        <f t="shared" ref="E9:E20" si="0">D9/C9*100</f>
        <v>103.39131850915464</v>
      </c>
      <c r="F9" s="13">
        <f>F10+F19</f>
        <v>321094245.70000005</v>
      </c>
      <c r="G9" s="15">
        <f>G10+G19</f>
        <v>303832742.80000001</v>
      </c>
      <c r="H9" s="14">
        <f t="shared" ref="H9:H20" si="1">G9/F9*100</f>
        <v>94.624163113739655</v>
      </c>
      <c r="I9" s="16">
        <f>G9-D9</f>
        <v>26448254.400000036</v>
      </c>
      <c r="J9" s="16">
        <f>G9/D9*100</f>
        <v>109.53487145317966</v>
      </c>
    </row>
    <row r="10" spans="1:13" x14ac:dyDescent="0.2">
      <c r="A10" s="11"/>
      <c r="B10" s="17" t="s">
        <v>17</v>
      </c>
      <c r="C10" s="18">
        <v>246331585</v>
      </c>
      <c r="D10" s="18">
        <v>255974774.59999999</v>
      </c>
      <c r="E10" s="19">
        <f t="shared" si="0"/>
        <v>103.91471909702526</v>
      </c>
      <c r="F10" s="18">
        <v>301299072.60000002</v>
      </c>
      <c r="G10" s="18">
        <v>286444771.19999999</v>
      </c>
      <c r="H10" s="19">
        <f t="shared" si="1"/>
        <v>95.069914662591614</v>
      </c>
      <c r="I10" s="20">
        <f t="shared" ref="I10:I20" si="2">G10-D10</f>
        <v>30469996.599999994</v>
      </c>
      <c r="J10" s="20">
        <f t="shared" ref="J10:J20" si="3">G10/D10*100</f>
        <v>111.9035153552197</v>
      </c>
      <c r="K10" s="2"/>
      <c r="L10" s="2"/>
    </row>
    <row r="11" spans="1:13" x14ac:dyDescent="0.2">
      <c r="A11" s="11"/>
      <c r="B11" s="17" t="s">
        <v>18</v>
      </c>
      <c r="C11" s="18">
        <v>233462665.59999999</v>
      </c>
      <c r="D11" s="18">
        <v>243028168.19999999</v>
      </c>
      <c r="E11" s="19">
        <f t="shared" si="0"/>
        <v>104.09723009690507</v>
      </c>
      <c r="F11" s="18">
        <v>279462852.10000002</v>
      </c>
      <c r="G11" s="18">
        <v>261830813.90000001</v>
      </c>
      <c r="H11" s="19">
        <f t="shared" si="1"/>
        <v>93.690739907824764</v>
      </c>
      <c r="I11" s="20">
        <f t="shared" si="2"/>
        <v>18802645.700000018</v>
      </c>
      <c r="J11" s="20">
        <f t="shared" si="3"/>
        <v>107.73681743941977</v>
      </c>
      <c r="K11" s="2"/>
      <c r="L11" s="2"/>
      <c r="M11" s="2"/>
    </row>
    <row r="12" spans="1:13" x14ac:dyDescent="0.2">
      <c r="A12" s="11"/>
      <c r="B12" s="17" t="s">
        <v>19</v>
      </c>
      <c r="C12" s="18">
        <v>101719540.40000001</v>
      </c>
      <c r="D12" s="18">
        <v>117357664.2</v>
      </c>
      <c r="E12" s="19">
        <f t="shared" si="0"/>
        <v>115.3737656879936</v>
      </c>
      <c r="F12" s="18">
        <v>116786585</v>
      </c>
      <c r="G12" s="21">
        <v>103221158</v>
      </c>
      <c r="H12" s="19">
        <f t="shared" si="1"/>
        <v>88.384430454919112</v>
      </c>
      <c r="I12" s="20">
        <f t="shared" si="2"/>
        <v>-14136506.200000003</v>
      </c>
      <c r="J12" s="20">
        <f t="shared" si="3"/>
        <v>87.954339159384858</v>
      </c>
      <c r="K12" s="2"/>
      <c r="L12" s="2"/>
    </row>
    <row r="13" spans="1:13" x14ac:dyDescent="0.2">
      <c r="A13" s="11"/>
      <c r="B13" s="22" t="s">
        <v>20</v>
      </c>
      <c r="C13" s="18">
        <v>66246466.100000001</v>
      </c>
      <c r="D13" s="18">
        <v>61550815.700000003</v>
      </c>
      <c r="E13" s="19">
        <f t="shared" si="0"/>
        <v>92.911847715904045</v>
      </c>
      <c r="F13" s="18">
        <v>87995284.099999994</v>
      </c>
      <c r="G13" s="18">
        <v>84307413.599999994</v>
      </c>
      <c r="H13" s="19">
        <f t="shared" si="1"/>
        <v>95.809013474166392</v>
      </c>
      <c r="I13" s="20">
        <f t="shared" si="2"/>
        <v>22756597.899999991</v>
      </c>
      <c r="J13" s="20">
        <f t="shared" si="3"/>
        <v>136.97204925912948</v>
      </c>
    </row>
    <row r="14" spans="1:13" x14ac:dyDescent="0.2">
      <c r="A14" s="11"/>
      <c r="B14" s="22" t="s">
        <v>21</v>
      </c>
      <c r="C14" s="18">
        <v>11208136.300000001</v>
      </c>
      <c r="D14" s="18">
        <v>11598416.699999999</v>
      </c>
      <c r="E14" s="19">
        <f t="shared" si="0"/>
        <v>103.48211682614885</v>
      </c>
      <c r="F14" s="18">
        <v>15153446.9</v>
      </c>
      <c r="G14" s="18">
        <v>16581768.6</v>
      </c>
      <c r="H14" s="19">
        <f t="shared" si="1"/>
        <v>109.42572148386911</v>
      </c>
      <c r="I14" s="20">
        <f t="shared" si="2"/>
        <v>4983351.9000000004</v>
      </c>
      <c r="J14" s="20">
        <f t="shared" si="3"/>
        <v>142.96579463298642</v>
      </c>
    </row>
    <row r="15" spans="1:13" ht="15" customHeight="1" x14ac:dyDescent="0.2">
      <c r="A15" s="11"/>
      <c r="B15" s="23" t="s">
        <v>22</v>
      </c>
      <c r="C15" s="18">
        <v>38519234.799999997</v>
      </c>
      <c r="D15" s="18">
        <v>37309920.399999999</v>
      </c>
      <c r="E15" s="19">
        <f t="shared" si="0"/>
        <v>96.860492150794229</v>
      </c>
      <c r="F15" s="18">
        <v>42154237.399999999</v>
      </c>
      <c r="G15" s="18">
        <v>41287623.600000001</v>
      </c>
      <c r="H15" s="19">
        <f>G15/F15*100</f>
        <v>97.944183423894657</v>
      </c>
      <c r="I15" s="20">
        <f t="shared" si="2"/>
        <v>3977703.200000003</v>
      </c>
      <c r="J15" s="20">
        <f t="shared" si="3"/>
        <v>110.66124815425766</v>
      </c>
    </row>
    <row r="16" spans="1:13" ht="15" customHeight="1" x14ac:dyDescent="0.2">
      <c r="A16" s="11"/>
      <c r="B16" s="23" t="s">
        <v>23</v>
      </c>
      <c r="C16" s="18">
        <v>4807212.4000000004</v>
      </c>
      <c r="D16" s="18">
        <v>4027964.3</v>
      </c>
      <c r="E16" s="19">
        <f t="shared" si="0"/>
        <v>83.790021426970853</v>
      </c>
      <c r="F16" s="18">
        <v>5119154.8</v>
      </c>
      <c r="G16" s="18">
        <v>4977398.8</v>
      </c>
      <c r="H16" s="19">
        <f>G16/F16*100</f>
        <v>97.230871002377185</v>
      </c>
      <c r="I16" s="20">
        <f t="shared" si="2"/>
        <v>949434.5</v>
      </c>
      <c r="J16" s="20">
        <f t="shared" si="3"/>
        <v>123.57107534443639</v>
      </c>
    </row>
    <row r="17" spans="1:11" x14ac:dyDescent="0.2">
      <c r="A17" s="11"/>
      <c r="B17" s="23" t="s">
        <v>24</v>
      </c>
      <c r="C17" s="24">
        <v>14100052.1</v>
      </c>
      <c r="D17" s="24">
        <v>13392339.4</v>
      </c>
      <c r="E17" s="19">
        <f t="shared" si="0"/>
        <v>94.980779539105399</v>
      </c>
      <c r="F17" s="24">
        <v>15622394</v>
      </c>
      <c r="G17" s="25">
        <v>14492245.800000001</v>
      </c>
      <c r="H17" s="19">
        <f>G17/F17*100</f>
        <v>92.765844978688932</v>
      </c>
      <c r="I17" s="20">
        <f t="shared" si="2"/>
        <v>1099906.4000000004</v>
      </c>
      <c r="J17" s="20">
        <f t="shared" si="3"/>
        <v>108.21295195072491</v>
      </c>
    </row>
    <row r="18" spans="1:11" ht="15" customHeight="1" x14ac:dyDescent="0.2">
      <c r="A18" s="11"/>
      <c r="B18" s="23" t="s">
        <v>25</v>
      </c>
      <c r="C18" s="24">
        <v>12868919.4</v>
      </c>
      <c r="D18" s="24">
        <v>12946606.4</v>
      </c>
      <c r="E18" s="19">
        <f t="shared" si="0"/>
        <v>100.60367928017328</v>
      </c>
      <c r="F18" s="24">
        <v>21836220.5</v>
      </c>
      <c r="G18" s="24">
        <v>24613957.300000001</v>
      </c>
      <c r="H18" s="19">
        <f>G18/F18*100</f>
        <v>112.72077647319966</v>
      </c>
      <c r="I18" s="20">
        <f t="shared" si="2"/>
        <v>11667350.9</v>
      </c>
      <c r="J18" s="20">
        <f t="shared" si="3"/>
        <v>190.11898979179594</v>
      </c>
    </row>
    <row r="19" spans="1:11" x14ac:dyDescent="0.2">
      <c r="A19" s="11"/>
      <c r="B19" s="26" t="s">
        <v>26</v>
      </c>
      <c r="C19" s="24">
        <v>21954468.800000001</v>
      </c>
      <c r="D19" s="24">
        <v>21409713.800000001</v>
      </c>
      <c r="E19" s="19">
        <f t="shared" si="0"/>
        <v>97.518705622246713</v>
      </c>
      <c r="F19" s="24">
        <v>19795173.100000001</v>
      </c>
      <c r="G19" s="24">
        <v>17387971.600000001</v>
      </c>
      <c r="H19" s="19">
        <f t="shared" si="1"/>
        <v>87.839452133914406</v>
      </c>
      <c r="I19" s="20">
        <f t="shared" si="2"/>
        <v>-4021742.1999999993</v>
      </c>
      <c r="J19" s="20">
        <f t="shared" si="3"/>
        <v>81.215338805696703</v>
      </c>
      <c r="K19" s="2"/>
    </row>
    <row r="20" spans="1:11" x14ac:dyDescent="0.2">
      <c r="A20" s="11"/>
      <c r="B20" s="26" t="s">
        <v>27</v>
      </c>
      <c r="C20" s="24">
        <v>18080525.399999999</v>
      </c>
      <c r="D20" s="24">
        <v>16451378.9</v>
      </c>
      <c r="E20" s="19">
        <f t="shared" si="0"/>
        <v>90.989495803036789</v>
      </c>
      <c r="F20" s="24">
        <v>16804904.5</v>
      </c>
      <c r="G20" s="24">
        <v>14422839.300000001</v>
      </c>
      <c r="H20" s="19">
        <f t="shared" si="1"/>
        <v>85.82517859592717</v>
      </c>
      <c r="I20" s="20">
        <f t="shared" si="2"/>
        <v>-2028539.5999999996</v>
      </c>
      <c r="J20" s="20">
        <f t="shared" si="3"/>
        <v>87.669485869053815</v>
      </c>
    </row>
    <row r="21" spans="1:11" x14ac:dyDescent="0.2">
      <c r="A21" s="11"/>
      <c r="B21" s="27"/>
      <c r="C21" s="28"/>
      <c r="D21" s="28"/>
      <c r="E21" s="19"/>
      <c r="F21" s="28"/>
      <c r="G21" s="28"/>
      <c r="H21" s="19"/>
      <c r="I21" s="20"/>
      <c r="J21" s="20"/>
    </row>
    <row r="22" spans="1:11" ht="15.75" x14ac:dyDescent="0.2">
      <c r="A22" s="11"/>
      <c r="B22" s="29" t="s">
        <v>28</v>
      </c>
      <c r="C22" s="30">
        <f>C23+C24+C25+C26+C27+C28+C29+C30+C31+C32+C33+C34+C36+C37</f>
        <v>284344362.80000001</v>
      </c>
      <c r="D22" s="30">
        <f>D23+D24+D25+D26+D27+D28+D29+D30+D31+D32+D33+D34+D36+D37</f>
        <v>222496479.10000002</v>
      </c>
      <c r="E22" s="14">
        <f>D22/C22*100</f>
        <v>78.24895029007412</v>
      </c>
      <c r="F22" s="30">
        <f>F23+F24+F25+F26+F27+F28+F29+F30+F31+F32+F33+F34+F36+F37</f>
        <v>343421100.69999999</v>
      </c>
      <c r="G22" s="30">
        <f>G23+G24+G25+G26+G27+G28+G29+G30+G31+G32+G33+G34+G36+G37</f>
        <v>268784392.69999999</v>
      </c>
      <c r="H22" s="14">
        <f>G22/F22*100</f>
        <v>78.266708758469719</v>
      </c>
      <c r="I22" s="16">
        <f t="shared" ref="I22:I37" si="4">G22-D22</f>
        <v>46287913.599999964</v>
      </c>
      <c r="J22" s="16">
        <f t="shared" ref="J22:J36" si="5">G22/D22*100</f>
        <v>120.8038858804575</v>
      </c>
    </row>
    <row r="23" spans="1:11" ht="15.75" x14ac:dyDescent="0.2">
      <c r="A23" s="31" t="s">
        <v>29</v>
      </c>
      <c r="B23" s="12" t="s">
        <v>30</v>
      </c>
      <c r="C23" s="32">
        <v>23654527.100000001</v>
      </c>
      <c r="D23" s="32">
        <v>17300821.699999999</v>
      </c>
      <c r="E23" s="14">
        <f t="shared" ref="E23:E37" si="6">D23/C23*100</f>
        <v>73.139579695930593</v>
      </c>
      <c r="F23" s="33">
        <v>36763542</v>
      </c>
      <c r="G23" s="32">
        <v>20450684.300000001</v>
      </c>
      <c r="H23" s="14">
        <f t="shared" ref="H23:H37" si="7">G23/F23*100</f>
        <v>55.627622333016767</v>
      </c>
      <c r="I23" s="16">
        <f t="shared" si="4"/>
        <v>3149862.6000000015</v>
      </c>
      <c r="J23" s="16">
        <f t="shared" si="5"/>
        <v>118.20643351292387</v>
      </c>
    </row>
    <row r="24" spans="1:11" ht="18" customHeight="1" x14ac:dyDescent="0.2">
      <c r="A24" s="31" t="s">
        <v>31</v>
      </c>
      <c r="B24" s="12" t="s">
        <v>32</v>
      </c>
      <c r="C24" s="32">
        <v>170713.8</v>
      </c>
      <c r="D24" s="32">
        <v>122717.3</v>
      </c>
      <c r="E24" s="14">
        <f t="shared" si="6"/>
        <v>71.884815404495711</v>
      </c>
      <c r="F24" s="32">
        <v>1854289.2</v>
      </c>
      <c r="G24" s="32">
        <v>1444939.1</v>
      </c>
      <c r="H24" s="14">
        <f t="shared" si="7"/>
        <v>77.924150127175423</v>
      </c>
      <c r="I24" s="34">
        <f t="shared" si="4"/>
        <v>1322221.8</v>
      </c>
      <c r="J24" s="34">
        <f t="shared" si="5"/>
        <v>1177.4534641814969</v>
      </c>
    </row>
    <row r="25" spans="1:11" ht="18.75" customHeight="1" x14ac:dyDescent="0.2">
      <c r="A25" s="31" t="s">
        <v>33</v>
      </c>
      <c r="B25" s="12" t="s">
        <v>34</v>
      </c>
      <c r="C25" s="32">
        <v>4300287.9000000004</v>
      </c>
      <c r="D25" s="32">
        <v>3201812.3</v>
      </c>
      <c r="E25" s="14">
        <f t="shared" si="6"/>
        <v>74.455766089521575</v>
      </c>
      <c r="F25" s="33">
        <v>5805170.7000000002</v>
      </c>
      <c r="G25" s="32">
        <v>4354587</v>
      </c>
      <c r="H25" s="14">
        <f t="shared" si="7"/>
        <v>75.012212819168255</v>
      </c>
      <c r="I25" s="34">
        <f t="shared" si="4"/>
        <v>1152774.7000000002</v>
      </c>
      <c r="J25" s="34">
        <f t="shared" si="5"/>
        <v>136.00381883722542</v>
      </c>
    </row>
    <row r="26" spans="1:11" ht="15.75" x14ac:dyDescent="0.2">
      <c r="A26" s="31" t="s">
        <v>35</v>
      </c>
      <c r="B26" s="12" t="s">
        <v>36</v>
      </c>
      <c r="C26" s="32">
        <v>56395155.5</v>
      </c>
      <c r="D26" s="32">
        <v>39372639.600000001</v>
      </c>
      <c r="E26" s="14">
        <f t="shared" si="6"/>
        <v>69.815641522612708</v>
      </c>
      <c r="F26" s="33">
        <v>62681300.5</v>
      </c>
      <c r="G26" s="33">
        <v>50639395.700000003</v>
      </c>
      <c r="H26" s="14">
        <f t="shared" si="7"/>
        <v>80.788680668806492</v>
      </c>
      <c r="I26" s="34">
        <f t="shared" si="4"/>
        <v>11266756.100000001</v>
      </c>
      <c r="J26" s="34">
        <f t="shared" si="5"/>
        <v>128.61569916181082</v>
      </c>
    </row>
    <row r="27" spans="1:11" ht="15.75" x14ac:dyDescent="0.2">
      <c r="A27" s="31" t="s">
        <v>37</v>
      </c>
      <c r="B27" s="12" t="s">
        <v>38</v>
      </c>
      <c r="C27" s="32">
        <v>38304303.600000001</v>
      </c>
      <c r="D27" s="32">
        <v>26924395.300000001</v>
      </c>
      <c r="E27" s="14">
        <f t="shared" si="6"/>
        <v>70.290783983865452</v>
      </c>
      <c r="F27" s="33">
        <v>41210277.200000003</v>
      </c>
      <c r="G27" s="33">
        <v>27357869.899999999</v>
      </c>
      <c r="H27" s="14">
        <f t="shared" si="7"/>
        <v>66.386037073295881</v>
      </c>
      <c r="I27" s="16">
        <f t="shared" si="4"/>
        <v>433474.59999999776</v>
      </c>
      <c r="J27" s="16">
        <f t="shared" si="5"/>
        <v>101.60996967683059</v>
      </c>
    </row>
    <row r="28" spans="1:11" ht="15.75" x14ac:dyDescent="0.2">
      <c r="A28" s="31" t="s">
        <v>39</v>
      </c>
      <c r="B28" s="12" t="s">
        <v>40</v>
      </c>
      <c r="C28" s="32">
        <v>697080.6</v>
      </c>
      <c r="D28" s="32">
        <v>549563.1</v>
      </c>
      <c r="E28" s="14">
        <f t="shared" si="6"/>
        <v>78.837813016170585</v>
      </c>
      <c r="F28" s="33">
        <v>796248.4</v>
      </c>
      <c r="G28" s="33">
        <v>650368.9</v>
      </c>
      <c r="H28" s="14">
        <f t="shared" si="7"/>
        <v>81.679146859196209</v>
      </c>
      <c r="I28" s="16">
        <f t="shared" si="4"/>
        <v>100805.80000000005</v>
      </c>
      <c r="J28" s="16">
        <f t="shared" si="5"/>
        <v>118.34289820404609</v>
      </c>
    </row>
    <row r="29" spans="1:11" ht="15.75" x14ac:dyDescent="0.2">
      <c r="A29" s="31" t="s">
        <v>41</v>
      </c>
      <c r="B29" s="12" t="s">
        <v>42</v>
      </c>
      <c r="C29" s="32">
        <v>68926326.900000006</v>
      </c>
      <c r="D29" s="32">
        <v>57076444.299999997</v>
      </c>
      <c r="E29" s="14">
        <f t="shared" si="6"/>
        <v>82.807900648482104</v>
      </c>
      <c r="F29" s="33">
        <v>83419838.099999994</v>
      </c>
      <c r="G29" s="33">
        <v>71236268.599999994</v>
      </c>
      <c r="H29" s="14">
        <f>G29/F29*100</f>
        <v>85.394877552513492</v>
      </c>
      <c r="I29" s="16">
        <f t="shared" si="4"/>
        <v>14159824.299999997</v>
      </c>
      <c r="J29" s="16">
        <f t="shared" si="5"/>
        <v>124.80852560747199</v>
      </c>
    </row>
    <row r="30" spans="1:11" ht="15.75" x14ac:dyDescent="0.2">
      <c r="A30" s="31" t="s">
        <v>43</v>
      </c>
      <c r="B30" s="12" t="s">
        <v>44</v>
      </c>
      <c r="C30" s="35">
        <v>10106514.4</v>
      </c>
      <c r="D30" s="30">
        <v>7934082.7999999998</v>
      </c>
      <c r="E30" s="14">
        <f t="shared" si="6"/>
        <v>78.504640531655497</v>
      </c>
      <c r="F30" s="36">
        <v>12261678.4</v>
      </c>
      <c r="G30" s="37">
        <v>9344659.4000000004</v>
      </c>
      <c r="H30" s="14">
        <f>G30/F30*100</f>
        <v>76.210279662855939</v>
      </c>
      <c r="I30" s="34">
        <f t="shared" si="4"/>
        <v>1410576.6000000006</v>
      </c>
      <c r="J30" s="34">
        <f t="shared" si="5"/>
        <v>117.77869774689019</v>
      </c>
    </row>
    <row r="31" spans="1:11" ht="15.75" x14ac:dyDescent="0.2">
      <c r="A31" s="31" t="s">
        <v>45</v>
      </c>
      <c r="B31" s="12" t="s">
        <v>46</v>
      </c>
      <c r="C31" s="32">
        <v>23718587.800000001</v>
      </c>
      <c r="D31" s="32">
        <v>20808364.300000001</v>
      </c>
      <c r="E31" s="14">
        <f t="shared" si="6"/>
        <v>87.730199097266663</v>
      </c>
      <c r="F31" s="33">
        <v>27344846.300000001</v>
      </c>
      <c r="G31" s="33">
        <v>23247387.300000001</v>
      </c>
      <c r="H31" s="14">
        <f>G31/F31*100</f>
        <v>85.01560785880153</v>
      </c>
      <c r="I31" s="34">
        <f t="shared" si="4"/>
        <v>2439023</v>
      </c>
      <c r="J31" s="34">
        <f t="shared" si="5"/>
        <v>111.7213586077018</v>
      </c>
    </row>
    <row r="32" spans="1:11" ht="15.75" x14ac:dyDescent="0.2">
      <c r="A32" s="31" t="s">
        <v>47</v>
      </c>
      <c r="B32" s="12" t="s">
        <v>48</v>
      </c>
      <c r="C32" s="32">
        <v>50147555.5</v>
      </c>
      <c r="D32" s="32">
        <v>44352825.5</v>
      </c>
      <c r="E32" s="14">
        <f t="shared" si="6"/>
        <v>88.444641135099801</v>
      </c>
      <c r="F32" s="33">
        <v>61200336.200000003</v>
      </c>
      <c r="G32" s="33">
        <v>53831942.700000003</v>
      </c>
      <c r="H32" s="14">
        <f>G32/F32*100</f>
        <v>87.960207480036686</v>
      </c>
      <c r="I32" s="34">
        <f t="shared" si="4"/>
        <v>9479117.200000003</v>
      </c>
      <c r="J32" s="34">
        <f t="shared" si="5"/>
        <v>121.3720706474495</v>
      </c>
    </row>
    <row r="33" spans="1:11" ht="15.75" x14ac:dyDescent="0.2">
      <c r="A33" s="31" t="s">
        <v>49</v>
      </c>
      <c r="B33" s="12" t="s">
        <v>50</v>
      </c>
      <c r="C33" s="32">
        <v>6354398.2999999998</v>
      </c>
      <c r="D33" s="32">
        <v>4048089.8</v>
      </c>
      <c r="E33" s="14">
        <f t="shared" si="6"/>
        <v>63.705320454967385</v>
      </c>
      <c r="F33" s="33">
        <v>8303467</v>
      </c>
      <c r="G33" s="33">
        <v>5272573.5</v>
      </c>
      <c r="H33" s="14">
        <f t="shared" si="7"/>
        <v>63.498457933294603</v>
      </c>
      <c r="I33" s="34">
        <f t="shared" si="4"/>
        <v>1224483.7000000002</v>
      </c>
      <c r="J33" s="34">
        <f t="shared" si="5"/>
        <v>130.24843223586592</v>
      </c>
    </row>
    <row r="34" spans="1:11" ht="15" customHeight="1" x14ac:dyDescent="0.2">
      <c r="A34" s="31" t="s">
        <v>51</v>
      </c>
      <c r="B34" s="12" t="s">
        <v>52</v>
      </c>
      <c r="C34" s="32">
        <v>697115</v>
      </c>
      <c r="D34" s="32">
        <v>665485</v>
      </c>
      <c r="E34" s="14">
        <f t="shared" si="6"/>
        <v>95.462728531160565</v>
      </c>
      <c r="F34" s="33">
        <v>747900.7</v>
      </c>
      <c r="G34" s="33">
        <v>730346.9</v>
      </c>
      <c r="H34" s="14">
        <f t="shared" si="7"/>
        <v>97.652923710326803</v>
      </c>
      <c r="I34" s="34">
        <f t="shared" si="4"/>
        <v>64861.900000000023</v>
      </c>
      <c r="J34" s="34">
        <f t="shared" si="5"/>
        <v>109.74656077898075</v>
      </c>
    </row>
    <row r="35" spans="1:11" ht="15.75" x14ac:dyDescent="0.2">
      <c r="A35" s="31"/>
      <c r="B35" s="12" t="s">
        <v>53</v>
      </c>
      <c r="C35" s="16">
        <f>C29+C30+C31+C32+C33+C34</f>
        <v>159950497.90000004</v>
      </c>
      <c r="D35" s="16">
        <f>D29+D30+D31+D32+D33+D34</f>
        <v>134885291.69999999</v>
      </c>
      <c r="E35" s="14">
        <f t="shared" si="6"/>
        <v>84.329397826775974</v>
      </c>
      <c r="F35" s="16">
        <f>F29+F30+F31+F32+F33+F34</f>
        <v>193278066.69999999</v>
      </c>
      <c r="G35" s="16">
        <f>G29+G30+G31+G32+G33+G34</f>
        <v>163663178.40000001</v>
      </c>
      <c r="H35" s="14">
        <f t="shared" si="7"/>
        <v>84.677574229895797</v>
      </c>
      <c r="I35" s="34">
        <f t="shared" si="4"/>
        <v>28777886.700000018</v>
      </c>
      <c r="J35" s="34">
        <f t="shared" si="5"/>
        <v>121.33508134008062</v>
      </c>
    </row>
    <row r="36" spans="1:11" ht="21.75" customHeight="1" x14ac:dyDescent="0.2">
      <c r="A36" s="38" t="s">
        <v>54</v>
      </c>
      <c r="B36" s="39" t="s">
        <v>55</v>
      </c>
      <c r="C36" s="32">
        <v>156099</v>
      </c>
      <c r="D36" s="32">
        <v>139238.1</v>
      </c>
      <c r="E36" s="14">
        <f t="shared" si="6"/>
        <v>89.198585513039802</v>
      </c>
      <c r="F36" s="32">
        <v>229462.8</v>
      </c>
      <c r="G36" s="32">
        <v>223369.4</v>
      </c>
      <c r="H36" s="14">
        <f t="shared" si="7"/>
        <v>97.344493312205728</v>
      </c>
      <c r="I36" s="16">
        <f t="shared" si="4"/>
        <v>84131.299999999988</v>
      </c>
      <c r="J36" s="16">
        <f t="shared" si="5"/>
        <v>160.42261421263288</v>
      </c>
    </row>
    <row r="37" spans="1:11" ht="19.5" customHeight="1" x14ac:dyDescent="0.2">
      <c r="A37" s="31" t="s">
        <v>56</v>
      </c>
      <c r="B37" s="12" t="s">
        <v>57</v>
      </c>
      <c r="C37" s="32">
        <v>715697.4</v>
      </c>
      <c r="D37" s="32">
        <v>0</v>
      </c>
      <c r="E37" s="14">
        <f t="shared" si="6"/>
        <v>0</v>
      </c>
      <c r="F37" s="32">
        <v>802743.2</v>
      </c>
      <c r="G37" s="32">
        <v>0</v>
      </c>
      <c r="H37" s="14">
        <f t="shared" si="7"/>
        <v>0</v>
      </c>
      <c r="I37" s="34">
        <f t="shared" si="4"/>
        <v>0</v>
      </c>
      <c r="J37" s="16"/>
    </row>
    <row r="38" spans="1:11" s="5" customFormat="1" ht="15.75" x14ac:dyDescent="0.2">
      <c r="A38" s="31"/>
      <c r="B38" s="12" t="s">
        <v>58</v>
      </c>
      <c r="C38" s="32">
        <f>-C40</f>
        <v>-11155492.9</v>
      </c>
      <c r="D38" s="32">
        <f>D9-D22</f>
        <v>54888009.299999952</v>
      </c>
      <c r="E38" s="40"/>
      <c r="F38" s="32">
        <f>-F40</f>
        <v>-20976718.900000002</v>
      </c>
      <c r="G38" s="32">
        <f>G9-G22</f>
        <v>35048350.100000024</v>
      </c>
      <c r="H38" s="40"/>
      <c r="I38" s="34">
        <f>G38-D38</f>
        <v>-19839659.199999928</v>
      </c>
      <c r="J38" s="34"/>
      <c r="K38" s="6"/>
    </row>
    <row r="39" spans="1:11" ht="15.75" x14ac:dyDescent="0.2">
      <c r="A39" s="31"/>
      <c r="B39" s="12"/>
      <c r="C39" s="41"/>
      <c r="D39" s="41"/>
      <c r="E39" s="41"/>
      <c r="F39" s="41"/>
      <c r="G39" s="41"/>
      <c r="H39" s="41"/>
      <c r="I39" s="34"/>
      <c r="J39" s="16"/>
      <c r="K39" s="2"/>
    </row>
    <row r="40" spans="1:11" ht="15.75" x14ac:dyDescent="0.2">
      <c r="A40" s="42"/>
      <c r="B40" s="12" t="s">
        <v>59</v>
      </c>
      <c r="C40" s="43">
        <f>SUM(C41:C50)</f>
        <v>11155492.9</v>
      </c>
      <c r="D40" s="43">
        <f>SUM(D41:D50)</f>
        <v>-54888009.299999997</v>
      </c>
      <c r="E40" s="41"/>
      <c r="F40" s="43">
        <f>SUM(F41:F50)</f>
        <v>20976718.900000002</v>
      </c>
      <c r="G40" s="43">
        <f>SUM(G41:G50)</f>
        <v>-35048350.099999994</v>
      </c>
      <c r="H40" s="41"/>
      <c r="I40" s="34">
        <f t="shared" ref="I40:I54" si="8">G40-D40</f>
        <v>19839659.200000003</v>
      </c>
      <c r="J40" s="16"/>
    </row>
    <row r="41" spans="1:11" ht="15.75" x14ac:dyDescent="0.2">
      <c r="A41" s="42"/>
      <c r="B41" s="44" t="s">
        <v>60</v>
      </c>
      <c r="C41" s="45">
        <v>362315.1</v>
      </c>
      <c r="D41" s="45">
        <v>-2000</v>
      </c>
      <c r="E41" s="46"/>
      <c r="F41" s="45">
        <v>525648.19999999995</v>
      </c>
      <c r="G41" s="45">
        <v>12000</v>
      </c>
      <c r="H41" s="46"/>
      <c r="I41" s="45">
        <f t="shared" si="8"/>
        <v>14000</v>
      </c>
      <c r="J41" s="16"/>
    </row>
    <row r="42" spans="1:11" ht="15" customHeight="1" x14ac:dyDescent="0.2">
      <c r="A42" s="42"/>
      <c r="B42" s="44" t="s">
        <v>61</v>
      </c>
      <c r="C42" s="45">
        <v>2870605.2</v>
      </c>
      <c r="D42" s="45">
        <v>8452410.5</v>
      </c>
      <c r="E42" s="46"/>
      <c r="F42" s="45">
        <v>1828493.6</v>
      </c>
      <c r="G42" s="45">
        <v>1771316.1</v>
      </c>
      <c r="H42" s="46"/>
      <c r="I42" s="45">
        <f t="shared" si="8"/>
        <v>-6681094.4000000004</v>
      </c>
      <c r="J42" s="16"/>
    </row>
    <row r="43" spans="1:11" ht="15.75" x14ac:dyDescent="0.2">
      <c r="A43" s="42"/>
      <c r="B43" s="44" t="s">
        <v>62</v>
      </c>
      <c r="C43" s="45">
        <v>7835191</v>
      </c>
      <c r="D43" s="45">
        <v>-6608763.2999999998</v>
      </c>
      <c r="E43" s="46"/>
      <c r="F43" s="47">
        <v>18751027.100000001</v>
      </c>
      <c r="G43" s="45">
        <v>-2720769.5</v>
      </c>
      <c r="H43" s="46"/>
      <c r="I43" s="45">
        <f t="shared" si="8"/>
        <v>3887993.8</v>
      </c>
      <c r="J43" s="16"/>
    </row>
    <row r="44" spans="1:11" ht="16.5" customHeight="1" x14ac:dyDescent="0.2">
      <c r="A44" s="42"/>
      <c r="B44" s="44" t="s">
        <v>63</v>
      </c>
      <c r="C44" s="45">
        <v>0</v>
      </c>
      <c r="D44" s="45">
        <v>-67200000</v>
      </c>
      <c r="E44" s="46"/>
      <c r="F44" s="45">
        <v>0</v>
      </c>
      <c r="G44" s="45">
        <v>-39900000</v>
      </c>
      <c r="H44" s="46"/>
      <c r="I44" s="45">
        <f t="shared" si="8"/>
        <v>27300000</v>
      </c>
      <c r="J44" s="16"/>
    </row>
    <row r="45" spans="1:11" ht="17.25" customHeight="1" x14ac:dyDescent="0.2">
      <c r="A45" s="42"/>
      <c r="B45" s="44" t="s">
        <v>64</v>
      </c>
      <c r="C45" s="45">
        <v>85905.600000000006</v>
      </c>
      <c r="D45" s="45">
        <v>85905.600000000006</v>
      </c>
      <c r="E45" s="46"/>
      <c r="F45" s="45">
        <v>0</v>
      </c>
      <c r="G45" s="45">
        <v>0</v>
      </c>
      <c r="H45" s="46"/>
      <c r="I45" s="45">
        <f t="shared" si="8"/>
        <v>-85905.600000000006</v>
      </c>
      <c r="J45" s="16"/>
    </row>
    <row r="46" spans="1:11" ht="15.75" customHeight="1" x14ac:dyDescent="0.2">
      <c r="A46" s="42"/>
      <c r="B46" s="44" t="s">
        <v>65</v>
      </c>
      <c r="C46" s="45">
        <v>-2000</v>
      </c>
      <c r="D46" s="45">
        <v>0</v>
      </c>
      <c r="E46" s="46"/>
      <c r="F46" s="45">
        <v>-63700</v>
      </c>
      <c r="G46" s="45">
        <v>-61700</v>
      </c>
      <c r="H46" s="46"/>
      <c r="I46" s="45">
        <f t="shared" si="8"/>
        <v>-61700</v>
      </c>
      <c r="J46" s="16"/>
    </row>
    <row r="47" spans="1:11" ht="15.75" customHeight="1" x14ac:dyDescent="0.2">
      <c r="A47" s="42"/>
      <c r="B47" s="44" t="s">
        <v>66</v>
      </c>
      <c r="C47" s="45">
        <v>-6174</v>
      </c>
      <c r="D47" s="45">
        <v>0</v>
      </c>
      <c r="E47" s="46"/>
      <c r="F47" s="45">
        <v>-66750</v>
      </c>
      <c r="G47" s="45">
        <v>0</v>
      </c>
      <c r="H47" s="46"/>
      <c r="I47" s="45">
        <f t="shared" si="8"/>
        <v>0</v>
      </c>
      <c r="J47" s="16"/>
    </row>
    <row r="48" spans="1:11" ht="15.75" customHeight="1" x14ac:dyDescent="0.2">
      <c r="A48" s="11"/>
      <c r="B48" s="48" t="s">
        <v>67</v>
      </c>
      <c r="C48" s="45">
        <v>9650</v>
      </c>
      <c r="D48" s="45">
        <v>100</v>
      </c>
      <c r="E48" s="46"/>
      <c r="F48" s="45">
        <v>2000</v>
      </c>
      <c r="G48" s="45">
        <v>0</v>
      </c>
      <c r="H48" s="46"/>
      <c r="I48" s="45">
        <f t="shared" si="8"/>
        <v>-100</v>
      </c>
      <c r="J48" s="16"/>
    </row>
    <row r="49" spans="1:10" ht="20.25" customHeight="1" x14ac:dyDescent="0.2">
      <c r="A49" s="11"/>
      <c r="B49" s="49" t="s">
        <v>68</v>
      </c>
      <c r="C49" s="45">
        <v>0</v>
      </c>
      <c r="D49" s="45">
        <v>6484337.9000000004</v>
      </c>
      <c r="E49" s="46"/>
      <c r="F49" s="45">
        <v>0</v>
      </c>
      <c r="G49" s="45">
        <v>8050803.2999999998</v>
      </c>
      <c r="H49" s="46"/>
      <c r="I49" s="45">
        <f t="shared" si="8"/>
        <v>1566465.3999999994</v>
      </c>
      <c r="J49" s="16"/>
    </row>
    <row r="50" spans="1:10" ht="18" customHeight="1" x14ac:dyDescent="0.2">
      <c r="A50" s="11"/>
      <c r="B50" s="49" t="s">
        <v>69</v>
      </c>
      <c r="C50" s="45">
        <v>0</v>
      </c>
      <c r="D50" s="45">
        <v>3900000</v>
      </c>
      <c r="E50" s="46"/>
      <c r="F50" s="45">
        <v>0</v>
      </c>
      <c r="G50" s="45">
        <v>-2200000</v>
      </c>
      <c r="H50" s="46"/>
      <c r="I50" s="45">
        <f>G50-D50</f>
        <v>-6100000</v>
      </c>
      <c r="J50" s="16"/>
    </row>
    <row r="51" spans="1:10" ht="15.75" customHeight="1" x14ac:dyDescent="0.2">
      <c r="A51" s="50"/>
      <c r="B51" s="51"/>
      <c r="C51" s="52"/>
      <c r="D51" s="52"/>
      <c r="E51" s="52"/>
      <c r="F51" s="52"/>
      <c r="G51" s="52"/>
      <c r="H51" s="52"/>
      <c r="I51" s="53"/>
      <c r="J51" s="54"/>
    </row>
    <row r="52" spans="1:10" ht="15.75" customHeight="1" x14ac:dyDescent="0.2">
      <c r="A52" s="55"/>
      <c r="B52" s="56" t="s">
        <v>70</v>
      </c>
      <c r="C52" s="40"/>
      <c r="D52" s="19">
        <v>15268176.4</v>
      </c>
      <c r="E52" s="40"/>
      <c r="F52" s="40"/>
      <c r="G52" s="19">
        <v>11358930.199999999</v>
      </c>
      <c r="H52" s="40"/>
      <c r="I52" s="45">
        <f t="shared" si="8"/>
        <v>-3909246.2000000011</v>
      </c>
      <c r="J52" s="57"/>
    </row>
    <row r="53" spans="1:10" ht="15.75" customHeight="1" x14ac:dyDescent="0.2">
      <c r="A53" s="55"/>
      <c r="B53" s="58" t="s">
        <v>71</v>
      </c>
      <c r="C53" s="40"/>
      <c r="D53" s="19">
        <f>D52/C10*100</f>
        <v>6.1982211497563338</v>
      </c>
      <c r="E53" s="59"/>
      <c r="F53" s="40"/>
      <c r="G53" s="19">
        <f>G52/F10*100</f>
        <v>3.7699851187660101</v>
      </c>
      <c r="H53" s="59"/>
      <c r="I53" s="45"/>
      <c r="J53" s="16"/>
    </row>
    <row r="54" spans="1:10" ht="15.75" customHeight="1" x14ac:dyDescent="0.2">
      <c r="A54" s="55"/>
      <c r="B54" s="58" t="s">
        <v>72</v>
      </c>
      <c r="C54" s="60"/>
      <c r="D54" s="19">
        <v>3000</v>
      </c>
      <c r="E54" s="59"/>
      <c r="F54" s="60"/>
      <c r="G54" s="19">
        <v>15000</v>
      </c>
      <c r="H54" s="59"/>
      <c r="I54" s="45">
        <f t="shared" si="8"/>
        <v>12000</v>
      </c>
      <c r="J54" s="57"/>
    </row>
    <row r="55" spans="1:10" ht="15.75" customHeight="1" x14ac:dyDescent="0.2">
      <c r="A55" s="55"/>
      <c r="B55" s="58" t="s">
        <v>71</v>
      </c>
      <c r="C55" s="60"/>
      <c r="D55" s="61">
        <f>D54/C10*100</f>
        <v>1.2178706193929616E-3</v>
      </c>
      <c r="E55" s="59"/>
      <c r="F55" s="60"/>
      <c r="G55" s="61">
        <f>G54/F10*100</f>
        <v>4.9784421407475642E-3</v>
      </c>
      <c r="H55" s="59"/>
      <c r="I55" s="45"/>
      <c r="J55" s="62"/>
    </row>
    <row r="56" spans="1:10" ht="15.75" x14ac:dyDescent="0.2">
      <c r="A56" s="63" t="s">
        <v>73</v>
      </c>
      <c r="B56" s="5"/>
      <c r="C56" s="64"/>
      <c r="D56" s="64"/>
      <c r="E56" s="64"/>
      <c r="F56" s="65"/>
      <c r="G56" s="64"/>
      <c r="H56" s="64"/>
      <c r="I56" s="64"/>
      <c r="J56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39370078740157483" bottom="0.3937007874015748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01.12.2024</vt:lpstr>
      <vt:lpstr>'на 01.12.2024'!Область_печати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Ямалтдинова Алина Шамилевна</dc:creator>
  <cp:lastModifiedBy>Костливцева Наталья Максимовна</cp:lastModifiedBy>
  <cp:lastPrinted>2024-12-17T08:15:06Z</cp:lastPrinted>
  <dcterms:created xsi:type="dcterms:W3CDTF">2024-12-17T08:08:42Z</dcterms:created>
  <dcterms:modified xsi:type="dcterms:W3CDTF">2024-12-18T14:12:38Z</dcterms:modified>
</cp:coreProperties>
</file>