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на 01.11.2024  " sheetId="1" r:id="rId1"/>
  </sheets>
  <definedNames>
    <definedName name="_xlnm.Print_Area" localSheetId="0">'на 01.11.2024  '!$A$1:$J$56</definedName>
  </definedNames>
  <calcPr calcId="145621"/>
</workbook>
</file>

<file path=xl/calcChain.xml><?xml version="1.0" encoding="utf-8"?>
<calcChain xmlns="http://schemas.openxmlformats.org/spreadsheetml/2006/main">
  <c r="G55" i="1" l="1"/>
  <c r="D55" i="1"/>
  <c r="I54" i="1"/>
  <c r="G53" i="1"/>
  <c r="D53" i="1"/>
  <c r="I52" i="1"/>
  <c r="I50" i="1"/>
  <c r="I49" i="1"/>
  <c r="I48" i="1"/>
  <c r="I47" i="1"/>
  <c r="I46" i="1"/>
  <c r="I45" i="1"/>
  <c r="I44" i="1"/>
  <c r="I43" i="1"/>
  <c r="I42" i="1"/>
  <c r="I41" i="1"/>
  <c r="G40" i="1"/>
  <c r="I40" i="1" s="1"/>
  <c r="F40" i="1"/>
  <c r="D40" i="1"/>
  <c r="C40" i="1"/>
  <c r="F38" i="1"/>
  <c r="C38" i="1"/>
  <c r="I37" i="1"/>
  <c r="H37" i="1"/>
  <c r="E37" i="1"/>
  <c r="J36" i="1"/>
  <c r="I36" i="1"/>
  <c r="H36" i="1"/>
  <c r="E36" i="1"/>
  <c r="H35" i="1"/>
  <c r="G35" i="1"/>
  <c r="I35" i="1" s="1"/>
  <c r="F35" i="1"/>
  <c r="D35" i="1"/>
  <c r="J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H22" i="1"/>
  <c r="G22" i="1"/>
  <c r="F22" i="1"/>
  <c r="D22" i="1"/>
  <c r="J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H9" i="1"/>
  <c r="G9" i="1"/>
  <c r="J9" i="1" s="1"/>
  <c r="F9" i="1"/>
  <c r="D9" i="1"/>
  <c r="D38" i="1" s="1"/>
  <c r="C9" i="1"/>
  <c r="I9" i="1" l="1"/>
  <c r="E22" i="1"/>
  <c r="E35" i="1"/>
  <c r="G38" i="1"/>
  <c r="I38" i="1" s="1"/>
  <c r="E9" i="1"/>
  <c r="I22" i="1"/>
</calcChain>
</file>

<file path=xl/sharedStrings.xml><?xml version="1.0" encoding="utf-8"?>
<sst xmlns="http://schemas.openxmlformats.org/spreadsheetml/2006/main" count="79" uniqueCount="74">
  <si>
    <t>от 18.11.2024 №02-08/1204</t>
  </si>
  <si>
    <t>Информация об исполнении консолидированного бюджета Ленинградской области на 01.10.2024</t>
  </si>
  <si>
    <t>(по данным месячного отчета)</t>
  </si>
  <si>
    <t>тыс.руб.</t>
  </si>
  <si>
    <t>Раздел, подраздел</t>
  </si>
  <si>
    <t>Наименование раздела, подраздела</t>
  </si>
  <si>
    <t>на 01.11.2023.</t>
  </si>
  <si>
    <t>на 01.11.2024.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</si>
  <si>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</si>
  <si>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</si>
  <si>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</si>
  <si>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</si>
  <si>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</si>
  <si>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</si>
  <si>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</si>
  <si>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</si>
  <si>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</si>
  <si>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</si>
  <si>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</si>
  <si>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</si>
  <si>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</si>
  <si>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</si>
  <si>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</si>
  <si>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</si>
  <si>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</si>
  <si>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</si>
  <si>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</si>
  <si>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</si>
  <si>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</si>
  <si>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>0100</t>
  </si>
  <si>
    <r>
      <t>Общегосударственные вопросы</t>
    </r>
    <r>
      <rPr>
        <sz val="12"/>
        <color indexed="8"/>
        <rFont val="Arial Cyr"/>
        <charset val="204"/>
      </rPr>
      <t>, в том числе:</t>
    </r>
  </si>
  <si>
    <t>0200</t>
  </si>
  <si>
    <t xml:space="preserve">Национальная оборона </t>
  </si>
  <si>
    <t>0300</t>
  </si>
  <si>
    <r>
      <t>Национальная безопасность и правоохранительная деятельность</t>
    </r>
    <r>
      <rPr>
        <sz val="12"/>
        <color indexed="8"/>
        <rFont val="Arial Cyr"/>
        <charset val="204"/>
      </rPr>
      <t>, в том числе:</t>
    </r>
  </si>
  <si>
    <t>0400</t>
  </si>
  <si>
    <r>
      <t>Национальная экономика</t>
    </r>
    <r>
      <rPr>
        <sz val="12"/>
        <color indexed="8"/>
        <rFont val="Arial Cyr"/>
        <charset val="204"/>
      </rPr>
      <t>, в том числе:</t>
    </r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</si>
  <si>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</si>
  <si>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</si>
  <si>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</si>
  <si>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</si>
  <si>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</si>
  <si>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</si>
  <si>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</si>
  <si>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</si>
  <si>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</si>
  <si>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</si>
  <si>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</si>
  <si>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</si>
  <si>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</si>
  <si>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</si>
  <si>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</si>
  <si>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</si>
  <si>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</si>
  <si>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</si>
  <si>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</si>
  <si>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</si>
  <si>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</si>
  <si>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ДЕФИЦИТ(-), 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</si>
  <si>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</si>
  <si>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</si>
  <si>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</si>
  <si>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</si>
  <si>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</si>
  <si>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</si>
  <si>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</si>
  <si>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</si>
  <si>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</si>
  <si>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</si>
  <si>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</si>
  <si>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</si>
  <si>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</si>
  <si>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</si>
  <si>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Исп. Ямалтдинова А.Ш.., тел. 2776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</si>
</sst>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4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5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49" fontId="23" fillId="0" borderId="0">
      <alignment horizontal="center"/>
    </xf>
    <xf numFmtId="49" fontId="23" fillId="0" borderId="0">
      <alignment horizontal="center"/>
    </xf>
    <xf numFmtId="0" fontId="24" fillId="0" borderId="8"/>
    <xf numFmtId="49" fontId="23" fillId="0" borderId="9">
      <alignment horizontal="center" wrapText="1"/>
    </xf>
    <xf numFmtId="49" fontId="23" fillId="0" borderId="9">
      <alignment horizontal="center" wrapText="1"/>
    </xf>
    <xf numFmtId="0" fontId="23" fillId="0" borderId="10">
      <alignment horizontal="left" wrapText="1" indent="1"/>
    </xf>
    <xf numFmtId="49" fontId="23" fillId="0" borderId="11">
      <alignment horizontal="center" wrapText="1"/>
    </xf>
    <xf numFmtId="49" fontId="23" fillId="0" borderId="11">
      <alignment horizontal="center" wrapText="1"/>
    </xf>
    <xf numFmtId="0" fontId="23" fillId="0" borderId="12">
      <alignment horizontal="left" wrapText="1"/>
    </xf>
    <xf numFmtId="49" fontId="23" fillId="0" borderId="13">
      <alignment horizontal="center"/>
    </xf>
    <xf numFmtId="49" fontId="23" fillId="0" borderId="13">
      <alignment horizontal="center"/>
    </xf>
    <xf numFmtId="0" fontId="23" fillId="0" borderId="12">
      <alignment horizontal="left" wrapText="1" indent="2"/>
    </xf>
    <xf numFmtId="49" fontId="23" fillId="0" borderId="8"/>
    <xf numFmtId="49" fontId="23" fillId="0" borderId="8"/>
    <xf numFmtId="0" fontId="21" fillId="0" borderId="14"/>
    <xf numFmtId="4" fontId="23" fillId="0" borderId="13">
      <alignment horizontal="right"/>
    </xf>
    <xf numFmtId="4" fontId="23" fillId="0" borderId="13">
      <alignment horizontal="right"/>
    </xf>
    <xf numFmtId="0" fontId="23" fillId="0" borderId="0">
      <alignment horizontal="center" wrapText="1"/>
    </xf>
    <xf numFmtId="4" fontId="23" fillId="0" borderId="9">
      <alignment horizontal="right"/>
    </xf>
    <xf numFmtId="4" fontId="23" fillId="0" borderId="9">
      <alignment horizontal="right"/>
    </xf>
    <xf numFmtId="49" fontId="23" fillId="0" borderId="8">
      <alignment horizontal="left"/>
    </xf>
    <xf numFmtId="49" fontId="23" fillId="0" borderId="0">
      <alignment horizontal="right"/>
    </xf>
    <xf numFmtId="49" fontId="23" fillId="0" borderId="0">
      <alignment horizontal="right"/>
    </xf>
    <xf numFmtId="49" fontId="23" fillId="0" borderId="15">
      <alignment horizontal="center" wrapText="1"/>
    </xf>
    <xf numFmtId="4" fontId="23" fillId="0" borderId="16">
      <alignment horizontal="right"/>
    </xf>
    <xf numFmtId="4" fontId="23" fillId="0" borderId="16">
      <alignment horizontal="right"/>
    </xf>
    <xf numFmtId="49" fontId="23" fillId="0" borderId="15">
      <alignment horizontal="center"/>
    </xf>
    <xf numFmtId="49" fontId="23" fillId="0" borderId="17">
      <alignment horizontal="center"/>
    </xf>
    <xf numFmtId="49" fontId="23" fillId="0" borderId="17">
      <alignment horizontal="center"/>
    </xf>
    <xf numFmtId="0" fontId="24" fillId="0" borderId="0">
      <alignment horizontal="center"/>
    </xf>
    <xf numFmtId="4" fontId="23" fillId="0" borderId="18">
      <alignment horizontal="right"/>
    </xf>
    <xf numFmtId="4" fontId="23" fillId="0" borderId="18">
      <alignment horizontal="right"/>
    </xf>
    <xf numFmtId="49" fontId="23" fillId="0" borderId="13">
      <alignment horizontal="center"/>
    </xf>
    <xf numFmtId="0" fontId="23" fillId="0" borderId="19">
      <alignment horizontal="left" wrapText="1"/>
    </xf>
    <xf numFmtId="0" fontId="23" fillId="0" borderId="19">
      <alignment horizontal="left" wrapText="1"/>
    </xf>
    <xf numFmtId="0" fontId="23" fillId="0" borderId="19">
      <alignment horizontal="left" wrapText="1" inden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3" fillId="0" borderId="21">
      <alignment horizontal="left" wrapText="1"/>
    </xf>
    <xf numFmtId="0" fontId="23" fillId="0" borderId="22">
      <alignment horizontal="left" wrapText="1" indent="2"/>
    </xf>
    <xf numFmtId="0" fontId="23" fillId="0" borderId="22">
      <alignment horizontal="left" wrapText="1" indent="2"/>
    </xf>
    <xf numFmtId="0" fontId="23" fillId="0" borderId="21">
      <alignment horizontal="left" wrapText="1" indent="2"/>
    </xf>
    <xf numFmtId="0" fontId="21" fillId="0" borderId="14"/>
    <xf numFmtId="0" fontId="21" fillId="0" borderId="14"/>
    <xf numFmtId="0" fontId="21" fillId="0" borderId="23"/>
    <xf numFmtId="0" fontId="23" fillId="0" borderId="8"/>
    <xf numFmtId="0" fontId="23" fillId="0" borderId="8"/>
    <xf numFmtId="0" fontId="21" fillId="0" borderId="24"/>
    <xf numFmtId="0" fontId="21" fillId="0" borderId="8"/>
    <xf numFmtId="0" fontId="21" fillId="0" borderId="8"/>
    <xf numFmtId="0" fontId="24" fillId="0" borderId="25">
      <alignment horizontal="center" vertical="center" textRotation="90" wrapText="1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14">
      <alignment horizontal="center" vertical="center" textRotation="90" wrapText="1"/>
    </xf>
    <xf numFmtId="0" fontId="24" fillId="0" borderId="8"/>
    <xf numFmtId="0" fontId="24" fillId="0" borderId="8"/>
    <xf numFmtId="0" fontId="23" fillId="0" borderId="0">
      <alignment vertical="center"/>
    </xf>
    <xf numFmtId="0" fontId="23" fillId="0" borderId="12">
      <alignment horizontal="left" wrapText="1"/>
    </xf>
    <xf numFmtId="0" fontId="23" fillId="0" borderId="12">
      <alignment horizontal="left" wrapText="1"/>
    </xf>
    <xf numFmtId="0" fontId="24" fillId="0" borderId="8">
      <alignment horizontal="center" vertical="center" textRotation="90" wrapText="1"/>
    </xf>
    <xf numFmtId="0" fontId="23" fillId="0" borderId="10">
      <alignment horizontal="left" wrapText="1" indent="1"/>
    </xf>
    <xf numFmtId="0" fontId="23" fillId="0" borderId="10">
      <alignment horizontal="left" wrapText="1" indent="1"/>
    </xf>
    <xf numFmtId="0" fontId="24" fillId="0" borderId="14">
      <alignment horizontal="center" vertical="center" textRotation="90"/>
    </xf>
    <xf numFmtId="0" fontId="23" fillId="0" borderId="12">
      <alignment horizontal="left" wrapText="1" indent="2"/>
    </xf>
    <xf numFmtId="0" fontId="23" fillId="0" borderId="12">
      <alignment horizontal="left" wrapText="1" indent="2"/>
    </xf>
    <xf numFmtId="0" fontId="24" fillId="0" borderId="8">
      <alignment horizontal="center" vertical="center" textRotation="90"/>
    </xf>
    <xf numFmtId="0" fontId="21" fillId="3" borderId="26"/>
    <xf numFmtId="0" fontId="21" fillId="3" borderId="26"/>
    <xf numFmtId="0" fontId="24" fillId="0" borderId="25">
      <alignment horizontal="center" vertical="center" textRotation="90"/>
    </xf>
    <xf numFmtId="0" fontId="23" fillId="0" borderId="27">
      <alignment horizontal="left" wrapText="1" indent="2"/>
    </xf>
    <xf numFmtId="0" fontId="23" fillId="0" borderId="27">
      <alignment horizontal="left" wrapText="1" indent="2"/>
    </xf>
    <xf numFmtId="0" fontId="24" fillId="0" borderId="28">
      <alignment horizontal="center" vertical="center" textRotation="90"/>
    </xf>
    <xf numFmtId="0" fontId="23" fillId="0" borderId="0">
      <alignment horizontal="center" wrapText="1"/>
    </xf>
    <xf numFmtId="0" fontId="23" fillId="0" borderId="0">
      <alignment horizontal="center" wrapText="1"/>
    </xf>
    <xf numFmtId="0" fontId="25" fillId="0" borderId="8">
      <alignment wrapText="1"/>
    </xf>
    <xf numFmtId="49" fontId="23" fillId="0" borderId="8">
      <alignment horizontal="left"/>
    </xf>
    <xf numFmtId="49" fontId="23" fillId="0" borderId="8">
      <alignment horizontal="left"/>
    </xf>
    <xf numFmtId="0" fontId="25" fillId="0" borderId="14">
      <alignment wrapText="1"/>
    </xf>
    <xf numFmtId="49" fontId="23" fillId="0" borderId="15">
      <alignment horizontal="center" wrapText="1"/>
    </xf>
    <xf numFmtId="49" fontId="23" fillId="0" borderId="15">
      <alignment horizontal="center" wrapText="1"/>
    </xf>
    <xf numFmtId="0" fontId="23" fillId="0" borderId="28">
      <alignment horizontal="center" vertical="top" wrapText="1"/>
    </xf>
    <xf numFmtId="49" fontId="23" fillId="0" borderId="15">
      <alignment horizontal="center" shrinkToFit="1"/>
    </xf>
    <xf numFmtId="49" fontId="23" fillId="0" borderId="15">
      <alignment horizontal="center" shrinkToFit="1"/>
    </xf>
    <xf numFmtId="0" fontId="24" fillId="0" borderId="29"/>
    <xf numFmtId="49" fontId="23" fillId="0" borderId="13">
      <alignment horizontal="center" shrinkToFit="1"/>
    </xf>
    <xf numFmtId="49" fontId="23" fillId="0" borderId="13">
      <alignment horizontal="center" shrinkToFit="1"/>
    </xf>
    <xf numFmtId="49" fontId="26" fillId="0" borderId="30">
      <alignment horizontal="left" vertical="center" wrapText="1"/>
    </xf>
    <xf numFmtId="0" fontId="23" fillId="0" borderId="21">
      <alignment horizontal="left" wrapText="1"/>
    </xf>
    <xf numFmtId="0" fontId="23" fillId="0" borderId="21">
      <alignment horizontal="left" wrapText="1"/>
    </xf>
    <xf numFmtId="49" fontId="23" fillId="0" borderId="31">
      <alignment horizontal="left" vertical="center" wrapText="1" indent="2"/>
    </xf>
    <xf numFmtId="0" fontId="23" fillId="0" borderId="19">
      <alignment horizontal="left" wrapText="1" indent="1"/>
    </xf>
    <xf numFmtId="0" fontId="23" fillId="0" borderId="19">
      <alignment horizontal="left" wrapText="1" indent="1"/>
    </xf>
    <xf numFmtId="49" fontId="23" fillId="0" borderId="27">
      <alignment horizontal="left" vertical="center" wrapText="1" indent="3"/>
    </xf>
    <xf numFmtId="0" fontId="23" fillId="0" borderId="21">
      <alignment horizontal="left" wrapText="1" indent="2"/>
    </xf>
    <xf numFmtId="0" fontId="23" fillId="0" borderId="21">
      <alignment horizontal="left" wrapText="1" indent="2"/>
    </xf>
    <xf numFmtId="49" fontId="23" fillId="0" borderId="30">
      <alignment horizontal="left" vertical="center" wrapText="1" indent="3"/>
    </xf>
    <xf numFmtId="0" fontId="23" fillId="0" borderId="19">
      <alignment horizontal="left" wrapText="1" indent="2"/>
    </xf>
    <xf numFmtId="0" fontId="23" fillId="0" borderId="19">
      <alignment horizontal="left" wrapText="1" indent="2"/>
    </xf>
    <xf numFmtId="49" fontId="23" fillId="0" borderId="32">
      <alignment horizontal="left" vertical="center" wrapText="1" indent="3"/>
    </xf>
    <xf numFmtId="0" fontId="21" fillId="0" borderId="23"/>
    <xf numFmtId="0" fontId="21" fillId="0" borderId="23"/>
    <xf numFmtId="0" fontId="26" fillId="0" borderId="29">
      <alignment horizontal="left" vertical="center" wrapText="1"/>
    </xf>
    <xf numFmtId="0" fontId="21" fillId="0" borderId="24"/>
    <xf numFmtId="0" fontId="21" fillId="0" borderId="24"/>
    <xf numFmtId="49" fontId="23" fillId="0" borderId="14">
      <alignment horizontal="left" vertical="center" wrapText="1" indent="3"/>
    </xf>
    <xf numFmtId="0" fontId="24" fillId="0" borderId="25">
      <alignment horizontal="center" vertical="center" textRotation="90" wrapText="1"/>
    </xf>
    <xf numFmtId="0" fontId="24" fillId="0" borderId="25">
      <alignment horizontal="center" vertical="center" textRotation="90" wrapText="1"/>
    </xf>
    <xf numFmtId="49" fontId="23" fillId="0" borderId="0">
      <alignment horizontal="left" vertical="center" wrapText="1" indent="3"/>
    </xf>
    <xf numFmtId="0" fontId="24" fillId="0" borderId="14">
      <alignment horizontal="center" vertical="center" textRotation="90" wrapText="1"/>
    </xf>
    <xf numFmtId="0" fontId="24" fillId="0" borderId="14">
      <alignment horizontal="center" vertical="center" textRotation="90" wrapText="1"/>
    </xf>
    <xf numFmtId="49" fontId="23" fillId="0" borderId="8">
      <alignment horizontal="left" vertical="center" wrapText="1" indent="3"/>
    </xf>
    <xf numFmtId="0" fontId="23" fillId="0" borderId="0">
      <alignment vertical="center"/>
    </xf>
    <xf numFmtId="0" fontId="23" fillId="0" borderId="0">
      <alignment vertical="center"/>
    </xf>
    <xf numFmtId="49" fontId="26" fillId="0" borderId="29">
      <alignment horizontal="left" vertical="center" wrapText="1"/>
    </xf>
    <xf numFmtId="0" fontId="24" fillId="0" borderId="8">
      <alignment horizontal="center" vertical="center" textRotation="90" wrapText="1"/>
    </xf>
    <xf numFmtId="0" fontId="24" fillId="0" borderId="8">
      <alignment horizontal="center" vertical="center" textRotation="90" wrapText="1"/>
    </xf>
    <xf numFmtId="0" fontId="23" fillId="0" borderId="30">
      <alignment horizontal="left" vertical="center" wrapText="1"/>
    </xf>
    <xf numFmtId="0" fontId="24" fillId="0" borderId="14">
      <alignment horizontal="center" vertical="center" textRotation="90"/>
    </xf>
    <xf numFmtId="0" fontId="24" fillId="0" borderId="14">
      <alignment horizontal="center" vertical="center" textRotation="90"/>
    </xf>
    <xf numFmtId="0" fontId="23" fillId="0" borderId="32">
      <alignment horizontal="left" vertical="center" wrapText="1"/>
    </xf>
    <xf numFmtId="0" fontId="24" fillId="0" borderId="8">
      <alignment horizontal="center" vertical="center" textRotation="90"/>
    </xf>
    <xf numFmtId="0" fontId="24" fillId="0" borderId="8">
      <alignment horizontal="center" vertical="center" textRotation="90"/>
    </xf>
    <xf numFmtId="49" fontId="23" fillId="0" borderId="30">
      <alignment horizontal="left" vertical="center" wrapText="1"/>
    </xf>
    <xf numFmtId="0" fontId="24" fillId="0" borderId="25">
      <alignment horizontal="center" vertical="center" textRotation="90"/>
    </xf>
    <xf numFmtId="0" fontId="24" fillId="0" borderId="25">
      <alignment horizontal="center" vertical="center" textRotation="90"/>
    </xf>
    <xf numFmtId="49" fontId="23" fillId="0" borderId="32">
      <alignment horizontal="left" vertical="center" wrapText="1"/>
    </xf>
    <xf numFmtId="0" fontId="24" fillId="0" borderId="28">
      <alignment horizontal="center" vertical="center" textRotation="90"/>
    </xf>
    <xf numFmtId="0" fontId="24" fillId="0" borderId="28">
      <alignment horizontal="center" vertical="center" textRotation="90"/>
    </xf>
    <xf numFmtId="49" fontId="24" fillId="0" borderId="33">
      <alignment horizontal="center"/>
    </xf>
    <xf numFmtId="0" fontId="25" fillId="0" borderId="8">
      <alignment wrapText="1"/>
    </xf>
    <xf numFmtId="0" fontId="25" fillId="0" borderId="8">
      <alignment wrapText="1"/>
    </xf>
    <xf numFmtId="49" fontId="24" fillId="0" borderId="34">
      <alignment horizontal="center" vertical="center" wrapText="1"/>
    </xf>
    <xf numFmtId="0" fontId="25" fillId="0" borderId="28">
      <alignment wrapText="1"/>
    </xf>
    <xf numFmtId="0" fontId="25" fillId="0" borderId="28">
      <alignment wrapText="1"/>
    </xf>
    <xf numFmtId="49" fontId="23" fillId="0" borderId="35">
      <alignment horizontal="center" vertical="center" wrapText="1"/>
    </xf>
    <xf numFmtId="0" fontId="25" fillId="0" borderId="14">
      <alignment wrapText="1"/>
    </xf>
    <xf numFmtId="0" fontId="25" fillId="0" borderId="14">
      <alignment wrapText="1"/>
    </xf>
    <xf numFmtId="49" fontId="23" fillId="0" borderId="15">
      <alignment horizontal="center" vertical="center" wrapText="1"/>
    </xf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49" fontId="23" fillId="0" borderId="34">
      <alignment horizontal="center" vertical="center" wrapText="1"/>
    </xf>
    <xf numFmtId="0" fontId="24" fillId="0" borderId="29"/>
    <xf numFmtId="0" fontId="24" fillId="0" borderId="29"/>
    <xf numFmtId="49" fontId="23" fillId="0" borderId="36">
      <alignment horizontal="center" vertical="center" wrapText="1"/>
    </xf>
    <xf numFmtId="49" fontId="26" fillId="0" borderId="30">
      <alignment horizontal="left" vertical="center" wrapText="1"/>
    </xf>
    <xf numFmtId="49" fontId="26" fillId="0" borderId="30">
      <alignment horizontal="left" vertical="center" wrapText="1"/>
    </xf>
    <xf numFmtId="49" fontId="23" fillId="0" borderId="37">
      <alignment horizontal="center" vertical="center" wrapText="1"/>
    </xf>
    <xf numFmtId="49" fontId="23" fillId="0" borderId="31">
      <alignment horizontal="left" vertical="center" wrapText="1" indent="2"/>
    </xf>
    <xf numFmtId="49" fontId="23" fillId="0" borderId="31">
      <alignment horizontal="left" vertical="center" wrapText="1" indent="2"/>
    </xf>
    <xf numFmtId="49" fontId="23" fillId="0" borderId="0">
      <alignment horizontal="center" vertical="center" wrapText="1"/>
    </xf>
    <xf numFmtId="49" fontId="23" fillId="0" borderId="27">
      <alignment horizontal="left" vertical="center" wrapText="1" indent="3"/>
    </xf>
    <xf numFmtId="49" fontId="23" fillId="0" borderId="27">
      <alignment horizontal="left" vertical="center" wrapText="1" indent="3"/>
    </xf>
    <xf numFmtId="49" fontId="23" fillId="0" borderId="8">
      <alignment horizontal="center" vertical="center" wrapText="1"/>
    </xf>
    <xf numFmtId="49" fontId="23" fillId="0" borderId="30">
      <alignment horizontal="left" vertical="center" wrapText="1" indent="3"/>
    </xf>
    <xf numFmtId="49" fontId="23" fillId="0" borderId="30">
      <alignment horizontal="left" vertical="center" wrapText="1" indent="3"/>
    </xf>
    <xf numFmtId="49" fontId="24" fillId="0" borderId="33">
      <alignment horizontal="center" vertical="center" wrapText="1"/>
    </xf>
    <xf numFmtId="49" fontId="23" fillId="0" borderId="32">
      <alignment horizontal="left" vertical="center" wrapText="1" indent="3"/>
    </xf>
    <xf numFmtId="49" fontId="23" fillId="0" borderId="32">
      <alignment horizontal="left" vertical="center" wrapText="1" indent="3"/>
    </xf>
    <xf numFmtId="0" fontId="24" fillId="0" borderId="33">
      <alignment horizontal="center" vertical="center"/>
    </xf>
    <xf numFmtId="0" fontId="26" fillId="0" borderId="29">
      <alignment horizontal="left" vertical="center" wrapText="1"/>
    </xf>
    <xf numFmtId="0" fontId="26" fillId="0" borderId="29">
      <alignment horizontal="left" vertical="center" wrapText="1"/>
    </xf>
    <xf numFmtId="0" fontId="23" fillId="0" borderId="35">
      <alignment horizontal="center" vertical="center"/>
    </xf>
    <xf numFmtId="49" fontId="23" fillId="0" borderId="14">
      <alignment horizontal="left" vertical="center" wrapText="1" indent="3"/>
    </xf>
    <xf numFmtId="49" fontId="23" fillId="0" borderId="14">
      <alignment horizontal="left" vertical="center" wrapText="1" indent="3"/>
    </xf>
    <xf numFmtId="0" fontId="23" fillId="0" borderId="15">
      <alignment horizontal="center" vertical="center"/>
    </xf>
    <xf numFmtId="49" fontId="23" fillId="0" borderId="0">
      <alignment horizontal="left" vertical="center" wrapText="1" indent="3"/>
    </xf>
    <xf numFmtId="49" fontId="23" fillId="0" borderId="0">
      <alignment horizontal="left" vertical="center" wrapText="1" indent="3"/>
    </xf>
    <xf numFmtId="0" fontId="23" fillId="0" borderId="34">
      <alignment horizontal="center" vertical="center"/>
    </xf>
    <xf numFmtId="49" fontId="23" fillId="0" borderId="8">
      <alignment horizontal="left" vertical="center" wrapText="1" indent="3"/>
    </xf>
    <xf numFmtId="49" fontId="23" fillId="0" borderId="8">
      <alignment horizontal="left" vertical="center" wrapText="1" indent="3"/>
    </xf>
    <xf numFmtId="0" fontId="24" fillId="0" borderId="34">
      <alignment horizontal="center" vertical="center"/>
    </xf>
    <xf numFmtId="49" fontId="26" fillId="0" borderId="29">
      <alignment horizontal="left" vertical="center" wrapText="1"/>
    </xf>
    <xf numFmtId="49" fontId="26" fillId="0" borderId="29">
      <alignment horizontal="left" vertical="center" wrapText="1"/>
    </xf>
    <xf numFmtId="0" fontId="23" fillId="0" borderId="36">
      <alignment horizontal="center" vertical="center"/>
    </xf>
    <xf numFmtId="0" fontId="23" fillId="0" borderId="30">
      <alignment horizontal="left" vertical="center" wrapText="1"/>
    </xf>
    <xf numFmtId="0" fontId="23" fillId="0" borderId="30">
      <alignment horizontal="left" vertical="center" wrapText="1"/>
    </xf>
    <xf numFmtId="49" fontId="24" fillId="0" borderId="33">
      <alignment horizontal="center" vertical="center"/>
    </xf>
    <xf numFmtId="0" fontId="23" fillId="0" borderId="32">
      <alignment horizontal="left" vertical="center" wrapText="1"/>
    </xf>
    <xf numFmtId="0" fontId="23" fillId="0" borderId="32">
      <alignment horizontal="left" vertical="center" wrapText="1"/>
    </xf>
    <xf numFmtId="49" fontId="23" fillId="0" borderId="35">
      <alignment horizontal="center" vertical="center"/>
    </xf>
    <xf numFmtId="49" fontId="23" fillId="0" borderId="30">
      <alignment horizontal="left" vertical="center" wrapText="1"/>
    </xf>
    <xf numFmtId="49" fontId="23" fillId="0" borderId="30">
      <alignment horizontal="left" vertical="center" wrapText="1"/>
    </xf>
    <xf numFmtId="49" fontId="23" fillId="0" borderId="15">
      <alignment horizontal="center" vertical="center"/>
    </xf>
    <xf numFmtId="49" fontId="23" fillId="0" borderId="32">
      <alignment horizontal="left" vertical="center" wrapText="1"/>
    </xf>
    <xf numFmtId="49" fontId="23" fillId="0" borderId="32">
      <alignment horizontal="left" vertical="center" wrapText="1"/>
    </xf>
    <xf numFmtId="49" fontId="23" fillId="0" borderId="34">
      <alignment horizontal="center" vertical="center"/>
    </xf>
    <xf numFmtId="49" fontId="24" fillId="0" borderId="33">
      <alignment horizontal="center"/>
    </xf>
    <xf numFmtId="49" fontId="24" fillId="0" borderId="33">
      <alignment horizontal="center"/>
    </xf>
    <xf numFmtId="49" fontId="23" fillId="0" borderId="36">
      <alignment horizontal="center" vertical="center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3" fillId="0" borderId="28">
      <alignment horizontal="center" vertical="top" wrapText="1"/>
    </xf>
    <xf numFmtId="49" fontId="23" fillId="0" borderId="35">
      <alignment horizontal="center" vertical="center" wrapText="1"/>
    </xf>
    <xf numFmtId="49" fontId="23" fillId="0" borderId="35">
      <alignment horizontal="center" vertical="center" wrapText="1"/>
    </xf>
    <xf numFmtId="0" fontId="23" fillId="0" borderId="23"/>
    <xf numFmtId="49" fontId="23" fillId="0" borderId="15">
      <alignment horizontal="center" vertical="center" wrapText="1"/>
    </xf>
    <xf numFmtId="49" fontId="23" fillId="0" borderId="15">
      <alignment horizontal="center" vertical="center" wrapText="1"/>
    </xf>
    <xf numFmtId="4" fontId="23" fillId="0" borderId="38">
      <alignment horizontal="right"/>
    </xf>
    <xf numFmtId="49" fontId="23" fillId="0" borderId="34">
      <alignment horizontal="center" vertical="center" wrapText="1"/>
    </xf>
    <xf numFmtId="49" fontId="23" fillId="0" borderId="34">
      <alignment horizontal="center" vertical="center" wrapText="1"/>
    </xf>
    <xf numFmtId="4" fontId="23" fillId="0" borderId="37">
      <alignment horizontal="right"/>
    </xf>
    <xf numFmtId="49" fontId="23" fillId="0" borderId="36">
      <alignment horizontal="center" vertical="center" wrapText="1"/>
    </xf>
    <xf numFmtId="49" fontId="23" fillId="0" borderId="36">
      <alignment horizontal="center" vertical="center" wrapText="1"/>
    </xf>
    <xf numFmtId="4" fontId="23" fillId="0" borderId="0">
      <alignment horizontal="right" shrinkToFit="1"/>
    </xf>
    <xf numFmtId="49" fontId="23" fillId="0" borderId="37">
      <alignment horizontal="center" vertical="center" wrapText="1"/>
    </xf>
    <xf numFmtId="49" fontId="23" fillId="0" borderId="37">
      <alignment horizontal="center" vertical="center" wrapText="1"/>
    </xf>
    <xf numFmtId="4" fontId="23" fillId="0" borderId="8">
      <alignment horizontal="right"/>
    </xf>
    <xf numFmtId="49" fontId="23" fillId="0" borderId="0">
      <alignment horizontal="center" vertical="center" wrapText="1"/>
    </xf>
    <xf numFmtId="49" fontId="23" fillId="0" borderId="0">
      <alignment horizontal="center" vertical="center" wrapText="1"/>
    </xf>
    <xf numFmtId="49" fontId="23" fillId="0" borderId="8">
      <alignment horizontal="center" wrapText="1"/>
    </xf>
    <xf numFmtId="49" fontId="23" fillId="0" borderId="8">
      <alignment horizontal="center" vertical="center" wrapText="1"/>
    </xf>
    <xf numFmtId="49" fontId="23" fillId="0" borderId="8">
      <alignment horizontal="center" vertical="center" wrapText="1"/>
    </xf>
    <xf numFmtId="0" fontId="23" fillId="0" borderId="14">
      <alignment horizontal="center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0" fontId="27" fillId="0" borderId="8"/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7" fillId="0" borderId="14"/>
    <xf numFmtId="0" fontId="23" fillId="0" borderId="35">
      <alignment horizontal="center" vertical="center"/>
    </xf>
    <xf numFmtId="0" fontId="23" fillId="0" borderId="35">
      <alignment horizontal="center" vertical="center"/>
    </xf>
    <xf numFmtId="0" fontId="23" fillId="0" borderId="8">
      <alignment horizontal="center"/>
    </xf>
    <xf numFmtId="0" fontId="23" fillId="0" borderId="15">
      <alignment horizontal="center" vertical="center"/>
    </xf>
    <xf numFmtId="0" fontId="23" fillId="0" borderId="15">
      <alignment horizontal="center" vertical="center"/>
    </xf>
    <xf numFmtId="49" fontId="23" fillId="0" borderId="14">
      <alignment horizontal="center"/>
    </xf>
    <xf numFmtId="0" fontId="23" fillId="0" borderId="34">
      <alignment horizontal="center" vertical="center"/>
    </xf>
    <xf numFmtId="0" fontId="23" fillId="0" borderId="34">
      <alignment horizontal="center" vertical="center"/>
    </xf>
    <xf numFmtId="49" fontId="23" fillId="0" borderId="0">
      <alignment horizontal="left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" fontId="23" fillId="0" borderId="23">
      <alignment horizontal="right"/>
    </xf>
    <xf numFmtId="0" fontId="23" fillId="0" borderId="36">
      <alignment horizontal="center" vertical="center"/>
    </xf>
    <xf numFmtId="0" fontId="23" fillId="0" borderId="36">
      <alignment horizontal="center" vertical="center"/>
    </xf>
    <xf numFmtId="0" fontId="23" fillId="0" borderId="28">
      <alignment horizontal="center" vertical="top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" fontId="23" fillId="0" borderId="24">
      <alignment horizontal="right"/>
    </xf>
    <xf numFmtId="49" fontId="23" fillId="0" borderId="35">
      <alignment horizontal="center" vertical="center"/>
    </xf>
    <xf numFmtId="49" fontId="23" fillId="0" borderId="35">
      <alignment horizontal="center" vertical="center"/>
    </xf>
    <xf numFmtId="4" fontId="23" fillId="0" borderId="39">
      <alignment horizontal="right"/>
    </xf>
    <xf numFmtId="49" fontId="23" fillId="0" borderId="15">
      <alignment horizontal="center" vertical="center"/>
    </xf>
    <xf numFmtId="49" fontId="23" fillId="0" borderId="15">
      <alignment horizontal="center" vertical="center"/>
    </xf>
    <xf numFmtId="0" fontId="23" fillId="0" borderId="24"/>
    <xf numFmtId="49" fontId="23" fillId="0" borderId="34">
      <alignment horizontal="center" vertical="center"/>
    </xf>
    <xf numFmtId="49" fontId="23" fillId="0" borderId="34">
      <alignment horizontal="center" vertical="center"/>
    </xf>
    <xf numFmtId="0" fontId="25" fillId="0" borderId="28">
      <alignment wrapText="1"/>
    </xf>
    <xf numFmtId="49" fontId="23" fillId="0" borderId="36">
      <alignment horizontal="center" vertical="center"/>
    </xf>
    <xf numFmtId="49" fontId="23" fillId="0" borderId="36">
      <alignment horizontal="center" vertical="center"/>
    </xf>
    <xf numFmtId="0" fontId="22" fillId="0" borderId="40"/>
    <xf numFmtId="49" fontId="23" fillId="0" borderId="8">
      <alignment horizontal="center"/>
    </xf>
    <xf numFmtId="49" fontId="23" fillId="0" borderId="8">
      <alignment horizontal="center"/>
    </xf>
    <xf numFmtId="0" fontId="23" fillId="0" borderId="14">
      <alignment horizontal="center"/>
    </xf>
    <xf numFmtId="0" fontId="23" fillId="0" borderId="14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49" fontId="23" fillId="0" borderId="8"/>
    <xf numFmtId="49" fontId="23" fillId="0" borderId="8"/>
    <xf numFmtId="0" fontId="23" fillId="0" borderId="28">
      <alignment horizontal="center" vertical="top"/>
    </xf>
    <xf numFmtId="0" fontId="23" fillId="0" borderId="28">
      <alignment horizontal="center" vertical="top"/>
    </xf>
    <xf numFmtId="49" fontId="23" fillId="0" borderId="28">
      <alignment horizontal="center" vertical="top" wrapText="1"/>
    </xf>
    <xf numFmtId="49" fontId="23" fillId="0" borderId="28">
      <alignment horizontal="center" vertical="top" wrapText="1"/>
    </xf>
    <xf numFmtId="0" fontId="23" fillId="0" borderId="23"/>
    <xf numFmtId="0" fontId="23" fillId="0" borderId="23"/>
    <xf numFmtId="4" fontId="23" fillId="0" borderId="38">
      <alignment horizontal="right"/>
    </xf>
    <xf numFmtId="4" fontId="23" fillId="0" borderId="38">
      <alignment horizontal="right"/>
    </xf>
    <xf numFmtId="4" fontId="23" fillId="0" borderId="37">
      <alignment horizontal="right"/>
    </xf>
    <xf numFmtId="4" fontId="23" fillId="0" borderId="37">
      <alignment horizontal="right"/>
    </xf>
    <xf numFmtId="4" fontId="23" fillId="0" borderId="0">
      <alignment horizontal="right" shrinkToFit="1"/>
    </xf>
    <xf numFmtId="4" fontId="23" fillId="0" borderId="0">
      <alignment horizontal="right" shrinkToFit="1"/>
    </xf>
    <xf numFmtId="4" fontId="23" fillId="0" borderId="8">
      <alignment horizontal="right"/>
    </xf>
    <xf numFmtId="4" fontId="23" fillId="0" borderId="8">
      <alignment horizontal="right"/>
    </xf>
    <xf numFmtId="0" fontId="23" fillId="0" borderId="14"/>
    <xf numFmtId="0" fontId="23" fillId="0" borderId="14"/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0" fontId="23" fillId="0" borderId="8">
      <alignment horizontal="center"/>
    </xf>
    <xf numFmtId="0" fontId="23" fillId="0" borderId="8">
      <alignment horizontal="center"/>
    </xf>
    <xf numFmtId="49" fontId="23" fillId="0" borderId="14">
      <alignment horizontal="center"/>
    </xf>
    <xf numFmtId="49" fontId="23" fillId="0" borderId="14">
      <alignment horizontal="center"/>
    </xf>
    <xf numFmtId="49" fontId="23" fillId="0" borderId="0">
      <alignment horizontal="left"/>
    </xf>
    <xf numFmtId="49" fontId="23" fillId="0" borderId="0">
      <alignment horizontal="left"/>
    </xf>
    <xf numFmtId="4" fontId="23" fillId="0" borderId="23">
      <alignment horizontal="right"/>
    </xf>
    <xf numFmtId="4" fontId="23" fillId="0" borderId="23">
      <alignment horizontal="right"/>
    </xf>
    <xf numFmtId="0" fontId="23" fillId="0" borderId="28">
      <alignment horizontal="center" vertical="top"/>
    </xf>
    <xf numFmtId="0" fontId="23" fillId="0" borderId="28">
      <alignment horizontal="center" vertical="top"/>
    </xf>
    <xf numFmtId="4" fontId="23" fillId="0" borderId="24">
      <alignment horizontal="right"/>
    </xf>
    <xf numFmtId="4" fontId="23" fillId="0" borderId="24">
      <alignment horizontal="right"/>
    </xf>
    <xf numFmtId="4" fontId="23" fillId="0" borderId="39">
      <alignment horizontal="right"/>
    </xf>
    <xf numFmtId="4" fontId="23" fillId="0" borderId="39">
      <alignment horizontal="right"/>
    </xf>
    <xf numFmtId="0" fontId="23" fillId="0" borderId="24"/>
    <xf numFmtId="0" fontId="23" fillId="0" borderId="24"/>
    <xf numFmtId="0" fontId="22" fillId="0" borderId="40"/>
    <xf numFmtId="0" fontId="22" fillId="0" borderId="40"/>
    <xf numFmtId="0" fontId="21" fillId="3" borderId="0"/>
    <xf numFmtId="0" fontId="21" fillId="3" borderId="0"/>
    <xf numFmtId="0" fontId="21" fillId="4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3" borderId="8"/>
    <xf numFmtId="0" fontId="21" fillId="3" borderId="8"/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1">
      <alignment horizontal="left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12">
      <alignment horizontal="left" wrapText="1" indent="1"/>
    </xf>
    <xf numFmtId="0" fontId="21" fillId="3" borderId="42"/>
    <xf numFmtId="0" fontId="21" fillId="3" borderId="42"/>
    <xf numFmtId="0" fontId="23" fillId="0" borderId="17">
      <alignment horizontal="left" wrapText="1" indent="2"/>
    </xf>
    <xf numFmtId="0" fontId="23" fillId="0" borderId="41">
      <alignment horizontal="left" wrapText="1"/>
    </xf>
    <xf numFmtId="0" fontId="23" fillId="0" borderId="41">
      <alignment horizontal="left" wrapText="1"/>
    </xf>
    <xf numFmtId="0" fontId="22" fillId="0" borderId="0"/>
    <xf numFmtId="0" fontId="23" fillId="0" borderId="12">
      <alignment horizontal="left" wrapText="1" indent="1"/>
    </xf>
    <xf numFmtId="0" fontId="23" fillId="0" borderId="12">
      <alignment horizontal="left" wrapText="1" indent="1"/>
    </xf>
    <xf numFmtId="0" fontId="29" fillId="0" borderId="0">
      <alignment horizontal="center" vertical="top"/>
    </xf>
    <xf numFmtId="0" fontId="23" fillId="0" borderId="17">
      <alignment horizontal="left" wrapText="1" indent="2"/>
    </xf>
    <xf numFmtId="0" fontId="23" fillId="0" borderId="17">
      <alignment horizontal="left" wrapText="1" indent="2"/>
    </xf>
    <xf numFmtId="0" fontId="23" fillId="0" borderId="14">
      <alignment horizontal="left"/>
    </xf>
    <xf numFmtId="0" fontId="21" fillId="3" borderId="14"/>
    <xf numFmtId="0" fontId="21" fillId="3" borderId="14"/>
    <xf numFmtId="49" fontId="23" fillId="0" borderId="33">
      <alignment horizontal="center" wrapText="1"/>
    </xf>
    <xf numFmtId="0" fontId="30" fillId="0" borderId="0">
      <alignment horizontal="center" wrapText="1"/>
    </xf>
    <xf numFmtId="0" fontId="30" fillId="0" borderId="0">
      <alignment horizontal="center" wrapText="1"/>
    </xf>
    <xf numFmtId="49" fontId="23" fillId="0" borderId="35">
      <alignment horizontal="center" wrapText="1"/>
    </xf>
    <xf numFmtId="0" fontId="29" fillId="0" borderId="0">
      <alignment horizontal="center" vertical="top"/>
    </xf>
    <xf numFmtId="0" fontId="29" fillId="0" borderId="0">
      <alignment horizontal="center" vertical="top"/>
    </xf>
    <xf numFmtId="49" fontId="23" fillId="0" borderId="34">
      <alignment horizontal="center"/>
    </xf>
    <xf numFmtId="0" fontId="23" fillId="0" borderId="8">
      <alignment wrapText="1"/>
    </xf>
    <xf numFmtId="0" fontId="23" fillId="0" borderId="8">
      <alignment wrapText="1"/>
    </xf>
    <xf numFmtId="0" fontId="23" fillId="0" borderId="37"/>
    <xf numFmtId="0" fontId="23" fillId="0" borderId="42">
      <alignment wrapText="1"/>
    </xf>
    <xf numFmtId="0" fontId="23" fillId="0" borderId="42">
      <alignment wrapText="1"/>
    </xf>
    <xf numFmtId="49" fontId="23" fillId="0" borderId="14"/>
    <xf numFmtId="0" fontId="23" fillId="0" borderId="14">
      <alignment horizontal="left"/>
    </xf>
    <xf numFmtId="0" fontId="23" fillId="0" borderId="14">
      <alignment horizontal="left"/>
    </xf>
    <xf numFmtId="49" fontId="23" fillId="0" borderId="0"/>
    <xf numFmtId="0" fontId="21" fillId="3" borderId="43"/>
    <xf numFmtId="0" fontId="21" fillId="3" borderId="43"/>
    <xf numFmtId="49" fontId="23" fillId="0" borderId="9">
      <alignment horizontal="center"/>
    </xf>
    <xf numFmtId="49" fontId="23" fillId="0" borderId="33">
      <alignment horizontal="center" wrapText="1"/>
    </xf>
    <xf numFmtId="49" fontId="23" fillId="0" borderId="33">
      <alignment horizontal="center" wrapText="1"/>
    </xf>
    <xf numFmtId="49" fontId="23" fillId="0" borderId="23">
      <alignment horizontal="center"/>
    </xf>
    <xf numFmtId="49" fontId="23" fillId="0" borderId="35">
      <alignment horizontal="center" wrapText="1"/>
    </xf>
    <xf numFmtId="49" fontId="23" fillId="0" borderId="35">
      <alignment horizontal="center" wrapText="1"/>
    </xf>
    <xf numFmtId="49" fontId="23" fillId="0" borderId="28">
      <alignment horizontal="center"/>
    </xf>
    <xf numFmtId="49" fontId="23" fillId="0" borderId="34">
      <alignment horizontal="center"/>
    </xf>
    <xf numFmtId="49" fontId="23" fillId="0" borderId="34">
      <alignment horizontal="center"/>
    </xf>
    <xf numFmtId="49" fontId="23" fillId="0" borderId="38">
      <alignment horizontal="center" vertical="center" wrapText="1"/>
    </xf>
    <xf numFmtId="0" fontId="21" fillId="3" borderId="44"/>
    <xf numFmtId="0" fontId="21" fillId="3" borderId="44"/>
    <xf numFmtId="4" fontId="23" fillId="0" borderId="28">
      <alignment horizontal="right"/>
    </xf>
    <xf numFmtId="0" fontId="23" fillId="0" borderId="37"/>
    <xf numFmtId="0" fontId="23" fillId="0" borderId="37"/>
    <xf numFmtId="0" fontId="23" fillId="5" borderId="0"/>
    <xf numFmtId="0" fontId="23" fillId="0" borderId="0">
      <alignment horizontal="center"/>
    </xf>
    <xf numFmtId="0" fontId="23" fillId="0" borderId="0">
      <alignment horizontal="center"/>
    </xf>
    <xf numFmtId="0" fontId="30" fillId="0" borderId="0">
      <alignment horizontal="center" wrapText="1"/>
    </xf>
    <xf numFmtId="49" fontId="23" fillId="0" borderId="14"/>
    <xf numFmtId="49" fontId="23" fillId="0" borderId="14"/>
    <xf numFmtId="0" fontId="23" fillId="0" borderId="0">
      <alignment horizontal="center"/>
    </xf>
    <xf numFmtId="49" fontId="23" fillId="0" borderId="0"/>
    <xf numFmtId="49" fontId="23" fillId="0" borderId="0"/>
    <xf numFmtId="0" fontId="23" fillId="0" borderId="8">
      <alignment wrapText="1"/>
    </xf>
    <xf numFmtId="49" fontId="23" fillId="0" borderId="9">
      <alignment horizontal="center"/>
    </xf>
    <xf numFmtId="49" fontId="23" fillId="0" borderId="9">
      <alignment horizontal="center"/>
    </xf>
    <xf numFmtId="0" fontId="23" fillId="0" borderId="42">
      <alignment wrapText="1"/>
    </xf>
    <xf numFmtId="49" fontId="23" fillId="0" borderId="23">
      <alignment horizontal="center"/>
    </xf>
    <xf numFmtId="49" fontId="23" fillId="0" borderId="23">
      <alignment horizontal="center"/>
    </xf>
    <xf numFmtId="0" fontId="31" fillId="0" borderId="45"/>
    <xf numFmtId="49" fontId="23" fillId="0" borderId="28">
      <alignment horizontal="center"/>
    </xf>
    <xf numFmtId="49" fontId="23" fillId="0" borderId="28">
      <alignment horizontal="center"/>
    </xf>
    <xf numFmtId="49" fontId="32" fillId="0" borderId="46">
      <alignment horizontal="right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6">
      <alignment horizontal="right"/>
    </xf>
    <xf numFmtId="49" fontId="23" fillId="0" borderId="38">
      <alignment horizontal="center" vertical="center" wrapText="1"/>
    </xf>
    <xf numFmtId="49" fontId="23" fillId="0" borderId="38">
      <alignment horizontal="center" vertical="center" wrapText="1"/>
    </xf>
    <xf numFmtId="0" fontId="31" fillId="0" borderId="8"/>
    <xf numFmtId="0" fontId="21" fillId="3" borderId="47"/>
    <xf numFmtId="0" fontId="21" fillId="3" borderId="47"/>
    <xf numFmtId="0" fontId="22" fillId="0" borderId="37"/>
    <xf numFmtId="4" fontId="23" fillId="0" borderId="28">
      <alignment horizontal="right"/>
    </xf>
    <xf numFmtId="4" fontId="23" fillId="0" borderId="28">
      <alignment horizontal="right"/>
    </xf>
    <xf numFmtId="0" fontId="23" fillId="0" borderId="38">
      <alignment horizontal="center"/>
    </xf>
    <xf numFmtId="0" fontId="23" fillId="5" borderId="37"/>
    <xf numFmtId="0" fontId="23" fillId="5" borderId="37"/>
    <xf numFmtId="49" fontId="21" fillId="0" borderId="48">
      <alignment horizontal="center"/>
    </xf>
    <xf numFmtId="0" fontId="23" fillId="5" borderId="0"/>
    <xf numFmtId="0" fontId="23" fillId="5" borderId="0"/>
    <xf numFmtId="166" fontId="23" fillId="0" borderId="20">
      <alignment horizontal="center"/>
    </xf>
    <xf numFmtId="0" fontId="30" fillId="0" borderId="0">
      <alignment horizontal="center" wrapText="1"/>
    </xf>
    <xf numFmtId="0" fontId="30" fillId="0" borderId="0">
      <alignment horizontal="center" wrapText="1"/>
    </xf>
    <xf numFmtId="0" fontId="23" fillId="0" borderId="49">
      <alignment horizontal="center"/>
    </xf>
    <xf numFmtId="0" fontId="31" fillId="0" borderId="45"/>
    <xf numFmtId="0" fontId="31" fillId="0" borderId="45"/>
    <xf numFmtId="49" fontId="23" fillId="0" borderId="22">
      <alignment horizontal="center"/>
    </xf>
    <xf numFmtId="49" fontId="32" fillId="0" borderId="46">
      <alignment horizontal="right"/>
    </xf>
    <xf numFmtId="49" fontId="32" fillId="0" borderId="46">
      <alignment horizontal="right"/>
    </xf>
    <xf numFmtId="49" fontId="23" fillId="0" borderId="20">
      <alignment horizontal="center"/>
    </xf>
    <xf numFmtId="0" fontId="23" fillId="0" borderId="46">
      <alignment horizontal="right"/>
    </xf>
    <xf numFmtId="0" fontId="23" fillId="0" borderId="46">
      <alignment horizontal="right"/>
    </xf>
    <xf numFmtId="0" fontId="23" fillId="0" borderId="20">
      <alignment horizontal="center"/>
    </xf>
    <xf numFmtId="0" fontId="31" fillId="0" borderId="8"/>
    <xf numFmtId="0" fontId="31" fillId="0" borderId="8"/>
    <xf numFmtId="49" fontId="23" fillId="0" borderId="50">
      <alignment horizontal="center"/>
    </xf>
    <xf numFmtId="0" fontId="23" fillId="0" borderId="38">
      <alignment horizontal="center"/>
    </xf>
    <xf numFmtId="0" fontId="23" fillId="0" borderId="38">
      <alignment horizontal="center"/>
    </xf>
    <xf numFmtId="0" fontId="31" fillId="0" borderId="0"/>
    <xf numFmtId="49" fontId="21" fillId="0" borderId="48">
      <alignment horizontal="center"/>
    </xf>
    <xf numFmtId="49" fontId="21" fillId="0" borderId="48">
      <alignment horizontal="center"/>
    </xf>
    <xf numFmtId="0" fontId="21" fillId="0" borderId="51"/>
    <xf numFmtId="166" fontId="23" fillId="0" borderId="20">
      <alignment horizontal="center"/>
    </xf>
    <xf numFmtId="166" fontId="23" fillId="0" borderId="20">
      <alignment horizontal="center"/>
    </xf>
    <xf numFmtId="0" fontId="21" fillId="0" borderId="40"/>
    <xf numFmtId="0" fontId="23" fillId="0" borderId="49">
      <alignment horizontal="center"/>
    </xf>
    <xf numFmtId="0" fontId="23" fillId="0" borderId="49">
      <alignment horizontal="center"/>
    </xf>
    <xf numFmtId="4" fontId="23" fillId="0" borderId="17">
      <alignment horizontal="right"/>
    </xf>
    <xf numFmtId="49" fontId="23" fillId="0" borderId="22">
      <alignment horizontal="center"/>
    </xf>
    <xf numFmtId="49" fontId="23" fillId="0" borderId="22">
      <alignment horizontal="center"/>
    </xf>
    <xf numFmtId="49" fontId="23" fillId="0" borderId="24">
      <alignment horizontal="center"/>
    </xf>
    <xf numFmtId="49" fontId="23" fillId="0" borderId="20">
      <alignment horizontal="center"/>
    </xf>
    <xf numFmtId="49" fontId="23" fillId="0" borderId="20">
      <alignment horizontal="center"/>
    </xf>
    <xf numFmtId="0" fontId="23" fillId="0" borderId="52">
      <alignment horizontal="left" wrapText="1"/>
    </xf>
    <xf numFmtId="0" fontId="23" fillId="0" borderId="20">
      <alignment horizontal="center"/>
    </xf>
    <xf numFmtId="0" fontId="23" fillId="0" borderId="20">
      <alignment horizontal="center"/>
    </xf>
    <xf numFmtId="0" fontId="23" fillId="0" borderId="21">
      <alignment horizontal="left" wrapText="1" indent="1"/>
    </xf>
    <xf numFmtId="49" fontId="23" fillId="0" borderId="50">
      <alignment horizontal="center"/>
    </xf>
    <xf numFmtId="49" fontId="23" fillId="0" borderId="50">
      <alignment horizontal="center"/>
    </xf>
    <xf numFmtId="0" fontId="23" fillId="0" borderId="53">
      <alignment horizontal="left" wrapText="1" indent="2"/>
    </xf>
    <xf numFmtId="0" fontId="22" fillId="0" borderId="37"/>
    <xf numFmtId="0" fontId="22" fillId="0" borderId="37"/>
    <xf numFmtId="0" fontId="23" fillId="5" borderId="37"/>
    <xf numFmtId="0" fontId="31" fillId="0" borderId="0"/>
    <xf numFmtId="0" fontId="31" fillId="0" borderId="0"/>
    <xf numFmtId="0" fontId="30" fillId="0" borderId="0">
      <alignment horizontal="left" wrapText="1"/>
    </xf>
    <xf numFmtId="0" fontId="21" fillId="0" borderId="51"/>
    <xf numFmtId="0" fontId="21" fillId="0" borderId="51"/>
    <xf numFmtId="49" fontId="21" fillId="0" borderId="0"/>
    <xf numFmtId="0" fontId="21" fillId="0" borderId="40"/>
    <xf numFmtId="0" fontId="21" fillId="0" borderId="40"/>
    <xf numFmtId="0" fontId="23" fillId="0" borderId="0">
      <alignment horizontal="right"/>
    </xf>
    <xf numFmtId="4" fontId="23" fillId="0" borderId="17">
      <alignment horizontal="right"/>
    </xf>
    <xf numFmtId="4" fontId="23" fillId="0" borderId="17">
      <alignment horizontal="right"/>
    </xf>
    <xf numFmtId="49" fontId="23" fillId="0" borderId="0">
      <alignment horizontal="right"/>
    </xf>
    <xf numFmtId="49" fontId="23" fillId="0" borderId="24">
      <alignment horizontal="center"/>
    </xf>
    <xf numFmtId="49" fontId="23" fillId="0" borderId="24">
      <alignment horizontal="center"/>
    </xf>
    <xf numFmtId="0" fontId="23" fillId="0" borderId="0">
      <alignment horizontal="left" wrapText="1"/>
    </xf>
    <xf numFmtId="0" fontId="23" fillId="0" borderId="52">
      <alignment horizontal="left" wrapText="1"/>
    </xf>
    <xf numFmtId="0" fontId="23" fillId="0" borderId="52">
      <alignment horizontal="left" wrapText="1"/>
    </xf>
    <xf numFmtId="0" fontId="23" fillId="0" borderId="8">
      <alignment horizontal="left"/>
    </xf>
    <xf numFmtId="0" fontId="23" fillId="0" borderId="21">
      <alignment horizontal="left" wrapText="1" indent="1"/>
    </xf>
    <xf numFmtId="0" fontId="23" fillId="0" borderId="21">
      <alignment horizontal="left" wrapText="1" indent="1"/>
    </xf>
    <xf numFmtId="0" fontId="23" fillId="0" borderId="10">
      <alignment horizontal="left" wrapText="1"/>
    </xf>
    <xf numFmtId="0" fontId="23" fillId="0" borderId="20">
      <alignment horizontal="left" wrapText="1" indent="2"/>
    </xf>
    <xf numFmtId="0" fontId="23" fillId="0" borderId="20">
      <alignment horizontal="left" wrapText="1" indent="2"/>
    </xf>
    <xf numFmtId="0" fontId="23" fillId="0" borderId="42"/>
    <xf numFmtId="0" fontId="21" fillId="3" borderId="54"/>
    <xf numFmtId="0" fontId="21" fillId="3" borderId="54"/>
    <xf numFmtId="0" fontId="24" fillId="0" borderId="53">
      <alignment horizontal="left" wrapText="1"/>
    </xf>
    <xf numFmtId="0" fontId="23" fillId="5" borderId="26"/>
    <xf numFmtId="0" fontId="23" fillId="5" borderId="26"/>
    <xf numFmtId="49" fontId="23" fillId="0" borderId="0">
      <alignment horizontal="center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49" fontId="23" fillId="0" borderId="34">
      <alignment horizontal="center" wrapText="1"/>
    </xf>
    <xf numFmtId="49" fontId="21" fillId="0" borderId="0"/>
    <xf numFmtId="49" fontId="21" fillId="0" borderId="0"/>
    <xf numFmtId="0" fontId="23" fillId="0" borderId="55"/>
    <xf numFmtId="0" fontId="23" fillId="0" borderId="0">
      <alignment horizontal="right"/>
    </xf>
    <xf numFmtId="0" fontId="23" fillId="0" borderId="0">
      <alignment horizontal="right"/>
    </xf>
    <xf numFmtId="0" fontId="23" fillId="0" borderId="56">
      <alignment horizontal="center" wrapText="1"/>
    </xf>
    <xf numFmtId="49" fontId="23" fillId="0" borderId="0">
      <alignment horizontal="right"/>
    </xf>
    <xf numFmtId="49" fontId="23" fillId="0" borderId="0">
      <alignment horizontal="right"/>
    </xf>
    <xf numFmtId="0" fontId="21" fillId="0" borderId="37"/>
    <xf numFmtId="0" fontId="23" fillId="0" borderId="0">
      <alignment horizontal="left" wrapText="1"/>
    </xf>
    <xf numFmtId="0" fontId="23" fillId="0" borderId="0">
      <alignment horizontal="left" wrapText="1"/>
    </xf>
    <xf numFmtId="49" fontId="23" fillId="0" borderId="0">
      <alignment horizontal="center"/>
    </xf>
    <xf numFmtId="0" fontId="23" fillId="0" borderId="8">
      <alignment horizontal="left"/>
    </xf>
    <xf numFmtId="0" fontId="23" fillId="0" borderId="8">
      <alignment horizontal="left"/>
    </xf>
    <xf numFmtId="49" fontId="23" fillId="0" borderId="9">
      <alignment horizontal="center" wrapText="1"/>
    </xf>
    <xf numFmtId="0" fontId="23" fillId="0" borderId="10">
      <alignment horizontal="left" wrapText="1"/>
    </xf>
    <xf numFmtId="0" fontId="23" fillId="0" borderId="10">
      <alignment horizontal="left" wrapText="1"/>
    </xf>
    <xf numFmtId="49" fontId="23" fillId="0" borderId="11">
      <alignment horizontal="center" wrapText="1"/>
    </xf>
    <xf numFmtId="0" fontId="23" fillId="0" borderId="42"/>
    <xf numFmtId="0" fontId="23" fillId="0" borderId="42"/>
    <xf numFmtId="49" fontId="23" fillId="0" borderId="8"/>
    <xf numFmtId="0" fontId="24" fillId="0" borderId="53">
      <alignment horizontal="left" wrapText="1"/>
    </xf>
    <xf numFmtId="0" fontId="24" fillId="0" borderId="53">
      <alignment horizontal="left" wrapText="1"/>
    </xf>
    <xf numFmtId="4" fontId="23" fillId="0" borderId="13">
      <alignment horizontal="right"/>
    </xf>
    <xf numFmtId="0" fontId="23" fillId="0" borderId="16">
      <alignment horizontal="left" wrapText="1" indent="2"/>
    </xf>
    <xf numFmtId="0" fontId="23" fillId="0" borderId="16">
      <alignment horizontal="left" wrapText="1" indent="2"/>
    </xf>
    <xf numFmtId="4" fontId="23" fillId="0" borderId="9">
      <alignment horizontal="right"/>
    </xf>
    <xf numFmtId="49" fontId="23" fillId="0" borderId="0">
      <alignment horizontal="center" wrapText="1"/>
    </xf>
    <xf numFmtId="49" fontId="23" fillId="0" borderId="0">
      <alignment horizontal="center" wrapText="1"/>
    </xf>
    <xf numFmtId="4" fontId="23" fillId="0" borderId="16">
      <alignment horizontal="right"/>
    </xf>
    <xf numFmtId="49" fontId="23" fillId="0" borderId="34">
      <alignment horizontal="center" wrapText="1"/>
    </xf>
    <xf numFmtId="49" fontId="23" fillId="0" borderId="34">
      <alignment horizontal="center" wrapText="1"/>
    </xf>
    <xf numFmtId="49" fontId="23" fillId="0" borderId="17">
      <alignment horizontal="center"/>
    </xf>
    <xf numFmtId="0" fontId="23" fillId="0" borderId="55"/>
    <xf numFmtId="0" fontId="23" fillId="0" borderId="55"/>
    <xf numFmtId="4" fontId="23" fillId="0" borderId="18">
      <alignment horizontal="right"/>
    </xf>
    <xf numFmtId="0" fontId="23" fillId="0" borderId="56">
      <alignment horizontal="center" wrapText="1"/>
    </xf>
    <xf numFmtId="0" fontId="23" fillId="0" borderId="56">
      <alignment horizontal="center" wrapText="1"/>
    </xf>
    <xf numFmtId="0" fontId="23" fillId="0" borderId="19">
      <alignment horizontal="left" wrapText="1"/>
    </xf>
    <xf numFmtId="0" fontId="21" fillId="3" borderId="37"/>
    <xf numFmtId="0" fontId="21" fillId="3" borderId="37"/>
    <xf numFmtId="0" fontId="24" fillId="0" borderId="20">
      <alignment horizontal="left" wrapText="1"/>
    </xf>
    <xf numFmtId="49" fontId="23" fillId="0" borderId="15">
      <alignment horizontal="center"/>
    </xf>
    <xf numFmtId="49" fontId="23" fillId="0" borderId="15">
      <alignment horizontal="center"/>
    </xf>
    <xf numFmtId="0" fontId="23" fillId="0" borderId="8"/>
    <xf numFmtId="0" fontId="21" fillId="0" borderId="37"/>
    <xf numFmtId="0" fontId="21" fillId="0" borderId="37"/>
    <xf numFmtId="0" fontId="21" fillId="0" borderId="8"/>
    <xf numFmtId="0" fontId="20" fillId="0" borderId="0"/>
    <xf numFmtId="0" fontId="33" fillId="0" borderId="0"/>
  </cellStyleXfs>
  <cellXfs count="79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horizontal="center" vertical="top" wrapText="1" shrinkToFit="1"/>
    </xf>
    <xf numFmtId="0" fontId="2" fillId="2" borderId="7" xfId="0" applyFont="1" applyFill="1" applyBorder="1" applyAlignment="1">
      <alignment horizontal="left" vertical="top" wrapText="1" shrinkToFit="1"/>
    </xf>
    <xf numFmtId="164" fontId="6" fillId="2" borderId="7" xfId="1" applyNumberFormat="1" applyFont="1" applyFill="1" applyBorder="1" applyAlignment="1">
      <alignment horizontal="center" vertical="top"/>
    </xf>
    <xf numFmtId="164" fontId="6" fillId="2" borderId="7" xfId="0" applyNumberFormat="1" applyFont="1" applyFill="1" applyBorder="1" applyAlignment="1">
      <alignment horizontal="center" vertical="top" shrinkToFit="1"/>
    </xf>
    <xf numFmtId="164" fontId="6" fillId="0" borderId="7" xfId="1" applyNumberFormat="1" applyFont="1" applyFill="1" applyBorder="1" applyAlignment="1">
      <alignment horizontal="center" vertical="top"/>
    </xf>
    <xf numFmtId="164" fontId="7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left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top" shrinkToFit="1"/>
    </xf>
    <xf numFmtId="164" fontId="3" fillId="2" borderId="7" xfId="0" applyNumberFormat="1" applyFont="1" applyFill="1" applyBorder="1" applyAlignment="1">
      <alignment horizontal="center" vertical="top" shrinkToFit="1"/>
    </xf>
    <xf numFmtId="164" fontId="8" fillId="0" borderId="7" xfId="1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left" vertical="top" wrapText="1" shrinkToFit="1"/>
    </xf>
    <xf numFmtId="49" fontId="3" fillId="2" borderId="7" xfId="0" applyNumberFormat="1" applyFont="1" applyFill="1" applyBorder="1" applyAlignment="1">
      <alignment horizontal="justify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164" fontId="10" fillId="0" borderId="7" xfId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justify" vertical="top" wrapText="1" shrinkToFit="1"/>
    </xf>
    <xf numFmtId="0" fontId="11" fillId="2" borderId="7" xfId="0" applyFont="1" applyFill="1" applyBorder="1" applyAlignment="1">
      <alignment horizontal="justify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justify" vertical="top" wrapText="1" shrinkToFit="1"/>
    </xf>
    <xf numFmtId="164" fontId="7" fillId="2" borderId="7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 wrapText="1" shrinkToFit="1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shrinkToFit="1"/>
    </xf>
    <xf numFmtId="164" fontId="7" fillId="2" borderId="0" xfId="0" applyNumberFormat="1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164" fontId="13" fillId="2" borderId="7" xfId="0" applyNumberFormat="1" applyFont="1" applyFill="1" applyBorder="1" applyAlignment="1">
      <alignment horizontal="center"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center" vertical="top" wrapText="1" shrinkToFit="1"/>
    </xf>
    <xf numFmtId="164" fontId="15" fillId="2" borderId="7" xfId="0" applyNumberFormat="1" applyFont="1" applyFill="1" applyBorder="1" applyAlignment="1">
      <alignment horizontal="center" vertical="top" shrinkToFit="1"/>
    </xf>
    <xf numFmtId="0" fontId="3" fillId="2" borderId="7" xfId="0" applyNumberFormat="1" applyFont="1" applyFill="1" applyBorder="1" applyAlignment="1">
      <alignment horizontal="left" vertical="top" wrapText="1" shrinkToFit="1"/>
    </xf>
    <xf numFmtId="164" fontId="3" fillId="2" borderId="7" xfId="0" applyNumberFormat="1" applyFont="1" applyFill="1" applyBorder="1" applyAlignment="1">
      <alignment horizontal="center" vertical="top" wrapText="1" shrinkToFit="1"/>
    </xf>
    <xf numFmtId="164" fontId="12" fillId="2" borderId="7" xfId="0" applyNumberFormat="1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vertical="top" wrapText="1" shrinkToFit="1"/>
    </xf>
    <xf numFmtId="0" fontId="16" fillId="2" borderId="7" xfId="0" applyFont="1" applyFill="1" applyBorder="1" applyAlignment="1">
      <alignment vertical="top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16" fillId="2" borderId="0" xfId="0" applyFont="1" applyFill="1" applyBorder="1" applyAlignment="1">
      <alignment vertical="top" shrinkToFit="1"/>
    </xf>
    <xf numFmtId="164" fontId="12" fillId="2" borderId="0" xfId="0" applyNumberFormat="1" applyFont="1" applyFill="1" applyBorder="1" applyAlignment="1">
      <alignment horizontal="center" vertical="top" wrapText="1" shrinkToFit="1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7" fillId="2" borderId="6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vertical="top" shrinkToFit="1"/>
    </xf>
    <xf numFmtId="164" fontId="1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vertical="top" shrinkToFit="1"/>
    </xf>
    <xf numFmtId="164" fontId="12" fillId="2" borderId="7" xfId="0" applyNumberFormat="1" applyFont="1" applyFill="1" applyBorder="1" applyAlignment="1">
      <alignment horizontal="center" vertical="top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4" fontId="9" fillId="2" borderId="7" xfId="0" applyNumberFormat="1" applyFont="1" applyFill="1" applyBorder="1" applyAlignment="1">
      <alignment horizontal="center" vertical="top" shrinkToFit="1"/>
    </xf>
    <xf numFmtId="164" fontId="3" fillId="2" borderId="7" xfId="2" applyNumberFormat="1" applyFont="1" applyFill="1" applyBorder="1" applyAlignment="1">
      <alignment horizontal="center" vertical="top" shrinkToFit="1"/>
    </xf>
    <xf numFmtId="0" fontId="1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6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3" fillId="2" borderId="5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70" zoomScaleNormal="70" workbookViewId="0">
      <selection activeCell="B9" sqref="B9"/>
    </sheetView>
  </sheetViews>
  <sheetFormatPr defaultRowHeight="15" x14ac:dyDescent="0.2"/>
  <cols>
    <col min="1" max="1" width="10.7109375" style="1" customWidth="1"/>
    <col min="2" max="2" width="135.5703125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2" width="16" style="1" bestFit="1" customWidth="1"/>
    <col min="13" max="16384" width="9.140625" style="1"/>
  </cols>
  <sheetData>
    <row r="1" spans="1:13" x14ac:dyDescent="0.2">
      <c r="C1" s="2"/>
      <c r="D1" s="3"/>
      <c r="E1" s="2"/>
      <c r="F1" s="2"/>
      <c r="G1" s="69" t="s">
        <v>0</v>
      </c>
      <c r="H1" s="69"/>
      <c r="I1" s="69"/>
      <c r="J1" s="69"/>
    </row>
    <row r="2" spans="1:13" ht="15.75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13" x14ac:dyDescent="0.2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</row>
    <row r="4" spans="1:13" x14ac:dyDescent="0.2">
      <c r="A4" s="4"/>
      <c r="B4" s="5"/>
      <c r="C4" s="6"/>
      <c r="D4" s="5"/>
      <c r="E4" s="5"/>
      <c r="F4" s="6"/>
      <c r="G4" s="6"/>
      <c r="H4" s="6"/>
      <c r="I4" s="7"/>
      <c r="J4" s="8" t="s">
        <v>3</v>
      </c>
    </row>
    <row r="5" spans="1:13" x14ac:dyDescent="0.2">
      <c r="A5" s="65" t="s">
        <v>4</v>
      </c>
      <c r="B5" s="65" t="s">
        <v>5</v>
      </c>
      <c r="C5" s="73" t="s">
        <v>6</v>
      </c>
      <c r="D5" s="74"/>
      <c r="E5" s="75"/>
      <c r="F5" s="73" t="s">
        <v>7</v>
      </c>
      <c r="G5" s="74"/>
      <c r="H5" s="75"/>
      <c r="I5" s="65" t="s">
        <v>8</v>
      </c>
      <c r="J5" s="76" t="s">
        <v>9</v>
      </c>
    </row>
    <row r="6" spans="1:13" ht="15" customHeight="1" x14ac:dyDescent="0.2">
      <c r="A6" s="72"/>
      <c r="B6" s="72"/>
      <c r="C6" s="65" t="s">
        <v>10</v>
      </c>
      <c r="D6" s="65" t="s">
        <v>11</v>
      </c>
      <c r="E6" s="67" t="s">
        <v>12</v>
      </c>
      <c r="F6" s="65" t="s">
        <v>10</v>
      </c>
      <c r="G6" s="65" t="s">
        <v>11</v>
      </c>
      <c r="H6" s="67" t="s">
        <v>12</v>
      </c>
      <c r="I6" s="72"/>
      <c r="J6" s="77"/>
    </row>
    <row r="7" spans="1:13" ht="15.75" customHeight="1" x14ac:dyDescent="0.2">
      <c r="A7" s="66"/>
      <c r="B7" s="66"/>
      <c r="C7" s="66"/>
      <c r="D7" s="66"/>
      <c r="E7" s="68"/>
      <c r="F7" s="66"/>
      <c r="G7" s="66"/>
      <c r="H7" s="68"/>
      <c r="I7" s="66"/>
      <c r="J7" s="78"/>
    </row>
    <row r="8" spans="1:13" ht="17.25" customHeight="1" x14ac:dyDescent="0.2">
      <c r="A8" s="9">
        <v>1</v>
      </c>
      <c r="B8" s="9">
        <v>2</v>
      </c>
      <c r="C8" s="9">
        <v>6</v>
      </c>
      <c r="D8" s="9">
        <v>7</v>
      </c>
      <c r="E8" s="9" t="s">
        <v>13</v>
      </c>
      <c r="F8" s="9">
        <v>6</v>
      </c>
      <c r="G8" s="9">
        <v>7</v>
      </c>
      <c r="H8" s="9" t="s">
        <v>13</v>
      </c>
      <c r="I8" s="9" t="s">
        <v>14</v>
      </c>
      <c r="J8" s="10" t="s">
        <v>15</v>
      </c>
    </row>
    <row r="9" spans="1:13" ht="15.75" x14ac:dyDescent="0.2">
      <c r="A9" s="11"/>
      <c r="B9" s="12" t="s">
        <v>16</v>
      </c>
      <c r="C9" s="13">
        <f>C10+C19</f>
        <v>219385468.19999999</v>
      </c>
      <c r="D9" s="13">
        <f>D10+D19</f>
        <v>254716491.60000002</v>
      </c>
      <c r="E9" s="14">
        <f t="shared" ref="E9:E20" si="0">D9/C9*100</f>
        <v>116.10454133078265</v>
      </c>
      <c r="F9" s="13">
        <f>F10+F19</f>
        <v>274613309.69999999</v>
      </c>
      <c r="G9" s="15">
        <f>G10+G19</f>
        <v>277969375.89999998</v>
      </c>
      <c r="H9" s="14">
        <f t="shared" ref="H9:H20" si="1">G9/F9*100</f>
        <v>101.22210616945925</v>
      </c>
      <c r="I9" s="16">
        <f>G9-D9</f>
        <v>23252884.299999952</v>
      </c>
      <c r="J9" s="16">
        <f>G9/D9*100</f>
        <v>109.12892767717437</v>
      </c>
    </row>
    <row r="10" spans="1:13" x14ac:dyDescent="0.2">
      <c r="A10" s="11"/>
      <c r="B10" s="17" t="s">
        <v>17</v>
      </c>
      <c r="C10" s="18">
        <v>200728283.5</v>
      </c>
      <c r="D10" s="18">
        <v>235596019.80000001</v>
      </c>
      <c r="E10" s="19">
        <f t="shared" si="0"/>
        <v>117.37061449040888</v>
      </c>
      <c r="F10" s="18">
        <v>258572434.59999999</v>
      </c>
      <c r="G10" s="18">
        <v>261602731.09999999</v>
      </c>
      <c r="H10" s="19">
        <f t="shared" si="1"/>
        <v>101.17193331326587</v>
      </c>
      <c r="I10" s="20">
        <f t="shared" ref="I10:I20" si="2">G10-D10</f>
        <v>26006711.299999982</v>
      </c>
      <c r="J10" s="20">
        <f t="shared" ref="J10:J20" si="3">G10/D10*100</f>
        <v>111.03868873594611</v>
      </c>
      <c r="K10" s="2"/>
      <c r="L10" s="2"/>
    </row>
    <row r="11" spans="1:13" x14ac:dyDescent="0.2">
      <c r="A11" s="11"/>
      <c r="B11" s="17" t="s">
        <v>18</v>
      </c>
      <c r="C11" s="18">
        <v>191724435.30000001</v>
      </c>
      <c r="D11" s="18">
        <v>224841507.90000001</v>
      </c>
      <c r="E11" s="19">
        <f t="shared" si="0"/>
        <v>117.27326647131868</v>
      </c>
      <c r="F11" s="18">
        <v>248595361.09999999</v>
      </c>
      <c r="G11" s="18">
        <v>240001955.19999999</v>
      </c>
      <c r="H11" s="19">
        <f t="shared" si="1"/>
        <v>96.543215504112638</v>
      </c>
      <c r="I11" s="20">
        <f t="shared" si="2"/>
        <v>15160447.299999982</v>
      </c>
      <c r="J11" s="20">
        <f t="shared" si="3"/>
        <v>106.74272621705718</v>
      </c>
      <c r="K11" s="2"/>
      <c r="L11" s="2"/>
      <c r="M11" s="2"/>
    </row>
    <row r="12" spans="1:13" x14ac:dyDescent="0.2">
      <c r="A12" s="11"/>
      <c r="B12" s="17" t="s">
        <v>19</v>
      </c>
      <c r="C12" s="18">
        <v>69068456.799999997</v>
      </c>
      <c r="D12" s="18">
        <v>108692636.8</v>
      </c>
      <c r="E12" s="19">
        <f t="shared" si="0"/>
        <v>157.3694300348115</v>
      </c>
      <c r="F12" s="18">
        <v>98508895.200000003</v>
      </c>
      <c r="G12" s="21">
        <v>92936690.599999994</v>
      </c>
      <c r="H12" s="19">
        <f t="shared" si="1"/>
        <v>94.343450316149713</v>
      </c>
      <c r="I12" s="20">
        <f t="shared" si="2"/>
        <v>-15755946.200000003</v>
      </c>
      <c r="J12" s="20">
        <f t="shared" si="3"/>
        <v>85.504127359618892</v>
      </c>
      <c r="K12" s="2"/>
      <c r="L12" s="2"/>
    </row>
    <row r="13" spans="1:13" x14ac:dyDescent="0.2">
      <c r="A13" s="11"/>
      <c r="B13" s="22" t="s">
        <v>20</v>
      </c>
      <c r="C13" s="18">
        <v>62292937.5</v>
      </c>
      <c r="D13" s="18">
        <v>55261440.200000003</v>
      </c>
      <c r="E13" s="19">
        <f t="shared" si="0"/>
        <v>88.71220786465561</v>
      </c>
      <c r="F13" s="18">
        <v>77105288.799999997</v>
      </c>
      <c r="G13" s="18">
        <v>75768070.900000006</v>
      </c>
      <c r="H13" s="19">
        <f t="shared" si="1"/>
        <v>98.265724802006076</v>
      </c>
      <c r="I13" s="20">
        <f t="shared" si="2"/>
        <v>20506630.700000003</v>
      </c>
      <c r="J13" s="20">
        <f t="shared" si="3"/>
        <v>137.10838991127125</v>
      </c>
    </row>
    <row r="14" spans="1:13" x14ac:dyDescent="0.2">
      <c r="A14" s="11"/>
      <c r="B14" s="22" t="s">
        <v>21</v>
      </c>
      <c r="C14" s="18">
        <v>11069560.699999999</v>
      </c>
      <c r="D14" s="18">
        <v>11230823.1</v>
      </c>
      <c r="E14" s="19">
        <f t="shared" si="0"/>
        <v>101.45680939262567</v>
      </c>
      <c r="F14" s="18">
        <v>14873052.699999999</v>
      </c>
      <c r="G14" s="18">
        <v>16186017.5</v>
      </c>
      <c r="H14" s="19">
        <f t="shared" si="1"/>
        <v>108.8278097743848</v>
      </c>
      <c r="I14" s="20">
        <f t="shared" si="2"/>
        <v>4955194.4000000004</v>
      </c>
      <c r="J14" s="20">
        <f t="shared" si="3"/>
        <v>144.12138234106811</v>
      </c>
    </row>
    <row r="15" spans="1:13" ht="15" customHeight="1" x14ac:dyDescent="0.2">
      <c r="A15" s="11"/>
      <c r="B15" s="23" t="s">
        <v>22</v>
      </c>
      <c r="C15" s="18">
        <v>34595472.899999999</v>
      </c>
      <c r="D15" s="18">
        <v>35929932.899999999</v>
      </c>
      <c r="E15" s="19">
        <f t="shared" si="0"/>
        <v>103.85732550573113</v>
      </c>
      <c r="F15" s="18">
        <v>42056613.799999997</v>
      </c>
      <c r="G15" s="18">
        <v>40260077.5</v>
      </c>
      <c r="H15" s="19">
        <f>G15/F15*100</f>
        <v>95.72829065948244</v>
      </c>
      <c r="I15" s="20">
        <f t="shared" si="2"/>
        <v>4330144.6000000015</v>
      </c>
      <c r="J15" s="20">
        <f t="shared" si="3"/>
        <v>112.05163564332736</v>
      </c>
    </row>
    <row r="16" spans="1:13" ht="15" customHeight="1" x14ac:dyDescent="0.2">
      <c r="A16" s="11"/>
      <c r="B16" s="23" t="s">
        <v>23</v>
      </c>
      <c r="C16" s="18">
        <v>4816182.2</v>
      </c>
      <c r="D16" s="18">
        <v>3371638.1</v>
      </c>
      <c r="E16" s="19">
        <f t="shared" si="0"/>
        <v>70.006448261031323</v>
      </c>
      <c r="F16" s="18">
        <v>5044275.7</v>
      </c>
      <c r="G16" s="18">
        <v>4442995.5999999996</v>
      </c>
      <c r="H16" s="19">
        <f>G16/F16*100</f>
        <v>88.079951696533939</v>
      </c>
      <c r="I16" s="20">
        <f t="shared" si="2"/>
        <v>1071357.4999999995</v>
      </c>
      <c r="J16" s="20">
        <f t="shared" si="3"/>
        <v>131.77557816777548</v>
      </c>
    </row>
    <row r="17" spans="1:11" x14ac:dyDescent="0.2">
      <c r="A17" s="11"/>
      <c r="B17" s="23" t="s">
        <v>24</v>
      </c>
      <c r="C17" s="24">
        <v>13470404</v>
      </c>
      <c r="D17" s="24">
        <v>12058069.5</v>
      </c>
      <c r="E17" s="19">
        <f t="shared" si="0"/>
        <v>89.515277344317212</v>
      </c>
      <c r="F17" s="24">
        <v>14813872.199999999</v>
      </c>
      <c r="G17" s="25">
        <v>13148951.1</v>
      </c>
      <c r="H17" s="19">
        <f>G17/F17*100</f>
        <v>88.761067481060081</v>
      </c>
      <c r="I17" s="20">
        <f t="shared" si="2"/>
        <v>1090881.5999999996</v>
      </c>
      <c r="J17" s="20">
        <f t="shared" si="3"/>
        <v>109.04690091560676</v>
      </c>
    </row>
    <row r="18" spans="1:11" ht="15" customHeight="1" x14ac:dyDescent="0.2">
      <c r="A18" s="11"/>
      <c r="B18" s="23" t="s">
        <v>25</v>
      </c>
      <c r="C18" s="24">
        <v>9003848.1999999993</v>
      </c>
      <c r="D18" s="24">
        <v>10754511.9</v>
      </c>
      <c r="E18" s="19">
        <f t="shared" si="0"/>
        <v>119.44350527810987</v>
      </c>
      <c r="F18" s="24">
        <v>9977073.5</v>
      </c>
      <c r="G18" s="24">
        <v>21600775.899999999</v>
      </c>
      <c r="H18" s="19">
        <f>G18/F18*100</f>
        <v>216.50412718719571</v>
      </c>
      <c r="I18" s="20">
        <f t="shared" si="2"/>
        <v>10846263.999999998</v>
      </c>
      <c r="J18" s="20">
        <f t="shared" si="3"/>
        <v>200.85314983007271</v>
      </c>
    </row>
    <row r="19" spans="1:11" x14ac:dyDescent="0.2">
      <c r="A19" s="11"/>
      <c r="B19" s="26" t="s">
        <v>26</v>
      </c>
      <c r="C19" s="24">
        <v>18657184.699999999</v>
      </c>
      <c r="D19" s="24">
        <v>19120471.800000001</v>
      </c>
      <c r="E19" s="19">
        <f t="shared" si="0"/>
        <v>102.48315652896977</v>
      </c>
      <c r="F19" s="24">
        <v>16040875.1</v>
      </c>
      <c r="G19" s="24">
        <v>16366644.800000001</v>
      </c>
      <c r="H19" s="19">
        <f t="shared" si="1"/>
        <v>102.03087236805428</v>
      </c>
      <c r="I19" s="20">
        <f t="shared" si="2"/>
        <v>-2753827</v>
      </c>
      <c r="J19" s="20">
        <f t="shared" si="3"/>
        <v>85.597494513707545</v>
      </c>
      <c r="K19" s="2"/>
    </row>
    <row r="20" spans="1:11" x14ac:dyDescent="0.2">
      <c r="A20" s="11"/>
      <c r="B20" s="26" t="s">
        <v>27</v>
      </c>
      <c r="C20" s="24">
        <v>17402047.600000001</v>
      </c>
      <c r="D20" s="24">
        <v>14600326.6</v>
      </c>
      <c r="E20" s="19">
        <f t="shared" si="0"/>
        <v>83.900049784945992</v>
      </c>
      <c r="F20" s="24">
        <v>15279639.5</v>
      </c>
      <c r="G20" s="24">
        <v>13634155.5</v>
      </c>
      <c r="H20" s="19">
        <f t="shared" si="1"/>
        <v>89.230871579136405</v>
      </c>
      <c r="I20" s="20">
        <f t="shared" si="2"/>
        <v>-966171.09999999963</v>
      </c>
      <c r="J20" s="20">
        <f t="shared" si="3"/>
        <v>93.382537757751265</v>
      </c>
    </row>
    <row r="21" spans="1:11" x14ac:dyDescent="0.2">
      <c r="A21" s="11"/>
      <c r="B21" s="27"/>
      <c r="C21" s="28"/>
      <c r="D21" s="28"/>
      <c r="E21" s="19"/>
      <c r="F21" s="28"/>
      <c r="G21" s="28"/>
      <c r="H21" s="19"/>
      <c r="I21" s="20"/>
      <c r="J21" s="20"/>
    </row>
    <row r="22" spans="1:11" ht="15.75" x14ac:dyDescent="0.2">
      <c r="A22" s="11"/>
      <c r="B22" s="29" t="s">
        <v>28</v>
      </c>
      <c r="C22" s="30">
        <f>C23+C24+C25+C26+C27+C28+C29+C30+C31+C32+C33+C34+C36+C37</f>
        <v>259791371.40272003</v>
      </c>
      <c r="D22" s="30">
        <f>D23+D24+D25+D26+D27+D28+D29+D30+D31+D32+D33+D34+D36+D37</f>
        <v>194545870.61123002</v>
      </c>
      <c r="E22" s="14">
        <f>D22/C22*100</f>
        <v>74.885424238994986</v>
      </c>
      <c r="F22" s="30">
        <f>F23+F24+F25+F26+F27+F28+F29+F30+F31+F32+F33+F34+F36+F37</f>
        <v>327684561.19999999</v>
      </c>
      <c r="G22" s="30">
        <f>G23+G24+G25+G26+G27+G28+G29+G30+G31+G32+G33+G34+G36+G37</f>
        <v>239784442.80000001</v>
      </c>
      <c r="H22" s="14">
        <f>G22/F22*100</f>
        <v>73.175386085293553</v>
      </c>
      <c r="I22" s="16">
        <f t="shared" ref="I22:I37" si="4">G22-D22</f>
        <v>45238572.188769996</v>
      </c>
      <c r="J22" s="16">
        <f t="shared" ref="J22:J36" si="5">G22/D22*100</f>
        <v>123.25342195474933</v>
      </c>
    </row>
    <row r="23" spans="1:11" ht="15.75" x14ac:dyDescent="0.2">
      <c r="A23" s="31" t="s">
        <v>29</v>
      </c>
      <c r="B23" s="12" t="s">
        <v>30</v>
      </c>
      <c r="C23" s="32">
        <v>24824837.70166</v>
      </c>
      <c r="D23" s="32">
        <v>15573430.877360001</v>
      </c>
      <c r="E23" s="14">
        <f t="shared" ref="E23:E37" si="6">D23/C23*100</f>
        <v>62.733263614926393</v>
      </c>
      <c r="F23" s="33">
        <v>30627020.899999999</v>
      </c>
      <c r="G23" s="32">
        <v>18512240.899999999</v>
      </c>
      <c r="H23" s="14">
        <f t="shared" ref="H23:H37" si="7">G23/F23*100</f>
        <v>60.444144928245372</v>
      </c>
      <c r="I23" s="16">
        <f t="shared" si="4"/>
        <v>2938810.0226399973</v>
      </c>
      <c r="J23" s="16">
        <f t="shared" si="5"/>
        <v>118.87066533882597</v>
      </c>
    </row>
    <row r="24" spans="1:11" ht="18" customHeight="1" x14ac:dyDescent="0.2">
      <c r="A24" s="31" t="s">
        <v>31</v>
      </c>
      <c r="B24" s="12" t="s">
        <v>32</v>
      </c>
      <c r="C24" s="32">
        <v>168966.55799</v>
      </c>
      <c r="D24" s="32">
        <v>96952.924769999998</v>
      </c>
      <c r="E24" s="14">
        <f t="shared" si="6"/>
        <v>57.37994898122858</v>
      </c>
      <c r="F24" s="32">
        <v>1833835.4</v>
      </c>
      <c r="G24" s="32">
        <v>1303033.1000000001</v>
      </c>
      <c r="H24" s="14">
        <f t="shared" si="7"/>
        <v>71.055073972287815</v>
      </c>
      <c r="I24" s="34">
        <f t="shared" si="4"/>
        <v>1206080.1752300002</v>
      </c>
      <c r="J24" s="34">
        <f t="shared" si="5"/>
        <v>1343.9853445279412</v>
      </c>
    </row>
    <row r="25" spans="1:11" ht="18.75" customHeight="1" x14ac:dyDescent="0.2">
      <c r="A25" s="31" t="s">
        <v>33</v>
      </c>
      <c r="B25" s="12" t="s">
        <v>34</v>
      </c>
      <c r="C25" s="32">
        <v>4189624.6889800001</v>
      </c>
      <c r="D25" s="32">
        <v>2880249.62017</v>
      </c>
      <c r="E25" s="14">
        <f t="shared" si="6"/>
        <v>68.747198949489231</v>
      </c>
      <c r="F25" s="32">
        <v>5797238.4000000004</v>
      </c>
      <c r="G25" s="32">
        <v>3811281.7</v>
      </c>
      <c r="H25" s="14">
        <f t="shared" si="7"/>
        <v>65.74305621104007</v>
      </c>
      <c r="I25" s="34">
        <f t="shared" si="4"/>
        <v>931032.07983000018</v>
      </c>
      <c r="J25" s="34">
        <f t="shared" si="5"/>
        <v>132.32470107139699</v>
      </c>
    </row>
    <row r="26" spans="1:11" ht="15.75" x14ac:dyDescent="0.2">
      <c r="A26" s="31" t="s">
        <v>35</v>
      </c>
      <c r="B26" s="12" t="s">
        <v>36</v>
      </c>
      <c r="C26" s="32">
        <v>49834332.918499999</v>
      </c>
      <c r="D26" s="32">
        <v>33032024.953330003</v>
      </c>
      <c r="E26" s="14">
        <f t="shared" si="6"/>
        <v>66.283670351023247</v>
      </c>
      <c r="F26" s="33">
        <v>60539851.899999999</v>
      </c>
      <c r="G26" s="33">
        <v>43797117.100000001</v>
      </c>
      <c r="H26" s="14">
        <f t="shared" si="7"/>
        <v>72.344275259120678</v>
      </c>
      <c r="I26" s="34">
        <f t="shared" si="4"/>
        <v>10765092.146669999</v>
      </c>
      <c r="J26" s="34">
        <f t="shared" si="5"/>
        <v>132.58986441757563</v>
      </c>
    </row>
    <row r="27" spans="1:11" ht="15.75" x14ac:dyDescent="0.2">
      <c r="A27" s="31" t="s">
        <v>37</v>
      </c>
      <c r="B27" s="12" t="s">
        <v>38</v>
      </c>
      <c r="C27" s="32">
        <v>30674999.29738</v>
      </c>
      <c r="D27" s="32">
        <v>21983685.280189998</v>
      </c>
      <c r="E27" s="14">
        <f t="shared" si="6"/>
        <v>71.666457322682504</v>
      </c>
      <c r="F27" s="33">
        <v>40233530.100000001</v>
      </c>
      <c r="G27" s="33">
        <v>24192643.899999999</v>
      </c>
      <c r="H27" s="14">
        <f t="shared" si="7"/>
        <v>60.130552402111981</v>
      </c>
      <c r="I27" s="16">
        <f t="shared" si="4"/>
        <v>2208958.6198100001</v>
      </c>
      <c r="J27" s="16">
        <f t="shared" si="5"/>
        <v>110.0481725045461</v>
      </c>
    </row>
    <row r="28" spans="1:11" ht="15.75" x14ac:dyDescent="0.2">
      <c r="A28" s="31" t="s">
        <v>39</v>
      </c>
      <c r="B28" s="12" t="s">
        <v>40</v>
      </c>
      <c r="C28" s="32">
        <v>692227.70137999998</v>
      </c>
      <c r="D28" s="32">
        <v>488924.80723999999</v>
      </c>
      <c r="E28" s="14">
        <f t="shared" si="6"/>
        <v>70.63063299334847</v>
      </c>
      <c r="F28" s="33">
        <v>808068</v>
      </c>
      <c r="G28" s="33">
        <v>561990.9</v>
      </c>
      <c r="H28" s="14">
        <f t="shared" si="7"/>
        <v>69.547476202497819</v>
      </c>
      <c r="I28" s="16">
        <f t="shared" si="4"/>
        <v>73066.092760000029</v>
      </c>
      <c r="J28" s="16">
        <f t="shared" si="5"/>
        <v>114.94423921184548</v>
      </c>
    </row>
    <row r="29" spans="1:11" ht="15.75" x14ac:dyDescent="0.2">
      <c r="A29" s="31" t="s">
        <v>41</v>
      </c>
      <c r="B29" s="12" t="s">
        <v>42</v>
      </c>
      <c r="C29" s="32">
        <v>64668307.796680003</v>
      </c>
      <c r="D29" s="32">
        <v>51613671.874230005</v>
      </c>
      <c r="E29" s="14">
        <f t="shared" si="6"/>
        <v>79.812930990100512</v>
      </c>
      <c r="F29" s="33">
        <v>82467261.5</v>
      </c>
      <c r="G29" s="33">
        <v>64954975.200000003</v>
      </c>
      <c r="H29" s="14">
        <f>G29/F29*100</f>
        <v>78.764559436716596</v>
      </c>
      <c r="I29" s="16">
        <f t="shared" si="4"/>
        <v>13341303.325769998</v>
      </c>
      <c r="J29" s="16">
        <f t="shared" si="5"/>
        <v>125.84839024489386</v>
      </c>
    </row>
    <row r="30" spans="1:11" ht="15.75" x14ac:dyDescent="0.2">
      <c r="A30" s="31" t="s">
        <v>43</v>
      </c>
      <c r="B30" s="12" t="s">
        <v>44</v>
      </c>
      <c r="C30" s="35">
        <v>10036460.123670001</v>
      </c>
      <c r="D30" s="30">
        <v>7289037.8281899998</v>
      </c>
      <c r="E30" s="14">
        <f t="shared" si="6"/>
        <v>72.625584502642766</v>
      </c>
      <c r="F30" s="36">
        <v>12054518.9</v>
      </c>
      <c r="G30" s="37">
        <v>8241438.2000000002</v>
      </c>
      <c r="H30" s="14">
        <f>G30/F30*100</f>
        <v>68.368039142565863</v>
      </c>
      <c r="I30" s="34">
        <f t="shared" si="4"/>
        <v>952400.37181000039</v>
      </c>
      <c r="J30" s="34">
        <f t="shared" si="5"/>
        <v>113.06620152424836</v>
      </c>
    </row>
    <row r="31" spans="1:11" ht="15.75" x14ac:dyDescent="0.2">
      <c r="A31" s="31" t="s">
        <v>45</v>
      </c>
      <c r="B31" s="12" t="s">
        <v>46</v>
      </c>
      <c r="C31" s="32">
        <v>21292920.950619999</v>
      </c>
      <c r="D31" s="32">
        <v>17664405.764520001</v>
      </c>
      <c r="E31" s="14">
        <f t="shared" si="6"/>
        <v>82.95905388220423</v>
      </c>
      <c r="F31" s="33">
        <v>26070408.5</v>
      </c>
      <c r="G31" s="33">
        <v>21586671.100000001</v>
      </c>
      <c r="H31" s="14">
        <f>G31/F31*100</f>
        <v>82.801430211574939</v>
      </c>
      <c r="I31" s="34">
        <f t="shared" si="4"/>
        <v>3922265.3354800008</v>
      </c>
      <c r="J31" s="34">
        <f t="shared" si="5"/>
        <v>122.20434351297627</v>
      </c>
    </row>
    <row r="32" spans="1:11" ht="15.75" x14ac:dyDescent="0.2">
      <c r="A32" s="31" t="s">
        <v>47</v>
      </c>
      <c r="B32" s="12" t="s">
        <v>48</v>
      </c>
      <c r="C32" s="32">
        <v>45210537.163759999</v>
      </c>
      <c r="D32" s="32">
        <v>39605934.092129998</v>
      </c>
      <c r="E32" s="14">
        <f t="shared" si="6"/>
        <v>87.603325633293835</v>
      </c>
      <c r="F32" s="33">
        <v>57421322.799999997</v>
      </c>
      <c r="G32" s="33">
        <v>47113468.399999999</v>
      </c>
      <c r="H32" s="14">
        <f>G32/F32*100</f>
        <v>82.048733993985948</v>
      </c>
      <c r="I32" s="34">
        <f t="shared" si="4"/>
        <v>7507534.3078700006</v>
      </c>
      <c r="J32" s="34">
        <f t="shared" si="5"/>
        <v>118.95557946040667</v>
      </c>
    </row>
    <row r="33" spans="1:11" ht="15.75" x14ac:dyDescent="0.2">
      <c r="A33" s="31" t="s">
        <v>49</v>
      </c>
      <c r="B33" s="12" t="s">
        <v>50</v>
      </c>
      <c r="C33" s="32">
        <v>6433970.4067099998</v>
      </c>
      <c r="D33" s="32">
        <v>3657301.1944800001</v>
      </c>
      <c r="E33" s="14">
        <f t="shared" si="6"/>
        <v>56.843612315434243</v>
      </c>
      <c r="F33" s="33">
        <v>8246562.7999999998</v>
      </c>
      <c r="G33" s="33">
        <v>4987503.4000000004</v>
      </c>
      <c r="H33" s="14">
        <f t="shared" si="7"/>
        <v>60.479784377559099</v>
      </c>
      <c r="I33" s="34">
        <f t="shared" si="4"/>
        <v>1330202.2055200003</v>
      </c>
      <c r="J33" s="34">
        <f t="shared" si="5"/>
        <v>136.37114185530268</v>
      </c>
    </row>
    <row r="34" spans="1:11" ht="15" customHeight="1" x14ac:dyDescent="0.2">
      <c r="A34" s="31" t="s">
        <v>51</v>
      </c>
      <c r="B34" s="12" t="s">
        <v>52</v>
      </c>
      <c r="C34" s="32">
        <v>686505.25691999996</v>
      </c>
      <c r="D34" s="32">
        <v>659767.49325000006</v>
      </c>
      <c r="E34" s="14">
        <f t="shared" si="6"/>
        <v>96.105235407816309</v>
      </c>
      <c r="F34" s="33">
        <v>748745.5</v>
      </c>
      <c r="G34" s="33">
        <v>721549.6</v>
      </c>
      <c r="H34" s="14">
        <f t="shared" si="7"/>
        <v>96.367804547740192</v>
      </c>
      <c r="I34" s="34">
        <f t="shared" si="4"/>
        <v>61782.106749999919</v>
      </c>
      <c r="J34" s="34">
        <f t="shared" si="5"/>
        <v>109.3642241216921</v>
      </c>
    </row>
    <row r="35" spans="1:11" ht="15.75" x14ac:dyDescent="0.2">
      <c r="A35" s="31"/>
      <c r="B35" s="12" t="s">
        <v>53</v>
      </c>
      <c r="C35" s="16">
        <f>C29+C30+C31+C32+C33+C34</f>
        <v>148328701.69836</v>
      </c>
      <c r="D35" s="16">
        <f>D29+D30+D31+D32+D33+D34</f>
        <v>120490118.24679999</v>
      </c>
      <c r="E35" s="14">
        <f t="shared" si="6"/>
        <v>81.231829623795733</v>
      </c>
      <c r="F35" s="16">
        <f>F29+F30+F31+F32+F33+F34</f>
        <v>187008820</v>
      </c>
      <c r="G35" s="16">
        <f>G29+G30+G31+G32+G33+G34</f>
        <v>147605605.90000001</v>
      </c>
      <c r="H35" s="14">
        <f t="shared" si="7"/>
        <v>78.929756307750623</v>
      </c>
      <c r="I35" s="34">
        <f t="shared" si="4"/>
        <v>27115487.653200015</v>
      </c>
      <c r="J35" s="34">
        <f t="shared" si="5"/>
        <v>122.5043248755548</v>
      </c>
    </row>
    <row r="36" spans="1:11" ht="21.75" customHeight="1" x14ac:dyDescent="0.2">
      <c r="A36" s="38" t="s">
        <v>54</v>
      </c>
      <c r="B36" s="39" t="s">
        <v>55</v>
      </c>
      <c r="C36" s="32">
        <v>781757.77</v>
      </c>
      <c r="D36" s="32">
        <v>483.90136999999999</v>
      </c>
      <c r="E36" s="14">
        <f t="shared" si="6"/>
        <v>6.1899144283529148E-2</v>
      </c>
      <c r="F36" s="32">
        <v>358701.8</v>
      </c>
      <c r="G36" s="32">
        <v>529.29999999999995</v>
      </c>
      <c r="H36" s="14">
        <f t="shared" si="7"/>
        <v>0.14755989515525153</v>
      </c>
      <c r="I36" s="16">
        <f t="shared" si="4"/>
        <v>45.398629999999969</v>
      </c>
      <c r="J36" s="16">
        <f t="shared" si="5"/>
        <v>109.38179406270332</v>
      </c>
    </row>
    <row r="37" spans="1:11" ht="19.5" customHeight="1" x14ac:dyDescent="0.2">
      <c r="A37" s="31" t="s">
        <v>56</v>
      </c>
      <c r="B37" s="12" t="s">
        <v>57</v>
      </c>
      <c r="C37" s="32">
        <v>295923.06847000006</v>
      </c>
      <c r="D37" s="32">
        <v>0</v>
      </c>
      <c r="E37" s="14">
        <f t="shared" si="6"/>
        <v>0</v>
      </c>
      <c r="F37" s="32">
        <v>477494.7</v>
      </c>
      <c r="G37" s="32">
        <v>0</v>
      </c>
      <c r="H37" s="14">
        <f t="shared" si="7"/>
        <v>0</v>
      </c>
      <c r="I37" s="34">
        <f t="shared" si="4"/>
        <v>0</v>
      </c>
      <c r="J37" s="16"/>
    </row>
    <row r="38" spans="1:11" s="5" customFormat="1" ht="15.75" x14ac:dyDescent="0.2">
      <c r="A38" s="31"/>
      <c r="B38" s="12" t="s">
        <v>58</v>
      </c>
      <c r="C38" s="32">
        <f>-C40</f>
        <v>-35914969.700000003</v>
      </c>
      <c r="D38" s="32">
        <f>D9-D22</f>
        <v>60170620.988770008</v>
      </c>
      <c r="E38" s="40"/>
      <c r="F38" s="32">
        <f>-F40</f>
        <v>-51706387.5</v>
      </c>
      <c r="G38" s="32">
        <f>G9-G22</f>
        <v>38184933.099999964</v>
      </c>
      <c r="H38" s="40"/>
      <c r="I38" s="34">
        <f>G38-D38</f>
        <v>-21985687.888770044</v>
      </c>
      <c r="J38" s="34"/>
      <c r="K38" s="6"/>
    </row>
    <row r="39" spans="1:11" ht="15.75" x14ac:dyDescent="0.2">
      <c r="A39" s="31"/>
      <c r="B39" s="12"/>
      <c r="C39" s="41"/>
      <c r="D39" s="41"/>
      <c r="E39" s="41"/>
      <c r="F39" s="41"/>
      <c r="G39" s="41"/>
      <c r="H39" s="41"/>
      <c r="I39" s="34"/>
      <c r="J39" s="16"/>
      <c r="K39" s="2"/>
    </row>
    <row r="40" spans="1:11" ht="15.75" x14ac:dyDescent="0.2">
      <c r="A40" s="42"/>
      <c r="B40" s="12" t="s">
        <v>59</v>
      </c>
      <c r="C40" s="43">
        <f>SUM(C41:C50)</f>
        <v>35914969.700000003</v>
      </c>
      <c r="D40" s="43">
        <f>SUM(D41:D50)</f>
        <v>-60170621</v>
      </c>
      <c r="E40" s="41"/>
      <c r="F40" s="43">
        <f>SUM(F41:F50)</f>
        <v>51706387.5</v>
      </c>
      <c r="G40" s="43">
        <f>SUM(G41:G50)</f>
        <v>-38184933.100000001</v>
      </c>
      <c r="H40" s="41"/>
      <c r="I40" s="34">
        <f t="shared" ref="I40:I54" si="8">G40-D40</f>
        <v>21985687.899999999</v>
      </c>
      <c r="J40" s="16"/>
    </row>
    <row r="41" spans="1:11" ht="15.75" x14ac:dyDescent="0.2">
      <c r="A41" s="42"/>
      <c r="B41" s="44" t="s">
        <v>60</v>
      </c>
      <c r="C41" s="45">
        <v>10362315</v>
      </c>
      <c r="D41" s="45">
        <v>-2000</v>
      </c>
      <c r="E41" s="46"/>
      <c r="F41" s="45">
        <v>587389.1</v>
      </c>
      <c r="G41" s="45">
        <v>12000</v>
      </c>
      <c r="H41" s="46"/>
      <c r="I41" s="45">
        <f t="shared" si="8"/>
        <v>14000</v>
      </c>
      <c r="J41" s="16"/>
    </row>
    <row r="42" spans="1:11" ht="15" customHeight="1" x14ac:dyDescent="0.2">
      <c r="A42" s="42"/>
      <c r="B42" s="44" t="s">
        <v>61</v>
      </c>
      <c r="C42" s="45">
        <v>4609201.3</v>
      </c>
      <c r="D42" s="45">
        <v>6766012.5999999996</v>
      </c>
      <c r="E42" s="46"/>
      <c r="F42" s="45">
        <v>4244372.7</v>
      </c>
      <c r="G42" s="45">
        <v>2097016.8</v>
      </c>
      <c r="H42" s="46"/>
      <c r="I42" s="45">
        <f t="shared" si="8"/>
        <v>-4668995.8</v>
      </c>
      <c r="J42" s="16"/>
    </row>
    <row r="43" spans="1:11" ht="15.75" x14ac:dyDescent="0.2">
      <c r="A43" s="42"/>
      <c r="B43" s="44" t="s">
        <v>62</v>
      </c>
      <c r="C43" s="45">
        <v>12532728.9</v>
      </c>
      <c r="D43" s="45">
        <v>-16060012.199999999</v>
      </c>
      <c r="E43" s="46"/>
      <c r="F43" s="45">
        <v>20016575.699999999</v>
      </c>
      <c r="G43" s="45">
        <v>-5148099.3</v>
      </c>
      <c r="H43" s="46"/>
      <c r="I43" s="45">
        <f t="shared" si="8"/>
        <v>10911912.899999999</v>
      </c>
      <c r="J43" s="16"/>
    </row>
    <row r="44" spans="1:11" ht="16.5" customHeight="1" x14ac:dyDescent="0.2">
      <c r="A44" s="42"/>
      <c r="B44" s="44" t="s">
        <v>63</v>
      </c>
      <c r="C44" s="45">
        <v>7800000</v>
      </c>
      <c r="D44" s="45">
        <v>-56100000</v>
      </c>
      <c r="E44" s="46"/>
      <c r="F44" s="45">
        <v>27000000</v>
      </c>
      <c r="G44" s="45">
        <v>-48300000</v>
      </c>
      <c r="H44" s="46"/>
      <c r="I44" s="45">
        <f t="shared" si="8"/>
        <v>7800000</v>
      </c>
      <c r="J44" s="16"/>
    </row>
    <row r="45" spans="1:11" ht="17.25" customHeight="1" x14ac:dyDescent="0.2">
      <c r="A45" s="42"/>
      <c r="B45" s="44" t="s">
        <v>64</v>
      </c>
      <c r="C45" s="45">
        <v>85905.600000000006</v>
      </c>
      <c r="D45" s="45">
        <v>85905.600000000006</v>
      </c>
      <c r="E45" s="46"/>
      <c r="F45" s="45">
        <v>0</v>
      </c>
      <c r="G45" s="45">
        <v>0</v>
      </c>
      <c r="H45" s="46"/>
      <c r="I45" s="45">
        <f t="shared" si="8"/>
        <v>-85905.600000000006</v>
      </c>
      <c r="J45" s="16"/>
    </row>
    <row r="46" spans="1:11" ht="15.75" customHeight="1" x14ac:dyDescent="0.2">
      <c r="A46" s="42"/>
      <c r="B46" s="44" t="s">
        <v>65</v>
      </c>
      <c r="C46" s="45">
        <v>-2000</v>
      </c>
      <c r="D46" s="45">
        <v>0</v>
      </c>
      <c r="E46" s="46"/>
      <c r="F46" s="45">
        <v>-63700</v>
      </c>
      <c r="G46" s="45">
        <v>-61700</v>
      </c>
      <c r="H46" s="46"/>
      <c r="I46" s="45">
        <f t="shared" si="8"/>
        <v>-61700</v>
      </c>
      <c r="J46" s="16"/>
    </row>
    <row r="47" spans="1:11" ht="15.75" customHeight="1" x14ac:dyDescent="0.2">
      <c r="A47" s="42"/>
      <c r="B47" s="44" t="s">
        <v>66</v>
      </c>
      <c r="C47" s="45">
        <v>23826</v>
      </c>
      <c r="D47" s="45">
        <v>0</v>
      </c>
      <c r="E47" s="46"/>
      <c r="F47" s="45">
        <v>-80250</v>
      </c>
      <c r="G47" s="45">
        <v>0</v>
      </c>
      <c r="H47" s="46"/>
      <c r="I47" s="45">
        <f t="shared" si="8"/>
        <v>0</v>
      </c>
      <c r="J47" s="16"/>
    </row>
    <row r="48" spans="1:11" ht="15.75" customHeight="1" x14ac:dyDescent="0.2">
      <c r="A48" s="11"/>
      <c r="B48" s="47" t="s">
        <v>67</v>
      </c>
      <c r="C48" s="45">
        <v>9650</v>
      </c>
      <c r="D48" s="45">
        <v>100</v>
      </c>
      <c r="E48" s="46"/>
      <c r="F48" s="45">
        <v>2000</v>
      </c>
      <c r="G48" s="45">
        <v>0</v>
      </c>
      <c r="H48" s="46"/>
      <c r="I48" s="45">
        <f t="shared" si="8"/>
        <v>-100</v>
      </c>
      <c r="J48" s="16"/>
    </row>
    <row r="49" spans="1:10" ht="20.25" customHeight="1" x14ac:dyDescent="0.2">
      <c r="A49" s="11"/>
      <c r="B49" s="48" t="s">
        <v>68</v>
      </c>
      <c r="C49" s="45">
        <v>0</v>
      </c>
      <c r="D49" s="45">
        <v>6039373</v>
      </c>
      <c r="E49" s="46"/>
      <c r="F49" s="45">
        <v>0</v>
      </c>
      <c r="G49" s="45">
        <v>9915849.4000000004</v>
      </c>
      <c r="H49" s="46"/>
      <c r="I49" s="45">
        <f t="shared" si="8"/>
        <v>3876476.4000000004</v>
      </c>
      <c r="J49" s="16"/>
    </row>
    <row r="50" spans="1:10" ht="18" customHeight="1" x14ac:dyDescent="0.2">
      <c r="A50" s="11"/>
      <c r="B50" s="48" t="s">
        <v>69</v>
      </c>
      <c r="C50" s="45">
        <v>493342.9</v>
      </c>
      <c r="D50" s="45">
        <v>-900000</v>
      </c>
      <c r="E50" s="46"/>
      <c r="F50" s="45">
        <v>0</v>
      </c>
      <c r="G50" s="45">
        <v>3300000</v>
      </c>
      <c r="H50" s="46"/>
      <c r="I50" s="45">
        <f>G50-D50</f>
        <v>4200000</v>
      </c>
      <c r="J50" s="16"/>
    </row>
    <row r="51" spans="1:10" ht="15.75" customHeight="1" x14ac:dyDescent="0.2">
      <c r="A51" s="49"/>
      <c r="B51" s="50"/>
      <c r="C51" s="51"/>
      <c r="D51" s="51"/>
      <c r="E51" s="51"/>
      <c r="F51" s="51"/>
      <c r="G51" s="51"/>
      <c r="H51" s="51"/>
      <c r="I51" s="52"/>
      <c r="J51" s="53"/>
    </row>
    <row r="52" spans="1:10" ht="15.75" customHeight="1" x14ac:dyDescent="0.2">
      <c r="A52" s="54"/>
      <c r="B52" s="55" t="s">
        <v>70</v>
      </c>
      <c r="C52" s="40"/>
      <c r="D52" s="19">
        <v>13636778.4</v>
      </c>
      <c r="E52" s="40"/>
      <c r="F52" s="40"/>
      <c r="G52" s="19">
        <v>11701003.300000001</v>
      </c>
      <c r="H52" s="40"/>
      <c r="I52" s="45">
        <f t="shared" si="8"/>
        <v>-1935775.0999999996</v>
      </c>
      <c r="J52" s="56"/>
    </row>
    <row r="53" spans="1:10" ht="15.75" customHeight="1" x14ac:dyDescent="0.2">
      <c r="A53" s="54"/>
      <c r="B53" s="57" t="s">
        <v>71</v>
      </c>
      <c r="C53" s="40"/>
      <c r="D53" s="19">
        <f>D52/C10*100</f>
        <v>6.793650681519428</v>
      </c>
      <c r="E53" s="58"/>
      <c r="F53" s="40"/>
      <c r="G53" s="19">
        <f>G52/F10*100</f>
        <v>4.5252322886238554</v>
      </c>
      <c r="H53" s="58"/>
      <c r="I53" s="45"/>
      <c r="J53" s="16"/>
    </row>
    <row r="54" spans="1:10" ht="15.75" customHeight="1" x14ac:dyDescent="0.2">
      <c r="A54" s="54"/>
      <c r="B54" s="57" t="s">
        <v>72</v>
      </c>
      <c r="C54" s="59"/>
      <c r="D54" s="19">
        <v>3000</v>
      </c>
      <c r="E54" s="58"/>
      <c r="F54" s="59"/>
      <c r="G54" s="19">
        <v>15000</v>
      </c>
      <c r="H54" s="58"/>
      <c r="I54" s="45">
        <f t="shared" si="8"/>
        <v>12000</v>
      </c>
      <c r="J54" s="56"/>
    </row>
    <row r="55" spans="1:10" ht="15.75" customHeight="1" x14ac:dyDescent="0.2">
      <c r="A55" s="54"/>
      <c r="B55" s="57" t="s">
        <v>71</v>
      </c>
      <c r="C55" s="59"/>
      <c r="D55" s="60">
        <f>D54/C10*100</f>
        <v>1.4945576914675305E-3</v>
      </c>
      <c r="E55" s="58"/>
      <c r="F55" s="59"/>
      <c r="G55" s="60">
        <f>G54/F10*100</f>
        <v>5.8010824019986236E-3</v>
      </c>
      <c r="H55" s="58"/>
      <c r="I55" s="45"/>
      <c r="J55" s="61"/>
    </row>
    <row r="56" spans="1:10" ht="15.75" x14ac:dyDescent="0.2">
      <c r="A56" s="62" t="s">
        <v>73</v>
      </c>
      <c r="B56" s="5"/>
      <c r="C56" s="63"/>
      <c r="D56" s="63"/>
      <c r="E56" s="63"/>
      <c r="F56" s="64"/>
      <c r="G56" s="63"/>
      <c r="H56" s="63"/>
      <c r="I56" s="63"/>
      <c r="J56" s="5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27559055118110237" right="0.27559055118110237" top="0.27559055118110237" bottom="0.27559055118110237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01.11.2024  </vt:lpstr>
      <vt:lpstr>'на 01.11.2024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Ямалтдинова Алина Шамилевна</dc:creator>
  <cp:lastModifiedBy>Костливцева Наталья Максимовна</cp:lastModifiedBy>
  <cp:lastPrinted>2024-11-18T12:57:43Z</cp:lastPrinted>
  <dcterms:created xsi:type="dcterms:W3CDTF">2024-11-18T12:56:42Z</dcterms:created>
  <dcterms:modified xsi:type="dcterms:W3CDTF">2024-11-19T06:52:05Z</dcterms:modified>
</cp:coreProperties>
</file>