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450" yWindow="180" windowWidth="15900" windowHeight="11880"/>
  </bookViews>
  <sheets>
    <sheet name="на 01.10.2024" sheetId="4" r:id="rId1"/>
  </sheets>
  <definedNames>
    <definedName name="_xlnm._FilterDatabase" localSheetId="0" hidden="1">'на 01.10.2024'!$A$7:$P$87</definedName>
    <definedName name="APPT" localSheetId="0">'на 01.10.2024'!$A$17</definedName>
    <definedName name="FIO" localSheetId="0">'на 01.10.2024'!$G$17</definedName>
    <definedName name="SIGN" localSheetId="0">'на 01.10.2024'!$A$17:$J$18</definedName>
    <definedName name="_xlnm.Print_Titles" localSheetId="0">'на 01.10.2024'!$5:$7</definedName>
    <definedName name="_xlnm.Print_Area" localSheetId="0">'на 01.10.2024'!$A$1:$P$87</definedName>
  </definedNames>
  <calcPr calcId="145621"/>
</workbook>
</file>

<file path=xl/calcChain.xml><?xml version="1.0" encoding="utf-8"?>
<calcChain xmlns="http://schemas.openxmlformats.org/spreadsheetml/2006/main">
  <c r="M29" i="4" l="1"/>
  <c r="N29" i="4"/>
  <c r="E29" i="4" l="1"/>
  <c r="K87" i="4" l="1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I8" i="4"/>
  <c r="H8" i="4"/>
  <c r="L8" i="4"/>
  <c r="O87" i="4" s="1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O8" i="4" l="1"/>
  <c r="O16" i="4"/>
  <c r="O24" i="4"/>
  <c r="O32" i="4"/>
  <c r="O40" i="4"/>
  <c r="O48" i="4"/>
  <c r="O56" i="4"/>
  <c r="O64" i="4"/>
  <c r="O72" i="4"/>
  <c r="O80" i="4"/>
  <c r="O9" i="4"/>
  <c r="O17" i="4"/>
  <c r="O25" i="4"/>
  <c r="O33" i="4"/>
  <c r="O41" i="4"/>
  <c r="O49" i="4"/>
  <c r="O57" i="4"/>
  <c r="O65" i="4"/>
  <c r="O73" i="4"/>
  <c r="O81" i="4"/>
  <c r="O10" i="4"/>
  <c r="O18" i="4"/>
  <c r="O26" i="4"/>
  <c r="O34" i="4"/>
  <c r="O42" i="4"/>
  <c r="O50" i="4"/>
  <c r="O58" i="4"/>
  <c r="O66" i="4"/>
  <c r="O74" i="4"/>
  <c r="O82" i="4"/>
  <c r="O11" i="4"/>
  <c r="O19" i="4"/>
  <c r="O27" i="4"/>
  <c r="O35" i="4"/>
  <c r="O43" i="4"/>
  <c r="O51" i="4"/>
  <c r="O59" i="4"/>
  <c r="O67" i="4"/>
  <c r="O75" i="4"/>
  <c r="O83" i="4"/>
  <c r="O12" i="4"/>
  <c r="O20" i="4"/>
  <c r="O28" i="4"/>
  <c r="O36" i="4"/>
  <c r="O44" i="4"/>
  <c r="O52" i="4"/>
  <c r="O60" i="4"/>
  <c r="O68" i="4"/>
  <c r="O76" i="4"/>
  <c r="O84" i="4"/>
  <c r="O13" i="4"/>
  <c r="O21" i="4"/>
  <c r="O29" i="4"/>
  <c r="O37" i="4"/>
  <c r="O45" i="4"/>
  <c r="O53" i="4"/>
  <c r="O61" i="4"/>
  <c r="O69" i="4"/>
  <c r="O77" i="4"/>
  <c r="O85" i="4"/>
  <c r="O14" i="4"/>
  <c r="O22" i="4"/>
  <c r="O30" i="4"/>
  <c r="O38" i="4"/>
  <c r="O46" i="4"/>
  <c r="O54" i="4"/>
  <c r="O62" i="4"/>
  <c r="O70" i="4"/>
  <c r="O78" i="4"/>
  <c r="O86" i="4"/>
  <c r="O15" i="4"/>
  <c r="O23" i="4"/>
  <c r="O31" i="4"/>
  <c r="O39" i="4"/>
  <c r="O47" i="4"/>
  <c r="O55" i="4"/>
  <c r="O63" i="4"/>
  <c r="O71" i="4"/>
  <c r="O79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8" i="4"/>
  <c r="F27" i="4"/>
  <c r="F26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D8" i="4"/>
  <c r="C8" i="4"/>
  <c r="G87" i="4" l="1"/>
  <c r="G79" i="4"/>
  <c r="G71" i="4"/>
  <c r="G63" i="4"/>
  <c r="G55" i="4"/>
  <c r="G47" i="4"/>
  <c r="G39" i="4"/>
  <c r="G31" i="4"/>
  <c r="G23" i="4"/>
  <c r="G15" i="4"/>
  <c r="G86" i="4"/>
  <c r="G78" i="4"/>
  <c r="G70" i="4"/>
  <c r="G62" i="4"/>
  <c r="G54" i="4"/>
  <c r="G46" i="4"/>
  <c r="G38" i="4"/>
  <c r="G30" i="4"/>
  <c r="G22" i="4"/>
  <c r="G14" i="4"/>
  <c r="G85" i="4"/>
  <c r="G77" i="4"/>
  <c r="G69" i="4"/>
  <c r="G61" i="4"/>
  <c r="G53" i="4"/>
  <c r="G45" i="4"/>
  <c r="G37" i="4"/>
  <c r="G29" i="4"/>
  <c r="G21" i="4"/>
  <c r="G13" i="4"/>
  <c r="G8" i="4"/>
  <c r="G84" i="4"/>
  <c r="G76" i="4"/>
  <c r="G68" i="4"/>
  <c r="G60" i="4"/>
  <c r="G52" i="4"/>
  <c r="G44" i="4"/>
  <c r="G36" i="4"/>
  <c r="G28" i="4"/>
  <c r="G20" i="4"/>
  <c r="G12" i="4"/>
  <c r="G83" i="4"/>
  <c r="G75" i="4"/>
  <c r="G67" i="4"/>
  <c r="G59" i="4"/>
  <c r="G51" i="4"/>
  <c r="G43" i="4"/>
  <c r="G35" i="4"/>
  <c r="G27" i="4"/>
  <c r="G19" i="4"/>
  <c r="G11" i="4"/>
  <c r="G72" i="4"/>
  <c r="G32" i="4"/>
  <c r="G82" i="4"/>
  <c r="G74" i="4"/>
  <c r="G66" i="4"/>
  <c r="G58" i="4"/>
  <c r="G50" i="4"/>
  <c r="G42" i="4"/>
  <c r="G34" i="4"/>
  <c r="G26" i="4"/>
  <c r="G18" i="4"/>
  <c r="G10" i="4"/>
  <c r="G64" i="4"/>
  <c r="G48" i="4"/>
  <c r="G24" i="4"/>
  <c r="G81" i="4"/>
  <c r="G73" i="4"/>
  <c r="G65" i="4"/>
  <c r="G57" i="4"/>
  <c r="G49" i="4"/>
  <c r="G41" i="4"/>
  <c r="G33" i="4"/>
  <c r="G25" i="4"/>
  <c r="G17" i="4"/>
  <c r="G9" i="4"/>
  <c r="G80" i="4"/>
  <c r="G56" i="4"/>
  <c r="G40" i="4"/>
  <c r="G16" i="4"/>
  <c r="E8" i="4"/>
  <c r="F8" i="4"/>
  <c r="J8" i="4"/>
  <c r="K8" i="4" s="1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8" i="4"/>
  <c r="N27" i="4"/>
  <c r="N26" i="4"/>
  <c r="N24" i="4"/>
  <c r="N23" i="4"/>
  <c r="N22" i="4"/>
  <c r="N21" i="4"/>
  <c r="N20" i="4"/>
  <c r="N19" i="4"/>
  <c r="N18" i="4"/>
  <c r="N17" i="4"/>
  <c r="N15" i="4"/>
  <c r="N14" i="4"/>
  <c r="N13" i="4"/>
  <c r="N12" i="4"/>
  <c r="N11" i="4"/>
  <c r="N10" i="4"/>
  <c r="N9" i="4"/>
  <c r="P87" i="4"/>
  <c r="P86" i="4"/>
  <c r="P85" i="4"/>
  <c r="P84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6" i="4"/>
  <c r="P35" i="4"/>
  <c r="P34" i="4"/>
  <c r="P33" i="4"/>
  <c r="P32" i="4"/>
  <c r="P31" i="4"/>
  <c r="P30" i="4"/>
  <c r="P28" i="4"/>
  <c r="P27" i="4"/>
  <c r="P26" i="4"/>
  <c r="P24" i="4"/>
  <c r="P23" i="4"/>
  <c r="P22" i="4"/>
  <c r="P21" i="4"/>
  <c r="P20" i="4"/>
  <c r="P19" i="4"/>
  <c r="P18" i="4"/>
  <c r="P16" i="4"/>
  <c r="P15" i="4"/>
  <c r="P14" i="4"/>
  <c r="P13" i="4"/>
  <c r="P12" i="4"/>
  <c r="P11" i="4"/>
  <c r="P10" i="4"/>
  <c r="P9" i="4"/>
  <c r="P8" i="4"/>
  <c r="M8" i="4" l="1"/>
  <c r="N8" i="4"/>
</calcChain>
</file>

<file path=xl/sharedStrings.xml><?xml version="1.0" encoding="utf-8"?>
<sst xmlns="http://schemas.openxmlformats.org/spreadsheetml/2006/main" count="197" uniqueCount="194">
  <si>
    <t>тыс. руб.</t>
  </si>
  <si>
    <t>КФСР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</si>
  <si>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</si>
  <si>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</si>
  <si>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</si>
  <si>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</si>
  <si>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</si>
  <si>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</si>
  <si>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</si>
  <si>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</si>
  <si>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</si>
  <si>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</si>
  <si>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</si>
  <si>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</si>
  <si>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</si>
  <si>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</si>
  <si>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</si>
  <si>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</si>
  <si>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</si>
  <si>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</si>
  <si>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</si>
  <si>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</si>
  <si>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</si>
  <si>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</si>
  <si>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</si>
  <si>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</si>
  <si>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</si>
  <si>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</si>
  <si>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</si>
  <si>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</si>
  <si>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</si>
  <si>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</si>
  <si>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</si>
  <si>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</si>
  <si>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</si>
  <si>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</si>
  <si>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</si>
  <si>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</si>
  <si>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</si>
  <si>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</si>
  <si>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</si>
  <si>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</si>
  <si>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</si>
  <si>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</si>
  <si>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</si>
  <si>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</si>
  <si>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</si>
  <si>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</si>
  <si>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</si>
  <si>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0411</t>
  </si>
  <si>
    <t>Прикладные научные исследования в области национальной экономики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</si>
  <si>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</si>
  <si>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</si>
  <si>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</si>
  <si>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</si>
  <si>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</si>
  <si>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</si>
  <si>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</si>
  <si>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</si>
  <si>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</si>
  <si>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</si>
  <si>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</si>
  <si>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</si>
  <si>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</si>
  <si>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</si>
  <si>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</si>
  <si>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</si>
  <si>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</si>
  <si>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</si>
  <si>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</si>
  <si>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</si>
  <si>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</si>
  <si>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</si>
  <si>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</si>
  <si>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</si>
  <si>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</si>
  <si>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</si>
  <si>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</si>
  <si>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</si>
  <si>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</si>
  <si>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0707</t>
  </si>
  <si>
    <t>0709</t>
  </si>
  <si>
    <t>Другие вопросы в области образования</t>
  </si>
  <si>
    <t>0800</t>
  </si>
  <si>
    <t>КУЛЬТУРА, 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</si>
  <si>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</si>
  <si>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</si>
  <si>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</si>
  <si>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</si>
  <si>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</si>
  <si>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</si>
  <si>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</si>
  <si>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</si>
  <si>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</si>
  <si>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</si>
  <si>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</si>
  <si>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</si>
  <si>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</si>
  <si>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</si>
  <si>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</si>
  <si>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</si>
  <si>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</si>
  <si>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</si>
  <si>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</si>
  <si>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</si>
  <si>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</si>
  <si>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</si>
  <si>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</si>
  <si>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</si>
  <si>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</si>
  <si>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</si>
  <si>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</si>
  <si>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</si>
  <si>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</si>
  <si>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</si>
  <si>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</si>
  <si>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</si>
  <si>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</si>
  <si>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</si>
  <si>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</si>
  <si>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</si>
  <si>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</si>
  <si>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</si>
  <si>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</si>
  <si>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</si>
  <si>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</si>
  <si>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</si>
  <si>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</si>
  <si>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</si>
  <si>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</si>
  <si>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</si>
  <si>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</si>
  <si>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</si>
  <si>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</si>
  <si>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</si>
  <si>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</si>
  <si>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</si>
  <si>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</si>
  <si>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</si>
  <si>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</si>
  <si>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</si>
  <si>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</si>
  <si>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</si>
  <si>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</si>
  <si>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</si>
  <si>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Итого</t>
  </si>
  <si>
    <t>ИТОГО</t>
  </si>
  <si>
    <t>1</t>
  </si>
  <si>
    <t>6</t>
  </si>
  <si>
    <t>Наименование раздела,
подраздела</t>
  </si>
  <si>
    <t>Дополнительное образование детей</t>
  </si>
  <si>
    <t>Высшее образование</t>
  </si>
  <si>
    <t>Молодежная политика</t>
  </si>
  <si>
    <t>Международные отношения и международное сотрудничество</t>
  </si>
  <si>
    <t>2</t>
  </si>
  <si>
    <t>4</t>
  </si>
  <si>
    <t>0100</t>
  </si>
  <si>
    <t>0108</t>
  </si>
  <si>
    <t>0703</t>
  </si>
  <si>
    <t>Приложение 7</t>
  </si>
  <si>
    <t>8</t>
  </si>
  <si>
    <t>10</t>
  </si>
  <si>
    <t>0311</t>
  </si>
  <si>
    <t>1105</t>
  </si>
  <si>
    <t>Другие вопросы в области физической культуры и спорта</t>
  </si>
  <si>
    <t>2023 год</t>
  </si>
  <si>
    <t>2024 год</t>
  </si>
  <si>
    <t>Неисполненные назначения</t>
  </si>
  <si>
    <t>5</t>
  </si>
  <si>
    <t>11</t>
  </si>
  <si>
    <t>13</t>
  </si>
  <si>
    <t>7=5/4</t>
  </si>
  <si>
    <t>9</t>
  </si>
  <si>
    <t>удельный вес в общем объеме расходов, %</t>
  </si>
  <si>
    <t xml:space="preserve">Плановые показатели в соответствии с областным законом от 19.12.2023 №145-оз "Об областном бюджете Ленинградской области 
на 2024 год и на плановый период 2025 и 2026 годов"
</t>
  </si>
  <si>
    <t>Плановые показатели в соответствии с областным законом от 19.12.2023 №145-оз "Об областном бюджете Ленинградской области 
на 2024 год и на плановый период 2025 и 2026 годов" (с изменнениями)</t>
  </si>
  <si>
    <t>14</t>
  </si>
  <si>
    <t>16</t>
  </si>
  <si>
    <t>15=13/11</t>
  </si>
  <si>
    <t>17=13/5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</si>
  <si>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</si>
  <si>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</si>
  <si>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Топливно-энергетический комплекс</t>
  </si>
  <si>
    <t>0402</t>
  </si>
  <si>
    <t>12=9-11</t>
  </si>
  <si>
    <t>Темп роста исполнеия 2024 к 2023,
%</t>
  </si>
  <si>
    <t xml:space="preserve">Исполнение расходной части областного бюджета Ленинградской области по разделам и подразделам классификации расходов бюджетов за девять месяцев 2024 года в сравнении с аналогичным периодом 2023 года </t>
  </si>
  <si>
    <t>Плановые назначения в соответствии со сводной бюджетной росписью на 01.10.2023</t>
  </si>
  <si>
    <t>Исполнено на 01.10.2023</t>
  </si>
  <si>
    <t>% исполнения от сводной росписи на 01.10.2023</t>
  </si>
  <si>
    <t>Плановые назначения в соответствии со сводной бюджетной росписью на 01.10.2024</t>
  </si>
  <si>
    <t>Отклонение сводной бюджетной росписи на 01.10.2024 от первоначальной редакции областного закона от  19.12.2023 №145-оз "Об областном бюджете Ленинградской области 
на 2024 год и на плановый период 2025 и 2026 годов"</t>
  </si>
  <si>
    <t>Исполнено на 01.10.2024</t>
  </si>
  <si>
    <t>% исполнения от сводной росписи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</si>
</sst>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0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" fontId="9" fillId="0" borderId="2">
      <alignment horizontal="right" shrinkToFit="1"/>
    </xf>
  </cellStyleXfs>
  <cellXfs count="32"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87"/>
  <sheetViews>
    <sheetView showGridLines="0" tabSelected="1" topLeftCell="A16" zoomScale="90" zoomScaleNormal="90" workbookViewId="0">
      <selection activeCell="T36" sqref="T36"/>
    </sheetView>
  </sheetViews>
  <sheetFormatPr defaultColWidth="9.140625" defaultRowHeight="12.75" x14ac:dyDescent="0.2"/>
  <cols>
    <col min="1" max="1" width="8.28515625" style="1" customWidth="1"/>
    <col min="2" max="2" width="41.140625" style="1" customWidth="1"/>
    <col min="3" max="3" width="15" style="1" customWidth="1"/>
    <col min="4" max="4" width="14.85546875" style="1" bestFit="1" customWidth="1"/>
    <col min="5" max="5" width="14.85546875" style="1" customWidth="1"/>
    <col min="6" max="6" width="13.140625" style="1" customWidth="1"/>
    <col min="7" max="7" width="10" style="1" customWidth="1"/>
    <col min="8" max="8" width="16" style="1" customWidth="1"/>
    <col min="9" max="9" width="15.7109375" style="1" customWidth="1"/>
    <col min="10" max="10" width="15" style="21" customWidth="1"/>
    <col min="11" max="11" width="18" style="1" customWidth="1"/>
    <col min="12" max="12" width="13" style="21" customWidth="1"/>
    <col min="13" max="13" width="15.28515625" style="1" customWidth="1"/>
    <col min="14" max="14" width="13.5703125" style="1" customWidth="1"/>
    <col min="15" max="15" width="11.140625" style="1" customWidth="1"/>
    <col min="16" max="16" width="13.42578125" style="1" customWidth="1"/>
    <col min="17" max="16384" width="9.140625" style="1"/>
  </cols>
  <sheetData>
    <row r="1" spans="1:16" ht="15.75" x14ac:dyDescent="0.2">
      <c r="O1" s="24" t="s">
        <v>159</v>
      </c>
      <c r="P1" s="24"/>
    </row>
    <row r="2" spans="1:16" ht="41.25" customHeight="1" x14ac:dyDescent="0.2">
      <c r="B2" s="25" t="s">
        <v>186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x14ac:dyDescent="0.2">
      <c r="A3" s="26"/>
      <c r="B3" s="26"/>
      <c r="C3" s="26"/>
      <c r="D3" s="26"/>
      <c r="E3" s="26"/>
      <c r="F3" s="26"/>
      <c r="G3" s="26"/>
      <c r="H3" s="18"/>
      <c r="I3" s="18"/>
    </row>
    <row r="4" spans="1:16" ht="15.75" x14ac:dyDescent="0.2">
      <c r="H4" s="20"/>
      <c r="P4" s="2" t="s">
        <v>0</v>
      </c>
    </row>
    <row r="5" spans="1:16" x14ac:dyDescent="0.2">
      <c r="A5" s="27" t="s">
        <v>1</v>
      </c>
      <c r="B5" s="27" t="s">
        <v>149</v>
      </c>
      <c r="C5" s="28" t="s">
        <v>165</v>
      </c>
      <c r="D5" s="28"/>
      <c r="E5" s="28"/>
      <c r="F5" s="28"/>
      <c r="G5" s="28"/>
      <c r="H5" s="29" t="s">
        <v>166</v>
      </c>
      <c r="I5" s="30"/>
      <c r="J5" s="30"/>
      <c r="K5" s="30"/>
      <c r="L5" s="30"/>
      <c r="M5" s="30"/>
      <c r="N5" s="30"/>
      <c r="O5" s="31"/>
      <c r="P5" s="27" t="s">
        <v>185</v>
      </c>
    </row>
    <row r="6" spans="1:16" s="5" customFormat="1" ht="210" customHeight="1" x14ac:dyDescent="0.2">
      <c r="A6" s="27"/>
      <c r="B6" s="27"/>
      <c r="C6" s="3" t="s">
        <v>187</v>
      </c>
      <c r="D6" s="3" t="s">
        <v>188</v>
      </c>
      <c r="E6" s="3" t="s">
        <v>167</v>
      </c>
      <c r="F6" s="4" t="s">
        <v>189</v>
      </c>
      <c r="G6" s="4" t="s">
        <v>173</v>
      </c>
      <c r="H6" s="4" t="s">
        <v>174</v>
      </c>
      <c r="I6" s="4" t="s">
        <v>175</v>
      </c>
      <c r="J6" s="4" t="s">
        <v>190</v>
      </c>
      <c r="K6" s="3" t="s">
        <v>191</v>
      </c>
      <c r="L6" s="4" t="s">
        <v>192</v>
      </c>
      <c r="M6" s="3" t="s">
        <v>167</v>
      </c>
      <c r="N6" s="4" t="s">
        <v>193</v>
      </c>
      <c r="O6" s="4" t="s">
        <v>173</v>
      </c>
      <c r="P6" s="27"/>
    </row>
    <row r="7" spans="1:16" x14ac:dyDescent="0.2">
      <c r="A7" s="19" t="s">
        <v>147</v>
      </c>
      <c r="B7" s="19" t="s">
        <v>154</v>
      </c>
      <c r="C7" s="19" t="s">
        <v>155</v>
      </c>
      <c r="D7" s="19" t="s">
        <v>168</v>
      </c>
      <c r="E7" s="19" t="s">
        <v>148</v>
      </c>
      <c r="F7" s="19" t="s">
        <v>171</v>
      </c>
      <c r="G7" s="19" t="s">
        <v>160</v>
      </c>
      <c r="H7" s="19" t="s">
        <v>172</v>
      </c>
      <c r="I7" s="19" t="s">
        <v>161</v>
      </c>
      <c r="J7" s="19" t="s">
        <v>169</v>
      </c>
      <c r="K7" s="19" t="s">
        <v>184</v>
      </c>
      <c r="L7" s="19" t="s">
        <v>170</v>
      </c>
      <c r="M7" s="19" t="s">
        <v>176</v>
      </c>
      <c r="N7" s="19" t="s">
        <v>178</v>
      </c>
      <c r="O7" s="19" t="s">
        <v>177</v>
      </c>
      <c r="P7" s="19" t="s">
        <v>179</v>
      </c>
    </row>
    <row r="8" spans="1:16" x14ac:dyDescent="0.2">
      <c r="A8" s="7" t="s">
        <v>145</v>
      </c>
      <c r="B8" s="8" t="s">
        <v>146</v>
      </c>
      <c r="C8" s="9">
        <f>C9+C20+C22+C27+C39+C44+C47+C56+C60+C68+C74+C79+C82+C84</f>
        <v>202535270.60000002</v>
      </c>
      <c r="D8" s="9">
        <f>D9+D20+D22+D27+D39+D44+D47+D56+D60+D68+D74+D79+D82+D84</f>
        <v>143136741.81999999</v>
      </c>
      <c r="E8" s="9">
        <f>C8-D8</f>
        <v>59398528.780000031</v>
      </c>
      <c r="F8" s="9">
        <f>D8/C8*100</f>
        <v>70.672501335675989</v>
      </c>
      <c r="G8" s="9">
        <f>D8/$D$8*100</f>
        <v>100</v>
      </c>
      <c r="H8" s="9">
        <f>H9+H20+H22+H27+H39+H44+H47+H56+H60+H68+H74+H79+H82+H84</f>
        <v>222591894.5</v>
      </c>
      <c r="I8" s="9">
        <f>I9+I20+I22+I27+I39+I44+I47+I56+I60+I68+I74+I79+I82+I84</f>
        <v>255512735.99999997</v>
      </c>
      <c r="J8" s="9">
        <f>J9+J20+J22+J27+J39+J44+J47+J56+J60+J68+J74+J79+J82+J84</f>
        <v>255600593.19999999</v>
      </c>
      <c r="K8" s="9">
        <f>H8-J8</f>
        <v>-33008698.699999988</v>
      </c>
      <c r="L8" s="9">
        <f>L9+L20+L22+L27+L39+L44+L47+L56+L60+L68+L74+L79+L82+L84</f>
        <v>173552805.90000001</v>
      </c>
      <c r="M8" s="9">
        <f t="shared" ref="M8:M29" si="0">J8-L8</f>
        <v>82047787.299999982</v>
      </c>
      <c r="N8" s="9">
        <f t="shared" ref="N8:N29" si="1">L8/J8*100</f>
        <v>67.900001219558987</v>
      </c>
      <c r="O8" s="9">
        <f>L8/$L$8*100</f>
        <v>100</v>
      </c>
      <c r="P8" s="9">
        <f t="shared" ref="P8:P28" si="2">L8/D8*100</f>
        <v>121.24965518514415</v>
      </c>
    </row>
    <row r="9" spans="1:16" x14ac:dyDescent="0.2">
      <c r="A9" s="17" t="s">
        <v>156</v>
      </c>
      <c r="B9" s="10" t="s">
        <v>2</v>
      </c>
      <c r="C9" s="11">
        <v>12753047.690000001</v>
      </c>
      <c r="D9" s="11">
        <v>6842602.120000001</v>
      </c>
      <c r="E9" s="11">
        <f t="shared" ref="E9:E73" si="3">C9-D9</f>
        <v>5910445.5700000003</v>
      </c>
      <c r="F9" s="11">
        <f t="shared" ref="F9:F73" si="4">D9/C9*100</f>
        <v>53.65464229672304</v>
      </c>
      <c r="G9" s="11">
        <f t="shared" ref="G9:G72" si="5">D9/$D$8*100</f>
        <v>4.7804651922319419</v>
      </c>
      <c r="H9" s="11">
        <v>24507777.100000001</v>
      </c>
      <c r="I9" s="11">
        <v>28778686.399999999</v>
      </c>
      <c r="J9" s="22">
        <v>16714574.9</v>
      </c>
      <c r="K9" s="11">
        <f t="shared" ref="K9:K72" si="6">H9-J9</f>
        <v>7793202.2000000011</v>
      </c>
      <c r="L9" s="22">
        <v>8264273.2000000011</v>
      </c>
      <c r="M9" s="11">
        <f t="shared" si="0"/>
        <v>8450301.6999999993</v>
      </c>
      <c r="N9" s="11">
        <f t="shared" si="1"/>
        <v>49.443514115336555</v>
      </c>
      <c r="O9" s="11">
        <f t="shared" ref="O9:O72" si="7">L9/$L$8*100</f>
        <v>4.7618205635706179</v>
      </c>
      <c r="P9" s="11">
        <f t="shared" si="2"/>
        <v>120.7767608735374</v>
      </c>
    </row>
    <row r="10" spans="1:16" ht="38.25" x14ac:dyDescent="0.2">
      <c r="A10" s="6" t="s">
        <v>3</v>
      </c>
      <c r="B10" s="12" t="s">
        <v>4</v>
      </c>
      <c r="C10" s="13">
        <v>8065.28</v>
      </c>
      <c r="D10" s="13">
        <v>5395.82</v>
      </c>
      <c r="E10" s="13">
        <f t="shared" si="3"/>
        <v>2669.46</v>
      </c>
      <c r="F10" s="13">
        <f t="shared" si="4"/>
        <v>66.901831058562138</v>
      </c>
      <c r="G10" s="13">
        <f t="shared" si="5"/>
        <v>3.7696959783990701E-3</v>
      </c>
      <c r="H10" s="13">
        <v>8865.1</v>
      </c>
      <c r="I10" s="13">
        <v>8865.1</v>
      </c>
      <c r="J10" s="23">
        <v>8865.1</v>
      </c>
      <c r="K10" s="13">
        <f t="shared" si="6"/>
        <v>0</v>
      </c>
      <c r="L10" s="23">
        <v>5426.6</v>
      </c>
      <c r="M10" s="13">
        <f t="shared" si="0"/>
        <v>3438.5</v>
      </c>
      <c r="N10" s="13">
        <f t="shared" si="1"/>
        <v>61.213071482555193</v>
      </c>
      <c r="O10" s="13">
        <f t="shared" si="7"/>
        <v>3.1267716888004515E-3</v>
      </c>
      <c r="P10" s="13">
        <f t="shared" si="2"/>
        <v>100.5704415640255</v>
      </c>
    </row>
    <row r="11" spans="1:16" ht="51" x14ac:dyDescent="0.2">
      <c r="A11" s="6" t="s">
        <v>5</v>
      </c>
      <c r="B11" s="12" t="s">
        <v>6</v>
      </c>
      <c r="C11" s="13">
        <v>722670.94</v>
      </c>
      <c r="D11" s="13">
        <v>467865.55</v>
      </c>
      <c r="E11" s="13">
        <f t="shared" si="3"/>
        <v>254805.38999999996</v>
      </c>
      <c r="F11" s="13">
        <f t="shared" si="4"/>
        <v>64.741160063804429</v>
      </c>
      <c r="G11" s="13">
        <f t="shared" si="5"/>
        <v>0.32686614495414396</v>
      </c>
      <c r="H11" s="13">
        <v>771334.4</v>
      </c>
      <c r="I11" s="13">
        <v>794198.2</v>
      </c>
      <c r="J11" s="23">
        <v>806892.6</v>
      </c>
      <c r="K11" s="13">
        <f t="shared" si="6"/>
        <v>-35558.199999999953</v>
      </c>
      <c r="L11" s="23">
        <v>528186.9</v>
      </c>
      <c r="M11" s="13">
        <f t="shared" si="0"/>
        <v>278705.69999999995</v>
      </c>
      <c r="N11" s="13">
        <f t="shared" si="1"/>
        <v>65.459380839531818</v>
      </c>
      <c r="O11" s="13">
        <f t="shared" si="7"/>
        <v>0.30433786262397733</v>
      </c>
      <c r="P11" s="13">
        <f t="shared" si="2"/>
        <v>112.89288129891162</v>
      </c>
    </row>
    <row r="12" spans="1:16" ht="51" x14ac:dyDescent="0.2">
      <c r="A12" s="6" t="s">
        <v>7</v>
      </c>
      <c r="B12" s="12" t="s">
        <v>8</v>
      </c>
      <c r="C12" s="13">
        <v>4387648.99</v>
      </c>
      <c r="D12" s="13">
        <v>2966986.39</v>
      </c>
      <c r="E12" s="13">
        <f t="shared" si="3"/>
        <v>1420662.6</v>
      </c>
      <c r="F12" s="13">
        <f t="shared" si="4"/>
        <v>67.621325150715847</v>
      </c>
      <c r="G12" s="13">
        <f t="shared" si="5"/>
        <v>2.0728335382477132</v>
      </c>
      <c r="H12" s="13">
        <v>4736283.5</v>
      </c>
      <c r="I12" s="13">
        <v>4807919.3</v>
      </c>
      <c r="J12" s="23">
        <v>4927168.9000000004</v>
      </c>
      <c r="K12" s="13">
        <f t="shared" si="6"/>
        <v>-190885.40000000037</v>
      </c>
      <c r="L12" s="23">
        <v>3439970.2</v>
      </c>
      <c r="M12" s="13">
        <f t="shared" si="0"/>
        <v>1487198.7000000002</v>
      </c>
      <c r="N12" s="13">
        <f t="shared" si="1"/>
        <v>69.816364525275361</v>
      </c>
      <c r="O12" s="13">
        <f t="shared" si="7"/>
        <v>1.982088495867989</v>
      </c>
      <c r="P12" s="13">
        <f t="shared" si="2"/>
        <v>115.94155644239406</v>
      </c>
    </row>
    <row r="13" spans="1:16" x14ac:dyDescent="0.2">
      <c r="A13" s="6" t="s">
        <v>9</v>
      </c>
      <c r="B13" s="12" t="s">
        <v>10</v>
      </c>
      <c r="C13" s="13">
        <v>525345.98</v>
      </c>
      <c r="D13" s="13">
        <v>393584.88</v>
      </c>
      <c r="E13" s="13">
        <f t="shared" si="3"/>
        <v>131761.09999999998</v>
      </c>
      <c r="F13" s="13">
        <f t="shared" si="4"/>
        <v>74.919176120848974</v>
      </c>
      <c r="G13" s="13">
        <f t="shared" si="5"/>
        <v>0.27497124427699232</v>
      </c>
      <c r="H13" s="13">
        <v>604240</v>
      </c>
      <c r="I13" s="13">
        <v>618668.30000000005</v>
      </c>
      <c r="J13" s="23">
        <v>630074.30000000005</v>
      </c>
      <c r="K13" s="13">
        <f t="shared" si="6"/>
        <v>-25834.300000000047</v>
      </c>
      <c r="L13" s="23">
        <v>453286.5</v>
      </c>
      <c r="M13" s="13">
        <f t="shared" si="0"/>
        <v>176787.80000000005</v>
      </c>
      <c r="N13" s="13">
        <f t="shared" si="1"/>
        <v>71.941753536051223</v>
      </c>
      <c r="O13" s="13">
        <f t="shared" si="7"/>
        <v>0.2611807384210087</v>
      </c>
      <c r="P13" s="13">
        <f t="shared" si="2"/>
        <v>115.16867721138068</v>
      </c>
    </row>
    <row r="14" spans="1:16" ht="38.25" x14ac:dyDescent="0.2">
      <c r="A14" s="6" t="s">
        <v>11</v>
      </c>
      <c r="B14" s="12" t="s">
        <v>12</v>
      </c>
      <c r="C14" s="13">
        <v>122160.7</v>
      </c>
      <c r="D14" s="13">
        <v>78648.69</v>
      </c>
      <c r="E14" s="13">
        <f t="shared" si="3"/>
        <v>43512.009999999995</v>
      </c>
      <c r="F14" s="13">
        <f t="shared" si="4"/>
        <v>64.381335404921558</v>
      </c>
      <c r="G14" s="13">
        <f t="shared" si="5"/>
        <v>5.4946542026856934E-2</v>
      </c>
      <c r="H14" s="13">
        <v>130322.8</v>
      </c>
      <c r="I14" s="13">
        <v>130300.8</v>
      </c>
      <c r="J14" s="23">
        <v>133319.5</v>
      </c>
      <c r="K14" s="13">
        <f t="shared" si="6"/>
        <v>-2996.6999999999971</v>
      </c>
      <c r="L14" s="23">
        <v>92320.7</v>
      </c>
      <c r="M14" s="13">
        <f t="shared" si="0"/>
        <v>40998.800000000003</v>
      </c>
      <c r="N14" s="13">
        <f t="shared" si="1"/>
        <v>69.247709449855421</v>
      </c>
      <c r="O14" s="13">
        <f t="shared" si="7"/>
        <v>5.3194587964884056E-2</v>
      </c>
      <c r="P14" s="13">
        <f t="shared" si="2"/>
        <v>117.38364618660526</v>
      </c>
    </row>
    <row r="15" spans="1:16" ht="28.5" customHeight="1" x14ac:dyDescent="0.2">
      <c r="A15" s="6" t="s">
        <v>13</v>
      </c>
      <c r="B15" s="12" t="s">
        <v>14</v>
      </c>
      <c r="C15" s="13">
        <v>131626.85</v>
      </c>
      <c r="D15" s="13">
        <v>89608.37</v>
      </c>
      <c r="E15" s="13">
        <f t="shared" si="3"/>
        <v>42018.48000000001</v>
      </c>
      <c r="F15" s="13">
        <f t="shared" si="4"/>
        <v>68.07757687736202</v>
      </c>
      <c r="G15" s="13">
        <f t="shared" si="5"/>
        <v>6.2603332212693499E-2</v>
      </c>
      <c r="H15" s="13">
        <v>367655.1</v>
      </c>
      <c r="I15" s="13">
        <v>367280.1</v>
      </c>
      <c r="J15" s="23">
        <v>407774.2</v>
      </c>
      <c r="K15" s="13">
        <f t="shared" si="6"/>
        <v>-40119.100000000035</v>
      </c>
      <c r="L15" s="23">
        <v>330237.7</v>
      </c>
      <c r="M15" s="13">
        <f t="shared" si="0"/>
        <v>77536.5</v>
      </c>
      <c r="N15" s="13">
        <f t="shared" si="1"/>
        <v>80.985432624231748</v>
      </c>
      <c r="O15" s="13">
        <f t="shared" si="7"/>
        <v>0.19028081873264602</v>
      </c>
      <c r="P15" s="13">
        <f t="shared" si="2"/>
        <v>368.5344348970973</v>
      </c>
    </row>
    <row r="16" spans="1:16" ht="25.5" x14ac:dyDescent="0.2">
      <c r="A16" s="6" t="s">
        <v>157</v>
      </c>
      <c r="B16" s="12" t="s">
        <v>153</v>
      </c>
      <c r="C16" s="13">
        <v>5305.24</v>
      </c>
      <c r="D16" s="13">
        <v>4520.1400000000003</v>
      </c>
      <c r="E16" s="13">
        <f t="shared" si="3"/>
        <v>785.09999999999945</v>
      </c>
      <c r="F16" s="13">
        <f t="shared" si="4"/>
        <v>85.20142349827718</v>
      </c>
      <c r="G16" s="13">
        <f t="shared" si="5"/>
        <v>3.1579173470947463E-3</v>
      </c>
      <c r="H16" s="13">
        <v>0</v>
      </c>
      <c r="I16" s="13">
        <v>0</v>
      </c>
      <c r="J16" s="23">
        <v>0</v>
      </c>
      <c r="K16" s="13">
        <f t="shared" si="6"/>
        <v>0</v>
      </c>
      <c r="L16" s="23">
        <v>0</v>
      </c>
      <c r="M16" s="13">
        <f t="shared" si="0"/>
        <v>0</v>
      </c>
      <c r="N16" s="13"/>
      <c r="O16" s="13">
        <f t="shared" si="7"/>
        <v>0</v>
      </c>
      <c r="P16" s="13">
        <f t="shared" si="2"/>
        <v>0</v>
      </c>
    </row>
    <row r="17" spans="1:16" x14ac:dyDescent="0.2">
      <c r="A17" s="6" t="s">
        <v>15</v>
      </c>
      <c r="B17" s="12" t="s">
        <v>16</v>
      </c>
      <c r="C17" s="13">
        <v>352567.11</v>
      </c>
      <c r="D17" s="13">
        <v>0</v>
      </c>
      <c r="E17" s="13">
        <f t="shared" si="3"/>
        <v>352567.11</v>
      </c>
      <c r="F17" s="13">
        <f t="shared" si="4"/>
        <v>0</v>
      </c>
      <c r="G17" s="13">
        <f t="shared" si="5"/>
        <v>0</v>
      </c>
      <c r="H17" s="13">
        <v>793882</v>
      </c>
      <c r="I17" s="13">
        <v>2352251.6</v>
      </c>
      <c r="J17" s="23">
        <v>1368772.4</v>
      </c>
      <c r="K17" s="13">
        <f t="shared" si="6"/>
        <v>-574890.39999999991</v>
      </c>
      <c r="L17" s="23">
        <v>0</v>
      </c>
      <c r="M17" s="13">
        <f t="shared" si="0"/>
        <v>1368772.4</v>
      </c>
      <c r="N17" s="13">
        <f t="shared" si="1"/>
        <v>0</v>
      </c>
      <c r="O17" s="13">
        <f t="shared" si="7"/>
        <v>0</v>
      </c>
      <c r="P17" s="14"/>
    </row>
    <row r="18" spans="1:16" ht="25.5" x14ac:dyDescent="0.2">
      <c r="A18" s="6" t="s">
        <v>17</v>
      </c>
      <c r="B18" s="12" t="s">
        <v>18</v>
      </c>
      <c r="C18" s="13">
        <v>12549.11</v>
      </c>
      <c r="D18" s="13">
        <v>589.47</v>
      </c>
      <c r="E18" s="13">
        <f t="shared" si="3"/>
        <v>11959.640000000001</v>
      </c>
      <c r="F18" s="13">
        <f t="shared" si="4"/>
        <v>4.6973052272232847</v>
      </c>
      <c r="G18" s="13">
        <f t="shared" si="5"/>
        <v>4.1182298304741452E-4</v>
      </c>
      <c r="H18" s="13">
        <v>16549.099999999999</v>
      </c>
      <c r="I18" s="13">
        <v>16549.099999999999</v>
      </c>
      <c r="J18" s="23">
        <v>16549.099999999999</v>
      </c>
      <c r="K18" s="13">
        <f t="shared" si="6"/>
        <v>0</v>
      </c>
      <c r="L18" s="23">
        <v>621.70000000000005</v>
      </c>
      <c r="M18" s="13">
        <f t="shared" si="0"/>
        <v>15927.399999999998</v>
      </c>
      <c r="N18" s="13">
        <f t="shared" si="1"/>
        <v>3.7566997601078009</v>
      </c>
      <c r="O18" s="13">
        <f t="shared" si="7"/>
        <v>3.5821950372742431E-4</v>
      </c>
      <c r="P18" s="14">
        <f t="shared" si="2"/>
        <v>105.46762345836089</v>
      </c>
    </row>
    <row r="19" spans="1:16" x14ac:dyDescent="0.2">
      <c r="A19" s="6" t="s">
        <v>19</v>
      </c>
      <c r="B19" s="12" t="s">
        <v>20</v>
      </c>
      <c r="C19" s="13">
        <v>6485107.4900000002</v>
      </c>
      <c r="D19" s="13">
        <v>2835402.81</v>
      </c>
      <c r="E19" s="13">
        <f t="shared" si="3"/>
        <v>3649704.68</v>
      </c>
      <c r="F19" s="13">
        <f t="shared" si="4"/>
        <v>43.721755026762096</v>
      </c>
      <c r="G19" s="13">
        <f t="shared" si="5"/>
        <v>1.9809049542050001</v>
      </c>
      <c r="H19" s="13">
        <v>17078645.100000001</v>
      </c>
      <c r="I19" s="13">
        <v>19682653.899999999</v>
      </c>
      <c r="J19" s="23">
        <v>8415158.8000000007</v>
      </c>
      <c r="K19" s="13">
        <f t="shared" si="6"/>
        <v>8663486.3000000007</v>
      </c>
      <c r="L19" s="23">
        <v>3414222.9</v>
      </c>
      <c r="M19" s="13">
        <f t="shared" si="0"/>
        <v>5000935.9000000004</v>
      </c>
      <c r="N19" s="13">
        <f t="shared" si="1"/>
        <v>40.572293181205325</v>
      </c>
      <c r="O19" s="13">
        <f t="shared" si="7"/>
        <v>1.9672530687675847</v>
      </c>
      <c r="P19" s="13">
        <f t="shared" si="2"/>
        <v>120.41403387055259</v>
      </c>
    </row>
    <row r="20" spans="1:16" x14ac:dyDescent="0.2">
      <c r="A20" s="17" t="s">
        <v>21</v>
      </c>
      <c r="B20" s="10" t="s">
        <v>22</v>
      </c>
      <c r="C20" s="11">
        <v>157704.71</v>
      </c>
      <c r="D20" s="11">
        <v>82393.3</v>
      </c>
      <c r="E20" s="11">
        <f t="shared" si="3"/>
        <v>75311.409999999989</v>
      </c>
      <c r="F20" s="11">
        <f t="shared" si="4"/>
        <v>52.245300726909171</v>
      </c>
      <c r="G20" s="11">
        <f t="shared" si="5"/>
        <v>5.756264880167021E-2</v>
      </c>
      <c r="H20" s="11">
        <v>151534.6</v>
      </c>
      <c r="I20" s="11">
        <v>151534.6</v>
      </c>
      <c r="J20" s="22">
        <v>683092.4</v>
      </c>
      <c r="K20" s="11">
        <f t="shared" si="6"/>
        <v>-531557.80000000005</v>
      </c>
      <c r="L20" s="22">
        <v>542237.4</v>
      </c>
      <c r="M20" s="11">
        <f t="shared" si="0"/>
        <v>140855</v>
      </c>
      <c r="N20" s="11">
        <f t="shared" si="1"/>
        <v>79.379802790954784</v>
      </c>
      <c r="O20" s="11">
        <f t="shared" si="7"/>
        <v>0.31243366950369772</v>
      </c>
      <c r="P20" s="11">
        <f t="shared" si="2"/>
        <v>658.1086083455815</v>
      </c>
    </row>
    <row r="21" spans="1:16" x14ac:dyDescent="0.2">
      <c r="A21" s="6" t="s">
        <v>23</v>
      </c>
      <c r="B21" s="12" t="s">
        <v>24</v>
      </c>
      <c r="C21" s="13">
        <v>157704.71</v>
      </c>
      <c r="D21" s="13">
        <v>82393.3</v>
      </c>
      <c r="E21" s="13">
        <f t="shared" si="3"/>
        <v>75311.409999999989</v>
      </c>
      <c r="F21" s="13">
        <f t="shared" si="4"/>
        <v>52.245300726909171</v>
      </c>
      <c r="G21" s="13">
        <f t="shared" si="5"/>
        <v>5.756264880167021E-2</v>
      </c>
      <c r="H21" s="13">
        <v>151534.6</v>
      </c>
      <c r="I21" s="13">
        <v>151534.6</v>
      </c>
      <c r="J21" s="23">
        <v>683092.4</v>
      </c>
      <c r="K21" s="13">
        <f t="shared" si="6"/>
        <v>-531557.80000000005</v>
      </c>
      <c r="L21" s="23">
        <v>542237.4</v>
      </c>
      <c r="M21" s="13">
        <f t="shared" si="0"/>
        <v>140855</v>
      </c>
      <c r="N21" s="13">
        <f t="shared" si="1"/>
        <v>79.379802790954784</v>
      </c>
      <c r="O21" s="13">
        <f t="shared" si="7"/>
        <v>0.31243366950369772</v>
      </c>
      <c r="P21" s="13">
        <f t="shared" si="2"/>
        <v>658.1086083455815</v>
      </c>
    </row>
    <row r="22" spans="1:16" ht="25.5" x14ac:dyDescent="0.2">
      <c r="A22" s="17" t="s">
        <v>25</v>
      </c>
      <c r="B22" s="10" t="s">
        <v>26</v>
      </c>
      <c r="C22" s="11">
        <v>3632909.83</v>
      </c>
      <c r="D22" s="11">
        <v>2267176.87</v>
      </c>
      <c r="E22" s="11">
        <f t="shared" si="3"/>
        <v>1365732.96</v>
      </c>
      <c r="F22" s="11">
        <f t="shared" si="4"/>
        <v>62.406637546520116</v>
      </c>
      <c r="G22" s="11">
        <f t="shared" si="5"/>
        <v>1.5839237649066116</v>
      </c>
      <c r="H22" s="11">
        <v>4271557.7</v>
      </c>
      <c r="I22" s="11">
        <v>4920468.8</v>
      </c>
      <c r="J22" s="22">
        <v>4919843.7</v>
      </c>
      <c r="K22" s="11">
        <f t="shared" si="6"/>
        <v>-648286</v>
      </c>
      <c r="L22" s="22">
        <v>3129291.7</v>
      </c>
      <c r="M22" s="11">
        <f t="shared" si="0"/>
        <v>1790552</v>
      </c>
      <c r="N22" s="11">
        <f t="shared" si="1"/>
        <v>63.605510475871419</v>
      </c>
      <c r="O22" s="11">
        <f t="shared" si="7"/>
        <v>1.8030775611908447</v>
      </c>
      <c r="P22" s="11">
        <f t="shared" si="2"/>
        <v>138.02591855129504</v>
      </c>
    </row>
    <row r="23" spans="1:16" ht="24.75" customHeight="1" x14ac:dyDescent="0.2">
      <c r="A23" s="6" t="s">
        <v>27</v>
      </c>
      <c r="B23" s="12" t="s">
        <v>180</v>
      </c>
      <c r="C23" s="13">
        <v>874539.17</v>
      </c>
      <c r="D23" s="13">
        <v>446362.95</v>
      </c>
      <c r="E23" s="13">
        <f t="shared" si="3"/>
        <v>428176.22000000003</v>
      </c>
      <c r="F23" s="13">
        <f t="shared" si="4"/>
        <v>51.039789332706498</v>
      </c>
      <c r="G23" s="13">
        <f t="shared" si="5"/>
        <v>0.31184372672204508</v>
      </c>
      <c r="H23" s="13">
        <v>1266050.5</v>
      </c>
      <c r="I23" s="13">
        <v>1625830.1</v>
      </c>
      <c r="J23" s="23">
        <v>1625814.7</v>
      </c>
      <c r="K23" s="13">
        <f t="shared" si="6"/>
        <v>-359764.19999999995</v>
      </c>
      <c r="L23" s="23">
        <v>891055.6</v>
      </c>
      <c r="M23" s="13">
        <f t="shared" si="0"/>
        <v>734759.1</v>
      </c>
      <c r="N23" s="13">
        <f t="shared" si="1"/>
        <v>54.806713212766503</v>
      </c>
      <c r="O23" s="13">
        <f t="shared" si="7"/>
        <v>0.51342045170587469</v>
      </c>
      <c r="P23" s="13">
        <f t="shared" si="2"/>
        <v>199.62579779526953</v>
      </c>
    </row>
    <row r="24" spans="1:16" ht="49.5" customHeight="1" x14ac:dyDescent="0.2">
      <c r="A24" s="6" t="s">
        <v>28</v>
      </c>
      <c r="B24" s="12" t="s">
        <v>181</v>
      </c>
      <c r="C24" s="13">
        <v>2129021.06</v>
      </c>
      <c r="D24" s="13">
        <v>1406193.86</v>
      </c>
      <c r="E24" s="13">
        <f t="shared" si="3"/>
        <v>722827.2</v>
      </c>
      <c r="F24" s="13">
        <f t="shared" si="4"/>
        <v>66.048846881768284</v>
      </c>
      <c r="G24" s="13">
        <f t="shared" si="5"/>
        <v>0.98241293054465595</v>
      </c>
      <c r="H24" s="13">
        <v>2339674.1</v>
      </c>
      <c r="I24" s="13">
        <v>2518329.1</v>
      </c>
      <c r="J24" s="23">
        <v>2518329.1</v>
      </c>
      <c r="K24" s="13">
        <f t="shared" si="6"/>
        <v>-178655</v>
      </c>
      <c r="L24" s="23">
        <v>1771165.6</v>
      </c>
      <c r="M24" s="13">
        <f t="shared" si="0"/>
        <v>747163.5</v>
      </c>
      <c r="N24" s="13">
        <f t="shared" si="1"/>
        <v>70.330982555060018</v>
      </c>
      <c r="O24" s="13">
        <f t="shared" si="7"/>
        <v>1.0205341197540385</v>
      </c>
      <c r="P24" s="13">
        <f t="shared" si="2"/>
        <v>125.95458210861482</v>
      </c>
    </row>
    <row r="25" spans="1:16" ht="38.25" x14ac:dyDescent="0.2">
      <c r="A25" s="6" t="s">
        <v>162</v>
      </c>
      <c r="B25" s="12" t="s">
        <v>30</v>
      </c>
      <c r="C25" s="13">
        <v>0</v>
      </c>
      <c r="D25" s="13">
        <v>0</v>
      </c>
      <c r="E25" s="13">
        <f t="shared" si="3"/>
        <v>0</v>
      </c>
      <c r="F25" s="13"/>
      <c r="G25" s="13">
        <f t="shared" si="5"/>
        <v>0</v>
      </c>
      <c r="H25" s="13">
        <v>665833.1</v>
      </c>
      <c r="I25" s="13">
        <v>776309.6</v>
      </c>
      <c r="J25" s="23">
        <v>0</v>
      </c>
      <c r="K25" s="13">
        <f t="shared" si="6"/>
        <v>665833.1</v>
      </c>
      <c r="L25" s="23">
        <v>0</v>
      </c>
      <c r="M25" s="13">
        <f t="shared" si="0"/>
        <v>0</v>
      </c>
      <c r="N25" s="13"/>
      <c r="O25" s="13">
        <f t="shared" si="7"/>
        <v>0</v>
      </c>
      <c r="P25" s="13"/>
    </row>
    <row r="26" spans="1:16" ht="30" customHeight="1" x14ac:dyDescent="0.2">
      <c r="A26" s="6" t="s">
        <v>29</v>
      </c>
      <c r="B26" s="12" t="s">
        <v>30</v>
      </c>
      <c r="C26" s="13">
        <v>629349.6</v>
      </c>
      <c r="D26" s="13">
        <v>414620.06</v>
      </c>
      <c r="E26" s="13">
        <f t="shared" si="3"/>
        <v>214729.53999999998</v>
      </c>
      <c r="F26" s="13">
        <f t="shared" si="4"/>
        <v>65.880721938966829</v>
      </c>
      <c r="G26" s="13">
        <f t="shared" si="5"/>
        <v>0.28966710763991038</v>
      </c>
      <c r="H26" s="13">
        <v>0</v>
      </c>
      <c r="I26" s="13">
        <v>0</v>
      </c>
      <c r="J26" s="23">
        <v>775699.9</v>
      </c>
      <c r="K26" s="13">
        <f t="shared" si="6"/>
        <v>-775699.9</v>
      </c>
      <c r="L26" s="23">
        <v>467070.5</v>
      </c>
      <c r="M26" s="13">
        <f t="shared" si="0"/>
        <v>308629.40000000002</v>
      </c>
      <c r="N26" s="13">
        <f t="shared" si="1"/>
        <v>60.212783319941124</v>
      </c>
      <c r="O26" s="13">
        <f t="shared" si="7"/>
        <v>0.26912298973093124</v>
      </c>
      <c r="P26" s="13">
        <f t="shared" si="2"/>
        <v>112.65024176591938</v>
      </c>
    </row>
    <row r="27" spans="1:16" x14ac:dyDescent="0.2">
      <c r="A27" s="17" t="s">
        <v>31</v>
      </c>
      <c r="B27" s="10" t="s">
        <v>32</v>
      </c>
      <c r="C27" s="11">
        <v>43007507.570000008</v>
      </c>
      <c r="D27" s="11">
        <v>25612696.140000001</v>
      </c>
      <c r="E27" s="11">
        <f t="shared" si="3"/>
        <v>17394811.430000007</v>
      </c>
      <c r="F27" s="11">
        <f t="shared" si="4"/>
        <v>59.554011815988602</v>
      </c>
      <c r="G27" s="11">
        <f t="shared" si="5"/>
        <v>17.893865554246695</v>
      </c>
      <c r="H27" s="11">
        <v>42264339.799999997</v>
      </c>
      <c r="I27" s="11">
        <v>48186070.399999999</v>
      </c>
      <c r="J27" s="22">
        <v>50850040.799999997</v>
      </c>
      <c r="K27" s="11">
        <f t="shared" si="6"/>
        <v>-8585701</v>
      </c>
      <c r="L27" s="22">
        <v>33884579.600000001</v>
      </c>
      <c r="M27" s="11">
        <f t="shared" si="0"/>
        <v>16965461.199999996</v>
      </c>
      <c r="N27" s="11">
        <f t="shared" si="1"/>
        <v>66.636287929979403</v>
      </c>
      <c r="O27" s="11">
        <f t="shared" si="7"/>
        <v>19.524074776137056</v>
      </c>
      <c r="P27" s="11">
        <f t="shared" si="2"/>
        <v>132.29602777773007</v>
      </c>
    </row>
    <row r="28" spans="1:16" x14ac:dyDescent="0.2">
      <c r="A28" s="6" t="s">
        <v>33</v>
      </c>
      <c r="B28" s="12" t="s">
        <v>34</v>
      </c>
      <c r="C28" s="13">
        <v>522463.93</v>
      </c>
      <c r="D28" s="13">
        <v>384341.3</v>
      </c>
      <c r="E28" s="13">
        <f t="shared" si="3"/>
        <v>138122.63</v>
      </c>
      <c r="F28" s="13">
        <f t="shared" si="4"/>
        <v>73.563221866818623</v>
      </c>
      <c r="G28" s="13">
        <f t="shared" si="5"/>
        <v>0.2685133775668333</v>
      </c>
      <c r="H28" s="13">
        <v>525759.30000000005</v>
      </c>
      <c r="I28" s="13">
        <v>583535</v>
      </c>
      <c r="J28" s="23">
        <v>613535</v>
      </c>
      <c r="K28" s="13">
        <f t="shared" si="6"/>
        <v>-87775.699999999953</v>
      </c>
      <c r="L28" s="23">
        <v>403553</v>
      </c>
      <c r="M28" s="13">
        <f t="shared" si="0"/>
        <v>209982</v>
      </c>
      <c r="N28" s="13">
        <f t="shared" si="1"/>
        <v>65.775057657672349</v>
      </c>
      <c r="O28" s="13">
        <f t="shared" si="7"/>
        <v>0.23252461860658399</v>
      </c>
      <c r="P28" s="13">
        <f t="shared" si="2"/>
        <v>104.9986041052575</v>
      </c>
    </row>
    <row r="29" spans="1:16" x14ac:dyDescent="0.2">
      <c r="A29" s="6" t="s">
        <v>183</v>
      </c>
      <c r="B29" s="12" t="s">
        <v>182</v>
      </c>
      <c r="C29" s="13">
        <v>0</v>
      </c>
      <c r="D29" s="13">
        <v>0</v>
      </c>
      <c r="E29" s="13">
        <f t="shared" si="3"/>
        <v>0</v>
      </c>
      <c r="F29" s="13"/>
      <c r="G29" s="13">
        <f t="shared" si="5"/>
        <v>0</v>
      </c>
      <c r="H29" s="13">
        <v>4767425.3</v>
      </c>
      <c r="I29" s="13">
        <v>6455408.2999999998</v>
      </c>
      <c r="J29" s="23">
        <v>6455408.2999999998</v>
      </c>
      <c r="K29" s="13">
        <f t="shared" si="6"/>
        <v>-1687983</v>
      </c>
      <c r="L29" s="23">
        <v>4457027</v>
      </c>
      <c r="M29" s="13">
        <f t="shared" si="0"/>
        <v>1998381.2999999998</v>
      </c>
      <c r="N29" s="13">
        <f t="shared" si="1"/>
        <v>69.043301257954511</v>
      </c>
      <c r="O29" s="13">
        <f t="shared" si="7"/>
        <v>2.5681100209743137</v>
      </c>
      <c r="P29" s="14"/>
    </row>
    <row r="30" spans="1:16" x14ac:dyDescent="0.2">
      <c r="A30" s="6" t="s">
        <v>35</v>
      </c>
      <c r="B30" s="12" t="s">
        <v>36</v>
      </c>
      <c r="C30" s="13">
        <v>5145.6000000000004</v>
      </c>
      <c r="D30" s="13">
        <v>1693.68</v>
      </c>
      <c r="E30" s="13">
        <f t="shared" si="3"/>
        <v>3451.92</v>
      </c>
      <c r="F30" s="13">
        <f t="shared" si="4"/>
        <v>32.915111940298509</v>
      </c>
      <c r="G30" s="15">
        <f t="shared" si="5"/>
        <v>1.1832601318603915E-3</v>
      </c>
      <c r="H30" s="15">
        <v>5382.3</v>
      </c>
      <c r="I30" s="15">
        <v>5382.3</v>
      </c>
      <c r="J30" s="23">
        <v>5382.3</v>
      </c>
      <c r="K30" s="13">
        <f t="shared" si="6"/>
        <v>0</v>
      </c>
      <c r="L30" s="23">
        <v>1614.7</v>
      </c>
      <c r="M30" s="13">
        <f t="shared" ref="M30:M61" si="8">J30-L30</f>
        <v>3767.6000000000004</v>
      </c>
      <c r="N30" s="13">
        <f t="shared" ref="N30:N61" si="9">L30/J30*100</f>
        <v>30.000185794177209</v>
      </c>
      <c r="O30" s="15">
        <f t="shared" si="7"/>
        <v>9.3037965685808599E-4</v>
      </c>
      <c r="P30" s="14">
        <f t="shared" ref="P29:P61" si="10">L30/D30*100</f>
        <v>95.336781446318071</v>
      </c>
    </row>
    <row r="31" spans="1:16" x14ac:dyDescent="0.2">
      <c r="A31" s="6" t="s">
        <v>37</v>
      </c>
      <c r="B31" s="12" t="s">
        <v>38</v>
      </c>
      <c r="C31" s="13">
        <v>5848867.1200000001</v>
      </c>
      <c r="D31" s="13">
        <v>4819657.59</v>
      </c>
      <c r="E31" s="13">
        <f t="shared" si="3"/>
        <v>1029209.5300000003</v>
      </c>
      <c r="F31" s="13">
        <f t="shared" si="4"/>
        <v>82.403267010791652</v>
      </c>
      <c r="G31" s="13">
        <f t="shared" si="5"/>
        <v>3.367170112102249</v>
      </c>
      <c r="H31" s="13">
        <v>6143882.5999999996</v>
      </c>
      <c r="I31" s="13">
        <v>6701078.0999999996</v>
      </c>
      <c r="J31" s="23">
        <v>6716898.2999999998</v>
      </c>
      <c r="K31" s="13">
        <f t="shared" si="6"/>
        <v>-573015.70000000019</v>
      </c>
      <c r="L31" s="23">
        <v>5180301.7</v>
      </c>
      <c r="M31" s="13">
        <f t="shared" si="8"/>
        <v>1536596.5999999996</v>
      </c>
      <c r="N31" s="13">
        <f t="shared" si="9"/>
        <v>77.123420195300568</v>
      </c>
      <c r="O31" s="13">
        <f t="shared" si="7"/>
        <v>2.9848562073867342</v>
      </c>
      <c r="P31" s="13">
        <f t="shared" si="10"/>
        <v>107.48277451801303</v>
      </c>
    </row>
    <row r="32" spans="1:16" x14ac:dyDescent="0.2">
      <c r="A32" s="6" t="s">
        <v>39</v>
      </c>
      <c r="B32" s="12" t="s">
        <v>40</v>
      </c>
      <c r="C32" s="13">
        <v>83704.47</v>
      </c>
      <c r="D32" s="13">
        <v>45920.83</v>
      </c>
      <c r="E32" s="13">
        <f t="shared" si="3"/>
        <v>37783.64</v>
      </c>
      <c r="F32" s="13">
        <f t="shared" si="4"/>
        <v>54.860666341952822</v>
      </c>
      <c r="G32" s="13">
        <f t="shared" si="5"/>
        <v>3.2081790752053883E-2</v>
      </c>
      <c r="H32" s="13">
        <v>82978.7</v>
      </c>
      <c r="I32" s="13">
        <v>113929.9</v>
      </c>
      <c r="J32" s="23">
        <v>114953.4</v>
      </c>
      <c r="K32" s="13">
        <f t="shared" si="6"/>
        <v>-31974.699999999997</v>
      </c>
      <c r="L32" s="23">
        <v>52774.9</v>
      </c>
      <c r="M32" s="13">
        <f t="shared" si="8"/>
        <v>62178.499999999993</v>
      </c>
      <c r="N32" s="13">
        <f t="shared" si="9"/>
        <v>45.90982084914409</v>
      </c>
      <c r="O32" s="13">
        <f t="shared" si="7"/>
        <v>3.0408554748696227E-2</v>
      </c>
      <c r="P32" s="13">
        <f t="shared" si="10"/>
        <v>114.92584084390461</v>
      </c>
    </row>
    <row r="33" spans="1:16" x14ac:dyDescent="0.2">
      <c r="A33" s="6" t="s">
        <v>41</v>
      </c>
      <c r="B33" s="12" t="s">
        <v>42</v>
      </c>
      <c r="C33" s="13">
        <v>1735907.85</v>
      </c>
      <c r="D33" s="13">
        <v>1149198.76</v>
      </c>
      <c r="E33" s="13">
        <f t="shared" si="3"/>
        <v>586709.09000000008</v>
      </c>
      <c r="F33" s="13">
        <f t="shared" si="4"/>
        <v>66.201599353329726</v>
      </c>
      <c r="G33" s="13">
        <f t="shared" si="5"/>
        <v>0.80286776503908552</v>
      </c>
      <c r="H33" s="13">
        <v>1920325.2</v>
      </c>
      <c r="I33" s="13">
        <v>1920322.2</v>
      </c>
      <c r="J33" s="23">
        <v>1920769.2</v>
      </c>
      <c r="K33" s="13">
        <f t="shared" si="6"/>
        <v>-444</v>
      </c>
      <c r="L33" s="23">
        <v>1228102</v>
      </c>
      <c r="M33" s="13">
        <f t="shared" si="8"/>
        <v>692667.2</v>
      </c>
      <c r="N33" s="13">
        <f t="shared" si="9"/>
        <v>63.938030659800248</v>
      </c>
      <c r="O33" s="13">
        <f t="shared" si="7"/>
        <v>0.70762439917429187</v>
      </c>
      <c r="P33" s="13">
        <f t="shared" si="10"/>
        <v>106.86593501023269</v>
      </c>
    </row>
    <row r="34" spans="1:16" x14ac:dyDescent="0.2">
      <c r="A34" s="6" t="s">
        <v>43</v>
      </c>
      <c r="B34" s="12" t="s">
        <v>44</v>
      </c>
      <c r="C34" s="13">
        <v>1119029.72</v>
      </c>
      <c r="D34" s="13">
        <v>371494.01</v>
      </c>
      <c r="E34" s="13">
        <f t="shared" si="3"/>
        <v>747535.71</v>
      </c>
      <c r="F34" s="13">
        <f t="shared" si="4"/>
        <v>33.19786806019772</v>
      </c>
      <c r="G34" s="13">
        <f t="shared" si="5"/>
        <v>0.25953784142101555</v>
      </c>
      <c r="H34" s="13">
        <v>1607015.9</v>
      </c>
      <c r="I34" s="13">
        <v>1754048.5</v>
      </c>
      <c r="J34" s="23">
        <v>1754048.5</v>
      </c>
      <c r="K34" s="13">
        <f t="shared" si="6"/>
        <v>-147032.60000000009</v>
      </c>
      <c r="L34" s="23">
        <v>1387826.7</v>
      </c>
      <c r="M34" s="13">
        <f t="shared" si="8"/>
        <v>366221.80000000005</v>
      </c>
      <c r="N34" s="13">
        <f t="shared" si="9"/>
        <v>79.121341285602981</v>
      </c>
      <c r="O34" s="13">
        <f t="shared" si="7"/>
        <v>0.79965673433113871</v>
      </c>
      <c r="P34" s="13">
        <f t="shared" si="10"/>
        <v>373.57983241775548</v>
      </c>
    </row>
    <row r="35" spans="1:16" x14ac:dyDescent="0.2">
      <c r="A35" s="6" t="s">
        <v>45</v>
      </c>
      <c r="B35" s="12" t="s">
        <v>46</v>
      </c>
      <c r="C35" s="13">
        <v>23486167.5</v>
      </c>
      <c r="D35" s="13">
        <v>11547170.25</v>
      </c>
      <c r="E35" s="13">
        <f t="shared" si="3"/>
        <v>11938997.25</v>
      </c>
      <c r="F35" s="13">
        <f t="shared" si="4"/>
        <v>49.165834527919465</v>
      </c>
      <c r="G35" s="13">
        <f t="shared" si="5"/>
        <v>8.0672300509124462</v>
      </c>
      <c r="H35" s="13">
        <v>20991844</v>
      </c>
      <c r="I35" s="13">
        <v>24012252.399999999</v>
      </c>
      <c r="J35" s="23">
        <v>21734182.300000001</v>
      </c>
      <c r="K35" s="13">
        <f t="shared" si="6"/>
        <v>-742338.30000000075</v>
      </c>
      <c r="L35" s="23">
        <v>11676782.300000001</v>
      </c>
      <c r="M35" s="13">
        <f t="shared" si="8"/>
        <v>10057400</v>
      </c>
      <c r="N35" s="13">
        <f t="shared" si="9"/>
        <v>53.725427250143198</v>
      </c>
      <c r="O35" s="13">
        <f t="shared" si="7"/>
        <v>6.7280861519047335</v>
      </c>
      <c r="P35" s="13">
        <f t="shared" si="10"/>
        <v>101.12245725310926</v>
      </c>
    </row>
    <row r="36" spans="1:16" x14ac:dyDescent="0.2">
      <c r="A36" s="6" t="s">
        <v>47</v>
      </c>
      <c r="B36" s="12" t="s">
        <v>48</v>
      </c>
      <c r="C36" s="13">
        <v>2039936.9</v>
      </c>
      <c r="D36" s="13">
        <v>1258603.6200000001</v>
      </c>
      <c r="E36" s="13">
        <f t="shared" si="3"/>
        <v>781333.2799999998</v>
      </c>
      <c r="F36" s="13">
        <f t="shared" si="4"/>
        <v>61.69816429125823</v>
      </c>
      <c r="G36" s="13">
        <f t="shared" si="5"/>
        <v>0.87930157134828657</v>
      </c>
      <c r="H36" s="13">
        <v>2858507.2</v>
      </c>
      <c r="I36" s="13">
        <v>3227581</v>
      </c>
      <c r="J36" s="23">
        <v>2925380.9</v>
      </c>
      <c r="K36" s="13">
        <f t="shared" si="6"/>
        <v>-66873.699999999721</v>
      </c>
      <c r="L36" s="23">
        <v>2180676.7999999998</v>
      </c>
      <c r="M36" s="13">
        <f t="shared" si="8"/>
        <v>744704.10000000009</v>
      </c>
      <c r="N36" s="13">
        <f t="shared" si="9"/>
        <v>74.543345791312163</v>
      </c>
      <c r="O36" s="13">
        <f t="shared" si="7"/>
        <v>1.2564918145181079</v>
      </c>
      <c r="P36" s="13">
        <f t="shared" si="10"/>
        <v>173.26160240981983</v>
      </c>
    </row>
    <row r="37" spans="1:16" ht="25.5" x14ac:dyDescent="0.2">
      <c r="A37" s="6" t="s">
        <v>49</v>
      </c>
      <c r="B37" s="12" t="s">
        <v>50</v>
      </c>
      <c r="C37" s="13">
        <v>10050</v>
      </c>
      <c r="D37" s="13">
        <v>0</v>
      </c>
      <c r="E37" s="13">
        <f t="shared" si="3"/>
        <v>10050</v>
      </c>
      <c r="F37" s="13">
        <f t="shared" si="4"/>
        <v>0</v>
      </c>
      <c r="G37" s="16">
        <f t="shared" si="5"/>
        <v>0</v>
      </c>
      <c r="H37" s="16">
        <v>19050</v>
      </c>
      <c r="I37" s="16">
        <v>19050</v>
      </c>
      <c r="J37" s="23">
        <v>10050</v>
      </c>
      <c r="K37" s="13">
        <f t="shared" si="6"/>
        <v>9000</v>
      </c>
      <c r="L37" s="23">
        <v>0</v>
      </c>
      <c r="M37" s="13">
        <f t="shared" si="8"/>
        <v>10050</v>
      </c>
      <c r="N37" s="13">
        <f t="shared" si="9"/>
        <v>0</v>
      </c>
      <c r="O37" s="16">
        <f t="shared" si="7"/>
        <v>0</v>
      </c>
      <c r="P37" s="14"/>
    </row>
    <row r="38" spans="1:16" ht="25.5" x14ac:dyDescent="0.2">
      <c r="A38" s="6" t="s">
        <v>51</v>
      </c>
      <c r="B38" s="12" t="s">
        <v>52</v>
      </c>
      <c r="C38" s="13">
        <v>8156234.4800000004</v>
      </c>
      <c r="D38" s="13">
        <v>6034616.0999999996</v>
      </c>
      <c r="E38" s="13">
        <f t="shared" si="3"/>
        <v>2121618.3800000008</v>
      </c>
      <c r="F38" s="13">
        <f t="shared" si="4"/>
        <v>73.987771131366486</v>
      </c>
      <c r="G38" s="13">
        <f t="shared" si="5"/>
        <v>4.2159797849728644</v>
      </c>
      <c r="H38" s="13">
        <v>3342169.3</v>
      </c>
      <c r="I38" s="13">
        <v>3393482.7</v>
      </c>
      <c r="J38" s="23">
        <v>8599432.5999999996</v>
      </c>
      <c r="K38" s="13">
        <f t="shared" si="6"/>
        <v>-5257263.3</v>
      </c>
      <c r="L38" s="23">
        <v>7315920.5</v>
      </c>
      <c r="M38" s="13">
        <f t="shared" si="8"/>
        <v>1283512.0999999996</v>
      </c>
      <c r="N38" s="13">
        <f t="shared" si="9"/>
        <v>85.074455958873386</v>
      </c>
      <c r="O38" s="13">
        <f t="shared" si="7"/>
        <v>4.2153858948355962</v>
      </c>
      <c r="P38" s="13">
        <f t="shared" si="10"/>
        <v>121.23257517574318</v>
      </c>
    </row>
    <row r="39" spans="1:16" x14ac:dyDescent="0.2">
      <c r="A39" s="17" t="s">
        <v>53</v>
      </c>
      <c r="B39" s="10" t="s">
        <v>54</v>
      </c>
      <c r="C39" s="11">
        <v>17133311.530000001</v>
      </c>
      <c r="D39" s="11">
        <v>13198813.020000001</v>
      </c>
      <c r="E39" s="11">
        <f t="shared" si="3"/>
        <v>3934498.51</v>
      </c>
      <c r="F39" s="11">
        <f t="shared" si="4"/>
        <v>77.035971691107164</v>
      </c>
      <c r="G39" s="11">
        <f t="shared" si="5"/>
        <v>9.2211216017464057</v>
      </c>
      <c r="H39" s="11">
        <v>15417976.1</v>
      </c>
      <c r="I39" s="11">
        <v>23959596.399999999</v>
      </c>
      <c r="J39" s="22">
        <v>23841830.300000001</v>
      </c>
      <c r="K39" s="11">
        <f t="shared" si="6"/>
        <v>-8423854.2000000011</v>
      </c>
      <c r="L39" s="22">
        <v>12245786.4</v>
      </c>
      <c r="M39" s="11">
        <f t="shared" si="8"/>
        <v>11596043.9</v>
      </c>
      <c r="N39" s="11">
        <f t="shared" si="9"/>
        <v>51.362610361336223</v>
      </c>
      <c r="O39" s="11">
        <f t="shared" si="7"/>
        <v>7.0559426201705673</v>
      </c>
      <c r="P39" s="11">
        <f t="shared" si="10"/>
        <v>92.779452072274296</v>
      </c>
    </row>
    <row r="40" spans="1:16" x14ac:dyDescent="0.2">
      <c r="A40" s="6" t="s">
        <v>55</v>
      </c>
      <c r="B40" s="12" t="s">
        <v>56</v>
      </c>
      <c r="C40" s="13">
        <v>4144728.87</v>
      </c>
      <c r="D40" s="13">
        <v>2900245.43</v>
      </c>
      <c r="E40" s="13">
        <f t="shared" si="3"/>
        <v>1244483.44</v>
      </c>
      <c r="F40" s="13">
        <f t="shared" si="4"/>
        <v>69.974310044555466</v>
      </c>
      <c r="G40" s="13">
        <f t="shared" si="5"/>
        <v>2.0262061250822456</v>
      </c>
      <c r="H40" s="13">
        <v>4998001</v>
      </c>
      <c r="I40" s="13">
        <v>11295539.4</v>
      </c>
      <c r="J40" s="23">
        <v>11316924</v>
      </c>
      <c r="K40" s="13">
        <f t="shared" si="6"/>
        <v>-6318923</v>
      </c>
      <c r="L40" s="23">
        <v>4855244.7</v>
      </c>
      <c r="M40" s="13">
        <f t="shared" si="8"/>
        <v>6461679.2999999998</v>
      </c>
      <c r="N40" s="13">
        <f t="shared" si="9"/>
        <v>42.902512202078938</v>
      </c>
      <c r="O40" s="13">
        <f t="shared" si="7"/>
        <v>2.797560474359349</v>
      </c>
      <c r="P40" s="13">
        <f t="shared" si="10"/>
        <v>167.40806311692043</v>
      </c>
    </row>
    <row r="41" spans="1:16" x14ac:dyDescent="0.2">
      <c r="A41" s="6" t="s">
        <v>57</v>
      </c>
      <c r="B41" s="12" t="s">
        <v>58</v>
      </c>
      <c r="C41" s="13">
        <v>10437041.699999999</v>
      </c>
      <c r="D41" s="13">
        <v>8297599.0499999998</v>
      </c>
      <c r="E41" s="13">
        <f t="shared" si="3"/>
        <v>2139442.6499999994</v>
      </c>
      <c r="F41" s="13">
        <f t="shared" si="4"/>
        <v>79.501445797615247</v>
      </c>
      <c r="G41" s="13">
        <f t="shared" si="5"/>
        <v>5.7969735404726146</v>
      </c>
      <c r="H41" s="13">
        <v>7883230.5</v>
      </c>
      <c r="I41" s="13">
        <v>10116162.9</v>
      </c>
      <c r="J41" s="23">
        <v>9917622.4000000004</v>
      </c>
      <c r="K41" s="13">
        <f t="shared" si="6"/>
        <v>-2034391.9000000004</v>
      </c>
      <c r="L41" s="23">
        <v>5640549.2000000002</v>
      </c>
      <c r="M41" s="13">
        <f t="shared" si="8"/>
        <v>4277073.2</v>
      </c>
      <c r="N41" s="13">
        <f t="shared" si="9"/>
        <v>56.874006415085944</v>
      </c>
      <c r="O41" s="13">
        <f t="shared" si="7"/>
        <v>3.2500478288147345</v>
      </c>
      <c r="P41" s="13">
        <f t="shared" si="10"/>
        <v>67.978088191667922</v>
      </c>
    </row>
    <row r="42" spans="1:16" x14ac:dyDescent="0.2">
      <c r="A42" s="6" t="s">
        <v>59</v>
      </c>
      <c r="B42" s="12" t="s">
        <v>60</v>
      </c>
      <c r="C42" s="13">
        <v>2088939.49</v>
      </c>
      <c r="D42" s="13">
        <v>1554407.07</v>
      </c>
      <c r="E42" s="13">
        <f t="shared" si="3"/>
        <v>534532.41999999993</v>
      </c>
      <c r="F42" s="13">
        <f t="shared" si="4"/>
        <v>74.411301880266535</v>
      </c>
      <c r="G42" s="13">
        <f t="shared" si="5"/>
        <v>1.0859595169175551</v>
      </c>
      <c r="H42" s="13">
        <v>1976122.8</v>
      </c>
      <c r="I42" s="13">
        <v>1987272.3</v>
      </c>
      <c r="J42" s="23">
        <v>2041982.1</v>
      </c>
      <c r="K42" s="13">
        <f t="shared" si="6"/>
        <v>-65859.300000000047</v>
      </c>
      <c r="L42" s="23">
        <v>1289001.1000000001</v>
      </c>
      <c r="M42" s="13">
        <f t="shared" si="8"/>
        <v>752981</v>
      </c>
      <c r="N42" s="13">
        <f t="shared" si="9"/>
        <v>63.124995072189904</v>
      </c>
      <c r="O42" s="13">
        <f t="shared" si="7"/>
        <v>0.74271406521811822</v>
      </c>
      <c r="P42" s="13">
        <f t="shared" si="10"/>
        <v>82.925581392266835</v>
      </c>
    </row>
    <row r="43" spans="1:16" ht="25.5" x14ac:dyDescent="0.2">
      <c r="A43" s="6" t="s">
        <v>61</v>
      </c>
      <c r="B43" s="12" t="s">
        <v>62</v>
      </c>
      <c r="C43" s="13">
        <v>462601.47</v>
      </c>
      <c r="D43" s="13">
        <v>446561.47</v>
      </c>
      <c r="E43" s="13">
        <f t="shared" si="3"/>
        <v>16040</v>
      </c>
      <c r="F43" s="13">
        <f t="shared" si="4"/>
        <v>96.53265260916703</v>
      </c>
      <c r="G43" s="13">
        <f t="shared" si="5"/>
        <v>0.31198241927398934</v>
      </c>
      <c r="H43" s="13">
        <v>560621.80000000005</v>
      </c>
      <c r="I43" s="13">
        <v>560621.80000000005</v>
      </c>
      <c r="J43" s="23">
        <v>565301.80000000005</v>
      </c>
      <c r="K43" s="13">
        <f t="shared" si="6"/>
        <v>-4680</v>
      </c>
      <c r="L43" s="23">
        <v>460991.4</v>
      </c>
      <c r="M43" s="13">
        <f t="shared" si="8"/>
        <v>104310.40000000002</v>
      </c>
      <c r="N43" s="13">
        <f t="shared" si="9"/>
        <v>81.547838694304531</v>
      </c>
      <c r="O43" s="13">
        <f t="shared" si="7"/>
        <v>0.26562025177836668</v>
      </c>
      <c r="P43" s="13">
        <f t="shared" si="10"/>
        <v>103.23134237264134</v>
      </c>
    </row>
    <row r="44" spans="1:16" x14ac:dyDescent="0.2">
      <c r="A44" s="17" t="s">
        <v>63</v>
      </c>
      <c r="B44" s="10" t="s">
        <v>64</v>
      </c>
      <c r="C44" s="11">
        <v>610329.44999999995</v>
      </c>
      <c r="D44" s="11">
        <v>352086.58</v>
      </c>
      <c r="E44" s="11">
        <f t="shared" si="3"/>
        <v>258242.86999999994</v>
      </c>
      <c r="F44" s="11">
        <f t="shared" si="4"/>
        <v>57.687955251053346</v>
      </c>
      <c r="G44" s="11">
        <f t="shared" si="5"/>
        <v>0.24597917733991917</v>
      </c>
      <c r="H44" s="11">
        <v>697531.6</v>
      </c>
      <c r="I44" s="11">
        <v>765813.8</v>
      </c>
      <c r="J44" s="22">
        <v>791395.5</v>
      </c>
      <c r="K44" s="11">
        <f t="shared" si="6"/>
        <v>-93863.900000000023</v>
      </c>
      <c r="L44" s="22">
        <v>546996.5</v>
      </c>
      <c r="M44" s="11">
        <f t="shared" si="8"/>
        <v>244399</v>
      </c>
      <c r="N44" s="11">
        <f t="shared" si="9"/>
        <v>69.117969460276186</v>
      </c>
      <c r="O44" s="11">
        <f t="shared" si="7"/>
        <v>0.31517583202611882</v>
      </c>
      <c r="P44" s="11">
        <f t="shared" si="10"/>
        <v>155.35852005492512</v>
      </c>
    </row>
    <row r="45" spans="1:16" ht="25.5" x14ac:dyDescent="0.2">
      <c r="A45" s="6" t="s">
        <v>65</v>
      </c>
      <c r="B45" s="12" t="s">
        <v>66</v>
      </c>
      <c r="C45" s="13">
        <v>150285.07</v>
      </c>
      <c r="D45" s="13">
        <v>107887.24</v>
      </c>
      <c r="E45" s="13">
        <f t="shared" si="3"/>
        <v>42397.83</v>
      </c>
      <c r="F45" s="13">
        <f t="shared" si="4"/>
        <v>71.788395214508</v>
      </c>
      <c r="G45" s="13">
        <f t="shared" si="5"/>
        <v>7.5373547440162086E-2</v>
      </c>
      <c r="H45" s="13">
        <v>179749.4</v>
      </c>
      <c r="I45" s="13">
        <v>195194.4</v>
      </c>
      <c r="J45" s="23">
        <v>195194.4</v>
      </c>
      <c r="K45" s="13">
        <f t="shared" si="6"/>
        <v>-15445</v>
      </c>
      <c r="L45" s="23">
        <v>132027.1</v>
      </c>
      <c r="M45" s="13">
        <f t="shared" si="8"/>
        <v>63167.299999999988</v>
      </c>
      <c r="N45" s="13">
        <f t="shared" si="9"/>
        <v>67.638774473038168</v>
      </c>
      <c r="O45" s="13">
        <f t="shared" si="7"/>
        <v>7.6073157858406029E-2</v>
      </c>
      <c r="P45" s="13">
        <f t="shared" si="10"/>
        <v>122.37508346677512</v>
      </c>
    </row>
    <row r="46" spans="1:16" ht="25.5" x14ac:dyDescent="0.2">
      <c r="A46" s="6" t="s">
        <v>67</v>
      </c>
      <c r="B46" s="12" t="s">
        <v>68</v>
      </c>
      <c r="C46" s="13">
        <v>460044.38</v>
      </c>
      <c r="D46" s="13">
        <v>244199.34</v>
      </c>
      <c r="E46" s="13">
        <f t="shared" si="3"/>
        <v>215845.04</v>
      </c>
      <c r="F46" s="13">
        <f t="shared" si="4"/>
        <v>53.081691814168018</v>
      </c>
      <c r="G46" s="13">
        <f t="shared" si="5"/>
        <v>0.17060562989975708</v>
      </c>
      <c r="H46" s="13">
        <v>517782.2</v>
      </c>
      <c r="I46" s="13">
        <v>570619.4</v>
      </c>
      <c r="J46" s="23">
        <v>596201.1</v>
      </c>
      <c r="K46" s="13">
        <f t="shared" si="6"/>
        <v>-78418.899999999965</v>
      </c>
      <c r="L46" s="23">
        <v>414969.4</v>
      </c>
      <c r="M46" s="13">
        <f t="shared" si="8"/>
        <v>181231.69999999995</v>
      </c>
      <c r="N46" s="13">
        <f t="shared" si="9"/>
        <v>69.602253333648662</v>
      </c>
      <c r="O46" s="13">
        <f t="shared" si="7"/>
        <v>0.23910267416771278</v>
      </c>
      <c r="P46" s="13">
        <f t="shared" si="10"/>
        <v>169.93059850202707</v>
      </c>
    </row>
    <row r="47" spans="1:16" x14ac:dyDescent="0.2">
      <c r="A47" s="17" t="s">
        <v>69</v>
      </c>
      <c r="B47" s="10" t="s">
        <v>70</v>
      </c>
      <c r="C47" s="11">
        <v>42023516.050000004</v>
      </c>
      <c r="D47" s="11">
        <v>32480892.139999997</v>
      </c>
      <c r="E47" s="11">
        <f t="shared" si="3"/>
        <v>9542623.9100000076</v>
      </c>
      <c r="F47" s="11">
        <f t="shared" si="4"/>
        <v>77.292181123906673</v>
      </c>
      <c r="G47" s="11">
        <f t="shared" si="5"/>
        <v>22.692211466463291</v>
      </c>
      <c r="H47" s="11">
        <v>49947558.5</v>
      </c>
      <c r="I47" s="11">
        <v>54630182.899999999</v>
      </c>
      <c r="J47" s="22">
        <v>55762887.900000006</v>
      </c>
      <c r="K47" s="11">
        <f t="shared" si="6"/>
        <v>-5815329.400000006</v>
      </c>
      <c r="L47" s="22">
        <v>42383259.799999997</v>
      </c>
      <c r="M47" s="11">
        <f t="shared" si="8"/>
        <v>13379628.100000009</v>
      </c>
      <c r="N47" s="11">
        <f t="shared" si="9"/>
        <v>76.006213802997806</v>
      </c>
      <c r="O47" s="11">
        <f t="shared" si="7"/>
        <v>24.420959131263459</v>
      </c>
      <c r="P47" s="11">
        <f t="shared" si="10"/>
        <v>130.48674776948414</v>
      </c>
    </row>
    <row r="48" spans="1:16" x14ac:dyDescent="0.2">
      <c r="A48" s="6" t="s">
        <v>71</v>
      </c>
      <c r="B48" s="12" t="s">
        <v>72</v>
      </c>
      <c r="C48" s="13">
        <v>14276007.51</v>
      </c>
      <c r="D48" s="13">
        <v>11290270.310000001</v>
      </c>
      <c r="E48" s="13">
        <f t="shared" si="3"/>
        <v>2985737.1999999993</v>
      </c>
      <c r="F48" s="13">
        <f t="shared" si="4"/>
        <v>79.085628822284079</v>
      </c>
      <c r="G48" s="13">
        <f t="shared" si="5"/>
        <v>7.8877513672890167</v>
      </c>
      <c r="H48" s="13">
        <v>17519701.199999999</v>
      </c>
      <c r="I48" s="13">
        <v>18996257.899999999</v>
      </c>
      <c r="J48" s="23">
        <v>19238985.800000001</v>
      </c>
      <c r="K48" s="13">
        <f t="shared" si="6"/>
        <v>-1719284.6000000015</v>
      </c>
      <c r="L48" s="23">
        <v>14766006.9</v>
      </c>
      <c r="M48" s="13">
        <f t="shared" si="8"/>
        <v>4472978.9000000004</v>
      </c>
      <c r="N48" s="13">
        <f t="shared" si="9"/>
        <v>76.750443362768124</v>
      </c>
      <c r="O48" s="13">
        <f t="shared" si="7"/>
        <v>8.5080773102038343</v>
      </c>
      <c r="P48" s="13">
        <f t="shared" si="10"/>
        <v>130.78523803740532</v>
      </c>
    </row>
    <row r="49" spans="1:16" x14ac:dyDescent="0.2">
      <c r="A49" s="6" t="s">
        <v>73</v>
      </c>
      <c r="B49" s="12" t="s">
        <v>74</v>
      </c>
      <c r="C49" s="13">
        <v>20799006.800000001</v>
      </c>
      <c r="D49" s="13">
        <v>15976325.369999999</v>
      </c>
      <c r="E49" s="13">
        <f t="shared" si="3"/>
        <v>4822681.4300000016</v>
      </c>
      <c r="F49" s="13">
        <f t="shared" si="4"/>
        <v>76.812924403678721</v>
      </c>
      <c r="G49" s="13">
        <f t="shared" si="5"/>
        <v>11.161582390977468</v>
      </c>
      <c r="H49" s="13">
        <v>25176742</v>
      </c>
      <c r="I49" s="13">
        <v>28047719.199999999</v>
      </c>
      <c r="J49" s="23">
        <v>28783621.399999999</v>
      </c>
      <c r="K49" s="13">
        <f t="shared" si="6"/>
        <v>-3606879.3999999985</v>
      </c>
      <c r="L49" s="23">
        <v>21551501.5</v>
      </c>
      <c r="M49" s="13">
        <f t="shared" si="8"/>
        <v>7232119.8999999985</v>
      </c>
      <c r="N49" s="13">
        <f t="shared" si="9"/>
        <v>74.874183482694093</v>
      </c>
      <c r="O49" s="13">
        <f t="shared" si="7"/>
        <v>12.417835245151746</v>
      </c>
      <c r="P49" s="13">
        <f t="shared" si="10"/>
        <v>134.89648589949817</v>
      </c>
    </row>
    <row r="50" spans="1:16" x14ac:dyDescent="0.2">
      <c r="A50" s="6" t="s">
        <v>158</v>
      </c>
      <c r="B50" s="12" t="s">
        <v>150</v>
      </c>
      <c r="C50" s="13">
        <v>868352.93</v>
      </c>
      <c r="D50" s="13">
        <v>468076.97</v>
      </c>
      <c r="E50" s="13">
        <f t="shared" si="3"/>
        <v>400275.96000000008</v>
      </c>
      <c r="F50" s="13">
        <f t="shared" si="4"/>
        <v>53.904000761533666</v>
      </c>
      <c r="G50" s="13">
        <f t="shared" si="5"/>
        <v>0.32701384986716053</v>
      </c>
      <c r="H50" s="13">
        <v>441433.2</v>
      </c>
      <c r="I50" s="13">
        <v>402163.20000000001</v>
      </c>
      <c r="J50" s="23">
        <v>440621.3</v>
      </c>
      <c r="K50" s="13">
        <f t="shared" si="6"/>
        <v>811.90000000002328</v>
      </c>
      <c r="L50" s="23">
        <v>343898.5</v>
      </c>
      <c r="M50" s="13">
        <f t="shared" si="8"/>
        <v>96722.799999999988</v>
      </c>
      <c r="N50" s="13">
        <f t="shared" si="9"/>
        <v>78.048541911160456</v>
      </c>
      <c r="O50" s="13">
        <f t="shared" si="7"/>
        <v>0.19815208300242179</v>
      </c>
      <c r="P50" s="13">
        <f t="shared" si="10"/>
        <v>73.470502084304641</v>
      </c>
    </row>
    <row r="51" spans="1:16" x14ac:dyDescent="0.2">
      <c r="A51" s="6" t="s">
        <v>75</v>
      </c>
      <c r="B51" s="12" t="s">
        <v>76</v>
      </c>
      <c r="C51" s="13">
        <v>3416155.17</v>
      </c>
      <c r="D51" s="13">
        <v>2679906.39</v>
      </c>
      <c r="E51" s="13">
        <f t="shared" si="3"/>
        <v>736248.7799999998</v>
      </c>
      <c r="F51" s="13">
        <f t="shared" si="4"/>
        <v>78.448028752745444</v>
      </c>
      <c r="G51" s="13">
        <f t="shared" si="5"/>
        <v>1.8722700795929019</v>
      </c>
      <c r="H51" s="13">
        <v>3712792.7</v>
      </c>
      <c r="I51" s="13">
        <v>3953961.5</v>
      </c>
      <c r="J51" s="23">
        <v>3901878.2</v>
      </c>
      <c r="K51" s="13">
        <f t="shared" si="6"/>
        <v>-189085.5</v>
      </c>
      <c r="L51" s="23">
        <v>3096581.5</v>
      </c>
      <c r="M51" s="13">
        <f t="shared" si="8"/>
        <v>805296.70000000019</v>
      </c>
      <c r="N51" s="13">
        <f t="shared" si="9"/>
        <v>79.36130604999407</v>
      </c>
      <c r="O51" s="13">
        <f t="shared" si="7"/>
        <v>1.7842301563157845</v>
      </c>
      <c r="P51" s="13">
        <f t="shared" si="10"/>
        <v>115.54812181331454</v>
      </c>
    </row>
    <row r="52" spans="1:16" ht="25.5" x14ac:dyDescent="0.2">
      <c r="A52" s="6" t="s">
        <v>77</v>
      </c>
      <c r="B52" s="12" t="s">
        <v>78</v>
      </c>
      <c r="C52" s="13">
        <v>387147.68</v>
      </c>
      <c r="D52" s="13">
        <v>300497.45</v>
      </c>
      <c r="E52" s="13">
        <f t="shared" si="3"/>
        <v>86650.229999999981</v>
      </c>
      <c r="F52" s="13">
        <f t="shared" si="4"/>
        <v>77.618300592683397</v>
      </c>
      <c r="G52" s="13">
        <f t="shared" si="5"/>
        <v>0.20993732718737387</v>
      </c>
      <c r="H52" s="13">
        <v>439578.1</v>
      </c>
      <c r="I52" s="13">
        <v>440709.1</v>
      </c>
      <c r="J52" s="23">
        <v>435893.9</v>
      </c>
      <c r="K52" s="13">
        <f t="shared" si="6"/>
        <v>3684.1999999999534</v>
      </c>
      <c r="L52" s="23">
        <v>311954</v>
      </c>
      <c r="M52" s="13">
        <f t="shared" si="8"/>
        <v>123939.90000000002</v>
      </c>
      <c r="N52" s="13">
        <f t="shared" si="9"/>
        <v>71.566498177652861</v>
      </c>
      <c r="O52" s="13">
        <f t="shared" si="7"/>
        <v>0.17974586949619578</v>
      </c>
      <c r="P52" s="13">
        <f t="shared" si="10"/>
        <v>103.8125281928349</v>
      </c>
    </row>
    <row r="53" spans="1:16" x14ac:dyDescent="0.2">
      <c r="A53" s="6" t="s">
        <v>79</v>
      </c>
      <c r="B53" s="12" t="s">
        <v>151</v>
      </c>
      <c r="C53" s="13">
        <v>931879.1</v>
      </c>
      <c r="D53" s="13">
        <v>785444</v>
      </c>
      <c r="E53" s="13">
        <f t="shared" si="3"/>
        <v>146435.09999999998</v>
      </c>
      <c r="F53" s="13">
        <f t="shared" si="4"/>
        <v>84.28604096818998</v>
      </c>
      <c r="G53" s="13">
        <f t="shared" si="5"/>
        <v>0.54873681628699245</v>
      </c>
      <c r="H53" s="13">
        <v>1025358.6</v>
      </c>
      <c r="I53" s="13">
        <v>1025358.6</v>
      </c>
      <c r="J53" s="23">
        <v>1094791.8999999999</v>
      </c>
      <c r="K53" s="13">
        <f t="shared" si="6"/>
        <v>-69433.29999999993</v>
      </c>
      <c r="L53" s="23">
        <v>869570.5</v>
      </c>
      <c r="M53" s="13">
        <f t="shared" si="8"/>
        <v>225221.39999999991</v>
      </c>
      <c r="N53" s="13">
        <f t="shared" si="9"/>
        <v>79.427925983011022</v>
      </c>
      <c r="O53" s="13">
        <f t="shared" si="7"/>
        <v>0.50104087657392349</v>
      </c>
      <c r="P53" s="13">
        <f t="shared" si="10"/>
        <v>110.71069356949698</v>
      </c>
    </row>
    <row r="54" spans="1:16" x14ac:dyDescent="0.2">
      <c r="A54" s="6" t="s">
        <v>80</v>
      </c>
      <c r="B54" s="12" t="s">
        <v>152</v>
      </c>
      <c r="C54" s="13">
        <v>415269.66</v>
      </c>
      <c r="D54" s="13">
        <v>254523.74</v>
      </c>
      <c r="E54" s="13">
        <f t="shared" si="3"/>
        <v>160745.91999999998</v>
      </c>
      <c r="F54" s="13">
        <f t="shared" si="4"/>
        <v>61.291195701607478</v>
      </c>
      <c r="G54" s="13">
        <f t="shared" si="5"/>
        <v>0.17781859274124981</v>
      </c>
      <c r="H54" s="13">
        <v>648323.19999999995</v>
      </c>
      <c r="I54" s="13">
        <v>757318.2</v>
      </c>
      <c r="J54" s="23">
        <v>770740.2</v>
      </c>
      <c r="K54" s="13">
        <f t="shared" si="6"/>
        <v>-122417</v>
      </c>
      <c r="L54" s="23">
        <v>521086.9</v>
      </c>
      <c r="M54" s="13">
        <f t="shared" si="8"/>
        <v>249653.29999999993</v>
      </c>
      <c r="N54" s="13">
        <f t="shared" si="9"/>
        <v>67.608631287170439</v>
      </c>
      <c r="O54" s="13">
        <f t="shared" si="7"/>
        <v>0.30024688871941768</v>
      </c>
      <c r="P54" s="13">
        <f t="shared" si="10"/>
        <v>204.73017566062799</v>
      </c>
    </row>
    <row r="55" spans="1:16" x14ac:dyDescent="0.2">
      <c r="A55" s="6" t="s">
        <v>81</v>
      </c>
      <c r="B55" s="12" t="s">
        <v>82</v>
      </c>
      <c r="C55" s="13">
        <v>929697.2</v>
      </c>
      <c r="D55" s="13">
        <v>725847.91</v>
      </c>
      <c r="E55" s="13">
        <f t="shared" si="3"/>
        <v>203849.28999999992</v>
      </c>
      <c r="F55" s="13">
        <f t="shared" si="4"/>
        <v>78.073582452437208</v>
      </c>
      <c r="G55" s="13">
        <f t="shared" si="5"/>
        <v>0.5071010425211312</v>
      </c>
      <c r="H55" s="13">
        <v>983629.5</v>
      </c>
      <c r="I55" s="13">
        <v>1006695.2</v>
      </c>
      <c r="J55" s="23">
        <v>1096355.2</v>
      </c>
      <c r="K55" s="13">
        <f t="shared" si="6"/>
        <v>-112725.69999999995</v>
      </c>
      <c r="L55" s="23">
        <v>922660</v>
      </c>
      <c r="M55" s="13">
        <f t="shared" si="8"/>
        <v>173695.19999999995</v>
      </c>
      <c r="N55" s="13">
        <f t="shared" si="9"/>
        <v>84.157032319452668</v>
      </c>
      <c r="O55" s="13">
        <f t="shared" si="7"/>
        <v>0.53163070180013727</v>
      </c>
      <c r="P55" s="13">
        <f t="shared" si="10"/>
        <v>127.11478359151023</v>
      </c>
    </row>
    <row r="56" spans="1:16" x14ac:dyDescent="0.2">
      <c r="A56" s="17" t="s">
        <v>83</v>
      </c>
      <c r="B56" s="10" t="s">
        <v>84</v>
      </c>
      <c r="C56" s="11">
        <v>4635813.4000000004</v>
      </c>
      <c r="D56" s="11">
        <v>2940753.68</v>
      </c>
      <c r="E56" s="11">
        <f t="shared" si="3"/>
        <v>1695059.7200000002</v>
      </c>
      <c r="F56" s="11">
        <f t="shared" si="4"/>
        <v>63.43554898046586</v>
      </c>
      <c r="G56" s="11">
        <f t="shared" si="5"/>
        <v>2.0545065107728329</v>
      </c>
      <c r="H56" s="11">
        <v>4669328.3</v>
      </c>
      <c r="I56" s="11">
        <v>5147604.7</v>
      </c>
      <c r="J56" s="22">
        <v>5863779.9000000004</v>
      </c>
      <c r="K56" s="11">
        <f t="shared" si="6"/>
        <v>-1194451.6000000006</v>
      </c>
      <c r="L56" s="22">
        <v>3144378.9</v>
      </c>
      <c r="M56" s="11">
        <f t="shared" si="8"/>
        <v>2719401.0000000005</v>
      </c>
      <c r="N56" s="11">
        <f t="shared" si="9"/>
        <v>53.623753852016165</v>
      </c>
      <c r="O56" s="11">
        <f t="shared" si="7"/>
        <v>1.811770707879981</v>
      </c>
      <c r="P56" s="11">
        <f t="shared" si="10"/>
        <v>106.92425283303564</v>
      </c>
    </row>
    <row r="57" spans="1:16" x14ac:dyDescent="0.2">
      <c r="A57" s="6" t="s">
        <v>85</v>
      </c>
      <c r="B57" s="12" t="s">
        <v>86</v>
      </c>
      <c r="C57" s="13">
        <v>4587374.91</v>
      </c>
      <c r="D57" s="13">
        <v>2917051.99</v>
      </c>
      <c r="E57" s="13">
        <f t="shared" si="3"/>
        <v>1670322.92</v>
      </c>
      <c r="F57" s="13">
        <f t="shared" si="4"/>
        <v>63.588698269267908</v>
      </c>
      <c r="G57" s="13">
        <f t="shared" si="5"/>
        <v>2.0379477364856511</v>
      </c>
      <c r="H57" s="13">
        <v>4543714</v>
      </c>
      <c r="I57" s="13">
        <v>5019024.8</v>
      </c>
      <c r="J57" s="23">
        <v>5735191.2000000002</v>
      </c>
      <c r="K57" s="13">
        <f t="shared" si="6"/>
        <v>-1191477.2000000002</v>
      </c>
      <c r="L57" s="23">
        <v>3098759.4</v>
      </c>
      <c r="M57" s="13">
        <f t="shared" si="8"/>
        <v>2636431.8000000003</v>
      </c>
      <c r="N57" s="13">
        <f t="shared" si="9"/>
        <v>54.030620635629369</v>
      </c>
      <c r="O57" s="13">
        <f t="shared" si="7"/>
        <v>1.7854850481561702</v>
      </c>
      <c r="P57" s="13">
        <f t="shared" si="10"/>
        <v>106.22914540511839</v>
      </c>
    </row>
    <row r="58" spans="1:16" x14ac:dyDescent="0.2">
      <c r="A58" s="6" t="s">
        <v>87</v>
      </c>
      <c r="B58" s="12" t="s">
        <v>88</v>
      </c>
      <c r="C58" s="13">
        <v>14400</v>
      </c>
      <c r="D58" s="13">
        <v>0</v>
      </c>
      <c r="E58" s="13">
        <f t="shared" si="3"/>
        <v>14400</v>
      </c>
      <c r="F58" s="13">
        <f t="shared" si="4"/>
        <v>0</v>
      </c>
      <c r="G58" s="13">
        <f t="shared" si="5"/>
        <v>0</v>
      </c>
      <c r="H58" s="13">
        <v>14400</v>
      </c>
      <c r="I58" s="13">
        <v>14400</v>
      </c>
      <c r="J58" s="23">
        <v>14400</v>
      </c>
      <c r="K58" s="13">
        <f t="shared" si="6"/>
        <v>0</v>
      </c>
      <c r="L58" s="23">
        <v>0</v>
      </c>
      <c r="M58" s="13">
        <f t="shared" si="8"/>
        <v>14400</v>
      </c>
      <c r="N58" s="13">
        <f t="shared" si="9"/>
        <v>0</v>
      </c>
      <c r="O58" s="13">
        <f t="shared" si="7"/>
        <v>0</v>
      </c>
      <c r="P58" s="14"/>
    </row>
    <row r="59" spans="1:16" ht="25.5" x14ac:dyDescent="0.2">
      <c r="A59" s="6" t="s">
        <v>89</v>
      </c>
      <c r="B59" s="12" t="s">
        <v>90</v>
      </c>
      <c r="C59" s="13">
        <v>34038.49</v>
      </c>
      <c r="D59" s="13">
        <v>23701.69</v>
      </c>
      <c r="E59" s="13">
        <f t="shared" si="3"/>
        <v>10336.799999999999</v>
      </c>
      <c r="F59" s="13">
        <f t="shared" si="4"/>
        <v>69.632025392430734</v>
      </c>
      <c r="G59" s="13">
        <f t="shared" si="5"/>
        <v>1.6558774287181829E-2</v>
      </c>
      <c r="H59" s="13">
        <v>111214.3</v>
      </c>
      <c r="I59" s="13">
        <v>114179.9</v>
      </c>
      <c r="J59" s="23">
        <v>114188.7</v>
      </c>
      <c r="K59" s="13">
        <f t="shared" si="6"/>
        <v>-2974.3999999999942</v>
      </c>
      <c r="L59" s="23">
        <v>45619.5</v>
      </c>
      <c r="M59" s="13">
        <f t="shared" si="8"/>
        <v>68569.2</v>
      </c>
      <c r="N59" s="13">
        <f t="shared" si="9"/>
        <v>39.950975884654092</v>
      </c>
      <c r="O59" s="13">
        <f t="shared" si="7"/>
        <v>2.6285659723810896E-2</v>
      </c>
      <c r="P59" s="13">
        <f t="shared" si="10"/>
        <v>192.47361686023234</v>
      </c>
    </row>
    <row r="60" spans="1:16" x14ac:dyDescent="0.2">
      <c r="A60" s="17" t="s">
        <v>91</v>
      </c>
      <c r="B60" s="10" t="s">
        <v>92</v>
      </c>
      <c r="C60" s="11">
        <v>21016103.34</v>
      </c>
      <c r="D60" s="11">
        <v>16025296.159999998</v>
      </c>
      <c r="E60" s="11">
        <f t="shared" si="3"/>
        <v>4990807.1800000016</v>
      </c>
      <c r="F60" s="11">
        <f t="shared" si="4"/>
        <v>76.25246174679306</v>
      </c>
      <c r="G60" s="11">
        <f t="shared" si="5"/>
        <v>11.195794983340077</v>
      </c>
      <c r="H60" s="11">
        <v>22936483.399999999</v>
      </c>
      <c r="I60" s="11">
        <v>24867911.300000001</v>
      </c>
      <c r="J60" s="22">
        <v>26070309.699999999</v>
      </c>
      <c r="K60" s="11">
        <f t="shared" si="6"/>
        <v>-3133826.3000000007</v>
      </c>
      <c r="L60" s="22">
        <v>18713379.100000001</v>
      </c>
      <c r="M60" s="11">
        <f t="shared" si="8"/>
        <v>7356930.5999999978</v>
      </c>
      <c r="N60" s="11">
        <f t="shared" si="9"/>
        <v>71.780424994337537</v>
      </c>
      <c r="O60" s="11">
        <f t="shared" si="7"/>
        <v>10.782527544257929</v>
      </c>
      <c r="P60" s="11">
        <f t="shared" si="10"/>
        <v>116.77399851560686</v>
      </c>
    </row>
    <row r="61" spans="1:16" x14ac:dyDescent="0.2">
      <c r="A61" s="6" t="s">
        <v>93</v>
      </c>
      <c r="B61" s="12" t="s">
        <v>94</v>
      </c>
      <c r="C61" s="13">
        <v>5228180.07</v>
      </c>
      <c r="D61" s="13">
        <v>3962235.28</v>
      </c>
      <c r="E61" s="13">
        <f t="shared" si="3"/>
        <v>1265944.7900000005</v>
      </c>
      <c r="F61" s="13">
        <f t="shared" si="4"/>
        <v>75.786128766601564</v>
      </c>
      <c r="G61" s="13">
        <f t="shared" si="5"/>
        <v>2.7681468989860512</v>
      </c>
      <c r="H61" s="13">
        <v>5753783.7000000002</v>
      </c>
      <c r="I61" s="13">
        <v>6470107.2000000002</v>
      </c>
      <c r="J61" s="23">
        <v>6893940.4000000004</v>
      </c>
      <c r="K61" s="13">
        <f t="shared" si="6"/>
        <v>-1140156.7000000002</v>
      </c>
      <c r="L61" s="23">
        <v>4622810.4000000004</v>
      </c>
      <c r="M61" s="13">
        <f t="shared" si="8"/>
        <v>2271130</v>
      </c>
      <c r="N61" s="13">
        <f t="shared" si="9"/>
        <v>67.056141071367549</v>
      </c>
      <c r="O61" s="13">
        <f t="shared" si="7"/>
        <v>2.6636333397361689</v>
      </c>
      <c r="P61" s="13">
        <f t="shared" si="10"/>
        <v>116.6717792689989</v>
      </c>
    </row>
    <row r="62" spans="1:16" x14ac:dyDescent="0.2">
      <c r="A62" s="6" t="s">
        <v>95</v>
      </c>
      <c r="B62" s="12" t="s">
        <v>96</v>
      </c>
      <c r="C62" s="13">
        <v>7005521.1500000004</v>
      </c>
      <c r="D62" s="13">
        <v>5098579.22</v>
      </c>
      <c r="E62" s="13">
        <f t="shared" si="3"/>
        <v>1906941.9300000006</v>
      </c>
      <c r="F62" s="13">
        <f t="shared" si="4"/>
        <v>72.779442254627966</v>
      </c>
      <c r="G62" s="13">
        <f t="shared" si="5"/>
        <v>3.5620338671755301</v>
      </c>
      <c r="H62" s="13">
        <v>7716525.9000000004</v>
      </c>
      <c r="I62" s="13">
        <v>8795982.0999999996</v>
      </c>
      <c r="J62" s="23">
        <v>9248809.0999999996</v>
      </c>
      <c r="K62" s="13">
        <f t="shared" si="6"/>
        <v>-1532283.1999999993</v>
      </c>
      <c r="L62" s="23">
        <v>6575886</v>
      </c>
      <c r="M62" s="13">
        <f t="shared" ref="M62:M87" si="11">J62-L62</f>
        <v>2672923.0999999996</v>
      </c>
      <c r="N62" s="13">
        <f t="shared" ref="N62:N87" si="12">L62/J62*100</f>
        <v>71.099813272175766</v>
      </c>
      <c r="O62" s="13">
        <f t="shared" si="7"/>
        <v>3.7889828204730858</v>
      </c>
      <c r="P62" s="13">
        <f t="shared" ref="P62:P87" si="13">L62/D62*100</f>
        <v>128.9748715525499</v>
      </c>
    </row>
    <row r="63" spans="1:16" ht="25.5" x14ac:dyDescent="0.2">
      <c r="A63" s="6" t="s">
        <v>97</v>
      </c>
      <c r="B63" s="12" t="s">
        <v>98</v>
      </c>
      <c r="C63" s="13">
        <v>69780.350000000006</v>
      </c>
      <c r="D63" s="13">
        <v>49194.12</v>
      </c>
      <c r="E63" s="13">
        <f t="shared" si="3"/>
        <v>20586.230000000003</v>
      </c>
      <c r="F63" s="13">
        <f t="shared" si="4"/>
        <v>70.498528597234028</v>
      </c>
      <c r="G63" s="13">
        <f t="shared" si="5"/>
        <v>3.4368617990385389E-2</v>
      </c>
      <c r="H63" s="13">
        <v>81062.8</v>
      </c>
      <c r="I63" s="13">
        <v>81062.8</v>
      </c>
      <c r="J63" s="23">
        <v>81062.8</v>
      </c>
      <c r="K63" s="13">
        <f t="shared" si="6"/>
        <v>0</v>
      </c>
      <c r="L63" s="23">
        <v>59535.3</v>
      </c>
      <c r="M63" s="13">
        <f t="shared" si="11"/>
        <v>21527.5</v>
      </c>
      <c r="N63" s="13">
        <f t="shared" si="12"/>
        <v>73.443429045135375</v>
      </c>
      <c r="O63" s="13">
        <f t="shared" si="7"/>
        <v>3.4303853338046204E-2</v>
      </c>
      <c r="P63" s="13">
        <f t="shared" si="13"/>
        <v>121.02117082285444</v>
      </c>
    </row>
    <row r="64" spans="1:16" x14ac:dyDescent="0.2">
      <c r="A64" s="6" t="s">
        <v>99</v>
      </c>
      <c r="B64" s="12" t="s">
        <v>100</v>
      </c>
      <c r="C64" s="13">
        <v>448835.95</v>
      </c>
      <c r="D64" s="13">
        <v>327446.88</v>
      </c>
      <c r="E64" s="13">
        <f t="shared" si="3"/>
        <v>121389.07</v>
      </c>
      <c r="F64" s="13">
        <f t="shared" si="4"/>
        <v>72.954690906555058</v>
      </c>
      <c r="G64" s="13">
        <f t="shared" si="5"/>
        <v>0.22876507864890283</v>
      </c>
      <c r="H64" s="13">
        <v>506064.1</v>
      </c>
      <c r="I64" s="13">
        <v>506064.1</v>
      </c>
      <c r="J64" s="23">
        <v>507709.6</v>
      </c>
      <c r="K64" s="13">
        <f t="shared" si="6"/>
        <v>-1645.5</v>
      </c>
      <c r="L64" s="23">
        <v>418208.2</v>
      </c>
      <c r="M64" s="13">
        <f t="shared" si="11"/>
        <v>89501.399999999965</v>
      </c>
      <c r="N64" s="13">
        <f t="shared" si="12"/>
        <v>82.371536799776891</v>
      </c>
      <c r="O64" s="13">
        <f t="shared" si="7"/>
        <v>0.24096884970040119</v>
      </c>
      <c r="P64" s="13">
        <f t="shared" si="13"/>
        <v>127.71787594983346</v>
      </c>
    </row>
    <row r="65" spans="1:16" x14ac:dyDescent="0.2">
      <c r="A65" s="6" t="s">
        <v>101</v>
      </c>
      <c r="B65" s="12" t="s">
        <v>102</v>
      </c>
      <c r="C65" s="13">
        <v>124919.7</v>
      </c>
      <c r="D65" s="13">
        <v>68738.02</v>
      </c>
      <c r="E65" s="13">
        <f t="shared" si="3"/>
        <v>56181.679999999993</v>
      </c>
      <c r="F65" s="13">
        <f t="shared" si="4"/>
        <v>55.02576455114766</v>
      </c>
      <c r="G65" s="13">
        <f t="shared" si="5"/>
        <v>4.8022624468035423E-2</v>
      </c>
      <c r="H65" s="13">
        <v>129134</v>
      </c>
      <c r="I65" s="13">
        <v>129134</v>
      </c>
      <c r="J65" s="23">
        <v>129862</v>
      </c>
      <c r="K65" s="13">
        <f t="shared" si="6"/>
        <v>-728</v>
      </c>
      <c r="L65" s="23">
        <v>68715.899999999994</v>
      </c>
      <c r="M65" s="13">
        <f t="shared" si="11"/>
        <v>61146.100000000006</v>
      </c>
      <c r="N65" s="13">
        <f t="shared" si="12"/>
        <v>52.914555451171239</v>
      </c>
      <c r="O65" s="13">
        <f t="shared" si="7"/>
        <v>3.9593655454694086E-2</v>
      </c>
      <c r="P65" s="13">
        <f t="shared" si="13"/>
        <v>99.967819847007505</v>
      </c>
    </row>
    <row r="66" spans="1:16" ht="38.25" x14ac:dyDescent="0.2">
      <c r="A66" s="6" t="s">
        <v>103</v>
      </c>
      <c r="B66" s="12" t="s">
        <v>104</v>
      </c>
      <c r="C66" s="13">
        <v>362625.4</v>
      </c>
      <c r="D66" s="13">
        <v>292298.53999999998</v>
      </c>
      <c r="E66" s="13">
        <f t="shared" si="3"/>
        <v>70326.860000000044</v>
      </c>
      <c r="F66" s="13">
        <f t="shared" si="4"/>
        <v>80.606195815295891</v>
      </c>
      <c r="G66" s="13">
        <f t="shared" si="5"/>
        <v>0.20420930103856685</v>
      </c>
      <c r="H66" s="13">
        <v>373561.3</v>
      </c>
      <c r="I66" s="13">
        <v>384507.2</v>
      </c>
      <c r="J66" s="23">
        <v>386963.5</v>
      </c>
      <c r="K66" s="13">
        <f t="shared" si="6"/>
        <v>-13402.200000000012</v>
      </c>
      <c r="L66" s="23">
        <v>306285.59999999998</v>
      </c>
      <c r="M66" s="13">
        <f t="shared" si="11"/>
        <v>80677.900000000023</v>
      </c>
      <c r="N66" s="13">
        <f t="shared" si="12"/>
        <v>79.151031040395281</v>
      </c>
      <c r="O66" s="13">
        <f t="shared" si="7"/>
        <v>0.17647977421723721</v>
      </c>
      <c r="P66" s="13">
        <f t="shared" si="13"/>
        <v>104.78519666913151</v>
      </c>
    </row>
    <row r="67" spans="1:16" x14ac:dyDescent="0.2">
      <c r="A67" s="6" t="s">
        <v>105</v>
      </c>
      <c r="B67" s="12" t="s">
        <v>106</v>
      </c>
      <c r="C67" s="13">
        <v>7776240.7199999997</v>
      </c>
      <c r="D67" s="13">
        <v>6226804.0999999996</v>
      </c>
      <c r="E67" s="13">
        <f t="shared" si="3"/>
        <v>1549436.62</v>
      </c>
      <c r="F67" s="13">
        <f t="shared" si="4"/>
        <v>80.074734363418727</v>
      </c>
      <c r="G67" s="13">
        <f t="shared" si="5"/>
        <v>4.3502485950326069</v>
      </c>
      <c r="H67" s="13">
        <v>8376351.5999999996</v>
      </c>
      <c r="I67" s="13">
        <v>8501053.9000000004</v>
      </c>
      <c r="J67" s="23">
        <v>8821962.3000000007</v>
      </c>
      <c r="K67" s="13">
        <f t="shared" si="6"/>
        <v>-445610.70000000112</v>
      </c>
      <c r="L67" s="23">
        <v>6661937.7000000002</v>
      </c>
      <c r="M67" s="13">
        <f t="shared" si="11"/>
        <v>2160024.6000000006</v>
      </c>
      <c r="N67" s="13">
        <f t="shared" si="12"/>
        <v>75.515372583263016</v>
      </c>
      <c r="O67" s="13">
        <f t="shared" si="7"/>
        <v>3.838565251338296</v>
      </c>
      <c r="P67" s="13">
        <f t="shared" si="13"/>
        <v>106.98807274184202</v>
      </c>
    </row>
    <row r="68" spans="1:16" x14ac:dyDescent="0.2">
      <c r="A68" s="17" t="s">
        <v>107</v>
      </c>
      <c r="B68" s="10" t="s">
        <v>108</v>
      </c>
      <c r="C68" s="11">
        <v>45140562.530000001</v>
      </c>
      <c r="D68" s="11">
        <v>35015070.270000003</v>
      </c>
      <c r="E68" s="11">
        <f t="shared" si="3"/>
        <v>10125492.259999998</v>
      </c>
      <c r="F68" s="11">
        <f t="shared" si="4"/>
        <v>77.568971912410959</v>
      </c>
      <c r="G68" s="11">
        <f t="shared" si="5"/>
        <v>24.462671026865216</v>
      </c>
      <c r="H68" s="11">
        <v>44418352.100000001</v>
      </c>
      <c r="I68" s="11">
        <v>50258424.299999997</v>
      </c>
      <c r="J68" s="22">
        <v>56399840.5</v>
      </c>
      <c r="K68" s="11">
        <f t="shared" si="6"/>
        <v>-11981488.399999999</v>
      </c>
      <c r="L68" s="22">
        <v>41371258.299999997</v>
      </c>
      <c r="M68" s="11">
        <f t="shared" si="11"/>
        <v>15028582.200000003</v>
      </c>
      <c r="N68" s="11">
        <f t="shared" si="12"/>
        <v>73.353502302901006</v>
      </c>
      <c r="O68" s="11">
        <f t="shared" si="7"/>
        <v>23.837850437196533</v>
      </c>
      <c r="P68" s="11">
        <f t="shared" si="13"/>
        <v>118.15272104550311</v>
      </c>
    </row>
    <row r="69" spans="1:16" x14ac:dyDescent="0.2">
      <c r="A69" s="6" t="s">
        <v>109</v>
      </c>
      <c r="B69" s="12" t="s">
        <v>110</v>
      </c>
      <c r="C69" s="13">
        <v>528740.5</v>
      </c>
      <c r="D69" s="13">
        <v>400035.49</v>
      </c>
      <c r="E69" s="13">
        <f t="shared" si="3"/>
        <v>128705.01000000001</v>
      </c>
      <c r="F69" s="13">
        <f t="shared" si="4"/>
        <v>75.658189603406584</v>
      </c>
      <c r="G69" s="13">
        <f t="shared" si="5"/>
        <v>0.27947785097907296</v>
      </c>
      <c r="H69" s="13">
        <v>597480.5</v>
      </c>
      <c r="I69" s="13">
        <v>608480.5</v>
      </c>
      <c r="J69" s="23">
        <v>608480.5</v>
      </c>
      <c r="K69" s="13">
        <f t="shared" si="6"/>
        <v>-11000</v>
      </c>
      <c r="L69" s="23">
        <v>460706.2</v>
      </c>
      <c r="M69" s="13">
        <f t="shared" si="11"/>
        <v>147774.29999999999</v>
      </c>
      <c r="N69" s="13">
        <f t="shared" si="12"/>
        <v>75.714209411805314</v>
      </c>
      <c r="O69" s="13">
        <f t="shared" si="7"/>
        <v>0.26545592138997509</v>
      </c>
      <c r="P69" s="13">
        <f t="shared" si="13"/>
        <v>115.16633186720509</v>
      </c>
    </row>
    <row r="70" spans="1:16" x14ac:dyDescent="0.2">
      <c r="A70" s="6" t="s">
        <v>111</v>
      </c>
      <c r="B70" s="12" t="s">
        <v>112</v>
      </c>
      <c r="C70" s="13">
        <v>5351145.62</v>
      </c>
      <c r="D70" s="13">
        <v>4328694.97</v>
      </c>
      <c r="E70" s="13">
        <f t="shared" si="3"/>
        <v>1022450.6500000004</v>
      </c>
      <c r="F70" s="13">
        <f t="shared" si="4"/>
        <v>80.892864395643187</v>
      </c>
      <c r="G70" s="13">
        <f t="shared" si="5"/>
        <v>3.0241676001284854</v>
      </c>
      <c r="H70" s="13">
        <v>6842153.9000000004</v>
      </c>
      <c r="I70" s="13">
        <v>6922175.9000000004</v>
      </c>
      <c r="J70" s="23">
        <v>7208880.9000000004</v>
      </c>
      <c r="K70" s="13">
        <f t="shared" si="6"/>
        <v>-366727</v>
      </c>
      <c r="L70" s="23">
        <v>5811407.0999999996</v>
      </c>
      <c r="M70" s="13">
        <f t="shared" si="11"/>
        <v>1397473.8000000007</v>
      </c>
      <c r="N70" s="13">
        <f t="shared" si="12"/>
        <v>80.614552808050959</v>
      </c>
      <c r="O70" s="13">
        <f t="shared" si="7"/>
        <v>3.3484950415313333</v>
      </c>
      <c r="P70" s="13">
        <f t="shared" si="13"/>
        <v>134.25309799549123</v>
      </c>
    </row>
    <row r="71" spans="1:16" x14ac:dyDescent="0.2">
      <c r="A71" s="6" t="s">
        <v>113</v>
      </c>
      <c r="B71" s="12" t="s">
        <v>114</v>
      </c>
      <c r="C71" s="13">
        <v>28698531.59</v>
      </c>
      <c r="D71" s="13">
        <v>22803614.469999999</v>
      </c>
      <c r="E71" s="13">
        <f t="shared" si="3"/>
        <v>5894917.120000001</v>
      </c>
      <c r="F71" s="13">
        <f t="shared" si="4"/>
        <v>79.459168140665142</v>
      </c>
      <c r="G71" s="13">
        <f t="shared" si="5"/>
        <v>15.93134940760104</v>
      </c>
      <c r="H71" s="13">
        <v>26741631.100000001</v>
      </c>
      <c r="I71" s="13">
        <v>30267924</v>
      </c>
      <c r="J71" s="23">
        <v>36071515.299999997</v>
      </c>
      <c r="K71" s="13">
        <f t="shared" si="6"/>
        <v>-9329884.1999999955</v>
      </c>
      <c r="L71" s="23">
        <v>25596396.600000001</v>
      </c>
      <c r="M71" s="13">
        <f t="shared" si="11"/>
        <v>10475118.699999996</v>
      </c>
      <c r="N71" s="13">
        <f t="shared" si="12"/>
        <v>70.960136792479034</v>
      </c>
      <c r="O71" s="13">
        <f t="shared" si="7"/>
        <v>14.748477541036403</v>
      </c>
      <c r="P71" s="13">
        <f t="shared" si="13"/>
        <v>112.24710290412135</v>
      </c>
    </row>
    <row r="72" spans="1:16" x14ac:dyDescent="0.2">
      <c r="A72" s="6" t="s">
        <v>115</v>
      </c>
      <c r="B72" s="12" t="s">
        <v>116</v>
      </c>
      <c r="C72" s="13">
        <v>9111018.2699999996</v>
      </c>
      <c r="D72" s="13">
        <v>6416587.8799999999</v>
      </c>
      <c r="E72" s="13">
        <f t="shared" si="3"/>
        <v>2694430.3899999997</v>
      </c>
      <c r="F72" s="13">
        <f t="shared" si="4"/>
        <v>70.426682175888118</v>
      </c>
      <c r="G72" s="13">
        <f t="shared" si="5"/>
        <v>4.482837738523564</v>
      </c>
      <c r="H72" s="13">
        <v>8349613.0999999996</v>
      </c>
      <c r="I72" s="13">
        <v>10280683.300000001</v>
      </c>
      <c r="J72" s="23">
        <v>10223490.800000001</v>
      </c>
      <c r="K72" s="13">
        <f t="shared" si="6"/>
        <v>-1873877.7000000011</v>
      </c>
      <c r="L72" s="23">
        <v>7937966.5999999996</v>
      </c>
      <c r="M72" s="13">
        <f t="shared" si="11"/>
        <v>2285524.2000000011</v>
      </c>
      <c r="N72" s="13">
        <f t="shared" si="12"/>
        <v>77.644385418726046</v>
      </c>
      <c r="O72" s="13">
        <f t="shared" si="7"/>
        <v>4.5738048191360292</v>
      </c>
      <c r="P72" s="13">
        <f t="shared" si="13"/>
        <v>123.71008935671274</v>
      </c>
    </row>
    <row r="73" spans="1:16" x14ac:dyDescent="0.2">
      <c r="A73" s="6" t="s">
        <v>117</v>
      </c>
      <c r="B73" s="12" t="s">
        <v>118</v>
      </c>
      <c r="C73" s="13">
        <v>1451126.55</v>
      </c>
      <c r="D73" s="13">
        <v>1066137.46</v>
      </c>
      <c r="E73" s="13">
        <f t="shared" si="3"/>
        <v>384989.09000000008</v>
      </c>
      <c r="F73" s="13">
        <f t="shared" si="4"/>
        <v>73.469640535486022</v>
      </c>
      <c r="G73" s="13">
        <f t="shared" ref="G73:G87" si="14">D73/$D$8*100</f>
        <v>0.74483842963304925</v>
      </c>
      <c r="H73" s="13">
        <v>1887473.5</v>
      </c>
      <c r="I73" s="13">
        <v>2179160.6</v>
      </c>
      <c r="J73" s="23">
        <v>2287473</v>
      </c>
      <c r="K73" s="13">
        <f t="shared" ref="K73:K87" si="15">H73-J73</f>
        <v>-399999.5</v>
      </c>
      <c r="L73" s="23">
        <v>1564781.8</v>
      </c>
      <c r="M73" s="13">
        <f t="shared" si="11"/>
        <v>722691.2</v>
      </c>
      <c r="N73" s="13">
        <f t="shared" si="12"/>
        <v>68.406569170433926</v>
      </c>
      <c r="O73" s="13">
        <f t="shared" ref="O73:O87" si="16">L73/$L$8*100</f>
        <v>0.90161711410279188</v>
      </c>
      <c r="P73" s="13">
        <f t="shared" si="13"/>
        <v>146.77111148500495</v>
      </c>
    </row>
    <row r="74" spans="1:16" x14ac:dyDescent="0.2">
      <c r="A74" s="17" t="s">
        <v>119</v>
      </c>
      <c r="B74" s="10" t="s">
        <v>120</v>
      </c>
      <c r="C74" s="11">
        <v>3295046.35</v>
      </c>
      <c r="D74" s="11">
        <v>1240587.5900000001</v>
      </c>
      <c r="E74" s="11">
        <f t="shared" ref="E74:E87" si="17">C74-D74</f>
        <v>2054458.76</v>
      </c>
      <c r="F74" s="11">
        <f t="shared" ref="F74:F87" si="18">D74/C74*100</f>
        <v>37.650080096748866</v>
      </c>
      <c r="G74" s="11">
        <f t="shared" si="14"/>
        <v>0.86671498472424857</v>
      </c>
      <c r="H74" s="11">
        <v>2293685.9</v>
      </c>
      <c r="I74" s="11">
        <v>3724226.3</v>
      </c>
      <c r="J74" s="22">
        <v>3925349.9</v>
      </c>
      <c r="K74" s="11">
        <f t="shared" si="15"/>
        <v>-1631664</v>
      </c>
      <c r="L74" s="22">
        <v>1492350.8</v>
      </c>
      <c r="M74" s="11">
        <f t="shared" si="11"/>
        <v>2432999.0999999996</v>
      </c>
      <c r="N74" s="11">
        <f t="shared" si="12"/>
        <v>38.018287235999018</v>
      </c>
      <c r="O74" s="11">
        <f t="shared" si="16"/>
        <v>0.85988284214769928</v>
      </c>
      <c r="P74" s="11">
        <f t="shared" si="13"/>
        <v>120.29386816613246</v>
      </c>
    </row>
    <row r="75" spans="1:16" x14ac:dyDescent="0.2">
      <c r="A75" s="6" t="s">
        <v>121</v>
      </c>
      <c r="B75" s="12" t="s">
        <v>122</v>
      </c>
      <c r="C75" s="13">
        <v>1507.89</v>
      </c>
      <c r="D75" s="13">
        <v>606.97</v>
      </c>
      <c r="E75" s="13">
        <f t="shared" si="17"/>
        <v>900.92000000000007</v>
      </c>
      <c r="F75" s="13">
        <f t="shared" si="18"/>
        <v>40.252936222138217</v>
      </c>
      <c r="G75" s="13">
        <f t="shared" si="14"/>
        <v>4.2404905426957979E-4</v>
      </c>
      <c r="H75" s="13">
        <v>25762.1</v>
      </c>
      <c r="I75" s="13">
        <v>29352.400000000001</v>
      </c>
      <c r="J75" s="23">
        <v>30249.9</v>
      </c>
      <c r="K75" s="13">
        <f t="shared" si="15"/>
        <v>-4487.8000000000029</v>
      </c>
      <c r="L75" s="23">
        <v>5022.5</v>
      </c>
      <c r="M75" s="13">
        <f t="shared" si="11"/>
        <v>25227.4</v>
      </c>
      <c r="N75" s="13">
        <f t="shared" si="12"/>
        <v>16.603360672266685</v>
      </c>
      <c r="O75" s="13">
        <f t="shared" si="16"/>
        <v>2.8939318923451641E-3</v>
      </c>
      <c r="P75" s="13">
        <f t="shared" si="13"/>
        <v>827.470879944643</v>
      </c>
    </row>
    <row r="76" spans="1:16" x14ac:dyDescent="0.2">
      <c r="A76" s="6" t="s">
        <v>123</v>
      </c>
      <c r="B76" s="12" t="s">
        <v>124</v>
      </c>
      <c r="C76" s="13">
        <v>2394474.61</v>
      </c>
      <c r="D76" s="13">
        <v>551244.56000000006</v>
      </c>
      <c r="E76" s="13">
        <f t="shared" si="17"/>
        <v>1843230.0499999998</v>
      </c>
      <c r="F76" s="13">
        <f t="shared" si="18"/>
        <v>23.0215245422878</v>
      </c>
      <c r="G76" s="13">
        <f t="shared" si="14"/>
        <v>0.38511744293663713</v>
      </c>
      <c r="H76" s="13">
        <v>1218848.2</v>
      </c>
      <c r="I76" s="13">
        <v>2537846.1</v>
      </c>
      <c r="J76" s="23">
        <v>2731413.2</v>
      </c>
      <c r="K76" s="13">
        <f t="shared" si="15"/>
        <v>-1512565.0000000002</v>
      </c>
      <c r="L76" s="23">
        <v>589655.80000000005</v>
      </c>
      <c r="M76" s="13">
        <f t="shared" si="11"/>
        <v>2141757.4000000004</v>
      </c>
      <c r="N76" s="13">
        <f t="shared" si="12"/>
        <v>21.587938434214202</v>
      </c>
      <c r="O76" s="13">
        <f t="shared" si="16"/>
        <v>0.33975584372848217</v>
      </c>
      <c r="P76" s="13">
        <f t="shared" si="13"/>
        <v>106.96809416132834</v>
      </c>
    </row>
    <row r="77" spans="1:16" x14ac:dyDescent="0.2">
      <c r="A77" s="6" t="s">
        <v>125</v>
      </c>
      <c r="B77" s="12" t="s">
        <v>126</v>
      </c>
      <c r="C77" s="13">
        <v>632936.16</v>
      </c>
      <c r="D77" s="13">
        <v>478754.58</v>
      </c>
      <c r="E77" s="13">
        <f t="shared" si="17"/>
        <v>154181.58000000002</v>
      </c>
      <c r="F77" s="13">
        <f t="shared" si="18"/>
        <v>75.640263624691627</v>
      </c>
      <c r="G77" s="13">
        <f t="shared" si="14"/>
        <v>0.33447357674387507</v>
      </c>
      <c r="H77" s="13">
        <v>758003.5</v>
      </c>
      <c r="I77" s="13">
        <v>845955.7</v>
      </c>
      <c r="J77" s="23">
        <v>852614.7</v>
      </c>
      <c r="K77" s="13">
        <f t="shared" si="15"/>
        <v>-94611.199999999953</v>
      </c>
      <c r="L77" s="23">
        <v>673802.7</v>
      </c>
      <c r="M77" s="13">
        <f t="shared" si="11"/>
        <v>178812</v>
      </c>
      <c r="N77" s="13">
        <f t="shared" si="12"/>
        <v>79.027807050476611</v>
      </c>
      <c r="O77" s="13">
        <f t="shared" si="16"/>
        <v>0.38824074120025504</v>
      </c>
      <c r="P77" s="13">
        <f t="shared" si="13"/>
        <v>140.74073192156197</v>
      </c>
    </row>
    <row r="78" spans="1:16" ht="25.5" x14ac:dyDescent="0.2">
      <c r="A78" s="6" t="s">
        <v>163</v>
      </c>
      <c r="B78" s="12" t="s">
        <v>164</v>
      </c>
      <c r="C78" s="13">
        <v>266127.69</v>
      </c>
      <c r="D78" s="13">
        <v>209981.48</v>
      </c>
      <c r="E78" s="13">
        <f t="shared" si="17"/>
        <v>56146.209999999992</v>
      </c>
      <c r="F78" s="13">
        <f t="shared" si="18"/>
        <v>78.90252983445653</v>
      </c>
      <c r="G78" s="13">
        <f t="shared" si="14"/>
        <v>0.1466999159894668</v>
      </c>
      <c r="H78" s="13">
        <v>291072.09999999998</v>
      </c>
      <c r="I78" s="13">
        <v>311072.09999999998</v>
      </c>
      <c r="J78" s="23">
        <v>311072.09999999998</v>
      </c>
      <c r="K78" s="13">
        <f t="shared" si="15"/>
        <v>-20000</v>
      </c>
      <c r="L78" s="23">
        <v>223869.8</v>
      </c>
      <c r="M78" s="13">
        <f t="shared" si="11"/>
        <v>87202.299999999988</v>
      </c>
      <c r="N78" s="13">
        <f t="shared" si="12"/>
        <v>71.967174169589626</v>
      </c>
      <c r="O78" s="13">
        <f t="shared" si="16"/>
        <v>0.12899232532661689</v>
      </c>
      <c r="P78" s="13">
        <f t="shared" si="13"/>
        <v>106.61406901218145</v>
      </c>
    </row>
    <row r="79" spans="1:16" x14ac:dyDescent="0.2">
      <c r="A79" s="17" t="s">
        <v>127</v>
      </c>
      <c r="B79" s="10" t="s">
        <v>128</v>
      </c>
      <c r="C79" s="11">
        <v>506384.32</v>
      </c>
      <c r="D79" s="11">
        <v>388527.89</v>
      </c>
      <c r="E79" s="11">
        <f t="shared" si="17"/>
        <v>117856.43</v>
      </c>
      <c r="F79" s="11">
        <f t="shared" si="18"/>
        <v>76.725892697467415</v>
      </c>
      <c r="G79" s="11">
        <f t="shared" si="14"/>
        <v>0.27143826599643361</v>
      </c>
      <c r="H79" s="11">
        <v>520084.3</v>
      </c>
      <c r="I79" s="11">
        <v>548193.5</v>
      </c>
      <c r="J79" s="22">
        <v>548193.5</v>
      </c>
      <c r="K79" s="11">
        <f t="shared" si="15"/>
        <v>-28109.200000000012</v>
      </c>
      <c r="L79" s="22">
        <v>422554.8</v>
      </c>
      <c r="M79" s="11">
        <f t="shared" si="11"/>
        <v>125638.70000000001</v>
      </c>
      <c r="N79" s="11">
        <f t="shared" si="12"/>
        <v>77.081322562197471</v>
      </c>
      <c r="O79" s="11">
        <f t="shared" si="16"/>
        <v>0.24347333240090241</v>
      </c>
      <c r="P79" s="11">
        <f t="shared" si="13"/>
        <v>108.75790667177073</v>
      </c>
    </row>
    <row r="80" spans="1:16" ht="18" customHeight="1" x14ac:dyDescent="0.2">
      <c r="A80" s="6" t="s">
        <v>129</v>
      </c>
      <c r="B80" s="12" t="s">
        <v>130</v>
      </c>
      <c r="C80" s="13">
        <v>406745.05</v>
      </c>
      <c r="D80" s="13">
        <v>310991.27</v>
      </c>
      <c r="E80" s="13">
        <f t="shared" si="17"/>
        <v>95753.77999999997</v>
      </c>
      <c r="F80" s="13">
        <f t="shared" si="18"/>
        <v>76.458526047213113</v>
      </c>
      <c r="G80" s="13">
        <f t="shared" si="14"/>
        <v>0.21726865237095003</v>
      </c>
      <c r="H80" s="13">
        <v>420445</v>
      </c>
      <c r="I80" s="13">
        <v>437167.3</v>
      </c>
      <c r="J80" s="23">
        <v>435173.5</v>
      </c>
      <c r="K80" s="13">
        <f t="shared" si="15"/>
        <v>-14728.5</v>
      </c>
      <c r="L80" s="23">
        <v>333517.3</v>
      </c>
      <c r="M80" s="13">
        <f t="shared" si="11"/>
        <v>101656.20000000001</v>
      </c>
      <c r="N80" s="13">
        <f t="shared" si="12"/>
        <v>76.640075739906038</v>
      </c>
      <c r="O80" s="13">
        <f t="shared" si="16"/>
        <v>0.19217050296044794</v>
      </c>
      <c r="P80" s="13">
        <f t="shared" si="13"/>
        <v>107.24329978780432</v>
      </c>
    </row>
    <row r="81" spans="1:16" ht="18" customHeight="1" x14ac:dyDescent="0.2">
      <c r="A81" s="6" t="s">
        <v>131</v>
      </c>
      <c r="B81" s="12" t="s">
        <v>132</v>
      </c>
      <c r="C81" s="13">
        <v>99639.27</v>
      </c>
      <c r="D81" s="13">
        <v>77536.62</v>
      </c>
      <c r="E81" s="13">
        <f t="shared" si="17"/>
        <v>22102.650000000009</v>
      </c>
      <c r="F81" s="13">
        <f t="shared" si="18"/>
        <v>77.81733045615448</v>
      </c>
      <c r="G81" s="13">
        <f t="shared" si="14"/>
        <v>5.4169613625483601E-2</v>
      </c>
      <c r="H81" s="13">
        <v>99639.3</v>
      </c>
      <c r="I81" s="13">
        <v>111026.2</v>
      </c>
      <c r="J81" s="23">
        <v>113020</v>
      </c>
      <c r="K81" s="13">
        <f t="shared" si="15"/>
        <v>-13380.699999999997</v>
      </c>
      <c r="L81" s="23">
        <v>89037.5</v>
      </c>
      <c r="M81" s="13">
        <f t="shared" si="11"/>
        <v>23982.5</v>
      </c>
      <c r="N81" s="13">
        <f t="shared" si="12"/>
        <v>78.7803043709078</v>
      </c>
      <c r="O81" s="13">
        <f t="shared" si="16"/>
        <v>5.1302829440454473E-2</v>
      </c>
      <c r="P81" s="13">
        <f t="shared" si="13"/>
        <v>114.8328364068488</v>
      </c>
    </row>
    <row r="82" spans="1:16" ht="29.25" customHeight="1" x14ac:dyDescent="0.2">
      <c r="A82" s="17" t="s">
        <v>133</v>
      </c>
      <c r="B82" s="10" t="s">
        <v>134</v>
      </c>
      <c r="C82" s="11">
        <v>773657.3</v>
      </c>
      <c r="D82" s="11">
        <v>0</v>
      </c>
      <c r="E82" s="11">
        <f t="shared" si="17"/>
        <v>773657.3</v>
      </c>
      <c r="F82" s="11">
        <f t="shared" si="18"/>
        <v>0</v>
      </c>
      <c r="G82" s="11">
        <f t="shared" si="14"/>
        <v>0</v>
      </c>
      <c r="H82" s="11">
        <v>1530849.1</v>
      </c>
      <c r="I82" s="11">
        <v>352723</v>
      </c>
      <c r="J82" s="22">
        <v>352723</v>
      </c>
      <c r="K82" s="11">
        <f t="shared" si="15"/>
        <v>1178126.1000000001</v>
      </c>
      <c r="L82" s="22">
        <v>293.10000000000002</v>
      </c>
      <c r="M82" s="11">
        <f t="shared" si="11"/>
        <v>352429.9</v>
      </c>
      <c r="N82" s="11">
        <f t="shared" si="12"/>
        <v>8.3096367404450519E-2</v>
      </c>
      <c r="O82" s="11">
        <f t="shared" si="16"/>
        <v>1.6888231710231313E-4</v>
      </c>
      <c r="P82" s="11"/>
    </row>
    <row r="83" spans="1:16" ht="27.75" customHeight="1" x14ac:dyDescent="0.2">
      <c r="A83" s="6" t="s">
        <v>135</v>
      </c>
      <c r="B83" s="12" t="s">
        <v>136</v>
      </c>
      <c r="C83" s="13">
        <v>773657.3</v>
      </c>
      <c r="D83" s="13">
        <v>0</v>
      </c>
      <c r="E83" s="13">
        <f t="shared" si="17"/>
        <v>773657.3</v>
      </c>
      <c r="F83" s="13">
        <f t="shared" si="18"/>
        <v>0</v>
      </c>
      <c r="G83" s="13">
        <f t="shared" si="14"/>
        <v>0</v>
      </c>
      <c r="H83" s="13">
        <v>1530849.1</v>
      </c>
      <c r="I83" s="13">
        <v>352723</v>
      </c>
      <c r="J83" s="23">
        <v>352723</v>
      </c>
      <c r="K83" s="13">
        <f t="shared" si="15"/>
        <v>1178126.1000000001</v>
      </c>
      <c r="L83" s="23">
        <v>293.10000000000002</v>
      </c>
      <c r="M83" s="13">
        <f t="shared" si="11"/>
        <v>352429.9</v>
      </c>
      <c r="N83" s="13">
        <f t="shared" si="12"/>
        <v>8.3096367404450519E-2</v>
      </c>
      <c r="O83" s="13">
        <f t="shared" si="16"/>
        <v>1.6888231710231313E-4</v>
      </c>
      <c r="P83" s="13"/>
    </row>
    <row r="84" spans="1:16" ht="55.5" customHeight="1" x14ac:dyDescent="0.2">
      <c r="A84" s="17" t="s">
        <v>137</v>
      </c>
      <c r="B84" s="10" t="s">
        <v>138</v>
      </c>
      <c r="C84" s="11">
        <v>7849376.5299999993</v>
      </c>
      <c r="D84" s="11">
        <v>6689846.0600000005</v>
      </c>
      <c r="E84" s="11">
        <f t="shared" si="17"/>
        <v>1159530.4699999988</v>
      </c>
      <c r="F84" s="11">
        <f t="shared" si="18"/>
        <v>85.227737953857613</v>
      </c>
      <c r="G84" s="11">
        <f t="shared" si="14"/>
        <v>4.6737448225646645</v>
      </c>
      <c r="H84" s="11">
        <v>8964836</v>
      </c>
      <c r="I84" s="11">
        <v>9221299.5999999996</v>
      </c>
      <c r="J84" s="22">
        <v>8876731.1999999993</v>
      </c>
      <c r="K84" s="11">
        <f t="shared" si="15"/>
        <v>88104.800000000745</v>
      </c>
      <c r="L84" s="22">
        <v>7412166.3000000007</v>
      </c>
      <c r="M84" s="11">
        <f t="shared" si="11"/>
        <v>1464564.8999999985</v>
      </c>
      <c r="N84" s="11">
        <f t="shared" si="12"/>
        <v>83.501078640299497</v>
      </c>
      <c r="O84" s="11">
        <f t="shared" si="16"/>
        <v>4.270842099937493</v>
      </c>
      <c r="P84" s="11">
        <f t="shared" si="13"/>
        <v>110.79726250083549</v>
      </c>
    </row>
    <row r="85" spans="1:16" ht="45" customHeight="1" x14ac:dyDescent="0.2">
      <c r="A85" s="6" t="s">
        <v>139</v>
      </c>
      <c r="B85" s="12" t="s">
        <v>140</v>
      </c>
      <c r="C85" s="13">
        <v>3568815.5</v>
      </c>
      <c r="D85" s="13">
        <v>3211933.95</v>
      </c>
      <c r="E85" s="13">
        <f t="shared" si="17"/>
        <v>356881.54999999981</v>
      </c>
      <c r="F85" s="13">
        <f t="shared" si="18"/>
        <v>90</v>
      </c>
      <c r="G85" s="13">
        <f t="shared" si="14"/>
        <v>2.2439618990623189</v>
      </c>
      <c r="H85" s="13">
        <v>3957209.4</v>
      </c>
      <c r="I85" s="13">
        <v>3957209.4</v>
      </c>
      <c r="J85" s="23">
        <v>3957209.4</v>
      </c>
      <c r="K85" s="13">
        <f t="shared" si="15"/>
        <v>0</v>
      </c>
      <c r="L85" s="23">
        <v>3561488.5</v>
      </c>
      <c r="M85" s="13">
        <f t="shared" si="11"/>
        <v>395720.89999999991</v>
      </c>
      <c r="N85" s="13">
        <f t="shared" si="12"/>
        <v>90.000001010813321</v>
      </c>
      <c r="O85" s="13">
        <f t="shared" si="16"/>
        <v>2.05210655139284</v>
      </c>
      <c r="P85" s="13">
        <f t="shared" si="13"/>
        <v>110.88299309517244</v>
      </c>
    </row>
    <row r="86" spans="1:16" ht="21" customHeight="1" x14ac:dyDescent="0.2">
      <c r="A86" s="6" t="s">
        <v>141</v>
      </c>
      <c r="B86" s="12" t="s">
        <v>142</v>
      </c>
      <c r="C86" s="13">
        <v>390553.8</v>
      </c>
      <c r="D86" s="13">
        <v>169903.87</v>
      </c>
      <c r="E86" s="13">
        <f t="shared" si="17"/>
        <v>220649.93</v>
      </c>
      <c r="F86" s="13">
        <f t="shared" si="18"/>
        <v>43.503320157171686</v>
      </c>
      <c r="G86" s="13">
        <f t="shared" si="14"/>
        <v>0.11870038945951467</v>
      </c>
      <c r="H86" s="13">
        <v>806675</v>
      </c>
      <c r="I86" s="13">
        <v>1056675</v>
      </c>
      <c r="J86" s="23">
        <v>656675</v>
      </c>
      <c r="K86" s="13">
        <f t="shared" si="15"/>
        <v>150000</v>
      </c>
      <c r="L86" s="23">
        <v>222757.7</v>
      </c>
      <c r="M86" s="13">
        <f t="shared" si="11"/>
        <v>433917.3</v>
      </c>
      <c r="N86" s="13">
        <f t="shared" si="12"/>
        <v>33.92206190276773</v>
      </c>
      <c r="O86" s="13">
        <f t="shared" si="16"/>
        <v>0.12835154052672104</v>
      </c>
      <c r="P86" s="13">
        <f t="shared" si="13"/>
        <v>131.10807893899064</v>
      </c>
    </row>
    <row r="87" spans="1:16" ht="25.5" x14ac:dyDescent="0.2">
      <c r="A87" s="6" t="s">
        <v>143</v>
      </c>
      <c r="B87" s="12" t="s">
        <v>144</v>
      </c>
      <c r="C87" s="13">
        <v>3890007.23</v>
      </c>
      <c r="D87" s="13">
        <v>3308008.24</v>
      </c>
      <c r="E87" s="13">
        <f t="shared" si="17"/>
        <v>581998.98999999976</v>
      </c>
      <c r="F87" s="13">
        <f t="shared" si="18"/>
        <v>85.038614182729944</v>
      </c>
      <c r="G87" s="13">
        <f t="shared" si="14"/>
        <v>2.3110825340428307</v>
      </c>
      <c r="H87" s="13">
        <v>4200951.5999999996</v>
      </c>
      <c r="I87" s="13">
        <v>4207415.2</v>
      </c>
      <c r="J87" s="23">
        <v>4262846.8</v>
      </c>
      <c r="K87" s="13">
        <f t="shared" si="15"/>
        <v>-61895.200000000186</v>
      </c>
      <c r="L87" s="23">
        <v>3627920.1</v>
      </c>
      <c r="M87" s="13">
        <f t="shared" si="11"/>
        <v>634926.69999999972</v>
      </c>
      <c r="N87" s="13">
        <f t="shared" si="12"/>
        <v>85.105570765526934</v>
      </c>
      <c r="O87" s="13">
        <f t="shared" si="16"/>
        <v>2.0903840080179306</v>
      </c>
      <c r="P87" s="13">
        <f t="shared" si="13"/>
        <v>109.67083020325245</v>
      </c>
    </row>
  </sheetData>
  <autoFilter ref="A7:P87"/>
  <mergeCells count="8">
    <mergeCell ref="O1:P1"/>
    <mergeCell ref="B2:P2"/>
    <mergeCell ref="A3:G3"/>
    <mergeCell ref="A5:A6"/>
    <mergeCell ref="B5:B6"/>
    <mergeCell ref="C5:G5"/>
    <mergeCell ref="P5:P6"/>
    <mergeCell ref="H5:O5"/>
  </mergeCells>
  <pageMargins left="0.39370078740157483" right="0.39370078740157483" top="0.78740157480314965" bottom="0.78740157480314965" header="0.51181102362204722" footer="0.51181102362204722"/>
  <pageSetup paperSize="9" scale="57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на 01.10.2024</vt:lpstr>
      <vt:lpstr>'на 01.10.2024'!APPT</vt:lpstr>
      <vt:lpstr>'на 01.10.2024'!FIO</vt:lpstr>
      <vt:lpstr>'на 01.10.2024'!SIGN</vt:lpstr>
      <vt:lpstr>'на 01.10.2024'!Заголовки_для_печати</vt:lpstr>
      <vt:lpstr>'на 01.10.2024'!Область_печати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Ямалтдинова Алина Шамилевна</cp:lastModifiedBy>
  <cp:lastPrinted>2024-10-04T11:44:30Z</cp:lastPrinted>
  <dcterms:created xsi:type="dcterms:W3CDTF">2002-03-11T10:22:12Z</dcterms:created>
  <dcterms:modified xsi:type="dcterms:W3CDTF">2024-10-15T10:46:55Z</dcterms:modified>
</cp:coreProperties>
</file>