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270"/>
  </bookViews>
  <sheets>
    <sheet name="Потреб кооперац " sheetId="1" r:id="rId1"/>
  </sheets>
  <calcPr calcId="145621"/>
</workbook>
</file>

<file path=xl/calcChain.xml><?xml version="1.0" encoding="utf-8"?>
<calcChain xmlns="http://schemas.openxmlformats.org/spreadsheetml/2006/main">
  <c r="K18" i="1" l="1"/>
  <c r="H18" i="1"/>
  <c r="G18" i="1"/>
  <c r="F18" i="1"/>
  <c r="N17" i="1"/>
  <c r="M17" i="1"/>
  <c r="L17" i="1"/>
  <c r="K17" i="1"/>
  <c r="J17" i="1"/>
  <c r="I17" i="1"/>
  <c r="L16" i="1"/>
  <c r="K16" i="1"/>
  <c r="N16" i="1" s="1"/>
  <c r="J16" i="1"/>
  <c r="M16" i="1" s="1"/>
  <c r="I16" i="1"/>
  <c r="K15" i="1"/>
  <c r="N15" i="1" s="1"/>
  <c r="J15" i="1"/>
  <c r="M15" i="1" s="1"/>
  <c r="I15" i="1"/>
  <c r="L15" i="1" s="1"/>
  <c r="N14" i="1"/>
  <c r="K14" i="1"/>
  <c r="J14" i="1"/>
  <c r="M14" i="1" s="1"/>
  <c r="I14" i="1"/>
  <c r="L14" i="1" s="1"/>
  <c r="N13" i="1"/>
  <c r="M13" i="1"/>
  <c r="L13" i="1"/>
  <c r="K13" i="1"/>
  <c r="J13" i="1"/>
  <c r="K12" i="1"/>
  <c r="N12" i="1" s="1"/>
  <c r="J12" i="1"/>
  <c r="M12" i="1" s="1"/>
  <c r="I12" i="1"/>
  <c r="L12" i="1" s="1"/>
  <c r="K11" i="1"/>
  <c r="N11" i="1" s="1"/>
  <c r="J11" i="1"/>
  <c r="M11" i="1" s="1"/>
  <c r="I11" i="1"/>
  <c r="L11" i="1" s="1"/>
  <c r="L18" i="1" s="1"/>
  <c r="N10" i="1"/>
  <c r="M10" i="1"/>
  <c r="L10" i="1"/>
  <c r="K10" i="1"/>
  <c r="J10" i="1"/>
  <c r="J18" i="1" s="1"/>
  <c r="M18" i="1" l="1"/>
  <c r="N18" i="1"/>
  <c r="I18" i="1"/>
</calcChain>
</file>

<file path=xl/sharedStrings.xml><?xml version="1.0" encoding="utf-8"?>
<sst xmlns="http://schemas.openxmlformats.org/spreadsheetml/2006/main" count="31" uniqueCount="22">
  <si>
    <t>ИТОГО</t>
  </si>
  <si>
    <t xml:space="preserve">Волховский </t>
  </si>
  <si>
    <t xml:space="preserve">Приозерский </t>
  </si>
  <si>
    <t>Лужский</t>
  </si>
  <si>
    <t xml:space="preserve">Кингисеппский </t>
  </si>
  <si>
    <t xml:space="preserve">Подпорожский </t>
  </si>
  <si>
    <t>Лодейнопольский</t>
  </si>
  <si>
    <t>Бокситогорский</t>
  </si>
  <si>
    <t>Формула расчета субсидии Ci=РОСi*УСi</t>
  </si>
  <si>
    <r>
      <t>Предельный уровень софинансирования (%) - УС</t>
    </r>
    <r>
      <rPr>
        <b/>
        <i/>
        <sz val="12"/>
        <color theme="1"/>
        <rFont val="Times New Roman"/>
        <family val="1"/>
        <charset val="204"/>
      </rPr>
      <t>i</t>
    </r>
  </si>
  <si>
    <r>
      <t>Расчетный общий объем расходов (тыс.руб.) - РОС</t>
    </r>
    <r>
      <rPr>
        <b/>
        <i/>
        <sz val="12"/>
        <color theme="1"/>
        <rFont val="Times New Roman"/>
        <family val="1"/>
        <charset val="204"/>
      </rPr>
      <t>i</t>
    </r>
  </si>
  <si>
    <r>
      <t>Объем субсидии (тыс.руб.) - C</t>
    </r>
    <r>
      <rPr>
        <b/>
        <i/>
        <sz val="12"/>
        <color theme="1"/>
        <rFont val="Times New Roman"/>
        <family val="1"/>
        <charset val="204"/>
      </rPr>
      <t>i</t>
    </r>
  </si>
  <si>
    <t>Киришский</t>
  </si>
  <si>
    <t xml:space="preserve">РОСi - расчетный объем расходов, необходимый для достижения значений результатов использования субсидии i-м муниципальным образованием, определяемый в соответствии с методикой расчета размера субсидии, утвержденной правовым актом Комитета
</t>
  </si>
  <si>
    <t>Объем субсидии (тыс.руб.) - Ci после округления</t>
  </si>
  <si>
    <t>Расчет объема субсидии бюджетам муниципальных образований Ленинградской области для софинансирования 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 
на 2025 год и на плановый период 2026 и 2027 годов</t>
  </si>
  <si>
    <t>Приложение 68 к пояснительной записке 2025 года</t>
  </si>
  <si>
    <t xml:space="preserve">МО наименование </t>
  </si>
  <si>
    <t>2025 год</t>
  </si>
  <si>
    <t>2026 год</t>
  </si>
  <si>
    <t>2027 год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</si>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</sst>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_-* #,##0.0\ _₽_-;\-* #,##0.0\ _₽_-;_-* &quot;-&quot;?\ _₽_-;_-@_-"/>
    <numFmt numFmtId="167" formatCode="#,##0.0_ ;\-#,##0.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9" fontId="4" fillId="0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65" fontId="5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164" fontId="4" fillId="0" borderId="1" xfId="0" applyNumberFormat="1" applyFont="1" applyFill="1" applyBorder="1"/>
    <xf numFmtId="164" fontId="5" fillId="0" borderId="1" xfId="0" applyNumberFormat="1" applyFont="1" applyFill="1" applyBorder="1"/>
    <xf numFmtId="167" fontId="5" fillId="0" borderId="1" xfId="1" applyNumberFormat="1" applyFont="1" applyFill="1" applyBorder="1"/>
    <xf numFmtId="0" fontId="4" fillId="0" borderId="0" xfId="0" applyFont="1" applyFill="1" applyAlignment="1"/>
    <xf numFmtId="0" fontId="4" fillId="0" borderId="7" xfId="0" applyFont="1" applyFill="1" applyBorder="1" applyAlignment="1"/>
    <xf numFmtId="0" fontId="4" fillId="0" borderId="0" xfId="0" applyFont="1" applyFill="1" applyAlignment="1">
      <alignment horizontal="center" wrapText="1"/>
    </xf>
    <xf numFmtId="166" fontId="3" fillId="0" borderId="0" xfId="0" applyNumberFormat="1" applyFont="1" applyFill="1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Процентный 2" xfId="4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P20"/>
  <sheetViews>
    <sheetView tabSelected="1" zoomScaleNormal="100" workbookViewId="0">
      <selection activeCell="A3" sqref="A3:N3"/>
    </sheetView>
  </sheetViews>
  <sheetFormatPr defaultRowHeight="12.75" x14ac:dyDescent="0.2"/>
  <cols>
    <col min="1" max="1" width="6.5703125" style="1" customWidth="1"/>
    <col min="2" max="2" width="20.85546875" style="1" customWidth="1"/>
    <col min="3" max="3" width="9.7109375" style="1" customWidth="1"/>
    <col min="4" max="4" width="10.42578125" style="1" customWidth="1"/>
    <col min="5" max="5" width="9.140625" style="1"/>
    <col min="6" max="7" width="11.28515625" style="1" bestFit="1" customWidth="1"/>
    <col min="8" max="8" width="11.140625" style="1" customWidth="1"/>
    <col min="9" max="11" width="12.140625" style="1" bestFit="1" customWidth="1"/>
    <col min="12" max="14" width="9.140625" style="10"/>
    <col min="15" max="16384" width="9.140625" style="1"/>
  </cols>
  <sheetData>
    <row r="1" spans="1:16" x14ac:dyDescent="0.2">
      <c r="N1" s="9" t="s">
        <v>16</v>
      </c>
    </row>
    <row r="3" spans="1:16" ht="64.5" customHeight="1" x14ac:dyDescent="0.2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s="10" customFormat="1" ht="23.25" customHeight="1" x14ac:dyDescent="0.25">
      <c r="A4" s="11"/>
      <c r="B4" s="25" t="s">
        <v>8</v>
      </c>
      <c r="C4" s="25"/>
      <c r="D4" s="25"/>
      <c r="E4" s="25"/>
      <c r="F4" s="25"/>
      <c r="G4" s="11"/>
      <c r="H4" s="11"/>
      <c r="I4" s="11"/>
      <c r="J4" s="11"/>
      <c r="K4" s="11"/>
      <c r="L4" s="11"/>
      <c r="M4" s="11"/>
      <c r="N4" s="11"/>
    </row>
    <row r="5" spans="1:16" s="10" customFormat="1" ht="34.5" customHeight="1" x14ac:dyDescent="0.25">
      <c r="A5" s="11"/>
      <c r="B5" s="29" t="s">
        <v>13</v>
      </c>
      <c r="C5" s="29"/>
      <c r="D5" s="29"/>
      <c r="E5" s="29"/>
      <c r="F5" s="29"/>
      <c r="G5" s="29"/>
      <c r="H5" s="29"/>
      <c r="I5" s="29"/>
      <c r="J5" s="29"/>
      <c r="K5" s="29"/>
      <c r="L5" s="11"/>
      <c r="M5" s="11"/>
      <c r="N5" s="11"/>
    </row>
    <row r="6" spans="1:16" s="10" customFormat="1" ht="15.75" x14ac:dyDescent="0.25">
      <c r="A6" s="11"/>
      <c r="B6" s="11"/>
      <c r="C6" s="11"/>
      <c r="D6" s="11"/>
      <c r="E6" s="15"/>
      <c r="F6" s="11"/>
      <c r="G6" s="11"/>
      <c r="H6" s="11"/>
      <c r="I6" s="11"/>
      <c r="J6" s="11"/>
      <c r="K6" s="11"/>
      <c r="L6" s="11"/>
      <c r="M6" s="11"/>
      <c r="N6" s="11"/>
    </row>
    <row r="7" spans="1:16" s="10" customFormat="1" ht="15.75" x14ac:dyDescent="0.25">
      <c r="A7" s="11"/>
      <c r="B7" s="11"/>
      <c r="C7" s="11"/>
      <c r="D7" s="11"/>
      <c r="E7" s="16"/>
      <c r="F7" s="11"/>
      <c r="G7" s="17"/>
      <c r="H7" s="17"/>
      <c r="I7" s="17"/>
      <c r="J7" s="17"/>
      <c r="K7" s="11"/>
      <c r="L7" s="11"/>
      <c r="M7" s="11"/>
      <c r="N7" s="11"/>
    </row>
    <row r="8" spans="1:16" s="10" customFormat="1" ht="48.75" customHeight="1" x14ac:dyDescent="0.2">
      <c r="A8" s="32" t="s">
        <v>21</v>
      </c>
      <c r="B8" s="30" t="s">
        <v>17</v>
      </c>
      <c r="C8" s="26" t="s">
        <v>9</v>
      </c>
      <c r="D8" s="27"/>
      <c r="E8" s="28"/>
      <c r="F8" s="26" t="s">
        <v>10</v>
      </c>
      <c r="G8" s="27"/>
      <c r="H8" s="28"/>
      <c r="I8" s="22" t="s">
        <v>11</v>
      </c>
      <c r="J8" s="23"/>
      <c r="K8" s="24"/>
      <c r="L8" s="21" t="s">
        <v>14</v>
      </c>
      <c r="M8" s="21"/>
      <c r="N8" s="21"/>
    </row>
    <row r="9" spans="1:16" s="10" customFormat="1" ht="15.75" x14ac:dyDescent="0.2">
      <c r="A9" s="33"/>
      <c r="B9" s="31"/>
      <c r="C9" s="3" t="s">
        <v>18</v>
      </c>
      <c r="D9" s="3" t="s">
        <v>19</v>
      </c>
      <c r="E9" s="3" t="s">
        <v>20</v>
      </c>
      <c r="F9" s="3" t="s">
        <v>18</v>
      </c>
      <c r="G9" s="3" t="s">
        <v>19</v>
      </c>
      <c r="H9" s="3" t="s">
        <v>20</v>
      </c>
      <c r="I9" s="3" t="s">
        <v>18</v>
      </c>
      <c r="J9" s="3" t="s">
        <v>19</v>
      </c>
      <c r="K9" s="3" t="s">
        <v>20</v>
      </c>
      <c r="L9" s="3" t="s">
        <v>18</v>
      </c>
      <c r="M9" s="3" t="s">
        <v>19</v>
      </c>
      <c r="N9" s="3" t="s">
        <v>20</v>
      </c>
    </row>
    <row r="10" spans="1:16" s="10" customFormat="1" ht="15.75" x14ac:dyDescent="0.25">
      <c r="A10" s="4">
        <v>1</v>
      </c>
      <c r="B10" s="4" t="s">
        <v>7</v>
      </c>
      <c r="C10" s="5">
        <v>0.9</v>
      </c>
      <c r="D10" s="5">
        <v>0.9</v>
      </c>
      <c r="E10" s="5">
        <v>0.91</v>
      </c>
      <c r="F10" s="6">
        <v>6045.6490000000003</v>
      </c>
      <c r="G10" s="6">
        <v>5981.2</v>
      </c>
      <c r="H10" s="6">
        <v>5915</v>
      </c>
      <c r="I10" s="6">
        <v>5383</v>
      </c>
      <c r="J10" s="6">
        <f>G10*D10</f>
        <v>5383.08</v>
      </c>
      <c r="K10" s="6">
        <f t="shared" ref="K10:K17" si="0">H10*E10</f>
        <v>5382.6500000000005</v>
      </c>
      <c r="L10" s="12">
        <f t="shared" ref="L10:N17" si="1">MROUND(I10,1)</f>
        <v>5383</v>
      </c>
      <c r="M10" s="12">
        <f t="shared" si="1"/>
        <v>5383</v>
      </c>
      <c r="N10" s="12">
        <f t="shared" si="1"/>
        <v>5383</v>
      </c>
      <c r="P10" s="18"/>
    </row>
    <row r="11" spans="1:16" s="10" customFormat="1" ht="15.75" x14ac:dyDescent="0.25">
      <c r="A11" s="4">
        <v>2</v>
      </c>
      <c r="B11" s="4" t="s">
        <v>6</v>
      </c>
      <c r="C11" s="5">
        <v>0.9</v>
      </c>
      <c r="D11" s="5">
        <v>0.89</v>
      </c>
      <c r="E11" s="5">
        <v>0.9</v>
      </c>
      <c r="F11" s="6">
        <v>3431.1109999999999</v>
      </c>
      <c r="G11" s="6">
        <v>3469.6629200000002</v>
      </c>
      <c r="H11" s="6">
        <v>3431</v>
      </c>
      <c r="I11" s="6">
        <f>F11*C11</f>
        <v>3087.9998999999998</v>
      </c>
      <c r="J11" s="6">
        <f t="shared" ref="J11:J17" si="2">G11*D11</f>
        <v>3087.9999988000004</v>
      </c>
      <c r="K11" s="6">
        <f t="shared" si="0"/>
        <v>3087.9</v>
      </c>
      <c r="L11" s="12">
        <f t="shared" si="1"/>
        <v>3088</v>
      </c>
      <c r="M11" s="12">
        <f t="shared" si="1"/>
        <v>3088</v>
      </c>
      <c r="N11" s="12">
        <f t="shared" si="1"/>
        <v>3088</v>
      </c>
      <c r="P11" s="18"/>
    </row>
    <row r="12" spans="1:16" s="10" customFormat="1" ht="15.75" x14ac:dyDescent="0.25">
      <c r="A12" s="4">
        <v>3</v>
      </c>
      <c r="B12" s="4" t="s">
        <v>5</v>
      </c>
      <c r="C12" s="5">
        <v>0.9</v>
      </c>
      <c r="D12" s="5">
        <v>0.89</v>
      </c>
      <c r="E12" s="5">
        <v>0.9</v>
      </c>
      <c r="F12" s="6">
        <v>2764.444</v>
      </c>
      <c r="G12" s="6">
        <v>2796</v>
      </c>
      <c r="H12" s="6">
        <v>2764</v>
      </c>
      <c r="I12" s="6">
        <f t="shared" ref="I12:I17" si="3">F12*C12</f>
        <v>2487.9996000000001</v>
      </c>
      <c r="J12" s="6">
        <f t="shared" si="2"/>
        <v>2488.44</v>
      </c>
      <c r="K12" s="6">
        <f t="shared" si="0"/>
        <v>2487.6</v>
      </c>
      <c r="L12" s="12">
        <f t="shared" si="1"/>
        <v>2488</v>
      </c>
      <c r="M12" s="12">
        <f t="shared" si="1"/>
        <v>2488</v>
      </c>
      <c r="N12" s="12">
        <f t="shared" si="1"/>
        <v>2488</v>
      </c>
      <c r="P12" s="18"/>
    </row>
    <row r="13" spans="1:16" s="10" customFormat="1" ht="15.75" x14ac:dyDescent="0.25">
      <c r="A13" s="4">
        <v>4</v>
      </c>
      <c r="B13" s="4" t="s">
        <v>4</v>
      </c>
      <c r="C13" s="5">
        <v>0.89</v>
      </c>
      <c r="D13" s="5">
        <v>0.89</v>
      </c>
      <c r="E13" s="5">
        <v>0.88</v>
      </c>
      <c r="F13" s="6">
        <v>2427.8000000000002</v>
      </c>
      <c r="G13" s="6">
        <v>2428.0898900000002</v>
      </c>
      <c r="H13" s="6">
        <v>2456</v>
      </c>
      <c r="I13" s="6">
        <v>4450</v>
      </c>
      <c r="J13" s="6">
        <f t="shared" si="2"/>
        <v>2161.0000021000001</v>
      </c>
      <c r="K13" s="6">
        <f t="shared" si="0"/>
        <v>2161.2800000000002</v>
      </c>
      <c r="L13" s="12">
        <f t="shared" si="1"/>
        <v>4450</v>
      </c>
      <c r="M13" s="12">
        <f t="shared" si="1"/>
        <v>2161</v>
      </c>
      <c r="N13" s="12">
        <f t="shared" si="1"/>
        <v>2161</v>
      </c>
      <c r="P13" s="18"/>
    </row>
    <row r="14" spans="1:16" s="10" customFormat="1" ht="15.75" x14ac:dyDescent="0.25">
      <c r="A14" s="4">
        <v>5</v>
      </c>
      <c r="B14" s="4" t="s">
        <v>3</v>
      </c>
      <c r="C14" s="5">
        <v>0.89</v>
      </c>
      <c r="D14" s="5">
        <v>0.9</v>
      </c>
      <c r="E14" s="5">
        <v>0.9</v>
      </c>
      <c r="F14" s="6">
        <v>2359.5509999999999</v>
      </c>
      <c r="G14" s="6">
        <v>2333.3330000000001</v>
      </c>
      <c r="H14" s="6">
        <v>2333</v>
      </c>
      <c r="I14" s="6">
        <f t="shared" si="3"/>
        <v>2100.0003900000002</v>
      </c>
      <c r="J14" s="6">
        <f t="shared" si="2"/>
        <v>2099.9997000000003</v>
      </c>
      <c r="K14" s="6">
        <f t="shared" si="0"/>
        <v>2099.7000000000003</v>
      </c>
      <c r="L14" s="12">
        <f t="shared" si="1"/>
        <v>2100</v>
      </c>
      <c r="M14" s="12">
        <f t="shared" si="1"/>
        <v>2100</v>
      </c>
      <c r="N14" s="12">
        <f t="shared" si="1"/>
        <v>2100</v>
      </c>
      <c r="P14" s="18"/>
    </row>
    <row r="15" spans="1:16" s="10" customFormat="1" ht="15.75" x14ac:dyDescent="0.25">
      <c r="A15" s="4">
        <v>6</v>
      </c>
      <c r="B15" s="4" t="s">
        <v>2</v>
      </c>
      <c r="C15" s="5">
        <v>0.89</v>
      </c>
      <c r="D15" s="5">
        <v>0.87</v>
      </c>
      <c r="E15" s="5">
        <v>0.87</v>
      </c>
      <c r="F15" s="6">
        <v>1685.3932600000001</v>
      </c>
      <c r="G15" s="6">
        <v>1724.1379300000001</v>
      </c>
      <c r="H15" s="6">
        <v>1724</v>
      </c>
      <c r="I15" s="6">
        <f t="shared" si="3"/>
        <v>1500.0000014</v>
      </c>
      <c r="J15" s="6">
        <f t="shared" si="2"/>
        <v>1499.9999991</v>
      </c>
      <c r="K15" s="6">
        <f t="shared" si="0"/>
        <v>1499.8799999999999</v>
      </c>
      <c r="L15" s="12">
        <f t="shared" si="1"/>
        <v>1500</v>
      </c>
      <c r="M15" s="12">
        <f t="shared" si="1"/>
        <v>1500</v>
      </c>
      <c r="N15" s="12">
        <f t="shared" si="1"/>
        <v>1500</v>
      </c>
      <c r="P15" s="18"/>
    </row>
    <row r="16" spans="1:16" s="10" customFormat="1" ht="15.75" x14ac:dyDescent="0.25">
      <c r="A16" s="4">
        <v>7</v>
      </c>
      <c r="B16" s="4" t="s">
        <v>1</v>
      </c>
      <c r="C16" s="5">
        <v>0.9</v>
      </c>
      <c r="D16" s="5">
        <v>0.89</v>
      </c>
      <c r="E16" s="5">
        <v>0.88</v>
      </c>
      <c r="F16" s="6">
        <v>1581.1110000000001</v>
      </c>
      <c r="G16" s="6">
        <v>1598.876</v>
      </c>
      <c r="H16" s="6">
        <v>1617</v>
      </c>
      <c r="I16" s="6">
        <f t="shared" si="3"/>
        <v>1422.9999</v>
      </c>
      <c r="J16" s="6">
        <f t="shared" si="2"/>
        <v>1422.99964</v>
      </c>
      <c r="K16" s="6">
        <f t="shared" si="0"/>
        <v>1422.96</v>
      </c>
      <c r="L16" s="12">
        <f t="shared" si="1"/>
        <v>1423</v>
      </c>
      <c r="M16" s="12">
        <f t="shared" si="1"/>
        <v>1423</v>
      </c>
      <c r="N16" s="12">
        <f t="shared" si="1"/>
        <v>1423</v>
      </c>
      <c r="P16" s="18"/>
    </row>
    <row r="17" spans="1:16" s="10" customFormat="1" ht="15.75" x14ac:dyDescent="0.25">
      <c r="A17" s="4">
        <v>8</v>
      </c>
      <c r="B17" s="4" t="s">
        <v>12</v>
      </c>
      <c r="C17" s="5">
        <v>0.9</v>
      </c>
      <c r="D17" s="5">
        <v>0.9</v>
      </c>
      <c r="E17" s="5">
        <v>0.9</v>
      </c>
      <c r="F17" s="6">
        <v>841</v>
      </c>
      <c r="G17" s="6">
        <v>841</v>
      </c>
      <c r="H17" s="6">
        <v>841</v>
      </c>
      <c r="I17" s="6">
        <f t="shared" si="3"/>
        <v>756.9</v>
      </c>
      <c r="J17" s="6">
        <f t="shared" si="2"/>
        <v>756.9</v>
      </c>
      <c r="K17" s="6">
        <f t="shared" si="0"/>
        <v>756.9</v>
      </c>
      <c r="L17" s="12">
        <f>MROUND(I17,1)</f>
        <v>757</v>
      </c>
      <c r="M17" s="12">
        <f t="shared" si="1"/>
        <v>757</v>
      </c>
      <c r="N17" s="12">
        <f t="shared" si="1"/>
        <v>757</v>
      </c>
      <c r="P17" s="18"/>
    </row>
    <row r="18" spans="1:16" s="10" customFormat="1" ht="15.75" x14ac:dyDescent="0.25">
      <c r="A18" s="4"/>
      <c r="B18" s="7" t="s">
        <v>0</v>
      </c>
      <c r="C18" s="4"/>
      <c r="D18" s="4"/>
      <c r="E18" s="4"/>
      <c r="F18" s="14">
        <f>SUM(F10:F17)</f>
        <v>21136.059260000002</v>
      </c>
      <c r="G18" s="14">
        <f>SUM(G10:G17)</f>
        <v>21172.299739999999</v>
      </c>
      <c r="H18" s="14">
        <f>SUM(H10:H17)</f>
        <v>21081</v>
      </c>
      <c r="I18" s="8">
        <f>SUM(I10:I17)</f>
        <v>21188.899791399999</v>
      </c>
      <c r="J18" s="8">
        <f t="shared" ref="J18:K18" si="4">SUM(J10:J17)</f>
        <v>18900.41934</v>
      </c>
      <c r="K18" s="8">
        <f t="shared" si="4"/>
        <v>18898.870000000003</v>
      </c>
      <c r="L18" s="13">
        <f>SUM(L10:L17)</f>
        <v>21189</v>
      </c>
      <c r="M18" s="13">
        <f t="shared" ref="M18:N18" si="5">SUM(M10:M17)</f>
        <v>18900</v>
      </c>
      <c r="N18" s="13">
        <f t="shared" si="5"/>
        <v>18900</v>
      </c>
    </row>
    <row r="19" spans="1:16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1"/>
      <c r="M19" s="11"/>
      <c r="N19" s="11"/>
    </row>
    <row r="20" spans="1:16" ht="15.75" x14ac:dyDescent="0.2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</sheetData>
  <mergeCells count="10">
    <mergeCell ref="B20:N20"/>
    <mergeCell ref="A3:N3"/>
    <mergeCell ref="L8:N8"/>
    <mergeCell ref="I8:K8"/>
    <mergeCell ref="B4:F4"/>
    <mergeCell ref="A8:A9"/>
    <mergeCell ref="B8:B9"/>
    <mergeCell ref="C8:E8"/>
    <mergeCell ref="F8:H8"/>
    <mergeCell ref="B5:K5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Потреб кооперац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Жемчюговайте Полина Александровна</dc:creator>
  <cp:lastModifiedBy>Старостина Рузанна Левоновна</cp:lastModifiedBy>
  <cp:lastPrinted>2023-08-11T08:02:04Z</cp:lastPrinted>
  <dcterms:created xsi:type="dcterms:W3CDTF">2021-07-21T10:52:37Z</dcterms:created>
  <dcterms:modified xsi:type="dcterms:W3CDTF">2024-10-03T07:09:09Z</dcterms:modified>
</cp:coreProperties>
</file>