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0" windowHeight="13170"/>
  </bookViews>
  <sheets>
    <sheet name="Лист1" sheetId="1" r:id="rId1"/>
  </sheets>
  <definedNames>
    <definedName name="_xlnm._FilterDatabase" localSheetId="0" hidden="1">Лист1!$A$5:$G$5</definedName>
    <definedName name="_xlnm.Print_Area" localSheetId="0">Лист1!$A$1:$I$40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D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F31" i="1" s="1"/>
  <c r="H31" i="1" l="1"/>
</calcChain>
</file>

<file path=xl/sharedStrings.xml><?xml version="1.0" encoding="utf-8"?>
<sst xmlns="http://schemas.openxmlformats.org/spreadsheetml/2006/main" count="60" uniqueCount="56">
  <si>
    <t>Бокситогорский МР</t>
  </si>
  <si>
    <t>Приозерский МР</t>
  </si>
  <si>
    <t>Киришский МР</t>
  </si>
  <si>
    <t>Подпорожский МР</t>
  </si>
  <si>
    <t>Сланцевский МР</t>
  </si>
  <si>
    <t>Всеволожский МР</t>
  </si>
  <si>
    <t>Бугровское СП</t>
  </si>
  <si>
    <t>Дубровское ГП</t>
  </si>
  <si>
    <t>Тосненский МР</t>
  </si>
  <si>
    <t>Красноборское ГП</t>
  </si>
  <si>
    <t>Лодейнопольский МР</t>
  </si>
  <si>
    <t>Волховский МР</t>
  </si>
  <si>
    <t>Волосовский МР</t>
  </si>
  <si>
    <t>Лужский МР</t>
  </si>
  <si>
    <t>Кировский МР</t>
  </si>
  <si>
    <t>Мгинское ГП</t>
  </si>
  <si>
    <t>Приладожское ГП</t>
  </si>
  <si>
    <t>Выборгский МР</t>
  </si>
  <si>
    <t>Рощинское ГП</t>
  </si>
  <si>
    <t>ИТОГО</t>
  </si>
  <si>
    <t>Предельный уровень софинансирования для i-го муниципального образования (Усi) (%)</t>
  </si>
  <si>
    <t>РОСi - расчетный объем расходов, руб.</t>
  </si>
  <si>
    <t>Объем субсидии бюджету i-го МО
Сi = РОСi x УСi, руб.</t>
  </si>
  <si>
    <t>Наименование муниципального образования</t>
  </si>
  <si>
    <t>Приложение 61 к пояснительной записке 2025 года</t>
  </si>
  <si>
    <t>№</t>
  </si>
  <si>
    <t xml:space="preserve">Местный бюджет в соответствии с заявкой муниципального образования </t>
  </si>
  <si>
    <t>Размер субсидии с учетом заявленного местного бюджета</t>
  </si>
  <si>
    <t>г. Пикалево</t>
  </si>
  <si>
    <t>Калитинское СП</t>
  </si>
  <si>
    <t>г. Волхов</t>
  </si>
  <si>
    <t>г. Светогорск</t>
  </si>
  <si>
    <t>г. Гатчина</t>
  </si>
  <si>
    <t>Пудомягское ГП</t>
  </si>
  <si>
    <t>Кингиссепский МР</t>
  </si>
  <si>
    <t>г. Ивангород</t>
  </si>
  <si>
    <t>г. Кириши</t>
  </si>
  <si>
    <t>г. Лодейное Поле</t>
  </si>
  <si>
    <t>г. Луга</t>
  </si>
  <si>
    <t>Винницкое СП</t>
  </si>
  <si>
    <t>г. Подпорожье</t>
  </si>
  <si>
    <t>г. Приозерск</t>
  </si>
  <si>
    <t>г. Сланцы</t>
  </si>
  <si>
    <t>Тельмановское ГП</t>
  </si>
  <si>
    <t>г. Тосно</t>
  </si>
  <si>
    <t>Сi - субсидия, предоставляемая  i муниципальному образованию;</t>
  </si>
  <si>
    <t>РОСi - расчетный объем расходов, необходимый для достижения значений результатов использования субсидии i-м муниципальным образованием;</t>
  </si>
  <si>
    <t>УСi - предельный уровень софинансирования для i-го муниципального образования.</t>
  </si>
  <si>
    <t>Расчетный объем расходов, необходимый для достижения значений результатов использования субсидии i-м муниципальным образованием, определяется по формуле:</t>
  </si>
  <si>
    <t>РЦПi - расчетная стоимость реализации проекта, которая определяется исходя из заявленного муниципальным образованием планового общего объема расходов на исполнение софинансируемых обязательств в соответствии с заявкой i-го муниципального образования, отобранной для предоставления субсидии.</t>
  </si>
  <si>
    <t>При этом сумма Сi по соответствующему муниципальному району не должна превышать опубликованный ориентировочный предельный размер субсидий (k) в соответствии с пунктом 3.16 настоящего Порядка с учетом заявленного объема софинансирования мероприятий из бюджета муниципального образования Ленинградской области.».</t>
  </si>
  <si>
    <t xml:space="preserve"> Справочно:                              Ориентировочный предельный размер субсидий для муниципального района (городского округа), руб.</t>
  </si>
  <si>
    <t xml:space="preserve">Гатчинский МО </t>
  </si>
  <si>
    <t>Расчет объема субсидии бюджетам муниципальных образований Ленинградской области  на реализацию мероприятий по благоустройству дворовых территорий муниципальных образований Ленинградской области на 2025 год</t>
  </si>
  <si>
    <t>Сi = РОСi x УСi, где</t>
  </si>
  <si>
    <t>РОСi = РЦПi, где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</si>
</sst>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4" fillId="2" borderId="0" xfId="0" applyNumberFormat="1" applyFont="1" applyFill="1" applyAlignment="1">
      <alignment wrapText="1"/>
    </xf>
    <xf numFmtId="4" fontId="5" fillId="0" borderId="0" xfId="0" applyNumberFormat="1" applyFont="1" applyAlignment="1">
      <alignment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wrapText="1"/>
    </xf>
    <xf numFmtId="1" fontId="8" fillId="0" borderId="0" xfId="0" applyNumberFormat="1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4" fontId="0" fillId="0" borderId="0" xfId="0" applyNumberFormat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2" borderId="0" xfId="0" applyNumberFormat="1" applyFill="1" applyAlignment="1">
      <alignment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35379</xdr:colOff>
      <xdr:row>35</xdr:row>
      <xdr:rowOff>134711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363450"/>
          <a:ext cx="1787979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zoomScale="70" zoomScaleNormal="70" workbookViewId="0">
      <selection activeCell="C27" sqref="C27"/>
    </sheetView>
  </sheetViews>
  <sheetFormatPr defaultRowHeight="18.75" x14ac:dyDescent="0.3"/>
  <cols>
    <col min="1" max="1" width="7.85546875" style="3" customWidth="1"/>
    <col min="2" max="2" width="26.28515625" style="4" customWidth="1"/>
    <col min="3" max="3" width="23.28515625" style="4" customWidth="1"/>
    <col min="4" max="4" width="24.7109375" style="7" customWidth="1"/>
    <col min="5" max="5" width="28" style="7" customWidth="1"/>
    <col min="6" max="6" width="20.28515625" style="7" customWidth="1"/>
    <col min="7" max="7" width="23.28515625" style="8" customWidth="1"/>
    <col min="8" max="8" width="22.7109375" style="1" customWidth="1"/>
    <col min="9" max="9" width="29.42578125" customWidth="1"/>
  </cols>
  <sheetData>
    <row r="1" spans="1:9" x14ac:dyDescent="0.3">
      <c r="I1" s="12" t="s">
        <v>24</v>
      </c>
    </row>
    <row r="3" spans="1:9" ht="52.5" customHeight="1" x14ac:dyDescent="0.25">
      <c r="A3" s="42" t="s">
        <v>53</v>
      </c>
      <c r="B3" s="43"/>
      <c r="C3" s="43"/>
      <c r="D3" s="43"/>
      <c r="E3" s="43"/>
      <c r="F3" s="43"/>
      <c r="G3" s="43"/>
      <c r="H3" s="43"/>
      <c r="I3" s="43"/>
    </row>
    <row r="4" spans="1:9" ht="15.75" customHeight="1" x14ac:dyDescent="0.35">
      <c r="A4" s="10"/>
      <c r="B4" s="11"/>
      <c r="C4" s="11"/>
      <c r="D4" s="11"/>
      <c r="E4" s="11"/>
      <c r="F4" s="11"/>
      <c r="G4" s="11"/>
      <c r="H4" s="11"/>
      <c r="I4" s="11"/>
    </row>
    <row r="5" spans="1:9" ht="124.5" customHeight="1" x14ac:dyDescent="0.25">
      <c r="A5" s="13" t="s">
        <v>25</v>
      </c>
      <c r="B5" s="13" t="s">
        <v>23</v>
      </c>
      <c r="C5" s="13" t="s">
        <v>23</v>
      </c>
      <c r="D5" s="13" t="s">
        <v>21</v>
      </c>
      <c r="E5" s="13" t="s">
        <v>20</v>
      </c>
      <c r="F5" s="13" t="s">
        <v>22</v>
      </c>
      <c r="G5" s="13" t="s">
        <v>26</v>
      </c>
      <c r="H5" s="13" t="s">
        <v>27</v>
      </c>
      <c r="I5" s="14" t="s">
        <v>51</v>
      </c>
    </row>
    <row r="6" spans="1:9" s="19" customFormat="1" ht="21" customHeight="1" x14ac:dyDescent="0.25">
      <c r="A6" s="15">
        <v>1</v>
      </c>
      <c r="B6" s="16" t="s">
        <v>0</v>
      </c>
      <c r="C6" s="16" t="s">
        <v>28</v>
      </c>
      <c r="D6" s="17">
        <v>10482833.279999999</v>
      </c>
      <c r="E6" s="18">
        <v>0.89</v>
      </c>
      <c r="F6" s="17">
        <f t="shared" ref="F6:F30" si="0">D6*E6</f>
        <v>9329721.6191999987</v>
      </c>
      <c r="G6" s="17">
        <v>1482833.28</v>
      </c>
      <c r="H6" s="17">
        <f>D6-G6</f>
        <v>9000000</v>
      </c>
      <c r="I6" s="17">
        <v>9000000</v>
      </c>
    </row>
    <row r="7" spans="1:9" ht="21" customHeight="1" x14ac:dyDescent="0.25">
      <c r="A7" s="20">
        <v>2</v>
      </c>
      <c r="B7" s="16" t="s">
        <v>12</v>
      </c>
      <c r="C7" s="16" t="s">
        <v>29</v>
      </c>
      <c r="D7" s="17">
        <v>8619489.7699999996</v>
      </c>
      <c r="E7" s="18">
        <v>0.91</v>
      </c>
      <c r="F7" s="17">
        <f t="shared" si="0"/>
        <v>7843735.6907000002</v>
      </c>
      <c r="G7" s="17">
        <v>869489.77</v>
      </c>
      <c r="H7" s="17">
        <f t="shared" ref="H7:H30" si="1">D7-G7</f>
        <v>7750000</v>
      </c>
      <c r="I7" s="17">
        <v>9000000</v>
      </c>
    </row>
    <row r="8" spans="1:9" ht="21" customHeight="1" x14ac:dyDescent="0.25">
      <c r="A8" s="20">
        <v>3</v>
      </c>
      <c r="B8" s="16" t="s">
        <v>11</v>
      </c>
      <c r="C8" s="16" t="s">
        <v>30</v>
      </c>
      <c r="D8" s="17">
        <v>15405519.18</v>
      </c>
      <c r="E8" s="18">
        <v>0.91</v>
      </c>
      <c r="F8" s="17">
        <f t="shared" si="0"/>
        <v>14019022.4538</v>
      </c>
      <c r="G8" s="17">
        <v>6405519.1799999997</v>
      </c>
      <c r="H8" s="17">
        <f t="shared" si="1"/>
        <v>9000000</v>
      </c>
      <c r="I8" s="17">
        <v>9000000</v>
      </c>
    </row>
    <row r="9" spans="1:9" ht="21" customHeight="1" x14ac:dyDescent="0.25">
      <c r="A9" s="15">
        <v>4</v>
      </c>
      <c r="B9" s="21" t="s">
        <v>5</v>
      </c>
      <c r="C9" s="16" t="s">
        <v>6</v>
      </c>
      <c r="D9" s="17">
        <v>36364530.640000001</v>
      </c>
      <c r="E9" s="18">
        <v>0.88</v>
      </c>
      <c r="F9" s="17">
        <f t="shared" si="0"/>
        <v>32000786.963199999</v>
      </c>
      <c r="G9" s="17">
        <v>7272905.9199999999</v>
      </c>
      <c r="H9" s="17">
        <f t="shared" si="1"/>
        <v>29091624.719999999</v>
      </c>
      <c r="I9" s="22">
        <v>45000000</v>
      </c>
    </row>
    <row r="10" spans="1:9" ht="21" customHeight="1" x14ac:dyDescent="0.25">
      <c r="A10" s="20">
        <v>5</v>
      </c>
      <c r="B10" s="23"/>
      <c r="C10" s="16" t="s">
        <v>7</v>
      </c>
      <c r="D10" s="17">
        <v>10731576.48</v>
      </c>
      <c r="E10" s="18">
        <v>0.9</v>
      </c>
      <c r="F10" s="17">
        <f t="shared" si="0"/>
        <v>9658418.8320000004</v>
      </c>
      <c r="G10" s="17">
        <v>1073158</v>
      </c>
      <c r="H10" s="17">
        <f t="shared" si="1"/>
        <v>9658418.4800000004</v>
      </c>
      <c r="I10" s="24"/>
    </row>
    <row r="11" spans="1:9" ht="21" customHeight="1" x14ac:dyDescent="0.25">
      <c r="A11" s="20">
        <v>6</v>
      </c>
      <c r="B11" s="25"/>
      <c r="C11" s="16" t="s">
        <v>7</v>
      </c>
      <c r="D11" s="17">
        <v>4918228.13</v>
      </c>
      <c r="E11" s="18">
        <v>0.9</v>
      </c>
      <c r="F11" s="17">
        <f t="shared" si="0"/>
        <v>4426405.3169999998</v>
      </c>
      <c r="G11" s="17">
        <v>491823</v>
      </c>
      <c r="H11" s="17">
        <f t="shared" si="1"/>
        <v>4426405.13</v>
      </c>
      <c r="I11" s="26"/>
    </row>
    <row r="12" spans="1:9" ht="21" customHeight="1" x14ac:dyDescent="0.25">
      <c r="A12" s="15">
        <v>7</v>
      </c>
      <c r="B12" s="23" t="s">
        <v>17</v>
      </c>
      <c r="C12" s="27" t="s">
        <v>31</v>
      </c>
      <c r="D12" s="17">
        <v>17378802.260000002</v>
      </c>
      <c r="E12" s="18">
        <v>0.91</v>
      </c>
      <c r="F12" s="17">
        <f t="shared" si="0"/>
        <v>15814710.056600003</v>
      </c>
      <c r="G12" s="17">
        <v>3310288.26</v>
      </c>
      <c r="H12" s="17">
        <f t="shared" si="1"/>
        <v>14068514.000000002</v>
      </c>
      <c r="I12" s="22">
        <v>27000000</v>
      </c>
    </row>
    <row r="13" spans="1:9" ht="21" customHeight="1" x14ac:dyDescent="0.25">
      <c r="A13" s="20">
        <v>8</v>
      </c>
      <c r="B13" s="25"/>
      <c r="C13" s="16" t="s">
        <v>18</v>
      </c>
      <c r="D13" s="17">
        <v>14368317.199999999</v>
      </c>
      <c r="E13" s="18">
        <v>0.9</v>
      </c>
      <c r="F13" s="17">
        <f t="shared" si="0"/>
        <v>12931485.48</v>
      </c>
      <c r="G13" s="17">
        <v>1436831.72</v>
      </c>
      <c r="H13" s="17">
        <f t="shared" si="1"/>
        <v>12931485.479999999</v>
      </c>
      <c r="I13" s="26"/>
    </row>
    <row r="14" spans="1:9" ht="21" customHeight="1" x14ac:dyDescent="0.25">
      <c r="A14" s="20">
        <v>9</v>
      </c>
      <c r="B14" s="21" t="s">
        <v>52</v>
      </c>
      <c r="C14" s="16" t="s">
        <v>32</v>
      </c>
      <c r="D14" s="17">
        <v>20529016.75</v>
      </c>
      <c r="E14" s="18">
        <v>0.95</v>
      </c>
      <c r="F14" s="17">
        <f t="shared" si="0"/>
        <v>19502565.912499998</v>
      </c>
      <c r="G14" s="17">
        <v>3029016.75</v>
      </c>
      <c r="H14" s="17">
        <f t="shared" si="1"/>
        <v>17500000</v>
      </c>
      <c r="I14" s="22">
        <v>36000000</v>
      </c>
    </row>
    <row r="15" spans="1:9" ht="21" customHeight="1" x14ac:dyDescent="0.25">
      <c r="A15" s="15">
        <v>10</v>
      </c>
      <c r="B15" s="25"/>
      <c r="C15" s="16" t="s">
        <v>33</v>
      </c>
      <c r="D15" s="17">
        <v>21806110.899999999</v>
      </c>
      <c r="E15" s="18">
        <v>0.95</v>
      </c>
      <c r="F15" s="17">
        <f t="shared" si="0"/>
        <v>20715805.354999997</v>
      </c>
      <c r="G15" s="28">
        <v>3306110.9</v>
      </c>
      <c r="H15" s="17">
        <f>D15-G15</f>
        <v>18500000</v>
      </c>
      <c r="I15" s="26"/>
    </row>
    <row r="16" spans="1:9" ht="21" customHeight="1" x14ac:dyDescent="0.25">
      <c r="A16" s="20">
        <v>11</v>
      </c>
      <c r="B16" s="21" t="s">
        <v>34</v>
      </c>
      <c r="C16" s="29" t="s">
        <v>35</v>
      </c>
      <c r="D16" s="17">
        <v>11380233.83</v>
      </c>
      <c r="E16" s="18">
        <v>0.87</v>
      </c>
      <c r="F16" s="17">
        <f t="shared" si="0"/>
        <v>9900803.4320999999</v>
      </c>
      <c r="G16" s="17">
        <v>2276046.77</v>
      </c>
      <c r="H16" s="17">
        <f t="shared" si="1"/>
        <v>9104187.0600000005</v>
      </c>
      <c r="I16" s="22">
        <v>18000000</v>
      </c>
    </row>
    <row r="17" spans="1:18" ht="21" customHeight="1" x14ac:dyDescent="0.25">
      <c r="A17" s="20">
        <v>12</v>
      </c>
      <c r="B17" s="25"/>
      <c r="C17" s="29" t="s">
        <v>35</v>
      </c>
      <c r="D17" s="17">
        <v>10961078.58</v>
      </c>
      <c r="E17" s="18">
        <v>0.87</v>
      </c>
      <c r="F17" s="17">
        <f t="shared" si="0"/>
        <v>9536138.3646000009</v>
      </c>
      <c r="G17" s="17">
        <v>2192215.7200000002</v>
      </c>
      <c r="H17" s="17">
        <f t="shared" si="1"/>
        <v>8768862.8599999994</v>
      </c>
      <c r="I17" s="26"/>
      <c r="R17" s="30"/>
    </row>
    <row r="18" spans="1:18" ht="21" customHeight="1" x14ac:dyDescent="0.25">
      <c r="A18" s="15">
        <v>13</v>
      </c>
      <c r="B18" s="21" t="s">
        <v>2</v>
      </c>
      <c r="C18" s="16" t="s">
        <v>36</v>
      </c>
      <c r="D18" s="17">
        <v>7058037.1600000001</v>
      </c>
      <c r="E18" s="18">
        <v>0.84</v>
      </c>
      <c r="F18" s="17">
        <f t="shared" si="0"/>
        <v>5928751.2143999999</v>
      </c>
      <c r="G18" s="17">
        <v>2003748.4</v>
      </c>
      <c r="H18" s="17">
        <f t="shared" si="1"/>
        <v>5054288.76</v>
      </c>
      <c r="I18" s="22">
        <v>9000000</v>
      </c>
    </row>
    <row r="19" spans="1:18" ht="21" customHeight="1" x14ac:dyDescent="0.25">
      <c r="A19" s="20">
        <v>14</v>
      </c>
      <c r="B19" s="25"/>
      <c r="C19" s="16" t="s">
        <v>36</v>
      </c>
      <c r="D19" s="17">
        <v>5509969.4400000004</v>
      </c>
      <c r="E19" s="18">
        <v>0.84</v>
      </c>
      <c r="F19" s="17">
        <f t="shared" si="0"/>
        <v>4628374.3295999998</v>
      </c>
      <c r="G19" s="17">
        <v>1564258.2</v>
      </c>
      <c r="H19" s="17">
        <f t="shared" si="1"/>
        <v>3945711.24</v>
      </c>
      <c r="I19" s="26"/>
    </row>
    <row r="20" spans="1:18" ht="21" customHeight="1" x14ac:dyDescent="0.25">
      <c r="A20" s="20">
        <v>15</v>
      </c>
      <c r="B20" s="21" t="s">
        <v>14</v>
      </c>
      <c r="C20" s="16" t="s">
        <v>16</v>
      </c>
      <c r="D20" s="17">
        <v>6452060</v>
      </c>
      <c r="E20" s="18">
        <v>0.93</v>
      </c>
      <c r="F20" s="17">
        <f t="shared" si="0"/>
        <v>6000415.8000000007</v>
      </c>
      <c r="G20" s="17">
        <v>452060</v>
      </c>
      <c r="H20" s="17">
        <f t="shared" si="1"/>
        <v>6000000</v>
      </c>
      <c r="I20" s="22">
        <v>18000000</v>
      </c>
    </row>
    <row r="21" spans="1:18" ht="21" customHeight="1" x14ac:dyDescent="0.25">
      <c r="A21" s="15">
        <v>16</v>
      </c>
      <c r="B21" s="25"/>
      <c r="C21" s="16" t="s">
        <v>15</v>
      </c>
      <c r="D21" s="17">
        <v>12607661.41</v>
      </c>
      <c r="E21" s="18">
        <v>0.9</v>
      </c>
      <c r="F21" s="17">
        <f t="shared" si="0"/>
        <v>11346895.269000001</v>
      </c>
      <c r="G21" s="17">
        <v>1260766.1399999999</v>
      </c>
      <c r="H21" s="17">
        <f t="shared" si="1"/>
        <v>11346895.27</v>
      </c>
      <c r="I21" s="26"/>
    </row>
    <row r="22" spans="1:18" ht="21" customHeight="1" x14ac:dyDescent="0.25">
      <c r="A22" s="20">
        <v>17</v>
      </c>
      <c r="B22" s="16" t="s">
        <v>10</v>
      </c>
      <c r="C22" s="16" t="s">
        <v>37</v>
      </c>
      <c r="D22" s="17">
        <v>12148148.59</v>
      </c>
      <c r="E22" s="18">
        <v>0.91</v>
      </c>
      <c r="F22" s="17">
        <f t="shared" si="0"/>
        <v>11054815.2169</v>
      </c>
      <c r="G22" s="17">
        <v>3148148.59</v>
      </c>
      <c r="H22" s="17">
        <f t="shared" si="1"/>
        <v>9000000</v>
      </c>
      <c r="I22" s="17">
        <v>9000000</v>
      </c>
    </row>
    <row r="23" spans="1:18" ht="21" customHeight="1" x14ac:dyDescent="0.25">
      <c r="A23" s="20">
        <v>18</v>
      </c>
      <c r="B23" s="16" t="s">
        <v>13</v>
      </c>
      <c r="C23" s="16" t="s">
        <v>38</v>
      </c>
      <c r="D23" s="17">
        <v>18337108.43</v>
      </c>
      <c r="E23" s="18">
        <v>0.88</v>
      </c>
      <c r="F23" s="17">
        <f t="shared" si="0"/>
        <v>16136655.418399999</v>
      </c>
      <c r="G23" s="17">
        <v>9337108.4299999997</v>
      </c>
      <c r="H23" s="17">
        <f t="shared" si="1"/>
        <v>9000000</v>
      </c>
      <c r="I23" s="17">
        <v>9000000</v>
      </c>
    </row>
    <row r="24" spans="1:18" ht="21" customHeight="1" x14ac:dyDescent="0.25">
      <c r="A24" s="15">
        <v>19</v>
      </c>
      <c r="B24" s="21" t="s">
        <v>3</v>
      </c>
      <c r="C24" s="16" t="s">
        <v>39</v>
      </c>
      <c r="D24" s="17">
        <v>6254426.1200000001</v>
      </c>
      <c r="E24" s="18">
        <v>0.84</v>
      </c>
      <c r="F24" s="17">
        <f t="shared" si="0"/>
        <v>5253717.9408</v>
      </c>
      <c r="G24" s="17">
        <v>1254426.1200000001</v>
      </c>
      <c r="H24" s="17">
        <f t="shared" si="1"/>
        <v>5000000</v>
      </c>
      <c r="I24" s="22">
        <v>9000000</v>
      </c>
    </row>
    <row r="25" spans="1:18" ht="21" customHeight="1" x14ac:dyDescent="0.25">
      <c r="A25" s="20">
        <v>20</v>
      </c>
      <c r="B25" s="25"/>
      <c r="C25" s="16" t="s">
        <v>40</v>
      </c>
      <c r="D25" s="17">
        <v>4672538.18</v>
      </c>
      <c r="E25" s="18">
        <v>0.87</v>
      </c>
      <c r="F25" s="17">
        <f t="shared" si="0"/>
        <v>4065108.2165999999</v>
      </c>
      <c r="G25" s="17">
        <v>672538.18</v>
      </c>
      <c r="H25" s="17">
        <f t="shared" si="1"/>
        <v>3999999.9999999995</v>
      </c>
      <c r="I25" s="26"/>
    </row>
    <row r="26" spans="1:18" ht="21" customHeight="1" x14ac:dyDescent="0.25">
      <c r="A26" s="20">
        <v>21</v>
      </c>
      <c r="B26" s="16" t="s">
        <v>1</v>
      </c>
      <c r="C26" s="16" t="s">
        <v>41</v>
      </c>
      <c r="D26" s="17">
        <v>10750860</v>
      </c>
      <c r="E26" s="18">
        <v>0.92</v>
      </c>
      <c r="F26" s="17">
        <f t="shared" si="0"/>
        <v>9890791.2000000011</v>
      </c>
      <c r="G26" s="17">
        <v>1750860</v>
      </c>
      <c r="H26" s="17">
        <f t="shared" si="1"/>
        <v>9000000</v>
      </c>
      <c r="I26" s="17">
        <v>9000000</v>
      </c>
    </row>
    <row r="27" spans="1:18" ht="21" customHeight="1" x14ac:dyDescent="0.25">
      <c r="A27" s="15">
        <v>22</v>
      </c>
      <c r="B27" s="16" t="s">
        <v>4</v>
      </c>
      <c r="C27" s="16" t="s">
        <v>42</v>
      </c>
      <c r="D27" s="17">
        <v>10000000</v>
      </c>
      <c r="E27" s="18">
        <v>0.9</v>
      </c>
      <c r="F27" s="17">
        <f t="shared" si="0"/>
        <v>9000000</v>
      </c>
      <c r="G27" s="17">
        <v>1000000</v>
      </c>
      <c r="H27" s="17">
        <f t="shared" si="1"/>
        <v>9000000</v>
      </c>
      <c r="I27" s="17">
        <v>9000000</v>
      </c>
    </row>
    <row r="28" spans="1:18" ht="21" customHeight="1" x14ac:dyDescent="0.25">
      <c r="A28" s="20">
        <v>23</v>
      </c>
      <c r="B28" s="21" t="s">
        <v>8</v>
      </c>
      <c r="C28" s="16" t="s">
        <v>9</v>
      </c>
      <c r="D28" s="17">
        <v>16012657.869999999</v>
      </c>
      <c r="E28" s="18">
        <v>0.86</v>
      </c>
      <c r="F28" s="17">
        <f t="shared" si="0"/>
        <v>13770885.768199999</v>
      </c>
      <c r="G28" s="17">
        <v>9512657.8699999992</v>
      </c>
      <c r="H28" s="17">
        <f t="shared" si="1"/>
        <v>6500000</v>
      </c>
      <c r="I28" s="22">
        <v>18000000</v>
      </c>
    </row>
    <row r="29" spans="1:18" ht="21" customHeight="1" x14ac:dyDescent="0.25">
      <c r="A29" s="20">
        <v>24</v>
      </c>
      <c r="B29" s="23"/>
      <c r="C29" s="16" t="s">
        <v>43</v>
      </c>
      <c r="D29" s="17">
        <v>7566073.0899999999</v>
      </c>
      <c r="E29" s="18">
        <v>0.9</v>
      </c>
      <c r="F29" s="17">
        <f t="shared" si="0"/>
        <v>6809465.7810000004</v>
      </c>
      <c r="G29" s="17">
        <v>2566073.09</v>
      </c>
      <c r="H29" s="17">
        <f t="shared" si="1"/>
        <v>5000000</v>
      </c>
      <c r="I29" s="24"/>
    </row>
    <row r="30" spans="1:18" ht="21" customHeight="1" x14ac:dyDescent="0.25">
      <c r="A30" s="15">
        <v>25</v>
      </c>
      <c r="B30" s="25"/>
      <c r="C30" s="16" t="s">
        <v>44</v>
      </c>
      <c r="D30" s="17">
        <v>16001570.390000001</v>
      </c>
      <c r="E30" s="18">
        <v>0.9</v>
      </c>
      <c r="F30" s="17">
        <f t="shared" si="0"/>
        <v>14401413.351000002</v>
      </c>
      <c r="G30" s="17">
        <v>9501570.3900000006</v>
      </c>
      <c r="H30" s="17">
        <f t="shared" si="1"/>
        <v>6500000</v>
      </c>
      <c r="I30" s="26"/>
    </row>
    <row r="31" spans="1:18" ht="18.75" customHeight="1" x14ac:dyDescent="0.25">
      <c r="A31" s="31" t="s">
        <v>19</v>
      </c>
      <c r="B31" s="32"/>
      <c r="C31" s="33"/>
      <c r="D31" s="34">
        <f>SUM(D6:D30)</f>
        <v>316316847.68000001</v>
      </c>
      <c r="E31" s="34"/>
      <c r="F31" s="34">
        <f t="shared" ref="F31:H31" si="2">SUM(F6:F30)</f>
        <v>283966888.98260003</v>
      </c>
      <c r="G31" s="34">
        <f t="shared" si="2"/>
        <v>77170454.679999992</v>
      </c>
      <c r="H31" s="34">
        <f t="shared" si="2"/>
        <v>239146393.00000003</v>
      </c>
      <c r="I31" s="34"/>
    </row>
    <row r="32" spans="1:18" ht="17.25" customHeight="1" x14ac:dyDescent="0.25">
      <c r="A32" s="35"/>
      <c r="B32" s="36"/>
      <c r="C32" s="36"/>
      <c r="D32" s="36"/>
      <c r="E32" s="36"/>
      <c r="F32" s="36"/>
      <c r="G32" s="36"/>
      <c r="H32" s="37"/>
      <c r="I32" s="37"/>
    </row>
    <row r="33" spans="1:9" ht="17.25" customHeight="1" x14ac:dyDescent="0.25">
      <c r="A33" s="35"/>
      <c r="B33" s="38" t="s">
        <v>54</v>
      </c>
      <c r="C33" s="9"/>
      <c r="D33" s="9"/>
      <c r="E33" s="9"/>
      <c r="F33" s="9"/>
      <c r="G33" s="9"/>
      <c r="H33" s="39"/>
      <c r="I33" s="39"/>
    </row>
    <row r="34" spans="1:9" ht="17.25" customHeight="1" x14ac:dyDescent="0.25">
      <c r="A34" s="35"/>
      <c r="B34" s="38" t="s">
        <v>45</v>
      </c>
      <c r="C34" s="9"/>
      <c r="D34" s="9"/>
      <c r="E34" s="9"/>
      <c r="F34" s="9"/>
      <c r="G34" s="9"/>
      <c r="H34" s="39"/>
      <c r="I34" s="39"/>
    </row>
    <row r="35" spans="1:9" ht="17.25" customHeight="1" x14ac:dyDescent="0.25">
      <c r="A35" s="35"/>
      <c r="B35" s="38" t="s">
        <v>46</v>
      </c>
      <c r="C35" s="9"/>
      <c r="D35" s="9"/>
      <c r="E35" s="9"/>
      <c r="F35" s="9"/>
      <c r="G35" s="9"/>
      <c r="H35" s="39"/>
      <c r="I35" s="39"/>
    </row>
    <row r="36" spans="1:9" ht="17.25" customHeight="1" x14ac:dyDescent="0.25">
      <c r="A36" s="35"/>
      <c r="B36" s="38" t="s">
        <v>47</v>
      </c>
      <c r="C36" s="9"/>
      <c r="D36" s="9"/>
      <c r="E36" s="9"/>
      <c r="F36" s="9"/>
      <c r="G36" s="9"/>
      <c r="H36" s="39"/>
      <c r="I36" s="39"/>
    </row>
    <row r="37" spans="1:9" ht="17.25" customHeight="1" x14ac:dyDescent="0.25">
      <c r="A37" s="35"/>
      <c r="B37" s="38" t="s">
        <v>48</v>
      </c>
      <c r="C37" s="9"/>
      <c r="D37" s="9"/>
      <c r="E37" s="9"/>
      <c r="F37" s="9"/>
      <c r="G37" s="9"/>
      <c r="H37" s="39"/>
      <c r="I37" s="39"/>
    </row>
    <row r="38" spans="1:9" ht="17.25" customHeight="1" x14ac:dyDescent="0.25">
      <c r="A38" s="35"/>
      <c r="B38" s="38" t="s">
        <v>55</v>
      </c>
      <c r="C38" s="9"/>
      <c r="D38" s="9"/>
      <c r="E38" s="9"/>
      <c r="F38" s="9"/>
      <c r="G38" s="9"/>
      <c r="H38" s="39"/>
      <c r="I38" s="39"/>
    </row>
    <row r="39" spans="1:9" ht="37.5" customHeight="1" x14ac:dyDescent="0.25">
      <c r="A39" s="35"/>
      <c r="B39" s="40" t="s">
        <v>49</v>
      </c>
      <c r="C39" s="41"/>
      <c r="D39" s="41"/>
      <c r="E39" s="41"/>
      <c r="F39" s="41"/>
      <c r="G39" s="41"/>
      <c r="H39" s="41"/>
      <c r="I39" s="41"/>
    </row>
    <row r="40" spans="1:9" ht="33" customHeight="1" x14ac:dyDescent="0.25">
      <c r="A40" s="35"/>
      <c r="B40" s="40" t="s">
        <v>50</v>
      </c>
      <c r="C40" s="41"/>
      <c r="D40" s="41"/>
      <c r="E40" s="41"/>
      <c r="F40" s="41"/>
      <c r="G40" s="41"/>
      <c r="H40" s="41"/>
      <c r="I40" s="41"/>
    </row>
    <row r="41" spans="1:9" ht="65.25" customHeight="1" x14ac:dyDescent="0.3">
      <c r="D41" s="5"/>
      <c r="E41" s="5"/>
      <c r="F41" s="5"/>
      <c r="G41" s="6"/>
      <c r="H41" s="2"/>
    </row>
    <row r="42" spans="1:9" ht="65.25" customHeight="1" x14ac:dyDescent="0.3">
      <c r="D42" s="5"/>
      <c r="E42" s="5"/>
      <c r="F42" s="5"/>
      <c r="G42" s="6"/>
      <c r="H42" s="2"/>
    </row>
    <row r="43" spans="1:9" ht="65.25" customHeight="1" x14ac:dyDescent="0.3">
      <c r="D43" s="5"/>
      <c r="E43" s="5"/>
      <c r="F43" s="5"/>
      <c r="G43" s="6"/>
      <c r="H43" s="2"/>
    </row>
    <row r="44" spans="1:9" ht="65.25" customHeight="1" x14ac:dyDescent="0.3">
      <c r="D44" s="5"/>
      <c r="E44" s="5"/>
      <c r="F44" s="5"/>
      <c r="G44" s="6"/>
      <c r="H44" s="2"/>
    </row>
    <row r="45" spans="1:9" ht="65.25" customHeight="1" x14ac:dyDescent="0.3">
      <c r="D45" s="5"/>
      <c r="E45" s="5"/>
      <c r="F45" s="5"/>
      <c r="G45" s="6"/>
      <c r="H45" s="2"/>
    </row>
    <row r="46" spans="1:9" ht="65.25" customHeight="1" x14ac:dyDescent="0.3">
      <c r="D46" s="5"/>
      <c r="E46" s="5"/>
      <c r="F46" s="5"/>
      <c r="G46" s="6"/>
      <c r="H46" s="2"/>
    </row>
    <row r="47" spans="1:9" ht="65.25" customHeight="1" x14ac:dyDescent="0.3">
      <c r="D47" s="5"/>
      <c r="E47" s="5"/>
      <c r="F47" s="5"/>
      <c r="G47" s="6"/>
      <c r="H47" s="2"/>
    </row>
    <row r="48" spans="1:9" ht="65.25" customHeight="1" x14ac:dyDescent="0.3">
      <c r="D48" s="5"/>
      <c r="E48" s="5"/>
      <c r="F48" s="5"/>
      <c r="G48" s="6"/>
      <c r="H48" s="2"/>
    </row>
    <row r="49" spans="4:8" ht="65.25" customHeight="1" x14ac:dyDescent="0.3">
      <c r="D49" s="5"/>
      <c r="E49" s="5"/>
      <c r="F49" s="5"/>
      <c r="G49" s="6"/>
      <c r="H49" s="2"/>
    </row>
    <row r="50" spans="4:8" ht="65.25" customHeight="1" x14ac:dyDescent="0.3">
      <c r="D50" s="5"/>
      <c r="E50" s="5"/>
      <c r="F50" s="5"/>
      <c r="G50" s="6"/>
      <c r="H50" s="2"/>
    </row>
    <row r="51" spans="4:8" ht="65.25" customHeight="1" x14ac:dyDescent="0.3">
      <c r="D51" s="5"/>
      <c r="E51" s="5"/>
      <c r="F51" s="5"/>
      <c r="G51" s="6"/>
      <c r="H51" s="2"/>
    </row>
    <row r="52" spans="4:8" ht="65.25" customHeight="1" x14ac:dyDescent="0.3">
      <c r="D52" s="5"/>
      <c r="E52" s="5"/>
      <c r="F52" s="5"/>
      <c r="G52" s="6"/>
      <c r="H52" s="2"/>
    </row>
    <row r="53" spans="4:8" ht="65.25" customHeight="1" x14ac:dyDescent="0.3">
      <c r="D53" s="5"/>
      <c r="E53" s="5"/>
      <c r="F53" s="5"/>
      <c r="G53" s="6"/>
      <c r="H53" s="2"/>
    </row>
    <row r="54" spans="4:8" ht="65.25" customHeight="1" x14ac:dyDescent="0.3">
      <c r="D54" s="5"/>
      <c r="E54" s="5"/>
      <c r="F54" s="5"/>
      <c r="G54" s="6"/>
      <c r="H54" s="2"/>
    </row>
    <row r="55" spans="4:8" ht="65.25" customHeight="1" x14ac:dyDescent="0.3">
      <c r="D55" s="5"/>
      <c r="E55" s="5"/>
      <c r="F55" s="5"/>
      <c r="G55" s="6"/>
      <c r="H55" s="2"/>
    </row>
    <row r="56" spans="4:8" ht="65.25" customHeight="1" x14ac:dyDescent="0.3">
      <c r="D56" s="5"/>
      <c r="E56" s="5"/>
      <c r="F56" s="5"/>
      <c r="G56" s="6"/>
      <c r="H56" s="2"/>
    </row>
    <row r="57" spans="4:8" ht="65.25" customHeight="1" x14ac:dyDescent="0.3"/>
    <row r="58" spans="4:8" ht="65.25" customHeight="1" x14ac:dyDescent="0.3"/>
    <row r="59" spans="4:8" ht="65.25" customHeight="1" x14ac:dyDescent="0.3"/>
    <row r="60" spans="4:8" ht="65.25" customHeight="1" x14ac:dyDescent="0.3"/>
    <row r="61" spans="4:8" ht="65.25" customHeight="1" x14ac:dyDescent="0.3"/>
    <row r="62" spans="4:8" ht="65.25" customHeight="1" x14ac:dyDescent="0.3"/>
    <row r="63" spans="4:8" ht="65.25" customHeight="1" x14ac:dyDescent="0.3"/>
    <row r="64" spans="4:8" ht="65.25" customHeight="1" x14ac:dyDescent="0.3"/>
  </sheetData>
  <mergeCells count="20">
    <mergeCell ref="B39:I39"/>
    <mergeCell ref="B40:I40"/>
    <mergeCell ref="I20:I21"/>
    <mergeCell ref="B24:B25"/>
    <mergeCell ref="I24:I25"/>
    <mergeCell ref="B28:B30"/>
    <mergeCell ref="I28:I30"/>
    <mergeCell ref="A3:I3"/>
    <mergeCell ref="B9:B11"/>
    <mergeCell ref="I9:I11"/>
    <mergeCell ref="B12:B13"/>
    <mergeCell ref="I12:I13"/>
    <mergeCell ref="B14:B15"/>
    <mergeCell ref="I14:I15"/>
    <mergeCell ref="B16:B17"/>
    <mergeCell ref="I16:I17"/>
    <mergeCell ref="B18:B19"/>
    <mergeCell ref="I18:I19"/>
    <mergeCell ref="B20:B21"/>
    <mergeCell ref="A31:C31"/>
  </mergeCells>
  <phoneticPr fontId="2" type="noConversion"/>
  <pageMargins left="0.70866141732283472" right="0.70866141732283472" top="0.55118110236220474" bottom="0.55118110236220474" header="0.31496062992125984" footer="0.31496062992125984"/>
  <pageSetup paperSize="9" scale="63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Михайловна Ковтун</dc:creator>
  <cp:lastModifiedBy>Старостина Рузанна Левоновна</cp:lastModifiedBy>
  <cp:lastPrinted>2024-08-22T07:11:59Z</cp:lastPrinted>
  <dcterms:created xsi:type="dcterms:W3CDTF">2023-06-16T08:48:41Z</dcterms:created>
  <dcterms:modified xsi:type="dcterms:W3CDTF">2024-08-22T07:12:08Z</dcterms:modified>
</cp:coreProperties>
</file>