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расходов'!$5:$5</definedName>
  </definedNames>
  <calcPr calcId="145621"/>
</workbook>
</file>

<file path=xl/calcChain.xml><?xml version="1.0" encoding="utf-8"?>
<calcChain xmlns="http://schemas.openxmlformats.org/spreadsheetml/2006/main">
  <c r="C100" i="1" l="1"/>
  <c r="B100" i="1"/>
  <c r="C23" i="1"/>
  <c r="B23" i="1"/>
  <c r="C11" i="1"/>
  <c r="B11" i="1"/>
  <c r="B120" i="1" l="1"/>
  <c r="C7" i="1" l="1"/>
  <c r="D7" i="1"/>
  <c r="B7" i="1"/>
  <c r="C120" i="1" l="1"/>
  <c r="D120" i="1"/>
  <c r="C84" i="1"/>
  <c r="D84" i="1"/>
  <c r="B84" i="1"/>
  <c r="C15" i="1"/>
  <c r="D15" i="1"/>
  <c r="B15" i="1"/>
  <c r="B6" i="1" l="1"/>
  <c r="D6" i="1"/>
  <c r="C6" i="1"/>
</calcChain>
</file>

<file path=xl/sharedStrings.xml><?xml version="1.0" encoding="utf-8"?>
<sst xmlns="http://schemas.openxmlformats.org/spreadsheetml/2006/main" count="126" uniqueCount="126">
  <si>
    <t>ИТОГО:</t>
  </si>
  <si>
    <t>Дотации</t>
  </si>
  <si>
    <t>Дотации на поддержку мер по обеспечению сбалансированности бюджетов муниципальных образований Ленинградской области в целях, установленных распоряжениями Правительства Ленинградской области</t>
  </si>
  <si>
    <t>Иные дотации бюджетам муниципальных образований Ленинградской области, предоставляемые в целях стимулирования муниципальных образований, принимающих меры по увеличению налогового потенциала</t>
  </si>
  <si>
    <t>Дотации на поощрение достижения наилучших показателей оценки качества управления финансами муниципальных образований</t>
  </si>
  <si>
    <t>Дотации (гранты) на поощрение достижения наилучших значений показателей эффективности деятельности органов местного самоуправления муниципальных районов и городского округа</t>
  </si>
  <si>
    <t>Субсидии</t>
  </si>
  <si>
    <t>Реализация мероприятий по модернизации школьных систем образования</t>
  </si>
  <si>
    <t>Субсидии на укрепление материально-технической базы организаций дошкольного образования</t>
  </si>
  <si>
    <t>Субсидии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</si>
  <si>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>Субсидии на организацию отдыха детей, находящихся в трудной жизненной ситуации, в каникулярное время</t>
  </si>
  <si>
    <t>Субсидии на укрепление материально-технической базы организаций общего образования</t>
  </si>
  <si>
    <t>Субсидии на укрепление материально-технической базы организаций дополнительного образования</t>
  </si>
  <si>
    <t>Субсидии на реновацию организаций общего образования</t>
  </si>
  <si>
    <t>Субсидии на проведение капитального ремонта спортивных площадок (стадионов) общеобразовательных организаций</t>
  </si>
  <si>
    <t>Субсидии на реновацию организаций дошкольного образования</t>
  </si>
  <si>
    <t>Субсидии на мероприятия по формированию доступной среды жизнедеятельности для инвалидов в Ленинградской области</t>
  </si>
  <si>
    <t>Субсидии на капитальный ремонт объектов физической культуры и спорта</t>
  </si>
  <si>
    <t>Государственная поддержка отрасли культуры</t>
  </si>
  <si>
    <t>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</si>
  <si>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Субсидии на капитальный ремонт объектов культуры городских поселений, муниципальных районов и городского округа Ленинградской области</t>
  </si>
  <si>
    <t>Реализация мероприятий по обеспечению жильем молодых семей</t>
  </si>
  <si>
    <t>Субсидии на реализацию мероприятий по благоустройству дворовых территорий муниципальных образований Ленинградской области</t>
  </si>
  <si>
    <t>Субсидии на реализацию мероприятий, направленных на повышение качества городской среды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</si>
  <si>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</si>
  <si>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Субсидии на реализацию мероприятий по установке автоматизированных индивидуальных тепловых пунктов с погодным и часовым регулированием</t>
  </si>
  <si>
    <t>Субсидии на приобретение коммунальной спецтехники и оборудования в лизинг (сублизинг)</t>
  </si>
  <si>
    <t>Субсидии на осуществление полномочий по организации теплоснабжения населения посредством передачи прав владения и (или) пользования объектами теплоснабжения, находящимися в муниципальной собственности, по концессионным соглашениям</t>
  </si>
  <si>
    <t>Субсидии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</si>
  <si>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Субсидии на организацию работы школьных лесничеств</t>
  </si>
  <si>
    <t>Субсидии на мероприятия по ликвидации несанкционированных свалок</t>
  </si>
  <si>
    <t>Субсидии на мероприятия по созданию мест (площадок) накопления твердых коммунальных отходов</t>
  </si>
  <si>
    <t>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</si>
  <si>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>Субсидии для софинансирования текущей деятельности бизнес-инкубаторов, на создание которых были предоставлены средства за счет субсидий федерального бюджета</t>
  </si>
  <si>
    <t>Субсидии моногородам Ленинградской области для софинансирования муниципальных программ поддержки и развития субъектов малого и среднего предпринимательства</t>
  </si>
  <si>
    <t>Субсидии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</si>
  <si>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Субсидии на поддержку развития общественной инфраструктуры муниципального значения</t>
  </si>
  <si>
    <t>Субсидии на поддержку содействия трудовой адаптации и занятости молодежи</t>
  </si>
  <si>
    <t>Субсидии на реализацию мероприятий по созданию и развитию инфраструктуры активных видов туризма на территории муниципальных образований Ленинградской области</t>
  </si>
  <si>
    <t>Обеспечение комплексного развития сельских территорий</t>
  </si>
  <si>
    <t>Субсидии на мероприятия по капитальному ремонту объектов</t>
  </si>
  <si>
    <t>Субсидии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</si>
  <si>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Субсидии на благоустройство сельских территорий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</si>
  <si>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</si>
  <si>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на строительство, реконструкцию, приобретение и пристрой объектов для организации общего образования</t>
  </si>
  <si>
    <t>Субсидии на строительство, реконструкцию и приобретение объектов для организации дошкольного образования</t>
  </si>
  <si>
    <t>Субсидии на реализацию мероприятий по строительству и реконструкции спортивных объектов</t>
  </si>
  <si>
    <t>Субсидии на строительство и реконструкцию объектов культуры Ленинградской области</t>
  </si>
  <si>
    <t>Стимулирование программ развития жилищного строительства субъектов Российской Федерации</t>
  </si>
  <si>
    <t>Субсидии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</si>
  <si>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>Субсидии на 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</si>
  <si>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Субсидии на мероприятия по строительству и реконструкции объектов водоотведения и очистки сточных вод</t>
  </si>
  <si>
    <t>Субсидии на реконструкцию и (или) создание объектов недвижимого имущества (бизнес-инкубаторов), включая разработку проектно-сметной документации</t>
  </si>
  <si>
    <t>Субсидии на строительство (реконструкцию), включая проектирование автомобильных дорог общего пользования местного значения</t>
  </si>
  <si>
    <t>Субсидии на мероприятия по строительству, реконструкции, модернизации объектов</t>
  </si>
  <si>
    <t>Субвенции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</si>
  <si>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</si>
  <si>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>Субвенции по выплате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</si>
  <si>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</si>
  <si>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>Субвенции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</si>
  <si>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</si>
  <si>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по организации и осуществлению деятельности по опеке и попечительству</t>
  </si>
  <si>
    <t>Субвенции по организации выплаты вознаграждения, причитающегося приемным родителям</t>
  </si>
  <si>
    <t>Субвенции по подготовке граждан, желающих принять на воспитание в свою семью ребенка, оставшегося без попечения родителей</t>
  </si>
  <si>
    <t>Субвенции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</si>
  <si>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>Субвенции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</si>
  <si>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>Субвенции по обеспечению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</si>
  <si>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>Субвенции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</si>
  <si>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>Субвенции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</si>
  <si>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>Субвенции по организации и осуществлению деятельности по постинтернатному сопровождению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</si>
  <si>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</si>
  <si>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</si>
  <si>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в сфере жилищных отношений</t>
  </si>
  <si>
    <t>Субвенции по предоставлению гражданам единовременной денежной выплаты на проведение капитального ремонта жилых домов</t>
  </si>
  <si>
    <t>Субвенции в сфере профилактики безнадзорности и правонарушений несовершеннолетних</t>
  </si>
  <si>
    <t>Субвенции в сфере административных правоотношений</t>
  </si>
  <si>
    <t>Субвенции по поддержке сельскохозяйственного производства</t>
  </si>
  <si>
    <t>Субвенции на организацию мероприятий при осуществлении деятельности по обращению с животными без владельцев</t>
  </si>
  <si>
    <t>Субвенции по расчету и предоставлению дотаций на выравнивание бюджетной обеспеченности поселений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</si>
  <si>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</si>
  <si>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</si>
  <si>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</si>
  <si>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в сфере архивного дела</t>
  </si>
  <si>
    <t>Иные межбюджетные трансферты</t>
  </si>
  <si>
    <t>Иные межбюджетные трансферты на поддержку социально ориентированных некоммерческих организаций Ленинградской области</t>
  </si>
  <si>
    <t>Иные межбюджетные трансферты на подготовку и проведение мероприятий, посвященных Дню образования Ленинградской области</t>
  </si>
  <si>
    <t>2025 год</t>
  </si>
  <si>
    <t>2026 год</t>
  </si>
  <si>
    <t>Наименование межбюджетного трансферта</t>
  </si>
  <si>
    <t>тыс. рублей</t>
  </si>
  <si>
    <t>Субсидии на обновление материально-технической базы столовых и пищеблоков общеобразовательных организаций</t>
  </si>
  <si>
    <t>Субсидии на реализацию мероприятий по цифровизации городского хозяйства</t>
  </si>
  <si>
    <t>Субсидии на реализацию мероприятий по повышению энергетической эффективности в муниципальных учреждениях</t>
  </si>
  <si>
    <t>Проведение комплексных кадастровых работ</t>
  </si>
  <si>
    <t>Подготовка проектов межевания земельных участков и проведение кадастровых работ (проведение кадастровых работ)</t>
  </si>
  <si>
    <t>Развитие транспортной инфраструктуры на сельских территориях</t>
  </si>
  <si>
    <t>Субсидии на переселение граждан из аварийного жилищного фонда</t>
  </si>
  <si>
    <t>Субсидии на капитальное строительство электросетевых объектов, включая проектно-изыскательские работы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</si>
  <si>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</si>
  <si>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по финансовому обеспечению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</si>
  <si>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>Субвенции по предоставлению субсидии юридическим лицам (за исключением государственных (муниципальных) учреждений), индивидуальным предпринимателям, реализующим образовательные программы дошкольного образования в целях возмещения части затрат, связанных с содержанием имущества и оказанием услуг по присмотру и уходу за детьми</t>
  </si>
  <si>
    <t>Субвенции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</si>
  <si>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финансовое обеспечение расходных обязательств муниципальных образований Ленинградской области, расположенных полностью или частично на приграничных территориях Российской Федерации, по оказанию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</si>
  <si>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 xml:space="preserve">Формы, цели и объем межбюджетных трансфертов бюджетам муниципальных образований Ленинградской области 
на 2025 год и на плановый период 2026 и 2027 годов </t>
  </si>
  <si>
    <t>2027 год</t>
  </si>
  <si>
    <t>Дотации за достижение наилучших значений оценки результативности деятельности глав администраций муниципальных районов и городского округа Ленинградской области "Рейтинг 47"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</si>
  <si>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</si>
  <si>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сбалансированность бюджетов, предоставляемых в целях финансового обеспечения исполнения расходных обязательств муниципальных районов (муниципальных округов, городских округов) при недостатке собственных доходов бюджетов муниципальных районов (муниципальных округов, городских округов)</t>
  </si>
  <si>
    <t>Закупка и монтаж оборудования для создания "умных" спортивных площадок</t>
  </si>
  <si>
    <t>Подготовка проектов межевания земельных участков и проведение кадастровых работ (межевание земельных участков)</t>
  </si>
  <si>
    <t>Субсидии на капитальное строительство (реконструкцию) объектов теплоэнергетики, включая проектно-изыскательские работы</t>
  </si>
  <si>
    <t>Субсидии на капитальный ремонт и (или) ремонт автомобильных дорог общего пользования местного значения</t>
  </si>
  <si>
    <t>Субсидии на материально-техническое обеспечение многофункциональных молодежных центров</t>
  </si>
  <si>
    <t>Субсидии на мероприятия по ремонту и модернизации мест (площадок) накопления твердых коммунальных отходов</t>
  </si>
  <si>
    <t>Субсидии на обеспечение безопасности дорожного движения на автомобильных дорогах общего пользования местного значения</t>
  </si>
  <si>
    <t>Субсидии на обеспечение уровня финансирования организаций, осуществляющих подготовку спортивного резерва</t>
  </si>
  <si>
    <t>Субсидии на подготовку проектов межевания территорий для проведения комплексных кадастровых работ</t>
  </si>
  <si>
    <t>Субсидии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</si>
  <si>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Субсидии на ремонт автомобильных дорог общего пользования местного значения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</si>
  <si>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</si>
  <si>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</si>
  <si>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</si>
  <si>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на проведение информационно-аналитического наблюдения за осуществлением торговой деятельности</t>
  </si>
  <si>
    <t>Иные межбюджетные трансферты на установку стел в целях реализации областного закона Ленинградской области от 15 декабря 2016 года № 95-оз "О почетных званиях Ленинградской области "Город воинской доблести", "Населенный пункт воинской доблести", "Рубеж воинской доблести"</t>
  </si>
  <si>
    <t>Приложение 11 к пояснительной записке 2025 года</t>
  </si>
  <si>
    <t>Субсидии на предоставление частичной компенсации стоимости путевок в муниципальные организации отдыха детей и их оздоровления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</si>
</sst>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>
      <alignment horizontal="right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 applyProtection="1">
      <alignment horizontal="right"/>
    </xf>
    <xf numFmtId="0" fontId="2" fillId="0" borderId="0" xfId="0" applyFont="1" applyFill="1"/>
    <xf numFmtId="0" fontId="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/>
    <xf numFmtId="0" fontId="3" fillId="0" borderId="0" xfId="0" applyFont="1" applyFill="1" applyBorder="1" applyAlignment="1" applyProtection="1"/>
    <xf numFmtId="0" fontId="2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 wrapText="1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24"/>
  <sheetViews>
    <sheetView showGridLines="0" tabSelected="1" zoomScaleNormal="100" workbookViewId="0">
      <selection activeCell="A3" sqref="A3:D3"/>
    </sheetView>
  </sheetViews>
  <sheetFormatPr defaultRowHeight="12.75" outlineLevelRow="2" x14ac:dyDescent="0.2"/>
  <cols>
    <col min="1" max="1" width="43.42578125" style="9" customWidth="1"/>
    <col min="2" max="4" width="15.42578125" style="9" customWidth="1"/>
    <col min="5" max="5" width="13.140625" style="9" customWidth="1"/>
    <col min="6" max="8" width="9.140625" style="9" customWidth="1"/>
    <col min="9" max="16384" width="9.140625" style="9"/>
  </cols>
  <sheetData>
    <row r="1" spans="1:8" ht="15.75" x14ac:dyDescent="0.25">
      <c r="A1" s="7"/>
      <c r="B1" s="7"/>
      <c r="C1" s="7"/>
      <c r="D1" s="8" t="s">
        <v>124</v>
      </c>
    </row>
    <row r="2" spans="1:8" ht="15.75" x14ac:dyDescent="0.25">
      <c r="A2" s="7"/>
      <c r="B2" s="7"/>
      <c r="C2" s="7"/>
      <c r="D2" s="8"/>
    </row>
    <row r="3" spans="1:8" ht="57" customHeight="1" x14ac:dyDescent="0.2">
      <c r="A3" s="18" t="s">
        <v>103</v>
      </c>
      <c r="B3" s="18"/>
      <c r="C3" s="18"/>
      <c r="D3" s="18"/>
      <c r="E3" s="10"/>
      <c r="F3" s="10"/>
      <c r="G3" s="10"/>
      <c r="H3" s="10"/>
    </row>
    <row r="4" spans="1:8" x14ac:dyDescent="0.2">
      <c r="A4" s="11"/>
      <c r="B4" s="7"/>
      <c r="C4" s="7"/>
      <c r="D4" s="12" t="s">
        <v>89</v>
      </c>
    </row>
    <row r="5" spans="1:8" ht="31.5" x14ac:dyDescent="0.2">
      <c r="A5" s="13" t="s">
        <v>88</v>
      </c>
      <c r="B5" s="13" t="s">
        <v>86</v>
      </c>
      <c r="C5" s="13" t="s">
        <v>87</v>
      </c>
      <c r="D5" s="13" t="s">
        <v>104</v>
      </c>
    </row>
    <row r="6" spans="1:8" ht="15.75" x14ac:dyDescent="0.25">
      <c r="A6" s="14" t="s">
        <v>0</v>
      </c>
      <c r="B6" s="6">
        <f>B7+B15+B84+B120</f>
        <v>71466061.400000006</v>
      </c>
      <c r="C6" s="6">
        <f>C7+C15+C84+C120</f>
        <v>61961419</v>
      </c>
      <c r="D6" s="6">
        <f>D7+D15+D84+D120</f>
        <v>62985197.300000012</v>
      </c>
    </row>
    <row r="7" spans="1:8" ht="15.75" outlineLevel="1" x14ac:dyDescent="0.25">
      <c r="A7" s="15" t="s">
        <v>1</v>
      </c>
      <c r="B7" s="4">
        <f>SUM(B8:B14)</f>
        <v>6065861.0999999996</v>
      </c>
      <c r="C7" s="4">
        <f t="shared" ref="C7:D7" si="0">SUM(C8:C14)</f>
        <v>6163648.8999999994</v>
      </c>
      <c r="D7" s="4">
        <f t="shared" si="0"/>
        <v>6510458.4000000004</v>
      </c>
    </row>
    <row r="8" spans="1:8" ht="94.5" outlineLevel="2" x14ac:dyDescent="0.2">
      <c r="A8" s="1" t="s">
        <v>5</v>
      </c>
      <c r="B8" s="2">
        <v>50000</v>
      </c>
      <c r="C8" s="2">
        <v>50000</v>
      </c>
      <c r="D8" s="2">
        <v>50000</v>
      </c>
    </row>
    <row r="9" spans="1:8" ht="94.5" outlineLevel="2" x14ac:dyDescent="0.2">
      <c r="A9" s="1" t="s">
        <v>105</v>
      </c>
      <c r="B9" s="2">
        <v>675</v>
      </c>
      <c r="C9" s="2">
        <v>675</v>
      </c>
      <c r="D9" s="2">
        <v>675</v>
      </c>
    </row>
    <row r="10" spans="1:8" ht="63" outlineLevel="2" x14ac:dyDescent="0.2">
      <c r="A10" s="1" t="s">
        <v>106</v>
      </c>
      <c r="B10" s="2">
        <v>5164938.8</v>
      </c>
      <c r="C10" s="2">
        <v>5477801.7999999998</v>
      </c>
      <c r="D10" s="2">
        <v>5902783.4000000004</v>
      </c>
    </row>
    <row r="11" spans="1:8" ht="94.5" outlineLevel="2" x14ac:dyDescent="0.2">
      <c r="A11" s="1" t="s">
        <v>2</v>
      </c>
      <c r="B11" s="2">
        <f>100000+294247.3</f>
        <v>394247.3</v>
      </c>
      <c r="C11" s="2">
        <f>100000+79172.1</f>
        <v>179172.1</v>
      </c>
      <c r="D11" s="2">
        <v>100000</v>
      </c>
    </row>
    <row r="12" spans="1:8" ht="63" outlineLevel="2" x14ac:dyDescent="0.2">
      <c r="A12" s="1" t="s">
        <v>4</v>
      </c>
      <c r="B12" s="2">
        <v>6000</v>
      </c>
      <c r="C12" s="2">
        <v>6000</v>
      </c>
      <c r="D12" s="2">
        <v>7000</v>
      </c>
    </row>
    <row r="13" spans="1:8" ht="157.5" outlineLevel="2" x14ac:dyDescent="0.2">
      <c r="A13" s="1" t="s">
        <v>107</v>
      </c>
      <c r="B13" s="2">
        <v>400000</v>
      </c>
      <c r="C13" s="2">
        <v>400000</v>
      </c>
      <c r="D13" s="2">
        <v>400000</v>
      </c>
    </row>
    <row r="14" spans="1:8" ht="94.5" outlineLevel="2" x14ac:dyDescent="0.2">
      <c r="A14" s="1" t="s">
        <v>3</v>
      </c>
      <c r="B14" s="2">
        <v>50000</v>
      </c>
      <c r="C14" s="2">
        <v>50000</v>
      </c>
      <c r="D14" s="2">
        <v>50000</v>
      </c>
    </row>
    <row r="15" spans="1:8" ht="15.75" outlineLevel="1" x14ac:dyDescent="0.25">
      <c r="A15" s="15" t="s">
        <v>6</v>
      </c>
      <c r="B15" s="4">
        <f>SUM(B16:B83)</f>
        <v>18190234.299999997</v>
      </c>
      <c r="C15" s="4">
        <f>SUM(C16:C83)</f>
        <v>8775556.5999999978</v>
      </c>
      <c r="D15" s="4">
        <f>SUM(D16:D83)</f>
        <v>10650732.9</v>
      </c>
    </row>
    <row r="16" spans="1:8" ht="31.5" outlineLevel="2" x14ac:dyDescent="0.2">
      <c r="A16" s="1" t="s">
        <v>18</v>
      </c>
      <c r="B16" s="2">
        <v>24530.400000000001</v>
      </c>
      <c r="C16" s="2">
        <v>18000</v>
      </c>
      <c r="D16" s="2">
        <v>18000</v>
      </c>
    </row>
    <row r="17" spans="1:4" ht="31.5" outlineLevel="2" x14ac:dyDescent="0.2">
      <c r="A17" s="1" t="s">
        <v>108</v>
      </c>
      <c r="B17" s="2">
        <v>183673.5</v>
      </c>
      <c r="C17" s="2"/>
      <c r="D17" s="2"/>
    </row>
    <row r="18" spans="1:4" ht="31.5" outlineLevel="2" x14ac:dyDescent="0.2">
      <c r="A18" s="1" t="s">
        <v>39</v>
      </c>
      <c r="B18" s="2">
        <v>536271.1</v>
      </c>
      <c r="C18" s="2">
        <v>702490.7</v>
      </c>
      <c r="D18" s="2"/>
    </row>
    <row r="19" spans="1:4" ht="63" outlineLevel="2" x14ac:dyDescent="0.2">
      <c r="A19" s="1" t="s">
        <v>109</v>
      </c>
      <c r="B19" s="2">
        <v>4110.8</v>
      </c>
      <c r="C19" s="2">
        <v>4531.6000000000004</v>
      </c>
      <c r="D19" s="2"/>
    </row>
    <row r="20" spans="1:4" ht="63" outlineLevel="2" x14ac:dyDescent="0.2">
      <c r="A20" s="1" t="s">
        <v>94</v>
      </c>
      <c r="B20" s="2">
        <v>31279.8</v>
      </c>
      <c r="C20" s="2">
        <v>34481.9</v>
      </c>
      <c r="D20" s="2"/>
    </row>
    <row r="21" spans="1:4" ht="31.5" outlineLevel="2" x14ac:dyDescent="0.2">
      <c r="A21" s="1" t="s">
        <v>93</v>
      </c>
      <c r="B21" s="2">
        <v>22556.400000000001</v>
      </c>
      <c r="C21" s="2">
        <v>13751</v>
      </c>
      <c r="D21" s="2">
        <v>7566</v>
      </c>
    </row>
    <row r="22" spans="1:4" ht="31.5" outlineLevel="2" x14ac:dyDescent="0.2">
      <c r="A22" s="1" t="s">
        <v>95</v>
      </c>
      <c r="B22" s="2">
        <v>18205</v>
      </c>
      <c r="C22" s="2">
        <v>69501.2</v>
      </c>
      <c r="D22" s="2"/>
    </row>
    <row r="23" spans="1:4" ht="47.25" outlineLevel="2" x14ac:dyDescent="0.2">
      <c r="A23" s="1" t="s">
        <v>7</v>
      </c>
      <c r="B23" s="2">
        <f>600686.2+5284.2</f>
        <v>605970.39999999991</v>
      </c>
      <c r="C23" s="2">
        <f>373562.4+10123.5</f>
        <v>383685.9</v>
      </c>
      <c r="D23" s="2"/>
    </row>
    <row r="24" spans="1:4" ht="31.5" outlineLevel="2" x14ac:dyDescent="0.2">
      <c r="A24" s="3" t="s">
        <v>21</v>
      </c>
      <c r="B24" s="2">
        <v>119035.6</v>
      </c>
      <c r="C24" s="2">
        <v>116982.39999999999</v>
      </c>
      <c r="D24" s="2">
        <v>100000</v>
      </c>
    </row>
    <row r="25" spans="1:4" ht="63" outlineLevel="2" x14ac:dyDescent="0.2">
      <c r="A25" s="1" t="s">
        <v>43</v>
      </c>
      <c r="B25" s="2">
        <v>229610.9</v>
      </c>
      <c r="C25" s="2">
        <v>229610.9</v>
      </c>
      <c r="D25" s="2">
        <v>229610.9</v>
      </c>
    </row>
    <row r="26" spans="1:4" ht="47.25" outlineLevel="2" x14ac:dyDescent="0.2">
      <c r="A26" s="1" t="s">
        <v>48</v>
      </c>
      <c r="B26" s="2">
        <v>16888.3</v>
      </c>
      <c r="C26" s="2"/>
      <c r="D26" s="2"/>
    </row>
    <row r="27" spans="1:4" ht="94.5" outlineLevel="2" x14ac:dyDescent="0.2">
      <c r="A27" s="1" t="s">
        <v>32</v>
      </c>
      <c r="B27" s="2">
        <v>21189</v>
      </c>
      <c r="C27" s="2">
        <v>18900</v>
      </c>
      <c r="D27" s="2">
        <v>18900</v>
      </c>
    </row>
    <row r="28" spans="1:4" ht="78.75" outlineLevel="2" x14ac:dyDescent="0.2">
      <c r="A28" s="1" t="s">
        <v>33</v>
      </c>
      <c r="B28" s="2">
        <v>3000</v>
      </c>
      <c r="C28" s="2">
        <v>3000</v>
      </c>
      <c r="D28" s="2">
        <v>3000</v>
      </c>
    </row>
    <row r="29" spans="1:4" ht="78.75" outlineLevel="2" x14ac:dyDescent="0.2">
      <c r="A29" s="1" t="s">
        <v>34</v>
      </c>
      <c r="B29" s="2">
        <v>15014</v>
      </c>
      <c r="C29" s="2">
        <v>15182</v>
      </c>
      <c r="D29" s="2">
        <v>11666</v>
      </c>
    </row>
    <row r="30" spans="1:4" ht="31.5" outlineLevel="2" x14ac:dyDescent="0.2">
      <c r="A30" s="1" t="s">
        <v>42</v>
      </c>
      <c r="B30" s="2">
        <v>21296.3</v>
      </c>
      <c r="C30" s="2">
        <v>5574</v>
      </c>
      <c r="D30" s="2">
        <v>5574</v>
      </c>
    </row>
    <row r="31" spans="1:4" ht="63" outlineLevel="2" x14ac:dyDescent="0.2">
      <c r="A31" s="1" t="s">
        <v>110</v>
      </c>
      <c r="B31" s="2">
        <v>265248.5</v>
      </c>
      <c r="C31" s="2">
        <v>34577</v>
      </c>
      <c r="D31" s="2"/>
    </row>
    <row r="32" spans="1:4" ht="47.25" outlineLevel="2" x14ac:dyDescent="0.2">
      <c r="A32" s="1" t="s">
        <v>97</v>
      </c>
      <c r="B32" s="2">
        <v>17978.400000000001</v>
      </c>
      <c r="C32" s="2"/>
      <c r="D32" s="2"/>
    </row>
    <row r="33" spans="1:4" ht="47.25" outlineLevel="2" x14ac:dyDescent="0.2">
      <c r="A33" s="1" t="s">
        <v>111</v>
      </c>
      <c r="B33" s="2">
        <v>107000</v>
      </c>
      <c r="C33" s="2">
        <v>109000</v>
      </c>
      <c r="D33" s="2">
        <v>111000</v>
      </c>
    </row>
    <row r="34" spans="1:4" ht="78.75" outlineLevel="2" x14ac:dyDescent="0.2">
      <c r="A34" s="1" t="s">
        <v>35</v>
      </c>
      <c r="B34" s="2">
        <v>752002.1</v>
      </c>
      <c r="C34" s="2">
        <v>792116.5</v>
      </c>
      <c r="D34" s="2"/>
    </row>
    <row r="35" spans="1:4" ht="63" outlineLevel="2" x14ac:dyDescent="0.2">
      <c r="A35" s="1" t="s">
        <v>20</v>
      </c>
      <c r="B35" s="2">
        <v>154000</v>
      </c>
      <c r="C35" s="2">
        <v>175000</v>
      </c>
      <c r="D35" s="2">
        <v>105000</v>
      </c>
    </row>
    <row r="36" spans="1:4" ht="31.5" outlineLevel="2" x14ac:dyDescent="0.2">
      <c r="A36" s="1" t="s">
        <v>17</v>
      </c>
      <c r="B36" s="2">
        <v>402203.6</v>
      </c>
      <c r="C36" s="2">
        <v>244097.2</v>
      </c>
      <c r="D36" s="2">
        <v>244097.2</v>
      </c>
    </row>
    <row r="37" spans="1:4" ht="47.25" outlineLevel="2" x14ac:dyDescent="0.2">
      <c r="A37" s="1" t="s">
        <v>112</v>
      </c>
      <c r="B37" s="2">
        <v>30000</v>
      </c>
      <c r="C37" s="2"/>
      <c r="D37" s="2"/>
    </row>
    <row r="38" spans="1:4" ht="31.5" outlineLevel="2" x14ac:dyDescent="0.2">
      <c r="A38" s="1" t="s">
        <v>40</v>
      </c>
      <c r="B38" s="2">
        <v>244028.3</v>
      </c>
      <c r="C38" s="2">
        <v>23728.6</v>
      </c>
      <c r="D38" s="2"/>
    </row>
    <row r="39" spans="1:4" ht="31.5" outlineLevel="2" x14ac:dyDescent="0.2">
      <c r="A39" s="1" t="s">
        <v>30</v>
      </c>
      <c r="B39" s="2">
        <v>152954.70000000001</v>
      </c>
      <c r="C39" s="2">
        <v>49131.3</v>
      </c>
      <c r="D39" s="2"/>
    </row>
    <row r="40" spans="1:4" ht="63" outlineLevel="2" x14ac:dyDescent="0.2">
      <c r="A40" s="3" t="s">
        <v>113</v>
      </c>
      <c r="B40" s="2">
        <v>20000</v>
      </c>
      <c r="C40" s="2"/>
      <c r="D40" s="2"/>
    </row>
    <row r="41" spans="1:4" ht="47.25" outlineLevel="2" x14ac:dyDescent="0.2">
      <c r="A41" s="1" t="s">
        <v>31</v>
      </c>
      <c r="B41" s="2">
        <v>93580.2</v>
      </c>
      <c r="C41" s="2">
        <v>77167.8</v>
      </c>
      <c r="D41" s="2"/>
    </row>
    <row r="42" spans="1:4" ht="47.25" outlineLevel="2" x14ac:dyDescent="0.2">
      <c r="A42" s="1" t="s">
        <v>51</v>
      </c>
      <c r="B42" s="2">
        <v>222228.6</v>
      </c>
      <c r="C42" s="2">
        <v>39636.1</v>
      </c>
      <c r="D42" s="2"/>
    </row>
    <row r="43" spans="1:4" ht="47.25" outlineLevel="2" x14ac:dyDescent="0.2">
      <c r="A43" s="1" t="s">
        <v>54</v>
      </c>
      <c r="B43" s="2">
        <v>368200</v>
      </c>
      <c r="C43" s="2">
        <v>170196</v>
      </c>
      <c r="D43" s="2"/>
    </row>
    <row r="44" spans="1:4" ht="63" outlineLevel="2" x14ac:dyDescent="0.2">
      <c r="A44" s="1" t="s">
        <v>16</v>
      </c>
      <c r="B44" s="2">
        <v>21286</v>
      </c>
      <c r="C44" s="2"/>
      <c r="D44" s="2"/>
    </row>
    <row r="45" spans="1:4" ht="63" outlineLevel="2" x14ac:dyDescent="0.2">
      <c r="A45" s="1" t="s">
        <v>114</v>
      </c>
      <c r="B45" s="2"/>
      <c r="C45" s="2">
        <v>200000</v>
      </c>
      <c r="D45" s="2">
        <v>200000</v>
      </c>
    </row>
    <row r="46" spans="1:4" ht="63" outlineLevel="2" x14ac:dyDescent="0.2">
      <c r="A46" s="1" t="s">
        <v>115</v>
      </c>
      <c r="B46" s="2">
        <v>11250</v>
      </c>
      <c r="C46" s="2">
        <v>11250</v>
      </c>
      <c r="D46" s="2">
        <v>11250</v>
      </c>
    </row>
    <row r="47" spans="1:4" ht="78.75" outlineLevel="2" x14ac:dyDescent="0.2">
      <c r="A47" s="1" t="s">
        <v>49</v>
      </c>
      <c r="B47" s="2">
        <v>1759404.2</v>
      </c>
      <c r="C47" s="2"/>
      <c r="D47" s="2">
        <v>5500000</v>
      </c>
    </row>
    <row r="48" spans="1:4" ht="47.25" outlineLevel="2" x14ac:dyDescent="0.2">
      <c r="A48" s="1" t="s">
        <v>90</v>
      </c>
      <c r="B48" s="2">
        <v>110000</v>
      </c>
      <c r="C48" s="2">
        <v>84615.4</v>
      </c>
      <c r="D48" s="2">
        <v>110000</v>
      </c>
    </row>
    <row r="49" spans="1:4" ht="126" outlineLevel="2" x14ac:dyDescent="0.2">
      <c r="A49" s="1" t="s">
        <v>9</v>
      </c>
      <c r="B49" s="2">
        <v>587.20000000000005</v>
      </c>
      <c r="C49" s="2">
        <v>582.29999999999995</v>
      </c>
      <c r="D49" s="2">
        <v>585.6</v>
      </c>
    </row>
    <row r="50" spans="1:4" ht="47.25" outlineLevel="2" x14ac:dyDescent="0.2">
      <c r="A50" s="1" t="s">
        <v>10</v>
      </c>
      <c r="B50" s="2">
        <v>156935.9</v>
      </c>
      <c r="C50" s="2">
        <v>158463.4</v>
      </c>
      <c r="D50" s="2">
        <v>159096.5</v>
      </c>
    </row>
    <row r="51" spans="1:4" ht="31.5" outlineLevel="2" x14ac:dyDescent="0.2">
      <c r="A51" s="1" t="s">
        <v>29</v>
      </c>
      <c r="B51" s="2">
        <v>1879.7</v>
      </c>
      <c r="C51" s="2">
        <v>1855.7</v>
      </c>
      <c r="D51" s="2">
        <v>2575.3000000000002</v>
      </c>
    </row>
    <row r="52" spans="1:4" ht="110.25" outlineLevel="2" x14ac:dyDescent="0.2">
      <c r="A52" s="1" t="s">
        <v>27</v>
      </c>
      <c r="B52" s="2">
        <v>51999.199999999997</v>
      </c>
      <c r="C52" s="2">
        <v>51999.199999999997</v>
      </c>
      <c r="D52" s="2">
        <v>51999.199999999997</v>
      </c>
    </row>
    <row r="53" spans="1:4" ht="31.5" outlineLevel="2" x14ac:dyDescent="0.2">
      <c r="A53" s="1" t="s">
        <v>96</v>
      </c>
      <c r="B53" s="2">
        <v>69300</v>
      </c>
      <c r="C53" s="2"/>
      <c r="D53" s="2"/>
    </row>
    <row r="54" spans="1:4" ht="47.25" outlineLevel="2" x14ac:dyDescent="0.2">
      <c r="A54" s="1" t="s">
        <v>116</v>
      </c>
      <c r="B54" s="2">
        <v>5000</v>
      </c>
      <c r="C54" s="2">
        <v>5000</v>
      </c>
      <c r="D54" s="2">
        <v>5000</v>
      </c>
    </row>
    <row r="55" spans="1:4" ht="47.25" outlineLevel="2" x14ac:dyDescent="0.2">
      <c r="A55" s="1" t="s">
        <v>36</v>
      </c>
      <c r="B55" s="2">
        <v>483188.3</v>
      </c>
      <c r="C55" s="2"/>
      <c r="D55" s="2"/>
    </row>
    <row r="56" spans="1:4" ht="47.25" outlineLevel="2" x14ac:dyDescent="0.2">
      <c r="A56" s="1" t="s">
        <v>37</v>
      </c>
      <c r="B56" s="2">
        <v>13337.2</v>
      </c>
      <c r="C56" s="2"/>
      <c r="D56" s="2"/>
    </row>
    <row r="57" spans="1:4" ht="63" outlineLevel="2" x14ac:dyDescent="0.2">
      <c r="A57" s="1" t="s">
        <v>125</v>
      </c>
      <c r="B57" s="2">
        <v>63070.7</v>
      </c>
      <c r="C57" s="2">
        <v>63408.3</v>
      </c>
      <c r="D57" s="2">
        <v>63728</v>
      </c>
    </row>
    <row r="58" spans="1:4" ht="94.5" outlineLevel="2" x14ac:dyDescent="0.2">
      <c r="A58" s="1" t="s">
        <v>28</v>
      </c>
      <c r="B58" s="2">
        <v>21236.1</v>
      </c>
      <c r="C58" s="2"/>
      <c r="D58" s="2"/>
    </row>
    <row r="59" spans="1:4" ht="47.25" outlineLevel="2" x14ac:dyDescent="0.2">
      <c r="A59" s="1" t="s">
        <v>26</v>
      </c>
      <c r="B59" s="2">
        <v>6676.1</v>
      </c>
      <c r="C59" s="2"/>
      <c r="D59" s="2"/>
    </row>
    <row r="60" spans="1:4" ht="63" outlineLevel="2" x14ac:dyDescent="0.2">
      <c r="A60" s="1" t="s">
        <v>14</v>
      </c>
      <c r="B60" s="2">
        <v>205082</v>
      </c>
      <c r="C60" s="2">
        <v>107160</v>
      </c>
      <c r="D60" s="2">
        <v>120000</v>
      </c>
    </row>
    <row r="61" spans="1:4" ht="78.75" outlineLevel="2" x14ac:dyDescent="0.2">
      <c r="A61" s="1" t="s">
        <v>50</v>
      </c>
      <c r="B61" s="2">
        <v>380000</v>
      </c>
      <c r="C61" s="2">
        <v>370000</v>
      </c>
      <c r="D61" s="2"/>
    </row>
    <row r="62" spans="1:4" ht="78.75" outlineLevel="2" x14ac:dyDescent="0.2">
      <c r="A62" s="1" t="s">
        <v>41</v>
      </c>
      <c r="B62" s="2">
        <v>40187.599999999999</v>
      </c>
      <c r="C62" s="2">
        <v>33672.800000000003</v>
      </c>
      <c r="D62" s="2">
        <v>23674.3</v>
      </c>
    </row>
    <row r="63" spans="1:4" ht="63" outlineLevel="2" x14ac:dyDescent="0.2">
      <c r="A63" s="1" t="s">
        <v>22</v>
      </c>
      <c r="B63" s="2">
        <v>239146.4</v>
      </c>
      <c r="C63" s="2"/>
      <c r="D63" s="2"/>
    </row>
    <row r="64" spans="1:4" ht="78.75" outlineLevel="2" x14ac:dyDescent="0.2">
      <c r="A64" s="3" t="s">
        <v>24</v>
      </c>
      <c r="B64" s="2">
        <v>673441.5</v>
      </c>
      <c r="C64" s="2"/>
      <c r="D64" s="2"/>
    </row>
    <row r="65" spans="1:4" ht="63" outlineLevel="2" x14ac:dyDescent="0.2">
      <c r="A65" s="3" t="s">
        <v>92</v>
      </c>
      <c r="B65" s="2">
        <v>9275</v>
      </c>
      <c r="C65" s="2">
        <v>72235.8</v>
      </c>
      <c r="D65" s="2"/>
    </row>
    <row r="66" spans="1:4" ht="78.75" outlineLevel="2" x14ac:dyDescent="0.2">
      <c r="A66" s="1" t="s">
        <v>38</v>
      </c>
      <c r="B66" s="2">
        <v>25000</v>
      </c>
      <c r="C66" s="2">
        <v>17915.599999999999</v>
      </c>
      <c r="D66" s="2"/>
    </row>
    <row r="67" spans="1:4" ht="47.25" outlineLevel="2" x14ac:dyDescent="0.2">
      <c r="A67" s="1" t="s">
        <v>46</v>
      </c>
      <c r="B67" s="2">
        <v>949476.3</v>
      </c>
      <c r="C67" s="2">
        <v>30000</v>
      </c>
      <c r="D67" s="2"/>
    </row>
    <row r="68" spans="1:4" ht="63" outlineLevel="2" x14ac:dyDescent="0.2">
      <c r="A68" s="1" t="s">
        <v>25</v>
      </c>
      <c r="B68" s="2">
        <v>63749.9</v>
      </c>
      <c r="C68" s="2"/>
      <c r="D68" s="2"/>
    </row>
    <row r="69" spans="1:4" ht="31.5" outlineLevel="2" x14ac:dyDescent="0.2">
      <c r="A69" s="1" t="s">
        <v>91</v>
      </c>
      <c r="B69" s="2">
        <v>880</v>
      </c>
      <c r="C69" s="2"/>
      <c r="D69" s="2"/>
    </row>
    <row r="70" spans="1:4" ht="47.25" outlineLevel="2" x14ac:dyDescent="0.2">
      <c r="A70" s="1" t="s">
        <v>23</v>
      </c>
      <c r="B70" s="2">
        <v>150843.79999999999</v>
      </c>
      <c r="C70" s="2"/>
      <c r="D70" s="2"/>
    </row>
    <row r="71" spans="1:4" ht="78.75" outlineLevel="2" x14ac:dyDescent="0.2">
      <c r="A71" s="1" t="s">
        <v>117</v>
      </c>
      <c r="B71" s="2">
        <v>460000</v>
      </c>
      <c r="C71" s="2"/>
      <c r="D71" s="2"/>
    </row>
    <row r="72" spans="1:4" ht="78.75" outlineLevel="2" x14ac:dyDescent="0.2">
      <c r="A72" s="1" t="s">
        <v>52</v>
      </c>
      <c r="B72" s="2">
        <v>197818</v>
      </c>
      <c r="C72" s="2">
        <v>133602</v>
      </c>
      <c r="D72" s="2"/>
    </row>
    <row r="73" spans="1:4" ht="47.25" outlineLevel="2" x14ac:dyDescent="0.2">
      <c r="A73" s="1" t="s">
        <v>118</v>
      </c>
      <c r="B73" s="2"/>
      <c r="C73" s="2"/>
      <c r="D73" s="2">
        <v>800000</v>
      </c>
    </row>
    <row r="74" spans="1:4" ht="31.5" outlineLevel="2" x14ac:dyDescent="0.2">
      <c r="A74" s="1" t="s">
        <v>15</v>
      </c>
      <c r="B74" s="2">
        <v>200000</v>
      </c>
      <c r="C74" s="2">
        <v>233000</v>
      </c>
      <c r="D74" s="2">
        <v>358802.5</v>
      </c>
    </row>
    <row r="75" spans="1:4" ht="31.5" outlineLevel="2" x14ac:dyDescent="0.2">
      <c r="A75" s="1" t="s">
        <v>13</v>
      </c>
      <c r="B75" s="2">
        <v>410700</v>
      </c>
      <c r="C75" s="2">
        <v>323000</v>
      </c>
      <c r="D75" s="2">
        <v>660000</v>
      </c>
    </row>
    <row r="76" spans="1:4" ht="157.5" outlineLevel="2" x14ac:dyDescent="0.2">
      <c r="A76" s="1" t="s">
        <v>19</v>
      </c>
      <c r="B76" s="2">
        <v>970840.4</v>
      </c>
      <c r="C76" s="2">
        <v>970840.4</v>
      </c>
      <c r="D76" s="2">
        <v>970840.4</v>
      </c>
    </row>
    <row r="77" spans="1:4" ht="63" outlineLevel="2" x14ac:dyDescent="0.2">
      <c r="A77" s="1" t="s">
        <v>53</v>
      </c>
      <c r="B77" s="2">
        <v>194109.6</v>
      </c>
      <c r="C77" s="2">
        <v>178883.5</v>
      </c>
      <c r="D77" s="2">
        <v>105100</v>
      </c>
    </row>
    <row r="78" spans="1:4" ht="47.25" outlineLevel="2" x14ac:dyDescent="0.2">
      <c r="A78" s="1" t="s">
        <v>47</v>
      </c>
      <c r="B78" s="2">
        <v>487600</v>
      </c>
      <c r="C78" s="2">
        <v>171706.3</v>
      </c>
      <c r="D78" s="2"/>
    </row>
    <row r="79" spans="1:4" ht="63" outlineLevel="2" x14ac:dyDescent="0.2">
      <c r="A79" s="1" t="s">
        <v>45</v>
      </c>
      <c r="B79" s="2">
        <v>1453415.5</v>
      </c>
      <c r="C79" s="2">
        <v>303896.40000000002</v>
      </c>
      <c r="D79" s="2">
        <v>500000</v>
      </c>
    </row>
    <row r="80" spans="1:4" ht="63" outlineLevel="2" x14ac:dyDescent="0.2">
      <c r="A80" s="1" t="s">
        <v>44</v>
      </c>
      <c r="B80" s="2">
        <v>3465490</v>
      </c>
      <c r="C80" s="2">
        <v>1766508</v>
      </c>
      <c r="D80" s="2"/>
    </row>
    <row r="81" spans="1:4" ht="47.25" outlineLevel="2" x14ac:dyDescent="0.2">
      <c r="A81" s="1" t="s">
        <v>12</v>
      </c>
      <c r="B81" s="2">
        <v>20748.900000000001</v>
      </c>
      <c r="C81" s="2">
        <v>20687.5</v>
      </c>
      <c r="D81" s="2">
        <v>20766</v>
      </c>
    </row>
    <row r="82" spans="1:4" ht="47.25" outlineLevel="2" x14ac:dyDescent="0.2">
      <c r="A82" s="1" t="s">
        <v>8</v>
      </c>
      <c r="B82" s="2">
        <v>19887.2</v>
      </c>
      <c r="C82" s="2">
        <v>19832.7</v>
      </c>
      <c r="D82" s="2">
        <v>19904.2</v>
      </c>
    </row>
    <row r="83" spans="1:4" ht="47.25" outlineLevel="2" x14ac:dyDescent="0.2">
      <c r="A83" s="1" t="s">
        <v>11</v>
      </c>
      <c r="B83" s="2">
        <v>115335.7</v>
      </c>
      <c r="C83" s="2">
        <v>115099.2</v>
      </c>
      <c r="D83" s="2">
        <v>112996.8</v>
      </c>
    </row>
    <row r="84" spans="1:4" ht="15.75" outlineLevel="1" x14ac:dyDescent="0.25">
      <c r="A84" s="16" t="s">
        <v>55</v>
      </c>
      <c r="B84" s="4">
        <f>SUM(B85:B119)</f>
        <v>46964187.400000006</v>
      </c>
      <c r="C84" s="4">
        <f>SUM(C85:C119)</f>
        <v>46806423.000000007</v>
      </c>
      <c r="D84" s="4">
        <f>SUM(D85:D119)</f>
        <v>45808215.500000007</v>
      </c>
    </row>
    <row r="85" spans="1:4" ht="157.5" outlineLevel="2" x14ac:dyDescent="0.2">
      <c r="A85" s="3" t="s">
        <v>119</v>
      </c>
      <c r="B85" s="2">
        <v>652255.1</v>
      </c>
      <c r="C85" s="2">
        <v>675847.3</v>
      </c>
      <c r="D85" s="2"/>
    </row>
    <row r="86" spans="1:4" ht="78.75" outlineLevel="2" x14ac:dyDescent="0.2">
      <c r="A86" s="3" t="s">
        <v>120</v>
      </c>
      <c r="B86" s="2">
        <v>1199892.3999999999</v>
      </c>
      <c r="C86" s="2">
        <v>1001459.7</v>
      </c>
      <c r="D86" s="2">
        <v>1541972</v>
      </c>
    </row>
    <row r="87" spans="1:4" ht="78.75" outlineLevel="2" x14ac:dyDescent="0.2">
      <c r="A87" s="3" t="s">
        <v>60</v>
      </c>
      <c r="B87" s="2">
        <v>1903763.8</v>
      </c>
      <c r="C87" s="2">
        <v>1812065.7</v>
      </c>
      <c r="D87" s="2">
        <v>1276389.8999999999</v>
      </c>
    </row>
    <row r="88" spans="1:4" ht="63" outlineLevel="2" x14ac:dyDescent="0.2">
      <c r="A88" s="1" t="s">
        <v>80</v>
      </c>
      <c r="B88" s="2">
        <v>103152.8</v>
      </c>
      <c r="C88" s="2">
        <v>112465.3</v>
      </c>
      <c r="D88" s="2"/>
    </row>
    <row r="89" spans="1:4" ht="63" outlineLevel="2" x14ac:dyDescent="0.2">
      <c r="A89" s="1" t="s">
        <v>79</v>
      </c>
      <c r="B89" s="2">
        <v>127212.4</v>
      </c>
      <c r="C89" s="2">
        <v>127621.3</v>
      </c>
      <c r="D89" s="2">
        <v>57368.6</v>
      </c>
    </row>
    <row r="90" spans="1:4" ht="78.75" outlineLevel="2" x14ac:dyDescent="0.2">
      <c r="A90" s="1" t="s">
        <v>121</v>
      </c>
      <c r="B90" s="2">
        <v>2803.3</v>
      </c>
      <c r="C90" s="2">
        <v>2907</v>
      </c>
      <c r="D90" s="2"/>
    </row>
    <row r="91" spans="1:4" ht="157.5" outlineLevel="2" x14ac:dyDescent="0.2">
      <c r="A91" s="3" t="s">
        <v>70</v>
      </c>
      <c r="B91" s="2">
        <v>5606.6</v>
      </c>
      <c r="C91" s="2">
        <v>5814</v>
      </c>
      <c r="D91" s="2"/>
    </row>
    <row r="92" spans="1:4" ht="94.5" outlineLevel="2" x14ac:dyDescent="0.2">
      <c r="A92" s="3" t="s">
        <v>71</v>
      </c>
      <c r="B92" s="2">
        <v>12687</v>
      </c>
      <c r="C92" s="2">
        <v>12754</v>
      </c>
      <c r="D92" s="2">
        <v>2461.6999999999998</v>
      </c>
    </row>
    <row r="93" spans="1:4" ht="78.75" outlineLevel="2" x14ac:dyDescent="0.2">
      <c r="A93" s="3" t="s">
        <v>81</v>
      </c>
      <c r="B93" s="2">
        <v>828.9</v>
      </c>
      <c r="C93" s="2">
        <v>3697</v>
      </c>
      <c r="D93" s="2"/>
    </row>
    <row r="94" spans="1:4" ht="94.5" outlineLevel="2" x14ac:dyDescent="0.2">
      <c r="A94" s="1" t="s">
        <v>98</v>
      </c>
      <c r="B94" s="2">
        <v>92813.8</v>
      </c>
      <c r="C94" s="2">
        <v>112194.4</v>
      </c>
      <c r="D94" s="2"/>
    </row>
    <row r="95" spans="1:4" ht="31.5" outlineLevel="2" x14ac:dyDescent="0.2">
      <c r="A95" s="1" t="s">
        <v>75</v>
      </c>
      <c r="B95" s="2">
        <v>22657.7</v>
      </c>
      <c r="C95" s="2">
        <v>22657.7</v>
      </c>
      <c r="D95" s="2">
        <v>22657.7</v>
      </c>
    </row>
    <row r="96" spans="1:4" ht="15.75" outlineLevel="2" x14ac:dyDescent="0.2">
      <c r="A96" s="1" t="s">
        <v>82</v>
      </c>
      <c r="B96" s="2">
        <v>27234.400000000001</v>
      </c>
      <c r="C96" s="2">
        <v>27234.400000000001</v>
      </c>
      <c r="D96" s="2">
        <v>27234.400000000001</v>
      </c>
    </row>
    <row r="97" spans="1:4" ht="15.75" outlineLevel="2" x14ac:dyDescent="0.2">
      <c r="A97" s="1" t="s">
        <v>72</v>
      </c>
      <c r="B97" s="2">
        <v>3515.2</v>
      </c>
      <c r="C97" s="2">
        <v>3595.8</v>
      </c>
      <c r="D97" s="2">
        <v>3645.4</v>
      </c>
    </row>
    <row r="98" spans="1:4" ht="47.25" outlineLevel="2" x14ac:dyDescent="0.2">
      <c r="A98" s="1" t="s">
        <v>74</v>
      </c>
      <c r="B98" s="2">
        <v>109820.8</v>
      </c>
      <c r="C98" s="2">
        <v>109820.8</v>
      </c>
      <c r="D98" s="2">
        <v>109820.8</v>
      </c>
    </row>
    <row r="99" spans="1:4" ht="189" outlineLevel="2" x14ac:dyDescent="0.2">
      <c r="A99" s="1" t="s">
        <v>56</v>
      </c>
      <c r="B99" s="2">
        <v>15131994.699999999</v>
      </c>
      <c r="C99" s="2">
        <v>15131994.699999999</v>
      </c>
      <c r="D99" s="2">
        <v>15131994.699999999</v>
      </c>
    </row>
    <row r="100" spans="1:4" ht="236.25" outlineLevel="2" x14ac:dyDescent="0.2">
      <c r="A100" s="1" t="s">
        <v>58</v>
      </c>
      <c r="B100" s="2">
        <f>19972271.6-41516.6</f>
        <v>19930755</v>
      </c>
      <c r="C100" s="2">
        <f>19972271.6-29202.9</f>
        <v>19943068.700000003</v>
      </c>
      <c r="D100" s="2">
        <v>19972271.600000001</v>
      </c>
    </row>
    <row r="101" spans="1:4" ht="47.25" outlineLevel="2" x14ac:dyDescent="0.2">
      <c r="A101" s="3" t="s">
        <v>77</v>
      </c>
      <c r="B101" s="2">
        <v>67212.2</v>
      </c>
      <c r="C101" s="2">
        <v>67212.2</v>
      </c>
      <c r="D101" s="2">
        <v>67212.2</v>
      </c>
    </row>
    <row r="102" spans="1:4" ht="63" outlineLevel="2" x14ac:dyDescent="0.2">
      <c r="A102" s="3" t="s">
        <v>122</v>
      </c>
      <c r="B102" s="2">
        <v>5902.1</v>
      </c>
      <c r="C102" s="2">
        <v>5902.1</v>
      </c>
      <c r="D102" s="2">
        <v>5902.1</v>
      </c>
    </row>
    <row r="103" spans="1:4" ht="94.5" outlineLevel="2" x14ac:dyDescent="0.2">
      <c r="A103" s="3" t="s">
        <v>67</v>
      </c>
      <c r="B103" s="2">
        <v>14220</v>
      </c>
      <c r="C103" s="2">
        <v>14220</v>
      </c>
      <c r="D103" s="2">
        <v>14220</v>
      </c>
    </row>
    <row r="104" spans="1:4" ht="94.5" outlineLevel="2" x14ac:dyDescent="0.2">
      <c r="A104" s="1" t="s">
        <v>57</v>
      </c>
      <c r="B104" s="2">
        <v>276229.8</v>
      </c>
      <c r="C104" s="2">
        <v>276229.8</v>
      </c>
      <c r="D104" s="2">
        <v>276229.8</v>
      </c>
    </row>
    <row r="105" spans="1:4" ht="204.75" outlineLevel="2" x14ac:dyDescent="0.2">
      <c r="A105" s="3" t="s">
        <v>64</v>
      </c>
      <c r="B105" s="2">
        <v>807464</v>
      </c>
      <c r="C105" s="2">
        <v>807464</v>
      </c>
      <c r="D105" s="2">
        <v>807464</v>
      </c>
    </row>
    <row r="106" spans="1:4" ht="189" outlineLevel="2" x14ac:dyDescent="0.2">
      <c r="A106" s="1" t="s">
        <v>65</v>
      </c>
      <c r="B106" s="2">
        <v>15448.7</v>
      </c>
      <c r="C106" s="2">
        <v>15448.7</v>
      </c>
      <c r="D106" s="2">
        <v>15448.7</v>
      </c>
    </row>
    <row r="107" spans="1:4" ht="189" outlineLevel="2" x14ac:dyDescent="0.2">
      <c r="A107" s="3" t="s">
        <v>66</v>
      </c>
      <c r="B107" s="2">
        <v>2880</v>
      </c>
      <c r="C107" s="2">
        <v>2880</v>
      </c>
      <c r="D107" s="2">
        <v>2880</v>
      </c>
    </row>
    <row r="108" spans="1:4" ht="47.25" outlineLevel="2" x14ac:dyDescent="0.2">
      <c r="A108" s="1" t="s">
        <v>62</v>
      </c>
      <c r="B108" s="2">
        <v>451572.8</v>
      </c>
      <c r="C108" s="2">
        <v>451572.8</v>
      </c>
      <c r="D108" s="2">
        <v>451572.8</v>
      </c>
    </row>
    <row r="109" spans="1:4" ht="47.25" outlineLevel="2" x14ac:dyDescent="0.2">
      <c r="A109" s="1" t="s">
        <v>61</v>
      </c>
      <c r="B109" s="2">
        <v>335726.3</v>
      </c>
      <c r="C109" s="2">
        <v>335726.3</v>
      </c>
      <c r="D109" s="2">
        <v>335726.3</v>
      </c>
    </row>
    <row r="110" spans="1:4" ht="47.25" outlineLevel="2" x14ac:dyDescent="0.2">
      <c r="A110" s="1" t="s">
        <v>69</v>
      </c>
      <c r="B110" s="2">
        <v>2100.6999999999998</v>
      </c>
      <c r="C110" s="2">
        <v>2100.6999999999998</v>
      </c>
      <c r="D110" s="2">
        <v>2100.6999999999998</v>
      </c>
    </row>
    <row r="111" spans="1:4" ht="315" outlineLevel="2" x14ac:dyDescent="0.2">
      <c r="A111" s="1" t="s">
        <v>68</v>
      </c>
      <c r="B111" s="2">
        <v>91422.5</v>
      </c>
      <c r="C111" s="2">
        <v>91422.5</v>
      </c>
      <c r="D111" s="2">
        <v>91422.5</v>
      </c>
    </row>
    <row r="112" spans="1:4" ht="63" outlineLevel="2" x14ac:dyDescent="0.2">
      <c r="A112" s="1" t="s">
        <v>63</v>
      </c>
      <c r="B112" s="2">
        <v>42396.7</v>
      </c>
      <c r="C112" s="2">
        <v>42396.7</v>
      </c>
      <c r="D112" s="2">
        <v>42396.7</v>
      </c>
    </row>
    <row r="113" spans="1:4" ht="31.5" outlineLevel="2" x14ac:dyDescent="0.2">
      <c r="A113" s="1" t="s">
        <v>76</v>
      </c>
      <c r="B113" s="2">
        <v>143939</v>
      </c>
      <c r="C113" s="2">
        <v>143939</v>
      </c>
      <c r="D113" s="2">
        <v>143939</v>
      </c>
    </row>
    <row r="114" spans="1:4" ht="189" outlineLevel="2" x14ac:dyDescent="0.2">
      <c r="A114" s="1" t="s">
        <v>59</v>
      </c>
      <c r="B114" s="2">
        <v>708372.6</v>
      </c>
      <c r="C114" s="2">
        <v>708372.6</v>
      </c>
      <c r="D114" s="2">
        <v>708372.6</v>
      </c>
    </row>
    <row r="115" spans="1:4" ht="63" outlineLevel="2" x14ac:dyDescent="0.2">
      <c r="A115" s="1" t="s">
        <v>73</v>
      </c>
      <c r="B115" s="2">
        <v>7810</v>
      </c>
      <c r="C115" s="2">
        <v>7466</v>
      </c>
      <c r="D115" s="2">
        <v>7215</v>
      </c>
    </row>
    <row r="116" spans="1:4" ht="157.5" outlineLevel="2" x14ac:dyDescent="0.2">
      <c r="A116" s="1" t="s">
        <v>100</v>
      </c>
      <c r="B116" s="2">
        <v>786000</v>
      </c>
      <c r="C116" s="2">
        <v>786000</v>
      </c>
      <c r="D116" s="2">
        <v>786000</v>
      </c>
    </row>
    <row r="117" spans="1:4" ht="47.25" outlineLevel="2" x14ac:dyDescent="0.2">
      <c r="A117" s="1" t="s">
        <v>78</v>
      </c>
      <c r="B117" s="2">
        <v>2880855.9</v>
      </c>
      <c r="C117" s="2">
        <v>2945231.6</v>
      </c>
      <c r="D117" s="2">
        <v>2906656.1</v>
      </c>
    </row>
    <row r="118" spans="1:4" ht="94.5" outlineLevel="2" x14ac:dyDescent="0.2">
      <c r="A118" s="1" t="s">
        <v>99</v>
      </c>
      <c r="B118" s="2">
        <v>821600</v>
      </c>
      <c r="C118" s="2">
        <v>821600</v>
      </c>
      <c r="D118" s="2">
        <v>821600</v>
      </c>
    </row>
    <row r="119" spans="1:4" ht="141.75" outlineLevel="2" x14ac:dyDescent="0.2">
      <c r="A119" s="1" t="s">
        <v>101</v>
      </c>
      <c r="B119" s="2">
        <v>176040.2</v>
      </c>
      <c r="C119" s="2">
        <v>176040.2</v>
      </c>
      <c r="D119" s="2">
        <v>176040.2</v>
      </c>
    </row>
    <row r="120" spans="1:4" ht="15.75" outlineLevel="1" x14ac:dyDescent="0.2">
      <c r="A120" s="17" t="s">
        <v>83</v>
      </c>
      <c r="B120" s="5">
        <f>SUM(B121:B124)</f>
        <v>245778.6</v>
      </c>
      <c r="C120" s="5">
        <f t="shared" ref="C120:D120" si="1">SUM(C121:C124)</f>
        <v>215790.5</v>
      </c>
      <c r="D120" s="5">
        <f t="shared" si="1"/>
        <v>15790.5</v>
      </c>
    </row>
    <row r="121" spans="1:4" ht="63" outlineLevel="2" x14ac:dyDescent="0.2">
      <c r="A121" s="1" t="s">
        <v>84</v>
      </c>
      <c r="B121" s="2">
        <v>15790.5</v>
      </c>
      <c r="C121" s="2">
        <v>15790.5</v>
      </c>
      <c r="D121" s="2">
        <v>15790.5</v>
      </c>
    </row>
    <row r="122" spans="1:4" ht="63" outlineLevel="2" x14ac:dyDescent="0.2">
      <c r="A122" s="1" t="s">
        <v>85</v>
      </c>
      <c r="B122" s="2">
        <v>200000</v>
      </c>
      <c r="C122" s="2">
        <v>200000</v>
      </c>
      <c r="D122" s="2"/>
    </row>
    <row r="123" spans="1:4" ht="126" outlineLevel="2" x14ac:dyDescent="0.2">
      <c r="A123" s="1" t="s">
        <v>123</v>
      </c>
      <c r="B123" s="2">
        <v>26488.1</v>
      </c>
      <c r="C123" s="2"/>
      <c r="D123" s="2"/>
    </row>
    <row r="124" spans="1:4" ht="189" outlineLevel="2" x14ac:dyDescent="0.2">
      <c r="A124" s="1" t="s">
        <v>102</v>
      </c>
      <c r="B124" s="2">
        <v>3500</v>
      </c>
      <c r="C124" s="2"/>
      <c r="D124" s="2"/>
    </row>
  </sheetData>
  <mergeCells count="1">
    <mergeCell ref="A3:D3"/>
  </mergeCells>
  <pageMargins left="0.78740157480314965" right="0.39370078740157483" top="0.78740157480314965" bottom="0.78740157480314965" header="0" footer="0"/>
  <pageSetup paperSize="9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rep:2.54.0.1116</dc:description>
  <cp:lastModifiedBy>Рыженкова Елена Николаевна</cp:lastModifiedBy>
  <cp:lastPrinted>2024-10-09T13:12:50Z</cp:lastPrinted>
  <dcterms:created xsi:type="dcterms:W3CDTF">2022-08-26T10:34:15Z</dcterms:created>
  <dcterms:modified xsi:type="dcterms:W3CDTF">2024-10-09T13:14:01Z</dcterms:modified>
</cp:coreProperties>
</file>