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450" windowWidth="19425" windowHeight="7545"/>
  </bookViews>
  <sheets>
    <sheet name="1-й год" sheetId="1" r:id="rId1"/>
  </sheets>
  <definedNames>
    <definedName name="_FilterDatabase" localSheetId="0" hidden="1">'1-й год'!$A$12:$D$89</definedName>
    <definedName name="_xlnm._FilterDatabase" localSheetId="0" hidden="1">'1-й год'!$A$12:$F$12</definedName>
    <definedName name="BossProviderVariable?_e5b9add7_7d98_4065_8b5c_5fba4c68678e" hidden="1">"25_01_2006"</definedName>
    <definedName name="Print_Titles" localSheetId="0">'1-й год'!$11:$11</definedName>
    <definedName name="_xlnm.Print_Titles" localSheetId="0">'1-й год'!$11:$11</definedName>
  </definedNames>
  <calcPr calcId="145621"/>
</workbook>
</file>

<file path=xl/calcChain.xml><?xml version="1.0" encoding="utf-8"?>
<calcChain xmlns="http://schemas.openxmlformats.org/spreadsheetml/2006/main">
  <c r="D64" i="1" l="1"/>
  <c r="D63" i="1"/>
  <c r="D69" i="1"/>
  <c r="D23" i="1" l="1"/>
  <c r="E23" i="1"/>
  <c r="F23" i="1"/>
  <c r="E76" i="1" l="1"/>
  <c r="F76" i="1"/>
  <c r="D76" i="1"/>
  <c r="D13" i="1" l="1"/>
  <c r="F86" i="1" l="1"/>
  <c r="E86" i="1"/>
  <c r="F84" i="1"/>
  <c r="E84" i="1"/>
  <c r="F81" i="1"/>
  <c r="E81" i="1"/>
  <c r="F70" i="1"/>
  <c r="E70" i="1"/>
  <c r="F62" i="1"/>
  <c r="E62" i="1"/>
  <c r="F58" i="1"/>
  <c r="E58" i="1"/>
  <c r="F49" i="1"/>
  <c r="E49" i="1"/>
  <c r="F46" i="1"/>
  <c r="E46" i="1"/>
  <c r="F41" i="1"/>
  <c r="E41" i="1"/>
  <c r="F29" i="1"/>
  <c r="E29" i="1"/>
  <c r="F25" i="1"/>
  <c r="E25" i="1"/>
  <c r="F13" i="1"/>
  <c r="E13" i="1"/>
  <c r="E12" i="1" l="1"/>
  <c r="F12" i="1"/>
  <c r="D84" i="1" l="1"/>
  <c r="D81" i="1"/>
  <c r="D86" i="1" l="1"/>
  <c r="D70" i="1"/>
  <c r="D62" i="1"/>
  <c r="D58" i="1"/>
  <c r="D49" i="1"/>
  <c r="D46" i="1"/>
  <c r="D41" i="1"/>
  <c r="D29" i="1"/>
  <c r="D25" i="1"/>
  <c r="D12" i="1" l="1"/>
</calcChain>
</file>

<file path=xl/sharedStrings.xml><?xml version="1.0" encoding="utf-8"?>
<sst xmlns="http://schemas.openxmlformats.org/spreadsheetml/2006/main" count="245" uniqueCount="106">
  <si>
    <t>Наименование</t>
  </si>
  <si>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</si>
  <si>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</si>
  <si>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</si>
  <si>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</si>
  <si>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</si>
  <si>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</si>
  <si>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</si>
  <si>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</si>
  <si>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</si>
  <si>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</si>
  <si>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</si>
  <si>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</si>
  <si>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</si>
  <si>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</si>
  <si>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</si>
  <si>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</si>
  <si>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</si>
  <si>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</si>
  <si>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</si>
  <si>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</si>
  <si>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12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</si>
  <si>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</si>
  <si>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</si>
  <si>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</si>
  <si>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</si>
  <si>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</si>
  <si>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</si>
  <si>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</si>
  <si>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</si>
  <si>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</si>
  <si>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</si>
  <si>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</si>
  <si>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</si>
  <si>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</si>
  <si>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</si>
  <si>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</si>
  <si>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</si>
  <si>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</si>
  <si>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</si>
  <si>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</si>
  <si>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</si>
  <si>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</si>
  <si>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</si>
  <si>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</si>
  <si>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</si>
  <si>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</si>
  <si>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</si>
  <si>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</si>
  <si>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</si>
  <si>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</si>
  <si>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</si>
  <si>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</si>
  <si>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</si>
  <si>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</si>
  <si>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</si>
  <si>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</si>
  <si>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</si>
  <si>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</si>
  <si>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</si>
  <si>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</si>
  <si>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</si>
  <si>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</si>
  <si>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</si>
  <si>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</si>
  <si>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</si>
  <si>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</si>
  <si>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</si>
  <si>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</si>
  <si>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</si>
  <si>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</si>
  <si>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</si>
  <si>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</si>
  <si>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</si>
  <si>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</si>
  <si>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</si>
  <si>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</si>
  <si>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</si>
  <si>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</si>
  <si>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</si>
  <si>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</si>
  <si>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</si>
  <si>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</si>
  <si>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Сумма
(тысяч рублей)</t>
  </si>
  <si>
    <t>УТВЕРЖДЕНО</t>
  </si>
  <si>
    <t>Высшее образование</t>
  </si>
  <si>
    <t>Молодежная политика</t>
  </si>
  <si>
    <t>НАЦИОНАЛЬНАЯ ОБОРОНА</t>
  </si>
  <si>
    <t>Мобилизационная и вневойсковая подготовка</t>
  </si>
  <si>
    <t>1</t>
  </si>
  <si>
    <t>МЕЖБЮДЖЕТНЫЕ ТРАНСФЕРТЫ ОБЩЕГО ХАРАКТЕРА БЮДЖЕТАМ БЮДЖЕТНОЙ СИСТЕМЫ РОССИЙСКОЙ ФЕДЕРАЦИИ</t>
  </si>
  <si>
    <t xml:space="preserve">Обслуживание государственного (муниципального) внутреннего долга
</t>
  </si>
  <si>
    <t>ОБСЛУЖИВАНИЕ ГОСУДАРСТВЕННОГО (МУНИЦИПАЛЬНОГО) ДОЛГА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</si>
  <si>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</si>
  <si>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</si>
  <si>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Кинематография</t>
  </si>
  <si>
    <t>2024 год</t>
  </si>
  <si>
    <t>Прикладные научные исследования в области общегосударственных вопросов</t>
  </si>
  <si>
    <t>(приложение 7)</t>
  </si>
  <si>
    <t>Другие вопросы в области физической культуры и спорта</t>
  </si>
  <si>
    <t>2025 год</t>
  </si>
  <si>
    <t>РАСПРЕДЕЛЕНИЕ
бюджетных ассигнований по разделам и подразделам
классификации расходов бюджетов
на 2024 год и на плановый период 2025 и 2026 годов</t>
  </si>
  <si>
    <t>2026 год</t>
  </si>
  <si>
    <t>Топливно-энергетический комплекс</t>
  </si>
  <si>
    <t xml:space="preserve">областным законом
от 19 декабря 2023 года № 145-оз
</t>
  </si>
  <si>
    <t>(в редакции областного закона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</si>
</sst>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1"/>
  </cellStyleXfs>
  <cellXfs count="39">
    <xf numFmtId="0" fontId="0" fillId="0" borderId="0" xfId="0"/>
    <xf numFmtId="49" fontId="1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left" vertical="top"/>
    </xf>
    <xf numFmtId="165" fontId="3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49" fontId="2" fillId="0" borderId="2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5" fillId="2" borderId="0" xfId="0" applyFont="1" applyFill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view="pageBreakPreview" topLeftCell="A58" zoomScale="110" zoomScaleNormal="120" zoomScaleSheetLayoutView="110" workbookViewId="0">
      <selection activeCell="D69" sqref="D69"/>
    </sheetView>
  </sheetViews>
  <sheetFormatPr defaultRowHeight="15" x14ac:dyDescent="0.25"/>
  <cols>
    <col min="1" max="1" width="46" style="5" customWidth="1"/>
    <col min="2" max="3" width="7.7109375" style="3" customWidth="1"/>
    <col min="4" max="4" width="20.140625" style="23" customWidth="1"/>
    <col min="5" max="5" width="18.7109375" style="16" customWidth="1"/>
    <col min="6" max="6" width="19.42578125" style="16" customWidth="1"/>
  </cols>
  <sheetData>
    <row r="1" spans="1:6" s="8" customFormat="1" ht="15.75" x14ac:dyDescent="0.25">
      <c r="A1" s="6"/>
      <c r="B1" s="7"/>
      <c r="D1" s="17"/>
      <c r="E1" s="29" t="s">
        <v>84</v>
      </c>
      <c r="F1" s="29"/>
    </row>
    <row r="2" spans="1:6" s="8" customFormat="1" ht="32.25" customHeight="1" x14ac:dyDescent="0.25">
      <c r="A2" s="6"/>
      <c r="B2" s="30"/>
      <c r="C2" s="31"/>
      <c r="D2" s="31"/>
      <c r="E2" s="38" t="s">
        <v>104</v>
      </c>
      <c r="F2" s="38"/>
    </row>
    <row r="3" spans="1:6" s="8" customFormat="1" ht="15.75" x14ac:dyDescent="0.25">
      <c r="A3" s="6"/>
      <c r="B3" s="7"/>
      <c r="D3" s="17"/>
      <c r="E3" s="24" t="s">
        <v>98</v>
      </c>
      <c r="F3" s="18"/>
    </row>
    <row r="4" spans="1:6" s="8" customFormat="1" ht="15.75" x14ac:dyDescent="0.25">
      <c r="A4" s="6"/>
      <c r="B4" s="7"/>
      <c r="D4" s="17"/>
      <c r="E4" s="25" t="s">
        <v>105</v>
      </c>
      <c r="F4" s="18"/>
    </row>
    <row r="5" spans="1:6" s="8" customFormat="1" ht="15.75" x14ac:dyDescent="0.25">
      <c r="A5" s="6"/>
      <c r="B5" s="7"/>
      <c r="D5" s="17"/>
      <c r="E5" s="17"/>
      <c r="F5" s="18"/>
    </row>
    <row r="6" spans="1:6" s="8" customFormat="1" ht="15.75" x14ac:dyDescent="0.25">
      <c r="A6" s="6"/>
      <c r="B6" s="7"/>
      <c r="D6" s="17"/>
      <c r="E6" s="17"/>
      <c r="F6" s="18"/>
    </row>
    <row r="7" spans="1:6" s="8" customFormat="1" ht="71.25" customHeight="1" x14ac:dyDescent="0.25">
      <c r="A7" s="37" t="s">
        <v>101</v>
      </c>
      <c r="B7" s="37"/>
      <c r="C7" s="37"/>
      <c r="D7" s="37"/>
      <c r="E7" s="37"/>
      <c r="F7" s="37"/>
    </row>
    <row r="8" spans="1:6" s="8" customFormat="1" ht="15.75" x14ac:dyDescent="0.25">
      <c r="A8" s="9"/>
      <c r="B8" s="9"/>
      <c r="C8" s="9"/>
      <c r="D8" s="27"/>
      <c r="E8" s="28"/>
      <c r="F8" s="28"/>
    </row>
    <row r="9" spans="1:6" ht="31.5" customHeight="1" x14ac:dyDescent="0.25">
      <c r="A9" s="32" t="s">
        <v>0</v>
      </c>
      <c r="B9" s="34" t="s">
        <v>1</v>
      </c>
      <c r="C9" s="34" t="s">
        <v>2</v>
      </c>
      <c r="D9" s="36" t="s">
        <v>83</v>
      </c>
      <c r="E9" s="36"/>
      <c r="F9" s="36"/>
    </row>
    <row r="10" spans="1:6" ht="15.75" x14ac:dyDescent="0.25">
      <c r="A10" s="33"/>
      <c r="B10" s="35"/>
      <c r="C10" s="35"/>
      <c r="D10" s="19" t="s">
        <v>96</v>
      </c>
      <c r="E10" s="19" t="s">
        <v>100</v>
      </c>
      <c r="F10" s="19" t="s">
        <v>102</v>
      </c>
    </row>
    <row r="11" spans="1:6" ht="15.75" x14ac:dyDescent="0.25">
      <c r="A11" s="2" t="s">
        <v>89</v>
      </c>
      <c r="B11" s="2">
        <v>2</v>
      </c>
      <c r="C11" s="2">
        <v>3</v>
      </c>
      <c r="D11" s="20">
        <v>4</v>
      </c>
      <c r="E11" s="20">
        <v>5</v>
      </c>
      <c r="F11" s="20">
        <v>6</v>
      </c>
    </row>
    <row r="12" spans="1:6" ht="15.75" x14ac:dyDescent="0.25">
      <c r="A12" s="4" t="s">
        <v>3</v>
      </c>
      <c r="B12" s="1"/>
      <c r="C12" s="1"/>
      <c r="D12" s="21">
        <f>D13+D23+D25+D29+D41+D46+D49+D58+D62+D70+D76+D81+D84+D86</f>
        <v>270973076</v>
      </c>
      <c r="E12" s="21">
        <f>E13+E23+E25+E29+E41+E46+E49+E58+E62+E70+E76+E81+E84+E86</f>
        <v>212132514.99999997</v>
      </c>
      <c r="F12" s="21">
        <f>F13+F23+F25+F29+F41+F46+F49+F58+F62+F70+F76+F81+F84+F86</f>
        <v>205124567.5</v>
      </c>
    </row>
    <row r="13" spans="1:6" ht="15.75" x14ac:dyDescent="0.25">
      <c r="A13" s="10" t="s">
        <v>4</v>
      </c>
      <c r="B13" s="1" t="s">
        <v>5</v>
      </c>
      <c r="C13" s="1" t="s">
        <v>6</v>
      </c>
      <c r="D13" s="22">
        <f>SUM(D14:D22)</f>
        <v>24360210.5</v>
      </c>
      <c r="E13" s="14">
        <f>SUM(E14:E22)</f>
        <v>16101341.199999999</v>
      </c>
      <c r="F13" s="14">
        <f>SUM(F14:F22)</f>
        <v>15991025.799999999</v>
      </c>
    </row>
    <row r="14" spans="1:6" ht="47.25" x14ac:dyDescent="0.25">
      <c r="A14" s="11" t="s">
        <v>7</v>
      </c>
      <c r="B14" s="2" t="s">
        <v>5</v>
      </c>
      <c r="C14" s="2" t="s">
        <v>8</v>
      </c>
      <c r="D14" s="13">
        <v>8988.7000000000007</v>
      </c>
      <c r="E14" s="13">
        <v>8865.1</v>
      </c>
      <c r="F14" s="13">
        <v>8865.1</v>
      </c>
    </row>
    <row r="15" spans="1:6" ht="79.5" customHeight="1" x14ac:dyDescent="0.25">
      <c r="A15" s="11" t="s">
        <v>9</v>
      </c>
      <c r="B15" s="2" t="s">
        <v>5</v>
      </c>
      <c r="C15" s="2" t="s">
        <v>10</v>
      </c>
      <c r="D15" s="13">
        <v>806892.6</v>
      </c>
      <c r="E15" s="13">
        <v>768432.1</v>
      </c>
      <c r="F15" s="13">
        <v>768432.1</v>
      </c>
    </row>
    <row r="16" spans="1:6" ht="78.75" x14ac:dyDescent="0.25">
      <c r="A16" s="11" t="s">
        <v>11</v>
      </c>
      <c r="B16" s="2" t="s">
        <v>5</v>
      </c>
      <c r="C16" s="2" t="s">
        <v>12</v>
      </c>
      <c r="D16" s="13">
        <v>5007209.7</v>
      </c>
      <c r="E16" s="13">
        <v>4736283.4000000004</v>
      </c>
      <c r="F16" s="13">
        <v>4736283.5</v>
      </c>
    </row>
    <row r="17" spans="1:6" ht="15.75" x14ac:dyDescent="0.25">
      <c r="A17" s="11" t="s">
        <v>13</v>
      </c>
      <c r="B17" s="2" t="s">
        <v>5</v>
      </c>
      <c r="C17" s="2" t="s">
        <v>14</v>
      </c>
      <c r="D17" s="13">
        <v>653425.5</v>
      </c>
      <c r="E17" s="13">
        <v>557854</v>
      </c>
      <c r="F17" s="13">
        <v>560722.1</v>
      </c>
    </row>
    <row r="18" spans="1:6" ht="63" x14ac:dyDescent="0.25">
      <c r="A18" s="11" t="s">
        <v>15</v>
      </c>
      <c r="B18" s="2" t="s">
        <v>5</v>
      </c>
      <c r="C18" s="2" t="s">
        <v>16</v>
      </c>
      <c r="D18" s="13">
        <v>133532.29999999999</v>
      </c>
      <c r="E18" s="13">
        <v>129902.8</v>
      </c>
      <c r="F18" s="13">
        <v>129902.8</v>
      </c>
    </row>
    <row r="19" spans="1:6" ht="31.5" x14ac:dyDescent="0.25">
      <c r="A19" s="11" t="s">
        <v>17</v>
      </c>
      <c r="B19" s="2" t="s">
        <v>5</v>
      </c>
      <c r="C19" s="2" t="s">
        <v>18</v>
      </c>
      <c r="D19" s="13">
        <v>374093.6</v>
      </c>
      <c r="E19" s="13">
        <v>138058.1</v>
      </c>
      <c r="F19" s="13">
        <v>137287.1</v>
      </c>
    </row>
    <row r="20" spans="1:6" ht="15.75" x14ac:dyDescent="0.25">
      <c r="A20" s="11" t="s">
        <v>19</v>
      </c>
      <c r="B20" s="2" t="s">
        <v>5</v>
      </c>
      <c r="C20" s="2" t="s">
        <v>20</v>
      </c>
      <c r="D20" s="13">
        <v>3132657.5</v>
      </c>
      <c r="E20" s="13">
        <v>1292465.2</v>
      </c>
      <c r="F20" s="13">
        <v>764005.4</v>
      </c>
    </row>
    <row r="21" spans="1:6" ht="31.5" x14ac:dyDescent="0.25">
      <c r="A21" s="11" t="s">
        <v>97</v>
      </c>
      <c r="B21" s="2" t="s">
        <v>5</v>
      </c>
      <c r="C21" s="2" t="s">
        <v>21</v>
      </c>
      <c r="D21" s="13">
        <v>16502.900000000001</v>
      </c>
      <c r="E21" s="13">
        <v>16549.099999999999</v>
      </c>
      <c r="F21" s="13">
        <v>16549.099999999999</v>
      </c>
    </row>
    <row r="22" spans="1:6" ht="15.75" x14ac:dyDescent="0.25">
      <c r="A22" s="11" t="s">
        <v>22</v>
      </c>
      <c r="B22" s="2" t="s">
        <v>5</v>
      </c>
      <c r="C22" s="2" t="s">
        <v>23</v>
      </c>
      <c r="D22" s="13">
        <v>14226907.699999999</v>
      </c>
      <c r="E22" s="13">
        <v>8452931.4000000004</v>
      </c>
      <c r="F22" s="13">
        <v>8868978.5999999996</v>
      </c>
    </row>
    <row r="23" spans="1:6" ht="15.75" x14ac:dyDescent="0.25">
      <c r="A23" s="10" t="s">
        <v>87</v>
      </c>
      <c r="B23" s="12" t="s">
        <v>8</v>
      </c>
      <c r="C23" s="12" t="s">
        <v>6</v>
      </c>
      <c r="D23" s="14">
        <f>SUM(D24)</f>
        <v>144451.79999999999</v>
      </c>
      <c r="E23" s="14">
        <f>E24</f>
        <v>103152.8</v>
      </c>
      <c r="F23" s="14">
        <f>F24</f>
        <v>112465.3</v>
      </c>
    </row>
    <row r="24" spans="1:6" ht="15.75" customHeight="1" x14ac:dyDescent="0.25">
      <c r="A24" s="11" t="s">
        <v>88</v>
      </c>
      <c r="B24" s="2" t="s">
        <v>8</v>
      </c>
      <c r="C24" s="2" t="s">
        <v>10</v>
      </c>
      <c r="D24" s="15">
        <v>144451.79999999999</v>
      </c>
      <c r="E24" s="13">
        <v>103152.8</v>
      </c>
      <c r="F24" s="13">
        <v>112465.3</v>
      </c>
    </row>
    <row r="25" spans="1:6" ht="47.25" x14ac:dyDescent="0.25">
      <c r="A25" s="10" t="s">
        <v>24</v>
      </c>
      <c r="B25" s="1" t="s">
        <v>10</v>
      </c>
      <c r="C25" s="1" t="s">
        <v>6</v>
      </c>
      <c r="D25" s="14">
        <f>SUM(D26:D28)</f>
        <v>4930566.8999999994</v>
      </c>
      <c r="E25" s="14">
        <f>SUM(E26:E28)</f>
        <v>3387924.4</v>
      </c>
      <c r="F25" s="14">
        <f>SUM(F26:F28)</f>
        <v>3272529.9</v>
      </c>
    </row>
    <row r="26" spans="1:6" ht="15.75" x14ac:dyDescent="0.25">
      <c r="A26" s="11" t="s">
        <v>93</v>
      </c>
      <c r="B26" s="2" t="s">
        <v>10</v>
      </c>
      <c r="C26" s="2" t="s">
        <v>25</v>
      </c>
      <c r="D26" s="13">
        <v>1627692.8</v>
      </c>
      <c r="E26" s="13">
        <v>646464.19999999995</v>
      </c>
      <c r="F26" s="13">
        <v>531069.80000000005</v>
      </c>
    </row>
    <row r="27" spans="1:6" ht="63" x14ac:dyDescent="0.25">
      <c r="A27" s="11" t="s">
        <v>94</v>
      </c>
      <c r="B27" s="2" t="s">
        <v>10</v>
      </c>
      <c r="C27" s="2" t="s">
        <v>26</v>
      </c>
      <c r="D27" s="13">
        <v>2528415.5</v>
      </c>
      <c r="E27" s="13">
        <v>2276927.1</v>
      </c>
      <c r="F27" s="13">
        <v>2276927</v>
      </c>
    </row>
    <row r="28" spans="1:6" ht="47.25" x14ac:dyDescent="0.25">
      <c r="A28" s="11" t="s">
        <v>27</v>
      </c>
      <c r="B28" s="2" t="s">
        <v>10</v>
      </c>
      <c r="C28" s="2" t="s">
        <v>28</v>
      </c>
      <c r="D28" s="13">
        <v>774458.6</v>
      </c>
      <c r="E28" s="13">
        <v>464533.1</v>
      </c>
      <c r="F28" s="13">
        <v>464533.1</v>
      </c>
    </row>
    <row r="29" spans="1:6" ht="15.75" x14ac:dyDescent="0.25">
      <c r="A29" s="10" t="s">
        <v>29</v>
      </c>
      <c r="B29" s="1" t="s">
        <v>12</v>
      </c>
      <c r="C29" s="1" t="s">
        <v>6</v>
      </c>
      <c r="D29" s="14">
        <f>SUM(D30:D40)</f>
        <v>52834776.699999996</v>
      </c>
      <c r="E29" s="14">
        <f>SUM(E30:E40)</f>
        <v>44464294.599999994</v>
      </c>
      <c r="F29" s="14">
        <f>SUM(F30:F40)</f>
        <v>45656731.399999999</v>
      </c>
    </row>
    <row r="30" spans="1:6" ht="15.75" x14ac:dyDescent="0.25">
      <c r="A30" s="11" t="s">
        <v>30</v>
      </c>
      <c r="B30" s="2" t="s">
        <v>12</v>
      </c>
      <c r="C30" s="2" t="s">
        <v>5</v>
      </c>
      <c r="D30" s="13">
        <v>615755.5</v>
      </c>
      <c r="E30" s="13">
        <v>775501.5</v>
      </c>
      <c r="F30" s="13">
        <v>520197.1</v>
      </c>
    </row>
    <row r="31" spans="1:6" ht="15.75" x14ac:dyDescent="0.25">
      <c r="A31" s="11" t="s">
        <v>103</v>
      </c>
      <c r="B31" s="2" t="s">
        <v>12</v>
      </c>
      <c r="C31" s="2" t="s">
        <v>8</v>
      </c>
      <c r="D31" s="13">
        <v>6455408.2999999998</v>
      </c>
      <c r="E31" s="13">
        <v>4767425.3</v>
      </c>
      <c r="F31" s="13">
        <v>4767425.3</v>
      </c>
    </row>
    <row r="32" spans="1:6" ht="15.75" customHeight="1" x14ac:dyDescent="0.25">
      <c r="A32" s="11" t="s">
        <v>31</v>
      </c>
      <c r="B32" s="2" t="s">
        <v>12</v>
      </c>
      <c r="C32" s="2" t="s">
        <v>12</v>
      </c>
      <c r="D32" s="13">
        <v>5382.3</v>
      </c>
      <c r="E32" s="13">
        <v>5382.3</v>
      </c>
      <c r="F32" s="13">
        <v>5382.3</v>
      </c>
    </row>
    <row r="33" spans="1:6" ht="15.75" x14ac:dyDescent="0.25">
      <c r="A33" s="11" t="s">
        <v>32</v>
      </c>
      <c r="B33" s="2" t="s">
        <v>12</v>
      </c>
      <c r="C33" s="2" t="s">
        <v>14</v>
      </c>
      <c r="D33" s="13">
        <v>6815883.2000000002</v>
      </c>
      <c r="E33" s="13">
        <v>6302572.2999999998</v>
      </c>
      <c r="F33" s="13">
        <v>6544769.2999999998</v>
      </c>
    </row>
    <row r="34" spans="1:6" ht="15.75" x14ac:dyDescent="0.25">
      <c r="A34" s="11" t="s">
        <v>33</v>
      </c>
      <c r="B34" s="2" t="s">
        <v>12</v>
      </c>
      <c r="C34" s="2" t="s">
        <v>16</v>
      </c>
      <c r="D34" s="13">
        <v>114953.4</v>
      </c>
      <c r="E34" s="13">
        <v>71978.7</v>
      </c>
      <c r="F34" s="13">
        <v>71277.7</v>
      </c>
    </row>
    <row r="35" spans="1:6" ht="15.75" x14ac:dyDescent="0.25">
      <c r="A35" s="11" t="s">
        <v>34</v>
      </c>
      <c r="B35" s="2" t="s">
        <v>12</v>
      </c>
      <c r="C35" s="2" t="s">
        <v>18</v>
      </c>
      <c r="D35" s="13">
        <v>1928759</v>
      </c>
      <c r="E35" s="13">
        <v>1923895.5</v>
      </c>
      <c r="F35" s="13">
        <v>1959259.6</v>
      </c>
    </row>
    <row r="36" spans="1:6" ht="15.75" x14ac:dyDescent="0.25">
      <c r="A36" s="11" t="s">
        <v>35</v>
      </c>
      <c r="B36" s="2" t="s">
        <v>12</v>
      </c>
      <c r="C36" s="2" t="s">
        <v>36</v>
      </c>
      <c r="D36" s="13">
        <v>1709964.8</v>
      </c>
      <c r="E36" s="13">
        <v>1145671.2</v>
      </c>
      <c r="F36" s="13">
        <v>1232887.2</v>
      </c>
    </row>
    <row r="37" spans="1:6" ht="15.75" x14ac:dyDescent="0.25">
      <c r="A37" s="11" t="s">
        <v>37</v>
      </c>
      <c r="B37" s="2" t="s">
        <v>12</v>
      </c>
      <c r="C37" s="2" t="s">
        <v>25</v>
      </c>
      <c r="D37" s="13">
        <v>23114890.899999999</v>
      </c>
      <c r="E37" s="13">
        <v>24105373.5</v>
      </c>
      <c r="F37" s="13">
        <v>25661563.399999999</v>
      </c>
    </row>
    <row r="38" spans="1:6" ht="15.75" x14ac:dyDescent="0.25">
      <c r="A38" s="11" t="s">
        <v>38</v>
      </c>
      <c r="B38" s="2" t="s">
        <v>12</v>
      </c>
      <c r="C38" s="2" t="s">
        <v>26</v>
      </c>
      <c r="D38" s="13">
        <v>2934003</v>
      </c>
      <c r="E38" s="13">
        <v>3004859.3</v>
      </c>
      <c r="F38" s="13">
        <v>2928085.3</v>
      </c>
    </row>
    <row r="39" spans="1:6" ht="31.5" x14ac:dyDescent="0.25">
      <c r="A39" s="11" t="s">
        <v>39</v>
      </c>
      <c r="B39" s="2" t="s">
        <v>12</v>
      </c>
      <c r="C39" s="2" t="s">
        <v>20</v>
      </c>
      <c r="D39" s="13">
        <v>9959.7999999999993</v>
      </c>
      <c r="E39" s="13">
        <v>19050</v>
      </c>
      <c r="F39" s="13">
        <v>19050</v>
      </c>
    </row>
    <row r="40" spans="1:6" ht="31.5" x14ac:dyDescent="0.25">
      <c r="A40" s="11" t="s">
        <v>40</v>
      </c>
      <c r="B40" s="2" t="s">
        <v>12</v>
      </c>
      <c r="C40" s="2" t="s">
        <v>21</v>
      </c>
      <c r="D40" s="13">
        <v>9129816.5</v>
      </c>
      <c r="E40" s="13">
        <v>2342585</v>
      </c>
      <c r="F40" s="13">
        <v>1946834.2</v>
      </c>
    </row>
    <row r="41" spans="1:6" ht="31.5" x14ac:dyDescent="0.25">
      <c r="A41" s="10" t="s">
        <v>41</v>
      </c>
      <c r="B41" s="1" t="s">
        <v>14</v>
      </c>
      <c r="C41" s="1" t="s">
        <v>6</v>
      </c>
      <c r="D41" s="14">
        <f>SUM(D42:D45)</f>
        <v>24682354.300000001</v>
      </c>
      <c r="E41" s="14">
        <f>SUM(E42:E45)</f>
        <v>10107110.9</v>
      </c>
      <c r="F41" s="14">
        <f>SUM(F42:F45)</f>
        <v>8001711.7999999998</v>
      </c>
    </row>
    <row r="42" spans="1:6" ht="15.75" x14ac:dyDescent="0.25">
      <c r="A42" s="11" t="s">
        <v>42</v>
      </c>
      <c r="B42" s="2" t="s">
        <v>14</v>
      </c>
      <c r="C42" s="2" t="s">
        <v>5</v>
      </c>
      <c r="D42" s="13">
        <v>11304061.199999999</v>
      </c>
      <c r="E42" s="13">
        <v>2397507.7999999998</v>
      </c>
      <c r="F42" s="13">
        <v>607534.69999999995</v>
      </c>
    </row>
    <row r="43" spans="1:6" ht="15.75" x14ac:dyDescent="0.25">
      <c r="A43" s="11" t="s">
        <v>43</v>
      </c>
      <c r="B43" s="2" t="s">
        <v>14</v>
      </c>
      <c r="C43" s="2" t="s">
        <v>8</v>
      </c>
      <c r="D43" s="13">
        <v>10827361.9</v>
      </c>
      <c r="E43" s="13">
        <v>7157087</v>
      </c>
      <c r="F43" s="13">
        <v>6861266.2000000002</v>
      </c>
    </row>
    <row r="44" spans="1:6" ht="15.75" x14ac:dyDescent="0.25">
      <c r="A44" s="11" t="s">
        <v>44</v>
      </c>
      <c r="B44" s="2" t="s">
        <v>14</v>
      </c>
      <c r="C44" s="2" t="s">
        <v>10</v>
      </c>
      <c r="D44" s="13">
        <v>1973513.5</v>
      </c>
      <c r="E44" s="13">
        <v>58979</v>
      </c>
      <c r="F44" s="13">
        <v>39373.800000000003</v>
      </c>
    </row>
    <row r="45" spans="1:6" ht="31.5" x14ac:dyDescent="0.25">
      <c r="A45" s="11" t="s">
        <v>45</v>
      </c>
      <c r="B45" s="2" t="s">
        <v>14</v>
      </c>
      <c r="C45" s="2" t="s">
        <v>14</v>
      </c>
      <c r="D45" s="13">
        <v>577417.69999999995</v>
      </c>
      <c r="E45" s="13">
        <v>493537.1</v>
      </c>
      <c r="F45" s="13">
        <v>493537.1</v>
      </c>
    </row>
    <row r="46" spans="1:6" ht="15.75" x14ac:dyDescent="0.25">
      <c r="A46" s="10" t="s">
        <v>46</v>
      </c>
      <c r="B46" s="1" t="s">
        <v>16</v>
      </c>
      <c r="C46" s="1" t="s">
        <v>6</v>
      </c>
      <c r="D46" s="14">
        <f>SUM(D47:D48)</f>
        <v>790157.39999999991</v>
      </c>
      <c r="E46" s="14">
        <f>SUM(E47:E48)</f>
        <v>729780.7</v>
      </c>
      <c r="F46" s="14">
        <f>SUM(F47:F48)</f>
        <v>621774.6</v>
      </c>
    </row>
    <row r="47" spans="1:6" ht="31.5" x14ac:dyDescent="0.25">
      <c r="A47" s="11" t="s">
        <v>47</v>
      </c>
      <c r="B47" s="2" t="s">
        <v>16</v>
      </c>
      <c r="C47" s="2" t="s">
        <v>10</v>
      </c>
      <c r="D47" s="13">
        <v>200242.7</v>
      </c>
      <c r="E47" s="13">
        <v>172226.5</v>
      </c>
      <c r="F47" s="13">
        <v>175486.8</v>
      </c>
    </row>
    <row r="48" spans="1:6" ht="31.5" x14ac:dyDescent="0.25">
      <c r="A48" s="11" t="s">
        <v>48</v>
      </c>
      <c r="B48" s="2" t="s">
        <v>16</v>
      </c>
      <c r="C48" s="2" t="s">
        <v>14</v>
      </c>
      <c r="D48" s="13">
        <v>589914.69999999995</v>
      </c>
      <c r="E48" s="13">
        <v>557554.19999999995</v>
      </c>
      <c r="F48" s="13">
        <v>446287.8</v>
      </c>
    </row>
    <row r="49" spans="1:6" ht="15.75" x14ac:dyDescent="0.25">
      <c r="A49" s="10" t="s">
        <v>49</v>
      </c>
      <c r="B49" s="1" t="s">
        <v>18</v>
      </c>
      <c r="C49" s="1" t="s">
        <v>6</v>
      </c>
      <c r="D49" s="14">
        <f>SUM(D50:D57)</f>
        <v>56687118.100000001</v>
      </c>
      <c r="E49" s="14">
        <f>SUM(E50:E57)</f>
        <v>49803424.599999994</v>
      </c>
      <c r="F49" s="14">
        <f>SUM(F50:F57)</f>
        <v>46393446.499999993</v>
      </c>
    </row>
    <row r="50" spans="1:6" ht="15.75" x14ac:dyDescent="0.25">
      <c r="A50" s="11" t="s">
        <v>50</v>
      </c>
      <c r="B50" s="2" t="s">
        <v>18</v>
      </c>
      <c r="C50" s="2" t="s">
        <v>5</v>
      </c>
      <c r="D50" s="13">
        <v>19511299.199999999</v>
      </c>
      <c r="E50" s="13">
        <v>17028233.699999999</v>
      </c>
      <c r="F50" s="13">
        <v>16137560.199999999</v>
      </c>
    </row>
    <row r="51" spans="1:6" ht="15.75" x14ac:dyDescent="0.25">
      <c r="A51" s="11" t="s">
        <v>51</v>
      </c>
      <c r="B51" s="2" t="s">
        <v>18</v>
      </c>
      <c r="C51" s="2" t="s">
        <v>8</v>
      </c>
      <c r="D51" s="13">
        <v>29438276.600000001</v>
      </c>
      <c r="E51" s="13">
        <v>25660346.100000001</v>
      </c>
      <c r="F51" s="13">
        <v>23495564.899999999</v>
      </c>
    </row>
    <row r="52" spans="1:6" ht="15.75" x14ac:dyDescent="0.25">
      <c r="A52" s="11" t="s">
        <v>52</v>
      </c>
      <c r="B52" s="2" t="s">
        <v>18</v>
      </c>
      <c r="C52" s="2" t="s">
        <v>10</v>
      </c>
      <c r="D52" s="13">
        <v>434104.9</v>
      </c>
      <c r="E52" s="13">
        <v>589979.4</v>
      </c>
      <c r="F52" s="13">
        <v>379016.4</v>
      </c>
    </row>
    <row r="53" spans="1:6" ht="15.75" x14ac:dyDescent="0.25">
      <c r="A53" s="11" t="s">
        <v>53</v>
      </c>
      <c r="B53" s="2" t="s">
        <v>18</v>
      </c>
      <c r="C53" s="2" t="s">
        <v>12</v>
      </c>
      <c r="D53" s="13">
        <v>3915816.7</v>
      </c>
      <c r="E53" s="13">
        <v>3728473.8</v>
      </c>
      <c r="F53" s="13">
        <v>3695941.1</v>
      </c>
    </row>
    <row r="54" spans="1:6" ht="31.5" x14ac:dyDescent="0.25">
      <c r="A54" s="11" t="s">
        <v>54</v>
      </c>
      <c r="B54" s="2" t="s">
        <v>18</v>
      </c>
      <c r="C54" s="2" t="s">
        <v>14</v>
      </c>
      <c r="D54" s="13">
        <v>431189.3</v>
      </c>
      <c r="E54" s="13">
        <v>414395.9</v>
      </c>
      <c r="F54" s="13">
        <v>414452.4</v>
      </c>
    </row>
    <row r="55" spans="1:6" ht="15.75" x14ac:dyDescent="0.25">
      <c r="A55" s="11" t="s">
        <v>85</v>
      </c>
      <c r="B55" s="2" t="s">
        <v>18</v>
      </c>
      <c r="C55" s="2" t="s">
        <v>16</v>
      </c>
      <c r="D55" s="13">
        <v>1117951.6000000001</v>
      </c>
      <c r="E55" s="13">
        <v>1120361.6000000001</v>
      </c>
      <c r="F55" s="13">
        <v>1023034.6</v>
      </c>
    </row>
    <row r="56" spans="1:6" ht="15.75" x14ac:dyDescent="0.25">
      <c r="A56" s="11" t="s">
        <v>86</v>
      </c>
      <c r="B56" s="2" t="s">
        <v>18</v>
      </c>
      <c r="C56" s="2" t="s">
        <v>18</v>
      </c>
      <c r="D56" s="13">
        <v>777120.7</v>
      </c>
      <c r="E56" s="13">
        <v>332183.5</v>
      </c>
      <c r="F56" s="13">
        <v>318426.5</v>
      </c>
    </row>
    <row r="57" spans="1:6" ht="15.75" x14ac:dyDescent="0.25">
      <c r="A57" s="11" t="s">
        <v>55</v>
      </c>
      <c r="B57" s="2" t="s">
        <v>18</v>
      </c>
      <c r="C57" s="2" t="s">
        <v>25</v>
      </c>
      <c r="D57" s="13">
        <v>1061359.1000000001</v>
      </c>
      <c r="E57" s="13">
        <v>929450.6</v>
      </c>
      <c r="F57" s="13">
        <v>929450.4</v>
      </c>
    </row>
    <row r="58" spans="1:6" ht="15.75" x14ac:dyDescent="0.25">
      <c r="A58" s="10" t="s">
        <v>56</v>
      </c>
      <c r="B58" s="1" t="s">
        <v>36</v>
      </c>
      <c r="C58" s="1" t="s">
        <v>6</v>
      </c>
      <c r="D58" s="14">
        <f>SUM(D59:D61)</f>
        <v>5876011.4000000004</v>
      </c>
      <c r="E58" s="14">
        <f>SUM(E59:E61)</f>
        <v>5372317.2999999998</v>
      </c>
      <c r="F58" s="14">
        <f>SUM(F59:F61)</f>
        <v>5223828.3</v>
      </c>
    </row>
    <row r="59" spans="1:6" ht="15.75" x14ac:dyDescent="0.25">
      <c r="A59" s="11" t="s">
        <v>57</v>
      </c>
      <c r="B59" s="2" t="s">
        <v>36</v>
      </c>
      <c r="C59" s="2" t="s">
        <v>5</v>
      </c>
      <c r="D59" s="13">
        <v>5775231.5</v>
      </c>
      <c r="E59" s="13">
        <v>5272596.3</v>
      </c>
      <c r="F59" s="13">
        <v>5122922.5</v>
      </c>
    </row>
    <row r="60" spans="1:6" ht="15.75" x14ac:dyDescent="0.25">
      <c r="A60" s="11" t="s">
        <v>95</v>
      </c>
      <c r="B60" s="2" t="s">
        <v>36</v>
      </c>
      <c r="C60" s="2" t="s">
        <v>8</v>
      </c>
      <c r="D60" s="13">
        <v>20000</v>
      </c>
      <c r="E60" s="13">
        <v>14400</v>
      </c>
      <c r="F60" s="13">
        <v>14400</v>
      </c>
    </row>
    <row r="61" spans="1:6" ht="31.5" x14ac:dyDescent="0.25">
      <c r="A61" s="11" t="s">
        <v>58</v>
      </c>
      <c r="B61" s="2" t="s">
        <v>36</v>
      </c>
      <c r="C61" s="2" t="s">
        <v>12</v>
      </c>
      <c r="D61" s="13">
        <v>80779.899999999994</v>
      </c>
      <c r="E61" s="13">
        <v>85321</v>
      </c>
      <c r="F61" s="13">
        <v>86505.8</v>
      </c>
    </row>
    <row r="62" spans="1:6" ht="15.75" x14ac:dyDescent="0.25">
      <c r="A62" s="10" t="s">
        <v>59</v>
      </c>
      <c r="B62" s="1" t="s">
        <v>25</v>
      </c>
      <c r="C62" s="1" t="s">
        <v>6</v>
      </c>
      <c r="D62" s="14">
        <f>SUM(D63:D69)</f>
        <v>26973809.800000001</v>
      </c>
      <c r="E62" s="14">
        <f>SUM(E63:E69)</f>
        <v>23622006.300000004</v>
      </c>
      <c r="F62" s="14">
        <f>SUM(F63:F69)</f>
        <v>20536454.700000003</v>
      </c>
    </row>
    <row r="63" spans="1:6" ht="15.75" x14ac:dyDescent="0.25">
      <c r="A63" s="11" t="s">
        <v>60</v>
      </c>
      <c r="B63" s="2" t="s">
        <v>25</v>
      </c>
      <c r="C63" s="2" t="s">
        <v>5</v>
      </c>
      <c r="D63" s="13">
        <f>6621364.7+372847.8</f>
        <v>6994212.5</v>
      </c>
      <c r="E63" s="13">
        <v>5222275.4000000004</v>
      </c>
      <c r="F63" s="13">
        <v>5155456.5</v>
      </c>
    </row>
    <row r="64" spans="1:6" ht="15.75" x14ac:dyDescent="0.25">
      <c r="A64" s="11" t="s">
        <v>61</v>
      </c>
      <c r="B64" s="2" t="s">
        <v>25</v>
      </c>
      <c r="C64" s="2" t="s">
        <v>8</v>
      </c>
      <c r="D64" s="13">
        <f>9640306.6+248565.2</f>
        <v>9888871.7999999989</v>
      </c>
      <c r="E64" s="13">
        <v>8925549.4000000004</v>
      </c>
      <c r="F64" s="13">
        <v>5723078.9000000004</v>
      </c>
    </row>
    <row r="65" spans="1:6" ht="31.5" x14ac:dyDescent="0.25">
      <c r="A65" s="11" t="s">
        <v>62</v>
      </c>
      <c r="B65" s="2" t="s">
        <v>25</v>
      </c>
      <c r="C65" s="2" t="s">
        <v>10</v>
      </c>
      <c r="D65" s="13">
        <v>80969.8</v>
      </c>
      <c r="E65" s="13">
        <v>81062.8</v>
      </c>
      <c r="F65" s="13">
        <v>81062.8</v>
      </c>
    </row>
    <row r="66" spans="1:6" ht="15.75" x14ac:dyDescent="0.25">
      <c r="A66" s="11" t="s">
        <v>63</v>
      </c>
      <c r="B66" s="2" t="s">
        <v>25</v>
      </c>
      <c r="C66" s="2" t="s">
        <v>12</v>
      </c>
      <c r="D66" s="13">
        <v>637709.6</v>
      </c>
      <c r="E66" s="13">
        <v>467028.9</v>
      </c>
      <c r="F66" s="13">
        <v>486921.2</v>
      </c>
    </row>
    <row r="67" spans="1:6" ht="15.75" x14ac:dyDescent="0.25">
      <c r="A67" s="11" t="s">
        <v>64</v>
      </c>
      <c r="B67" s="2" t="s">
        <v>25</v>
      </c>
      <c r="C67" s="2" t="s">
        <v>14</v>
      </c>
      <c r="D67" s="13">
        <v>111077.3</v>
      </c>
      <c r="E67" s="13">
        <v>133484</v>
      </c>
      <c r="F67" s="13">
        <v>128484</v>
      </c>
    </row>
    <row r="68" spans="1:6" ht="47.25" x14ac:dyDescent="0.25">
      <c r="A68" s="11" t="s">
        <v>65</v>
      </c>
      <c r="B68" s="2" t="s">
        <v>25</v>
      </c>
      <c r="C68" s="2" t="s">
        <v>16</v>
      </c>
      <c r="D68" s="13">
        <v>392433.5</v>
      </c>
      <c r="E68" s="13">
        <v>374611.3</v>
      </c>
      <c r="F68" s="13">
        <v>377861.3</v>
      </c>
    </row>
    <row r="69" spans="1:6" ht="15.75" x14ac:dyDescent="0.25">
      <c r="A69" s="11" t="s">
        <v>66</v>
      </c>
      <c r="B69" s="2" t="s">
        <v>25</v>
      </c>
      <c r="C69" s="2" t="s">
        <v>25</v>
      </c>
      <c r="D69" s="13">
        <f>9489948.3-621413</f>
        <v>8868535.3000000007</v>
      </c>
      <c r="E69" s="13">
        <v>8417994.5</v>
      </c>
      <c r="F69" s="13">
        <v>8583590</v>
      </c>
    </row>
    <row r="70" spans="1:6" ht="15.75" x14ac:dyDescent="0.25">
      <c r="A70" s="10" t="s">
        <v>67</v>
      </c>
      <c r="B70" s="1" t="s">
        <v>26</v>
      </c>
      <c r="C70" s="1" t="s">
        <v>6</v>
      </c>
      <c r="D70" s="14">
        <f>SUM(D71:D75)</f>
        <v>59848944.399999999</v>
      </c>
      <c r="E70" s="14">
        <f>SUM(E71:E75)</f>
        <v>46379508.5</v>
      </c>
      <c r="F70" s="14">
        <f>SUM(F71:F75)</f>
        <v>47829359.300000004</v>
      </c>
    </row>
    <row r="71" spans="1:6" ht="15.75" x14ac:dyDescent="0.25">
      <c r="A71" s="11" t="s">
        <v>68</v>
      </c>
      <c r="B71" s="2" t="s">
        <v>26</v>
      </c>
      <c r="C71" s="2" t="s">
        <v>5</v>
      </c>
      <c r="D71" s="13">
        <v>615480.5</v>
      </c>
      <c r="E71" s="13">
        <v>646178.6</v>
      </c>
      <c r="F71" s="13">
        <v>707924.8</v>
      </c>
    </row>
    <row r="72" spans="1:6" ht="15.75" x14ac:dyDescent="0.25">
      <c r="A72" s="11" t="s">
        <v>69</v>
      </c>
      <c r="B72" s="2" t="s">
        <v>26</v>
      </c>
      <c r="C72" s="2" t="s">
        <v>8</v>
      </c>
      <c r="D72" s="13">
        <v>7529629.0999999996</v>
      </c>
      <c r="E72" s="13">
        <v>6450791</v>
      </c>
      <c r="F72" s="13">
        <v>6352739.5</v>
      </c>
    </row>
    <row r="73" spans="1:6" ht="15.75" x14ac:dyDescent="0.25">
      <c r="A73" s="11" t="s">
        <v>70</v>
      </c>
      <c r="B73" s="2" t="s">
        <v>26</v>
      </c>
      <c r="C73" s="2" t="s">
        <v>10</v>
      </c>
      <c r="D73" s="13">
        <v>38800261</v>
      </c>
      <c r="E73" s="13">
        <v>28877787.300000001</v>
      </c>
      <c r="F73" s="13">
        <v>30440451.800000001</v>
      </c>
    </row>
    <row r="74" spans="1:6" ht="15.75" x14ac:dyDescent="0.25">
      <c r="A74" s="11" t="s">
        <v>71</v>
      </c>
      <c r="B74" s="2" t="s">
        <v>26</v>
      </c>
      <c r="C74" s="2" t="s">
        <v>12</v>
      </c>
      <c r="D74" s="13">
        <v>10546726.4</v>
      </c>
      <c r="E74" s="13">
        <v>8650682.5</v>
      </c>
      <c r="F74" s="13">
        <v>8589743.5999999996</v>
      </c>
    </row>
    <row r="75" spans="1:6" ht="31.5" x14ac:dyDescent="0.25">
      <c r="A75" s="11" t="s">
        <v>72</v>
      </c>
      <c r="B75" s="2" t="s">
        <v>26</v>
      </c>
      <c r="C75" s="2" t="s">
        <v>16</v>
      </c>
      <c r="D75" s="13">
        <v>2356847.4</v>
      </c>
      <c r="E75" s="13">
        <v>1754069.1</v>
      </c>
      <c r="F75" s="13">
        <v>1738499.6</v>
      </c>
    </row>
    <row r="76" spans="1:6" ht="15.75" x14ac:dyDescent="0.25">
      <c r="A76" s="10" t="s">
        <v>73</v>
      </c>
      <c r="B76" s="1" t="s">
        <v>20</v>
      </c>
      <c r="C76" s="1" t="s">
        <v>6</v>
      </c>
      <c r="D76" s="14">
        <f>SUM(D77:D80)</f>
        <v>3900924.4999999995</v>
      </c>
      <c r="E76" s="14">
        <f t="shared" ref="E76:F76" si="0">SUM(E77:E80)</f>
        <v>3056597.7</v>
      </c>
      <c r="F76" s="14">
        <f t="shared" si="0"/>
        <v>2378276.7999999998</v>
      </c>
    </row>
    <row r="77" spans="1:6" ht="15.75" x14ac:dyDescent="0.25">
      <c r="A77" s="11" t="s">
        <v>74</v>
      </c>
      <c r="B77" s="2" t="s">
        <v>20</v>
      </c>
      <c r="C77" s="2" t="s">
        <v>5</v>
      </c>
      <c r="D77" s="13">
        <v>28277.3</v>
      </c>
      <c r="E77" s="13">
        <v>44562.5</v>
      </c>
      <c r="F77" s="13">
        <v>44562.5</v>
      </c>
    </row>
    <row r="78" spans="1:6" ht="15.75" x14ac:dyDescent="0.25">
      <c r="A78" s="11" t="s">
        <v>75</v>
      </c>
      <c r="B78" s="2" t="s">
        <v>20</v>
      </c>
      <c r="C78" s="2" t="s">
        <v>8</v>
      </c>
      <c r="D78" s="13">
        <v>2695119.6</v>
      </c>
      <c r="E78" s="13">
        <v>2012143</v>
      </c>
      <c r="F78" s="13">
        <v>1327765</v>
      </c>
    </row>
    <row r="79" spans="1:6" ht="15.75" x14ac:dyDescent="0.25">
      <c r="A79" s="11" t="s">
        <v>76</v>
      </c>
      <c r="B79" s="2" t="s">
        <v>20</v>
      </c>
      <c r="C79" s="2" t="s">
        <v>10</v>
      </c>
      <c r="D79" s="13">
        <v>881992.7</v>
      </c>
      <c r="E79" s="13">
        <v>715814.6</v>
      </c>
      <c r="F79" s="13">
        <v>716857.4</v>
      </c>
    </row>
    <row r="80" spans="1:6" ht="31.5" x14ac:dyDescent="0.25">
      <c r="A80" s="11" t="s">
        <v>99</v>
      </c>
      <c r="B80" s="2" t="s">
        <v>20</v>
      </c>
      <c r="C80" s="2" t="s">
        <v>14</v>
      </c>
      <c r="D80" s="13">
        <v>295534.90000000002</v>
      </c>
      <c r="E80" s="13">
        <v>284077.59999999998</v>
      </c>
      <c r="F80" s="13">
        <v>289091.90000000002</v>
      </c>
    </row>
    <row r="81" spans="1:6" ht="15.75" customHeight="1" x14ac:dyDescent="0.25">
      <c r="A81" s="10" t="s">
        <v>77</v>
      </c>
      <c r="B81" s="1" t="s">
        <v>21</v>
      </c>
      <c r="C81" s="1" t="s">
        <v>6</v>
      </c>
      <c r="D81" s="14">
        <f>SUM(D82:D83)</f>
        <v>548193.4</v>
      </c>
      <c r="E81" s="14">
        <f>SUM(E82:E83)</f>
        <v>503384.3</v>
      </c>
      <c r="F81" s="14">
        <f>SUM(F82:F83)</f>
        <v>503384.3</v>
      </c>
    </row>
    <row r="82" spans="1:6" ht="15.75" x14ac:dyDescent="0.25">
      <c r="A82" s="11" t="s">
        <v>78</v>
      </c>
      <c r="B82" s="2" t="s">
        <v>21</v>
      </c>
      <c r="C82" s="2" t="s">
        <v>5</v>
      </c>
      <c r="D82" s="13">
        <v>435173.4</v>
      </c>
      <c r="E82" s="13">
        <v>403745</v>
      </c>
      <c r="F82" s="13">
        <v>403745</v>
      </c>
    </row>
    <row r="83" spans="1:6" ht="15.75" x14ac:dyDescent="0.25">
      <c r="A83" s="11" t="s">
        <v>79</v>
      </c>
      <c r="B83" s="2" t="s">
        <v>21</v>
      </c>
      <c r="C83" s="2" t="s">
        <v>8</v>
      </c>
      <c r="D83" s="13">
        <v>113020</v>
      </c>
      <c r="E83" s="13">
        <v>99639.3</v>
      </c>
      <c r="F83" s="13">
        <v>99639.3</v>
      </c>
    </row>
    <row r="84" spans="1:6" ht="47.25" x14ac:dyDescent="0.25">
      <c r="A84" s="10" t="s">
        <v>92</v>
      </c>
      <c r="B84" s="1" t="s">
        <v>23</v>
      </c>
      <c r="C84" s="1" t="s">
        <v>6</v>
      </c>
      <c r="D84" s="14">
        <f>SUM(D85)</f>
        <v>223367.9</v>
      </c>
      <c r="E84" s="14">
        <f>SUM(E85)</f>
        <v>490641.1</v>
      </c>
      <c r="F84" s="14">
        <f>SUM(F85)</f>
        <v>624061.6</v>
      </c>
    </row>
    <row r="85" spans="1:6" ht="35.25" customHeight="1" x14ac:dyDescent="0.25">
      <c r="A85" s="26" t="s">
        <v>91</v>
      </c>
      <c r="B85" s="2" t="s">
        <v>23</v>
      </c>
      <c r="C85" s="2" t="s">
        <v>5</v>
      </c>
      <c r="D85" s="13">
        <v>223367.9</v>
      </c>
      <c r="E85" s="13">
        <v>490641.1</v>
      </c>
      <c r="F85" s="13">
        <v>624061.6</v>
      </c>
    </row>
    <row r="86" spans="1:6" ht="63" x14ac:dyDescent="0.25">
      <c r="A86" s="10" t="s">
        <v>90</v>
      </c>
      <c r="B86" s="1" t="s">
        <v>28</v>
      </c>
      <c r="C86" s="1" t="s">
        <v>6</v>
      </c>
      <c r="D86" s="14">
        <f>SUM(D87:D89)</f>
        <v>9172188.9000000004</v>
      </c>
      <c r="E86" s="14">
        <f>SUM(E87:E89)</f>
        <v>8011030.5999999996</v>
      </c>
      <c r="F86" s="14">
        <f>SUM(F87:F89)</f>
        <v>7979517.2000000002</v>
      </c>
    </row>
    <row r="87" spans="1:6" ht="47.25" x14ac:dyDescent="0.25">
      <c r="A87" s="11" t="s">
        <v>80</v>
      </c>
      <c r="B87" s="2" t="s">
        <v>28</v>
      </c>
      <c r="C87" s="2" t="s">
        <v>5</v>
      </c>
      <c r="D87" s="13">
        <v>3957209.4</v>
      </c>
      <c r="E87" s="13">
        <v>3658236.7</v>
      </c>
      <c r="F87" s="13">
        <v>4165777.7</v>
      </c>
    </row>
    <row r="88" spans="1:6" ht="15.75" x14ac:dyDescent="0.25">
      <c r="A88" s="11" t="s">
        <v>81</v>
      </c>
      <c r="B88" s="2" t="s">
        <v>28</v>
      </c>
      <c r="C88" s="2" t="s">
        <v>8</v>
      </c>
      <c r="D88" s="13">
        <v>956675</v>
      </c>
      <c r="E88" s="13">
        <v>606675</v>
      </c>
      <c r="F88" s="13">
        <v>606675</v>
      </c>
    </row>
    <row r="89" spans="1:6" ht="31.5" x14ac:dyDescent="0.25">
      <c r="A89" s="11" t="s">
        <v>82</v>
      </c>
      <c r="B89" s="2" t="s">
        <v>28</v>
      </c>
      <c r="C89" s="2" t="s">
        <v>10</v>
      </c>
      <c r="D89" s="13">
        <v>4258304.5</v>
      </c>
      <c r="E89" s="13">
        <v>3746118.9</v>
      </c>
      <c r="F89" s="13">
        <v>3207064.5</v>
      </c>
    </row>
  </sheetData>
  <autoFilter ref="A12:F12"/>
  <mergeCells count="7">
    <mergeCell ref="B2:D2"/>
    <mergeCell ref="A9:A10"/>
    <mergeCell ref="B9:B10"/>
    <mergeCell ref="C9:C10"/>
    <mergeCell ref="D9:F9"/>
    <mergeCell ref="A7:F7"/>
    <mergeCell ref="E2:F2"/>
  </mergeCells>
  <pageMargins left="0.78740157480314965" right="0.39370078740157483" top="0.78740157480314965" bottom="0.78740157480314965" header="0.39370078740157483" footer="0.39370078740157483"/>
  <pageSetup paperSize="9" scale="75" fitToHeight="0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год'!Print_Titles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rep:2.39.2.148</dc:description>
  <cp:lastModifiedBy>Рыженкова Елена Николаевна</cp:lastModifiedBy>
  <cp:lastPrinted>2024-09-09T14:43:28Z</cp:lastPrinted>
  <dcterms:created xsi:type="dcterms:W3CDTF">2016-08-25T08:51:06Z</dcterms:created>
  <dcterms:modified xsi:type="dcterms:W3CDTF">2024-09-10T10:59:10Z</dcterms:modified>
</cp:coreProperties>
</file>