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на 01.09.2024 " sheetId="1" r:id="rId1"/>
  </sheets>
  <definedNames>
    <definedName name="_xlnm.Print_Area" localSheetId="0">'на 01.09.2024 '!$A$1:$J$65</definedName>
  </definedNames>
  <calcPr calcId="145621"/>
</workbook>
</file>

<file path=xl/calcChain.xml><?xml version="1.0" encoding="utf-8"?>
<calcChain xmlns="http://schemas.openxmlformats.org/spreadsheetml/2006/main">
  <c r="G65" i="1" l="1"/>
  <c r="D65" i="1"/>
  <c r="I64" i="1"/>
  <c r="G63" i="1"/>
  <c r="D63" i="1"/>
  <c r="I62" i="1"/>
  <c r="I60" i="1"/>
  <c r="I59" i="1"/>
  <c r="I58" i="1"/>
  <c r="I57" i="1"/>
  <c r="I56" i="1"/>
  <c r="I55" i="1"/>
  <c r="I54" i="1"/>
  <c r="I53" i="1"/>
  <c r="I52" i="1"/>
  <c r="I51" i="1"/>
  <c r="G50" i="1"/>
  <c r="I50" i="1" s="1"/>
  <c r="F50" i="1"/>
  <c r="F48" i="1" s="1"/>
  <c r="D50" i="1"/>
  <c r="C50" i="1"/>
  <c r="C48" i="1"/>
  <c r="I47" i="1"/>
  <c r="H47" i="1"/>
  <c r="E47" i="1"/>
  <c r="J46" i="1"/>
  <c r="I46" i="1"/>
  <c r="H46" i="1"/>
  <c r="E46" i="1"/>
  <c r="G45" i="1"/>
  <c r="J45" i="1" s="1"/>
  <c r="F45" i="1"/>
  <c r="D45" i="1"/>
  <c r="E45" i="1" s="1"/>
  <c r="C45" i="1"/>
  <c r="J44" i="1"/>
  <c r="I44" i="1"/>
  <c r="H44" i="1"/>
  <c r="E44" i="1"/>
  <c r="J43" i="1"/>
  <c r="I43" i="1"/>
  <c r="H43" i="1"/>
  <c r="E43" i="1"/>
  <c r="J42" i="1"/>
  <c r="I42" i="1"/>
  <c r="H42" i="1"/>
  <c r="E42" i="1"/>
  <c r="J41" i="1"/>
  <c r="I41" i="1"/>
  <c r="H41" i="1"/>
  <c r="E41" i="1"/>
  <c r="J40" i="1"/>
  <c r="I40" i="1"/>
  <c r="H40" i="1"/>
  <c r="E40" i="1"/>
  <c r="J39" i="1"/>
  <c r="I39" i="1"/>
  <c r="H39" i="1"/>
  <c r="E39" i="1"/>
  <c r="J38" i="1"/>
  <c r="I38" i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G22" i="1"/>
  <c r="J22" i="1" s="1"/>
  <c r="F22" i="1"/>
  <c r="D22" i="1"/>
  <c r="E22" i="1" s="1"/>
  <c r="C22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J9" i="1"/>
  <c r="G9" i="1"/>
  <c r="G48" i="1" s="1"/>
  <c r="I48" i="1" s="1"/>
  <c r="F9" i="1"/>
  <c r="D9" i="1"/>
  <c r="D48" i="1" s="1"/>
  <c r="C9" i="1"/>
  <c r="E9" i="1" s="1"/>
  <c r="H9" i="1" l="1"/>
  <c r="I9" i="1"/>
  <c r="H22" i="1"/>
  <c r="H45" i="1"/>
  <c r="I22" i="1"/>
  <c r="I45" i="1"/>
</calcChain>
</file>

<file path=xl/sharedStrings.xml><?xml version="1.0" encoding="utf-8"?>
<sst xmlns="http://schemas.openxmlformats.org/spreadsheetml/2006/main" count="98" uniqueCount="93">
  <si>
    <t>от 13.09.2024 №02-08/924</t>
  </si>
  <si>
    <t>Информация об исполнении консолидированного бюджета Ленинградской области на 01.09.2024</t>
  </si>
  <si>
    <t>(по данным месячного отчета)</t>
  </si>
  <si>
    <t>тыс.руб.</t>
  </si>
  <si>
    <t>Раздел, подраздел</t>
  </si>
  <si>
    <t>Наименование раздела, подраздела</t>
  </si>
  <si>
    <t>на 01.09.2023.</t>
  </si>
  <si>
    <t>на 01.09.2024.</t>
  </si>
  <si>
    <t>Отклонение</t>
  </si>
  <si>
    <t>Темп роста</t>
  </si>
  <si>
    <t>Назначено на год</t>
  </si>
  <si>
    <t>Исполнено</t>
  </si>
  <si>
    <t>% исполнения плана года</t>
  </si>
  <si>
    <t>8=7/6*100</t>
  </si>
  <si>
    <t>9=7-4</t>
  </si>
  <si>
    <t>10=7/4*100</t>
  </si>
  <si>
    <r>
      <t>ДОХОДЫ (всего)</t>
    </r>
    <r>
      <rPr>
        <sz val="12"/>
        <color indexed="8"/>
        <rFont val="Arial Cyr"/>
        <charset val="204"/>
      </rPr>
      <t>, в том числе:</t>
    </r>
  </si>
  <si>
    <t>Налоговые и неналоговые доходы, в том числе:</t>
  </si>
  <si>
    <t>Налоговые доходы, в том числе:</t>
  </si>
  <si>
    <t xml:space="preserve"> - налог на прибыль организаций</t>
  </si>
  <si>
    <t xml:space="preserve"> - налог на доходы физических лиц</t>
  </si>
  <si>
    <t>- налоги на совокупный доход</t>
  </si>
  <si>
    <t xml:space="preserve"> - налоги на имущество, в том числе:</t>
  </si>
  <si>
    <t xml:space="preserve"> -земельный налог</t>
  </si>
  <si>
    <t xml:space="preserve"> - акцизы</t>
  </si>
  <si>
    <t>Неналоговые доходы</t>
  </si>
  <si>
    <t>Безвозмездные поступления, в том числе:</t>
  </si>
  <si>
    <t xml:space="preserve"> - безвозмездные поступления от других бюджетов бюджетной системы Российской Федерации</t>
  </si>
  <si>
    <r>
      <t>РАСХОДЫ (всего)</t>
    </r>
    <r>
      <rPr>
        <sz val="12"/>
        <color indexed="8"/>
        <rFont val="Arial Cyr"/>
        <charset val="204"/>
      </rPr>
      <t>, в том числе:</t>
    </r>
  </si>
  <si>
    <t>0100</t>
  </si>
  <si>
    <r>
      <t>Общегосударственные вопросы</t>
    </r>
    <r>
      <rPr>
        <sz val="12"/>
        <color indexed="8"/>
        <rFont val="Arial Cyr"/>
        <charset val="204"/>
      </rPr>
      <t>, в том числе:</t>
    </r>
  </si>
  <si>
    <t>0102-0104</t>
  </si>
  <si>
    <t>Функционирование высших должностных лиц, функционирование законодательных и исполнительных органов власти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</si>
  <si>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</si>
  <si>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</si>
  <si>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</si>
  <si>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</si>
  <si>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</si>
  <si>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</si>
  <si>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0200</t>
  </si>
  <si>
    <t xml:space="preserve">Национальная оборона </t>
  </si>
  <si>
    <t>0300</t>
  </si>
  <si>
    <r>
      <t>Национальная безопасность и правоохранительная деятельность</t>
    </r>
    <r>
      <rPr>
        <sz val="12"/>
        <color indexed="8"/>
        <rFont val="Arial Cyr"/>
        <charset val="204"/>
      </rPr>
      <t>, в том числе:</t>
    </r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</si>
  <si>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</si>
  <si>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</si>
  <si>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</si>
  <si>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</si>
  <si>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</si>
  <si>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r>
      <t>Национальная экономика</t>
    </r>
    <r>
      <rPr>
        <sz val="12"/>
        <color indexed="8"/>
        <rFont val="Arial Cyr"/>
        <charset val="204"/>
      </rPr>
      <t>, в том числе:</t>
    </r>
  </si>
  <si>
    <t>0405</t>
  </si>
  <si>
    <t>Сельское хозяйство и рыболовство</t>
  </si>
  <si>
    <t>0407</t>
  </si>
  <si>
    <t>Лесное хозяйство</t>
  </si>
  <si>
    <t>0408-0409</t>
  </si>
  <si>
    <t>Транспорт, дорожное хозяйство (дорожные фонды)</t>
  </si>
  <si>
    <t>0410</t>
  </si>
  <si>
    <t>Связь и информатика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</si>
  <si>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</si>
  <si>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</si>
  <si>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</si>
  <si>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</si>
  <si>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</si>
  <si>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</si>
  <si>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</si>
  <si>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</si>
  <si>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</si>
  <si>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</si>
  <si>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</si>
  <si>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</si>
  <si>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</si>
  <si>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</si>
  <si>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</si>
  <si>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</si>
  <si>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ВСЕГО ПО СОЦИАЛЬНО-КУЛЬТУРНОЙ СФЕРЕ</t>
  </si>
  <si>
    <t>1300</t>
  </si>
  <si>
    <t>Обслуживание внутреннего государственного и муниципального долга</t>
  </si>
  <si>
    <t>1400</t>
  </si>
  <si>
    <t>Межбюджетные трансферты общего характера</t>
  </si>
  <si>
    <t>ДЕФИЦИТ(-), ПРОФИЦИТ(+)</t>
  </si>
  <si>
    <t>ИСТОЧНИКИ ФИНАНСИРОВАНИЯ ДЕФИЦИТА (всего)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</si>
  <si>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</si>
  <si>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</si>
  <si>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</si>
  <si>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</t>
  </si>
  <si>
    <t>Акции и иные формы участия в капитале, находящиеся в государственной и муниципальной собственности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</si>
  <si>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</si>
  <si>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</si>
  <si>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Прочие бюджетные кредиты (ссуды), предоставленные внутри страны</t>
  </si>
  <si>
    <t>Увеличение финансовых активов в собственности субъектов Российской Федерации за счет средств организаций</t>
  </si>
  <si>
    <t>Изменение финансовых активов в государственной собственности за счет приобретения ценных бумаг по договорам репо</t>
  </si>
  <si>
    <t>Объем государственного и муниципального долга Ленинградской области</t>
  </si>
  <si>
    <t>% от налоговых и неналоговых доходов</t>
  </si>
  <si>
    <t>в т.ч. рыночные заимствования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</si>
</sst>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dd\.mm\.yyyy"/>
  </numFmts>
  <fonts count="34" x14ac:knownFonts="1">
    <font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family val="2"/>
      <charset val="204"/>
    </font>
    <font>
      <sz val="12"/>
      <color theme="1"/>
      <name val="Arial Cyr"/>
      <family val="2"/>
      <charset val="204"/>
    </font>
    <font>
      <sz val="12"/>
      <color indexed="8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2"/>
      <color theme="1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i/>
      <sz val="12"/>
      <color theme="1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rgb="FFFF0000"/>
      <name val="Arial Cyr"/>
      <charset val="204"/>
    </font>
    <font>
      <sz val="11"/>
      <name val="Calibri"/>
      <family val="2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1">
    <xf numFmtId="0" fontId="0" fillId="0" borderId="0"/>
    <xf numFmtId="0" fontId="5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49" fontId="23" fillId="0" borderId="0">
      <alignment horizontal="center"/>
    </xf>
    <xf numFmtId="49" fontId="23" fillId="0" borderId="0">
      <alignment horizontal="center"/>
    </xf>
    <xf numFmtId="0" fontId="24" fillId="0" borderId="8"/>
    <xf numFmtId="49" fontId="23" fillId="0" borderId="9">
      <alignment horizontal="center" wrapText="1"/>
    </xf>
    <xf numFmtId="49" fontId="23" fillId="0" borderId="9">
      <alignment horizontal="center" wrapText="1"/>
    </xf>
    <xf numFmtId="0" fontId="23" fillId="0" borderId="10">
      <alignment horizontal="left" wrapText="1" indent="1"/>
    </xf>
    <xf numFmtId="49" fontId="23" fillId="0" borderId="11">
      <alignment horizontal="center" wrapText="1"/>
    </xf>
    <xf numFmtId="49" fontId="23" fillId="0" borderId="11">
      <alignment horizontal="center" wrapText="1"/>
    </xf>
    <xf numFmtId="0" fontId="23" fillId="0" borderId="12">
      <alignment horizontal="left" wrapText="1"/>
    </xf>
    <xf numFmtId="49" fontId="23" fillId="0" borderId="13">
      <alignment horizontal="center"/>
    </xf>
    <xf numFmtId="49" fontId="23" fillId="0" borderId="13">
      <alignment horizontal="center"/>
    </xf>
    <xf numFmtId="0" fontId="23" fillId="0" borderId="12">
      <alignment horizontal="left" wrapText="1" indent="2"/>
    </xf>
    <xf numFmtId="49" fontId="23" fillId="0" borderId="8"/>
    <xf numFmtId="49" fontId="23" fillId="0" borderId="8"/>
    <xf numFmtId="0" fontId="21" fillId="0" borderId="14"/>
    <xf numFmtId="4" fontId="23" fillId="0" borderId="13">
      <alignment horizontal="right"/>
    </xf>
    <xf numFmtId="4" fontId="23" fillId="0" borderId="13">
      <alignment horizontal="right"/>
    </xf>
    <xf numFmtId="0" fontId="23" fillId="0" borderId="0">
      <alignment horizontal="center" wrapText="1"/>
    </xf>
    <xf numFmtId="4" fontId="23" fillId="0" borderId="9">
      <alignment horizontal="right"/>
    </xf>
    <xf numFmtId="4" fontId="23" fillId="0" borderId="9">
      <alignment horizontal="right"/>
    </xf>
    <xf numFmtId="49" fontId="23" fillId="0" borderId="8">
      <alignment horizontal="left"/>
    </xf>
    <xf numFmtId="49" fontId="23" fillId="0" borderId="0">
      <alignment horizontal="right"/>
    </xf>
    <xf numFmtId="49" fontId="23" fillId="0" borderId="0">
      <alignment horizontal="right"/>
    </xf>
    <xf numFmtId="49" fontId="23" fillId="0" borderId="15">
      <alignment horizontal="center" wrapText="1"/>
    </xf>
    <xf numFmtId="4" fontId="23" fillId="0" borderId="16">
      <alignment horizontal="right"/>
    </xf>
    <xf numFmtId="4" fontId="23" fillId="0" borderId="16">
      <alignment horizontal="right"/>
    </xf>
    <xf numFmtId="49" fontId="23" fillId="0" borderId="15">
      <alignment horizontal="center"/>
    </xf>
    <xf numFmtId="49" fontId="23" fillId="0" borderId="17">
      <alignment horizontal="center"/>
    </xf>
    <xf numFmtId="49" fontId="23" fillId="0" borderId="17">
      <alignment horizontal="center"/>
    </xf>
    <xf numFmtId="0" fontId="24" fillId="0" borderId="0">
      <alignment horizontal="center"/>
    </xf>
    <xf numFmtId="4" fontId="23" fillId="0" borderId="18">
      <alignment horizontal="right"/>
    </xf>
    <xf numFmtId="4" fontId="23" fillId="0" borderId="18">
      <alignment horizontal="right"/>
    </xf>
    <xf numFmtId="49" fontId="23" fillId="0" borderId="13">
      <alignment horizontal="center"/>
    </xf>
    <xf numFmtId="0" fontId="23" fillId="0" borderId="19">
      <alignment horizontal="left" wrapText="1"/>
    </xf>
    <xf numFmtId="0" fontId="23" fillId="0" borderId="19">
      <alignment horizontal="left" wrapText="1"/>
    </xf>
    <xf numFmtId="0" fontId="23" fillId="0" borderId="19">
      <alignment horizontal="left" wrapText="1" indent="1"/>
    </xf>
    <xf numFmtId="0" fontId="24" fillId="0" borderId="20">
      <alignment horizontal="left" wrapText="1"/>
    </xf>
    <xf numFmtId="0" fontId="24" fillId="0" borderId="20">
      <alignment horizontal="left" wrapText="1"/>
    </xf>
    <xf numFmtId="0" fontId="23" fillId="0" borderId="21">
      <alignment horizontal="left" wrapText="1"/>
    </xf>
    <xf numFmtId="0" fontId="23" fillId="0" borderId="22">
      <alignment horizontal="left" wrapText="1" indent="2"/>
    </xf>
    <xf numFmtId="0" fontId="23" fillId="0" borderId="22">
      <alignment horizontal="left" wrapText="1" indent="2"/>
    </xf>
    <xf numFmtId="0" fontId="23" fillId="0" borderId="21">
      <alignment horizontal="left" wrapText="1" indent="2"/>
    </xf>
    <xf numFmtId="0" fontId="21" fillId="0" borderId="14"/>
    <xf numFmtId="0" fontId="21" fillId="0" borderId="14"/>
    <xf numFmtId="0" fontId="21" fillId="0" borderId="23"/>
    <xf numFmtId="0" fontId="23" fillId="0" borderId="8"/>
    <xf numFmtId="0" fontId="23" fillId="0" borderId="8"/>
    <xf numFmtId="0" fontId="21" fillId="0" borderId="24"/>
    <xf numFmtId="0" fontId="21" fillId="0" borderId="8"/>
    <xf numFmtId="0" fontId="21" fillId="0" borderId="8"/>
    <xf numFmtId="0" fontId="24" fillId="0" borderId="25">
      <alignment horizontal="center" vertical="center" textRotation="90" wrapText="1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14">
      <alignment horizontal="center" vertical="center" textRotation="90" wrapText="1"/>
    </xf>
    <xf numFmtId="0" fontId="24" fillId="0" borderId="8"/>
    <xf numFmtId="0" fontId="24" fillId="0" borderId="8"/>
    <xf numFmtId="0" fontId="23" fillId="0" borderId="0">
      <alignment vertical="center"/>
    </xf>
    <xf numFmtId="0" fontId="23" fillId="0" borderId="12">
      <alignment horizontal="left" wrapText="1"/>
    </xf>
    <xf numFmtId="0" fontId="23" fillId="0" borderId="12">
      <alignment horizontal="left" wrapText="1"/>
    </xf>
    <xf numFmtId="0" fontId="24" fillId="0" borderId="8">
      <alignment horizontal="center" vertical="center" textRotation="90" wrapText="1"/>
    </xf>
    <xf numFmtId="0" fontId="23" fillId="0" borderId="10">
      <alignment horizontal="left" wrapText="1" indent="1"/>
    </xf>
    <xf numFmtId="0" fontId="23" fillId="0" borderId="10">
      <alignment horizontal="left" wrapText="1" indent="1"/>
    </xf>
    <xf numFmtId="0" fontId="24" fillId="0" borderId="14">
      <alignment horizontal="center" vertical="center" textRotation="90"/>
    </xf>
    <xf numFmtId="0" fontId="23" fillId="0" borderId="12">
      <alignment horizontal="left" wrapText="1" indent="2"/>
    </xf>
    <xf numFmtId="0" fontId="23" fillId="0" borderId="12">
      <alignment horizontal="left" wrapText="1" indent="2"/>
    </xf>
    <xf numFmtId="0" fontId="24" fillId="0" borderId="8">
      <alignment horizontal="center" vertical="center" textRotation="90"/>
    </xf>
    <xf numFmtId="0" fontId="21" fillId="3" borderId="26"/>
    <xf numFmtId="0" fontId="21" fillId="3" borderId="26"/>
    <xf numFmtId="0" fontId="24" fillId="0" borderId="25">
      <alignment horizontal="center" vertical="center" textRotation="90"/>
    </xf>
    <xf numFmtId="0" fontId="23" fillId="0" borderId="27">
      <alignment horizontal="left" wrapText="1" indent="2"/>
    </xf>
    <xf numFmtId="0" fontId="23" fillId="0" borderId="27">
      <alignment horizontal="left" wrapText="1" indent="2"/>
    </xf>
    <xf numFmtId="0" fontId="24" fillId="0" borderId="28">
      <alignment horizontal="center" vertical="center" textRotation="90"/>
    </xf>
    <xf numFmtId="0" fontId="23" fillId="0" borderId="0">
      <alignment horizontal="center" wrapText="1"/>
    </xf>
    <xf numFmtId="0" fontId="23" fillId="0" borderId="0">
      <alignment horizontal="center" wrapText="1"/>
    </xf>
    <xf numFmtId="0" fontId="25" fillId="0" borderId="8">
      <alignment wrapText="1"/>
    </xf>
    <xf numFmtId="49" fontId="23" fillId="0" borderId="8">
      <alignment horizontal="left"/>
    </xf>
    <xf numFmtId="49" fontId="23" fillId="0" borderId="8">
      <alignment horizontal="left"/>
    </xf>
    <xf numFmtId="0" fontId="25" fillId="0" borderId="14">
      <alignment wrapText="1"/>
    </xf>
    <xf numFmtId="49" fontId="23" fillId="0" borderId="15">
      <alignment horizontal="center" wrapText="1"/>
    </xf>
    <xf numFmtId="49" fontId="23" fillId="0" borderId="15">
      <alignment horizontal="center" wrapText="1"/>
    </xf>
    <xf numFmtId="0" fontId="23" fillId="0" borderId="28">
      <alignment horizontal="center" vertical="top" wrapText="1"/>
    </xf>
    <xf numFmtId="49" fontId="23" fillId="0" borderId="15">
      <alignment horizontal="center" shrinkToFit="1"/>
    </xf>
    <xf numFmtId="49" fontId="23" fillId="0" borderId="15">
      <alignment horizontal="center" shrinkToFit="1"/>
    </xf>
    <xf numFmtId="0" fontId="24" fillId="0" borderId="29"/>
    <xf numFmtId="49" fontId="23" fillId="0" borderId="13">
      <alignment horizontal="center" shrinkToFit="1"/>
    </xf>
    <xf numFmtId="49" fontId="23" fillId="0" borderId="13">
      <alignment horizontal="center" shrinkToFit="1"/>
    </xf>
    <xf numFmtId="49" fontId="26" fillId="0" borderId="30">
      <alignment horizontal="left" vertical="center" wrapText="1"/>
    </xf>
    <xf numFmtId="0" fontId="23" fillId="0" borderId="21">
      <alignment horizontal="left" wrapText="1"/>
    </xf>
    <xf numFmtId="0" fontId="23" fillId="0" borderId="21">
      <alignment horizontal="left" wrapText="1"/>
    </xf>
    <xf numFmtId="49" fontId="23" fillId="0" borderId="31">
      <alignment horizontal="left" vertical="center" wrapText="1" indent="2"/>
    </xf>
    <xf numFmtId="0" fontId="23" fillId="0" borderId="19">
      <alignment horizontal="left" wrapText="1" indent="1"/>
    </xf>
    <xf numFmtId="0" fontId="23" fillId="0" borderId="19">
      <alignment horizontal="left" wrapText="1" indent="1"/>
    </xf>
    <xf numFmtId="49" fontId="23" fillId="0" borderId="27">
      <alignment horizontal="left" vertical="center" wrapText="1" indent="3"/>
    </xf>
    <xf numFmtId="0" fontId="23" fillId="0" borderId="21">
      <alignment horizontal="left" wrapText="1" indent="2"/>
    </xf>
    <xf numFmtId="0" fontId="23" fillId="0" borderId="21">
      <alignment horizontal="left" wrapText="1" indent="2"/>
    </xf>
    <xf numFmtId="49" fontId="23" fillId="0" borderId="30">
      <alignment horizontal="left" vertical="center" wrapText="1" indent="3"/>
    </xf>
    <xf numFmtId="0" fontId="23" fillId="0" borderId="19">
      <alignment horizontal="left" wrapText="1" indent="2"/>
    </xf>
    <xf numFmtId="0" fontId="23" fillId="0" borderId="19">
      <alignment horizontal="left" wrapText="1" indent="2"/>
    </xf>
    <xf numFmtId="49" fontId="23" fillId="0" borderId="32">
      <alignment horizontal="left" vertical="center" wrapText="1" indent="3"/>
    </xf>
    <xf numFmtId="0" fontId="21" fillId="0" borderId="23"/>
    <xf numFmtId="0" fontId="21" fillId="0" borderId="23"/>
    <xf numFmtId="0" fontId="26" fillId="0" borderId="29">
      <alignment horizontal="left" vertical="center" wrapText="1"/>
    </xf>
    <xf numFmtId="0" fontId="21" fillId="0" borderId="24"/>
    <xf numFmtId="0" fontId="21" fillId="0" borderId="24"/>
    <xf numFmtId="49" fontId="23" fillId="0" borderId="14">
      <alignment horizontal="left" vertical="center" wrapText="1" indent="3"/>
    </xf>
    <xf numFmtId="0" fontId="24" fillId="0" borderId="25">
      <alignment horizontal="center" vertical="center" textRotation="90" wrapText="1"/>
    </xf>
    <xf numFmtId="0" fontId="24" fillId="0" borderId="25">
      <alignment horizontal="center" vertical="center" textRotation="90" wrapText="1"/>
    </xf>
    <xf numFmtId="49" fontId="23" fillId="0" borderId="0">
      <alignment horizontal="left" vertical="center" wrapText="1" indent="3"/>
    </xf>
    <xf numFmtId="0" fontId="24" fillId="0" borderId="14">
      <alignment horizontal="center" vertical="center" textRotation="90" wrapText="1"/>
    </xf>
    <xf numFmtId="0" fontId="24" fillId="0" borderId="14">
      <alignment horizontal="center" vertical="center" textRotation="90" wrapText="1"/>
    </xf>
    <xf numFmtId="49" fontId="23" fillId="0" borderId="8">
      <alignment horizontal="left" vertical="center" wrapText="1" indent="3"/>
    </xf>
    <xf numFmtId="0" fontId="23" fillId="0" borderId="0">
      <alignment vertical="center"/>
    </xf>
    <xf numFmtId="0" fontId="23" fillId="0" borderId="0">
      <alignment vertical="center"/>
    </xf>
    <xf numFmtId="49" fontId="26" fillId="0" borderId="29">
      <alignment horizontal="left" vertical="center" wrapText="1"/>
    </xf>
    <xf numFmtId="0" fontId="24" fillId="0" borderId="8">
      <alignment horizontal="center" vertical="center" textRotation="90" wrapText="1"/>
    </xf>
    <xf numFmtId="0" fontId="24" fillId="0" borderId="8">
      <alignment horizontal="center" vertical="center" textRotation="90" wrapText="1"/>
    </xf>
    <xf numFmtId="0" fontId="23" fillId="0" borderId="30">
      <alignment horizontal="left" vertical="center" wrapText="1"/>
    </xf>
    <xf numFmtId="0" fontId="24" fillId="0" borderId="14">
      <alignment horizontal="center" vertical="center" textRotation="90"/>
    </xf>
    <xf numFmtId="0" fontId="24" fillId="0" borderId="14">
      <alignment horizontal="center" vertical="center" textRotation="90"/>
    </xf>
    <xf numFmtId="0" fontId="23" fillId="0" borderId="32">
      <alignment horizontal="left" vertical="center" wrapText="1"/>
    </xf>
    <xf numFmtId="0" fontId="24" fillId="0" borderId="8">
      <alignment horizontal="center" vertical="center" textRotation="90"/>
    </xf>
    <xf numFmtId="0" fontId="24" fillId="0" borderId="8">
      <alignment horizontal="center" vertical="center" textRotation="90"/>
    </xf>
    <xf numFmtId="49" fontId="23" fillId="0" borderId="30">
      <alignment horizontal="left" vertical="center" wrapText="1"/>
    </xf>
    <xf numFmtId="0" fontId="24" fillId="0" borderId="25">
      <alignment horizontal="center" vertical="center" textRotation="90"/>
    </xf>
    <xf numFmtId="0" fontId="24" fillId="0" borderId="25">
      <alignment horizontal="center" vertical="center" textRotation="90"/>
    </xf>
    <xf numFmtId="49" fontId="23" fillId="0" borderId="32">
      <alignment horizontal="left" vertical="center" wrapText="1"/>
    </xf>
    <xf numFmtId="0" fontId="24" fillId="0" borderId="28">
      <alignment horizontal="center" vertical="center" textRotation="90"/>
    </xf>
    <xf numFmtId="0" fontId="24" fillId="0" borderId="28">
      <alignment horizontal="center" vertical="center" textRotation="90"/>
    </xf>
    <xf numFmtId="49" fontId="24" fillId="0" borderId="33">
      <alignment horizontal="center"/>
    </xf>
    <xf numFmtId="0" fontId="25" fillId="0" borderId="8">
      <alignment wrapText="1"/>
    </xf>
    <xf numFmtId="0" fontId="25" fillId="0" borderId="8">
      <alignment wrapText="1"/>
    </xf>
    <xf numFmtId="49" fontId="24" fillId="0" borderId="34">
      <alignment horizontal="center" vertical="center" wrapText="1"/>
    </xf>
    <xf numFmtId="0" fontId="25" fillId="0" borderId="28">
      <alignment wrapText="1"/>
    </xf>
    <xf numFmtId="0" fontId="25" fillId="0" borderId="28">
      <alignment wrapText="1"/>
    </xf>
    <xf numFmtId="49" fontId="23" fillId="0" borderId="35">
      <alignment horizontal="center" vertical="center" wrapText="1"/>
    </xf>
    <xf numFmtId="0" fontId="25" fillId="0" borderId="14">
      <alignment wrapText="1"/>
    </xf>
    <xf numFmtId="0" fontId="25" fillId="0" borderId="14">
      <alignment wrapText="1"/>
    </xf>
    <xf numFmtId="49" fontId="23" fillId="0" borderId="15">
      <alignment horizontal="center" vertical="center" wrapText="1"/>
    </xf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49" fontId="23" fillId="0" borderId="34">
      <alignment horizontal="center" vertical="center" wrapText="1"/>
    </xf>
    <xf numFmtId="0" fontId="24" fillId="0" borderId="29"/>
    <xf numFmtId="0" fontId="24" fillId="0" borderId="29"/>
    <xf numFmtId="49" fontId="23" fillId="0" borderId="36">
      <alignment horizontal="center" vertical="center" wrapText="1"/>
    </xf>
    <xf numFmtId="49" fontId="26" fillId="0" borderId="30">
      <alignment horizontal="left" vertical="center" wrapText="1"/>
    </xf>
    <xf numFmtId="49" fontId="26" fillId="0" borderId="30">
      <alignment horizontal="left" vertical="center" wrapText="1"/>
    </xf>
    <xf numFmtId="49" fontId="23" fillId="0" borderId="37">
      <alignment horizontal="center" vertical="center" wrapText="1"/>
    </xf>
    <xf numFmtId="49" fontId="23" fillId="0" borderId="31">
      <alignment horizontal="left" vertical="center" wrapText="1" indent="2"/>
    </xf>
    <xf numFmtId="49" fontId="23" fillId="0" borderId="31">
      <alignment horizontal="left" vertical="center" wrapText="1" indent="2"/>
    </xf>
    <xf numFmtId="49" fontId="23" fillId="0" borderId="0">
      <alignment horizontal="center" vertical="center" wrapText="1"/>
    </xf>
    <xf numFmtId="49" fontId="23" fillId="0" borderId="27">
      <alignment horizontal="left" vertical="center" wrapText="1" indent="3"/>
    </xf>
    <xf numFmtId="49" fontId="23" fillId="0" borderId="27">
      <alignment horizontal="left" vertical="center" wrapText="1" indent="3"/>
    </xf>
    <xf numFmtId="49" fontId="23" fillId="0" borderId="8">
      <alignment horizontal="center" vertical="center" wrapText="1"/>
    </xf>
    <xf numFmtId="49" fontId="23" fillId="0" borderId="30">
      <alignment horizontal="left" vertical="center" wrapText="1" indent="3"/>
    </xf>
    <xf numFmtId="49" fontId="23" fillId="0" borderId="30">
      <alignment horizontal="left" vertical="center" wrapText="1" indent="3"/>
    </xf>
    <xf numFmtId="49" fontId="24" fillId="0" borderId="33">
      <alignment horizontal="center" vertical="center" wrapText="1"/>
    </xf>
    <xf numFmtId="49" fontId="23" fillId="0" borderId="32">
      <alignment horizontal="left" vertical="center" wrapText="1" indent="3"/>
    </xf>
    <xf numFmtId="49" fontId="23" fillId="0" borderId="32">
      <alignment horizontal="left" vertical="center" wrapText="1" indent="3"/>
    </xf>
    <xf numFmtId="0" fontId="24" fillId="0" borderId="33">
      <alignment horizontal="center" vertical="center"/>
    </xf>
    <xf numFmtId="0" fontId="26" fillId="0" borderId="29">
      <alignment horizontal="left" vertical="center" wrapText="1"/>
    </xf>
    <xf numFmtId="0" fontId="26" fillId="0" borderId="29">
      <alignment horizontal="left" vertical="center" wrapText="1"/>
    </xf>
    <xf numFmtId="0" fontId="23" fillId="0" borderId="35">
      <alignment horizontal="center" vertical="center"/>
    </xf>
    <xf numFmtId="49" fontId="23" fillId="0" borderId="14">
      <alignment horizontal="left" vertical="center" wrapText="1" indent="3"/>
    </xf>
    <xf numFmtId="49" fontId="23" fillId="0" borderId="14">
      <alignment horizontal="left" vertical="center" wrapText="1" indent="3"/>
    </xf>
    <xf numFmtId="0" fontId="23" fillId="0" borderId="15">
      <alignment horizontal="center" vertical="center"/>
    </xf>
    <xf numFmtId="49" fontId="23" fillId="0" borderId="0">
      <alignment horizontal="left" vertical="center" wrapText="1" indent="3"/>
    </xf>
    <xf numFmtId="49" fontId="23" fillId="0" borderId="0">
      <alignment horizontal="left" vertical="center" wrapText="1" indent="3"/>
    </xf>
    <xf numFmtId="0" fontId="23" fillId="0" borderId="34">
      <alignment horizontal="center" vertical="center"/>
    </xf>
    <xf numFmtId="49" fontId="23" fillId="0" borderId="8">
      <alignment horizontal="left" vertical="center" wrapText="1" indent="3"/>
    </xf>
    <xf numFmtId="49" fontId="23" fillId="0" borderId="8">
      <alignment horizontal="left" vertical="center" wrapText="1" indent="3"/>
    </xf>
    <xf numFmtId="0" fontId="24" fillId="0" borderId="34">
      <alignment horizontal="center" vertical="center"/>
    </xf>
    <xf numFmtId="49" fontId="26" fillId="0" borderId="29">
      <alignment horizontal="left" vertical="center" wrapText="1"/>
    </xf>
    <xf numFmtId="49" fontId="26" fillId="0" borderId="29">
      <alignment horizontal="left" vertical="center" wrapText="1"/>
    </xf>
    <xf numFmtId="0" fontId="23" fillId="0" borderId="36">
      <alignment horizontal="center" vertical="center"/>
    </xf>
    <xf numFmtId="0" fontId="23" fillId="0" borderId="30">
      <alignment horizontal="left" vertical="center" wrapText="1"/>
    </xf>
    <xf numFmtId="0" fontId="23" fillId="0" borderId="30">
      <alignment horizontal="left" vertical="center" wrapText="1"/>
    </xf>
    <xf numFmtId="49" fontId="24" fillId="0" borderId="33">
      <alignment horizontal="center" vertical="center"/>
    </xf>
    <xf numFmtId="0" fontId="23" fillId="0" borderId="32">
      <alignment horizontal="left" vertical="center" wrapText="1"/>
    </xf>
    <xf numFmtId="0" fontId="23" fillId="0" borderId="32">
      <alignment horizontal="left" vertical="center" wrapText="1"/>
    </xf>
    <xf numFmtId="49" fontId="23" fillId="0" borderId="35">
      <alignment horizontal="center" vertical="center"/>
    </xf>
    <xf numFmtId="49" fontId="23" fillId="0" borderId="30">
      <alignment horizontal="left" vertical="center" wrapText="1"/>
    </xf>
    <xf numFmtId="49" fontId="23" fillId="0" borderId="30">
      <alignment horizontal="left" vertical="center" wrapText="1"/>
    </xf>
    <xf numFmtId="49" fontId="23" fillId="0" borderId="15">
      <alignment horizontal="center" vertical="center"/>
    </xf>
    <xf numFmtId="49" fontId="23" fillId="0" borderId="32">
      <alignment horizontal="left" vertical="center" wrapText="1"/>
    </xf>
    <xf numFmtId="49" fontId="23" fillId="0" borderId="32">
      <alignment horizontal="left" vertical="center" wrapText="1"/>
    </xf>
    <xf numFmtId="49" fontId="23" fillId="0" borderId="34">
      <alignment horizontal="center" vertical="center"/>
    </xf>
    <xf numFmtId="49" fontId="24" fillId="0" borderId="33">
      <alignment horizontal="center"/>
    </xf>
    <xf numFmtId="49" fontId="24" fillId="0" borderId="33">
      <alignment horizontal="center"/>
    </xf>
    <xf numFmtId="49" fontId="23" fillId="0" borderId="36">
      <alignment horizontal="center" vertical="center"/>
    </xf>
    <xf numFmtId="49" fontId="24" fillId="0" borderId="34">
      <alignment horizontal="center" vertical="center" wrapText="1"/>
    </xf>
    <xf numFmtId="49" fontId="24" fillId="0" borderId="34">
      <alignment horizontal="center" vertical="center" wrapText="1"/>
    </xf>
    <xf numFmtId="49" fontId="23" fillId="0" borderId="28">
      <alignment horizontal="center" vertical="top" wrapText="1"/>
    </xf>
    <xf numFmtId="49" fontId="23" fillId="0" borderId="35">
      <alignment horizontal="center" vertical="center" wrapText="1"/>
    </xf>
    <xf numFmtId="49" fontId="23" fillId="0" borderId="35">
      <alignment horizontal="center" vertical="center" wrapText="1"/>
    </xf>
    <xf numFmtId="0" fontId="23" fillId="0" borderId="23"/>
    <xf numFmtId="49" fontId="23" fillId="0" borderId="15">
      <alignment horizontal="center" vertical="center" wrapText="1"/>
    </xf>
    <xf numFmtId="49" fontId="23" fillId="0" borderId="15">
      <alignment horizontal="center" vertical="center" wrapText="1"/>
    </xf>
    <xf numFmtId="4" fontId="23" fillId="0" borderId="38">
      <alignment horizontal="right"/>
    </xf>
    <xf numFmtId="49" fontId="23" fillId="0" borderId="34">
      <alignment horizontal="center" vertical="center" wrapText="1"/>
    </xf>
    <xf numFmtId="49" fontId="23" fillId="0" borderId="34">
      <alignment horizontal="center" vertical="center" wrapText="1"/>
    </xf>
    <xf numFmtId="4" fontId="23" fillId="0" borderId="37">
      <alignment horizontal="right"/>
    </xf>
    <xf numFmtId="49" fontId="23" fillId="0" borderId="36">
      <alignment horizontal="center" vertical="center" wrapText="1"/>
    </xf>
    <xf numFmtId="49" fontId="23" fillId="0" borderId="36">
      <alignment horizontal="center" vertical="center" wrapText="1"/>
    </xf>
    <xf numFmtId="4" fontId="23" fillId="0" borderId="0">
      <alignment horizontal="right" shrinkToFit="1"/>
    </xf>
    <xf numFmtId="49" fontId="23" fillId="0" borderId="37">
      <alignment horizontal="center" vertical="center" wrapText="1"/>
    </xf>
    <xf numFmtId="49" fontId="23" fillId="0" borderId="37">
      <alignment horizontal="center" vertical="center" wrapText="1"/>
    </xf>
    <xf numFmtId="4" fontId="23" fillId="0" borderId="8">
      <alignment horizontal="right"/>
    </xf>
    <xf numFmtId="49" fontId="23" fillId="0" borderId="0">
      <alignment horizontal="center" vertical="center" wrapText="1"/>
    </xf>
    <xf numFmtId="49" fontId="23" fillId="0" borderId="0">
      <alignment horizontal="center" vertical="center" wrapText="1"/>
    </xf>
    <xf numFmtId="49" fontId="23" fillId="0" borderId="8">
      <alignment horizontal="center" wrapText="1"/>
    </xf>
    <xf numFmtId="49" fontId="23" fillId="0" borderId="8">
      <alignment horizontal="center" vertical="center" wrapText="1"/>
    </xf>
    <xf numFmtId="49" fontId="23" fillId="0" borderId="8">
      <alignment horizontal="center" vertical="center" wrapText="1"/>
    </xf>
    <xf numFmtId="0" fontId="23" fillId="0" borderId="14">
      <alignment horizontal="center"/>
    </xf>
    <xf numFmtId="49" fontId="24" fillId="0" borderId="33">
      <alignment horizontal="center" vertical="center" wrapText="1"/>
    </xf>
    <xf numFmtId="49" fontId="24" fillId="0" borderId="33">
      <alignment horizontal="center" vertical="center" wrapText="1"/>
    </xf>
    <xf numFmtId="0" fontId="27" fillId="0" borderId="8"/>
    <xf numFmtId="0" fontId="24" fillId="0" borderId="33">
      <alignment horizontal="center" vertical="center"/>
    </xf>
    <xf numFmtId="0" fontId="24" fillId="0" borderId="33">
      <alignment horizontal="center" vertical="center"/>
    </xf>
    <xf numFmtId="0" fontId="27" fillId="0" borderId="14"/>
    <xf numFmtId="0" fontId="23" fillId="0" borderId="35">
      <alignment horizontal="center" vertical="center"/>
    </xf>
    <xf numFmtId="0" fontId="23" fillId="0" borderId="35">
      <alignment horizontal="center" vertical="center"/>
    </xf>
    <xf numFmtId="0" fontId="23" fillId="0" borderId="8">
      <alignment horizontal="center"/>
    </xf>
    <xf numFmtId="0" fontId="23" fillId="0" borderId="15">
      <alignment horizontal="center" vertical="center"/>
    </xf>
    <xf numFmtId="0" fontId="23" fillId="0" borderId="15">
      <alignment horizontal="center" vertical="center"/>
    </xf>
    <xf numFmtId="49" fontId="23" fillId="0" borderId="14">
      <alignment horizontal="center"/>
    </xf>
    <xf numFmtId="0" fontId="23" fillId="0" borderId="34">
      <alignment horizontal="center" vertical="center"/>
    </xf>
    <xf numFmtId="0" fontId="23" fillId="0" borderId="34">
      <alignment horizontal="center" vertical="center"/>
    </xf>
    <xf numFmtId="49" fontId="23" fillId="0" borderId="0">
      <alignment horizontal="left"/>
    </xf>
    <xf numFmtId="0" fontId="24" fillId="0" borderId="34">
      <alignment horizontal="center" vertical="center"/>
    </xf>
    <xf numFmtId="0" fontId="24" fillId="0" borderId="34">
      <alignment horizontal="center" vertical="center"/>
    </xf>
    <xf numFmtId="4" fontId="23" fillId="0" borderId="23">
      <alignment horizontal="right"/>
    </xf>
    <xf numFmtId="0" fontId="23" fillId="0" borderId="36">
      <alignment horizontal="center" vertical="center"/>
    </xf>
    <xf numFmtId="0" fontId="23" fillId="0" borderId="36">
      <alignment horizontal="center" vertical="center"/>
    </xf>
    <xf numFmtId="0" fontId="23" fillId="0" borderId="28">
      <alignment horizontal="center" vertical="top"/>
    </xf>
    <xf numFmtId="49" fontId="24" fillId="0" borderId="33">
      <alignment horizontal="center" vertical="center"/>
    </xf>
    <xf numFmtId="49" fontId="24" fillId="0" borderId="33">
      <alignment horizontal="center" vertical="center"/>
    </xf>
    <xf numFmtId="4" fontId="23" fillId="0" borderId="24">
      <alignment horizontal="right"/>
    </xf>
    <xf numFmtId="49" fontId="23" fillId="0" borderId="35">
      <alignment horizontal="center" vertical="center"/>
    </xf>
    <xf numFmtId="49" fontId="23" fillId="0" borderId="35">
      <alignment horizontal="center" vertical="center"/>
    </xf>
    <xf numFmtId="4" fontId="23" fillId="0" borderId="39">
      <alignment horizontal="right"/>
    </xf>
    <xf numFmtId="49" fontId="23" fillId="0" borderId="15">
      <alignment horizontal="center" vertical="center"/>
    </xf>
    <xf numFmtId="49" fontId="23" fillId="0" borderId="15">
      <alignment horizontal="center" vertical="center"/>
    </xf>
    <xf numFmtId="0" fontId="23" fillId="0" borderId="24"/>
    <xf numFmtId="49" fontId="23" fillId="0" borderId="34">
      <alignment horizontal="center" vertical="center"/>
    </xf>
    <xf numFmtId="49" fontId="23" fillId="0" borderId="34">
      <alignment horizontal="center" vertical="center"/>
    </xf>
    <xf numFmtId="0" fontId="25" fillId="0" borderId="28">
      <alignment wrapText="1"/>
    </xf>
    <xf numFmtId="49" fontId="23" fillId="0" borderId="36">
      <alignment horizontal="center" vertical="center"/>
    </xf>
    <xf numFmtId="49" fontId="23" fillId="0" borderId="36">
      <alignment horizontal="center" vertical="center"/>
    </xf>
    <xf numFmtId="0" fontId="22" fillId="0" borderId="40"/>
    <xf numFmtId="49" fontId="23" fillId="0" borderId="8">
      <alignment horizontal="center"/>
    </xf>
    <xf numFmtId="49" fontId="23" fillId="0" borderId="8">
      <alignment horizontal="center"/>
    </xf>
    <xf numFmtId="0" fontId="23" fillId="0" borderId="14">
      <alignment horizontal="center"/>
    </xf>
    <xf numFmtId="0" fontId="23" fillId="0" borderId="14">
      <alignment horizontal="center"/>
    </xf>
    <xf numFmtId="0" fontId="23" fillId="0" borderId="0">
      <alignment horizontal="center"/>
    </xf>
    <xf numFmtId="0" fontId="23" fillId="0" borderId="0">
      <alignment horizontal="center"/>
    </xf>
    <xf numFmtId="49" fontId="23" fillId="0" borderId="8"/>
    <xf numFmtId="49" fontId="23" fillId="0" borderId="8"/>
    <xf numFmtId="0" fontId="23" fillId="0" borderId="28">
      <alignment horizontal="center" vertical="top"/>
    </xf>
    <xf numFmtId="0" fontId="23" fillId="0" borderId="28">
      <alignment horizontal="center" vertical="top"/>
    </xf>
    <xf numFmtId="49" fontId="23" fillId="0" borderId="28">
      <alignment horizontal="center" vertical="top" wrapText="1"/>
    </xf>
    <xf numFmtId="49" fontId="23" fillId="0" borderId="28">
      <alignment horizontal="center" vertical="top" wrapText="1"/>
    </xf>
    <xf numFmtId="0" fontId="23" fillId="0" borderId="23"/>
    <xf numFmtId="0" fontId="23" fillId="0" borderId="23"/>
    <xf numFmtId="4" fontId="23" fillId="0" borderId="38">
      <alignment horizontal="right"/>
    </xf>
    <xf numFmtId="4" fontId="23" fillId="0" borderId="38">
      <alignment horizontal="right"/>
    </xf>
    <xf numFmtId="4" fontId="23" fillId="0" borderId="37">
      <alignment horizontal="right"/>
    </xf>
    <xf numFmtId="4" fontId="23" fillId="0" borderId="37">
      <alignment horizontal="right"/>
    </xf>
    <xf numFmtId="4" fontId="23" fillId="0" borderId="0">
      <alignment horizontal="right" shrinkToFit="1"/>
    </xf>
    <xf numFmtId="4" fontId="23" fillId="0" borderId="0">
      <alignment horizontal="right" shrinkToFit="1"/>
    </xf>
    <xf numFmtId="4" fontId="23" fillId="0" borderId="8">
      <alignment horizontal="right"/>
    </xf>
    <xf numFmtId="4" fontId="23" fillId="0" borderId="8">
      <alignment horizontal="right"/>
    </xf>
    <xf numFmtId="0" fontId="23" fillId="0" borderId="14"/>
    <xf numFmtId="0" fontId="23" fillId="0" borderId="14"/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0" fontId="23" fillId="0" borderId="8">
      <alignment horizontal="center"/>
    </xf>
    <xf numFmtId="0" fontId="23" fillId="0" borderId="8">
      <alignment horizontal="center"/>
    </xf>
    <xf numFmtId="49" fontId="23" fillId="0" borderId="14">
      <alignment horizontal="center"/>
    </xf>
    <xf numFmtId="49" fontId="23" fillId="0" borderId="14">
      <alignment horizontal="center"/>
    </xf>
    <xf numFmtId="49" fontId="23" fillId="0" borderId="0">
      <alignment horizontal="left"/>
    </xf>
    <xf numFmtId="49" fontId="23" fillId="0" borderId="0">
      <alignment horizontal="left"/>
    </xf>
    <xf numFmtId="4" fontId="23" fillId="0" borderId="23">
      <alignment horizontal="right"/>
    </xf>
    <xf numFmtId="4" fontId="23" fillId="0" borderId="23">
      <alignment horizontal="right"/>
    </xf>
    <xf numFmtId="0" fontId="23" fillId="0" borderId="28">
      <alignment horizontal="center" vertical="top"/>
    </xf>
    <xf numFmtId="0" fontId="23" fillId="0" borderId="28">
      <alignment horizontal="center" vertical="top"/>
    </xf>
    <xf numFmtId="4" fontId="23" fillId="0" borderId="24">
      <alignment horizontal="right"/>
    </xf>
    <xf numFmtId="4" fontId="23" fillId="0" borderId="24">
      <alignment horizontal="right"/>
    </xf>
    <xf numFmtId="4" fontId="23" fillId="0" borderId="39">
      <alignment horizontal="right"/>
    </xf>
    <xf numFmtId="4" fontId="23" fillId="0" borderId="39">
      <alignment horizontal="right"/>
    </xf>
    <xf numFmtId="0" fontId="23" fillId="0" borderId="24"/>
    <xf numFmtId="0" fontId="23" fillId="0" borderId="24"/>
    <xf numFmtId="0" fontId="22" fillId="0" borderId="40"/>
    <xf numFmtId="0" fontId="22" fillId="0" borderId="40"/>
    <xf numFmtId="0" fontId="21" fillId="3" borderId="0"/>
    <xf numFmtId="0" fontId="21" fillId="3" borderId="0"/>
    <xf numFmtId="0" fontId="21" fillId="4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3" fillId="0" borderId="0">
      <alignment horizontal="left"/>
    </xf>
    <xf numFmtId="0" fontId="23" fillId="0" borderId="0">
      <alignment horizontal="left"/>
    </xf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3" borderId="8"/>
    <xf numFmtId="0" fontId="21" fillId="3" borderId="8"/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1">
      <alignment horizontal="left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12">
      <alignment horizontal="left" wrapText="1" indent="1"/>
    </xf>
    <xf numFmtId="0" fontId="21" fillId="3" borderId="42"/>
    <xf numFmtId="0" fontId="21" fillId="3" borderId="42"/>
    <xf numFmtId="0" fontId="23" fillId="0" borderId="17">
      <alignment horizontal="left" wrapText="1" indent="2"/>
    </xf>
    <xf numFmtId="0" fontId="23" fillId="0" borderId="41">
      <alignment horizontal="left" wrapText="1"/>
    </xf>
    <xf numFmtId="0" fontId="23" fillId="0" borderId="41">
      <alignment horizontal="left" wrapText="1"/>
    </xf>
    <xf numFmtId="0" fontId="22" fillId="0" borderId="0"/>
    <xf numFmtId="0" fontId="23" fillId="0" borderId="12">
      <alignment horizontal="left" wrapText="1" indent="1"/>
    </xf>
    <xf numFmtId="0" fontId="23" fillId="0" borderId="12">
      <alignment horizontal="left" wrapText="1" indent="1"/>
    </xf>
    <xf numFmtId="0" fontId="29" fillId="0" borderId="0">
      <alignment horizontal="center" vertical="top"/>
    </xf>
    <xf numFmtId="0" fontId="23" fillId="0" borderId="17">
      <alignment horizontal="left" wrapText="1" indent="2"/>
    </xf>
    <xf numFmtId="0" fontId="23" fillId="0" borderId="17">
      <alignment horizontal="left" wrapText="1" indent="2"/>
    </xf>
    <xf numFmtId="0" fontId="23" fillId="0" borderId="14">
      <alignment horizontal="left"/>
    </xf>
    <xf numFmtId="0" fontId="21" fillId="3" borderId="14"/>
    <xf numFmtId="0" fontId="21" fillId="3" borderId="14"/>
    <xf numFmtId="49" fontId="23" fillId="0" borderId="33">
      <alignment horizontal="center" wrapText="1"/>
    </xf>
    <xf numFmtId="0" fontId="30" fillId="0" borderId="0">
      <alignment horizontal="center" wrapText="1"/>
    </xf>
    <xf numFmtId="0" fontId="30" fillId="0" borderId="0">
      <alignment horizontal="center" wrapText="1"/>
    </xf>
    <xf numFmtId="49" fontId="23" fillId="0" borderId="35">
      <alignment horizontal="center" wrapText="1"/>
    </xf>
    <xf numFmtId="0" fontId="29" fillId="0" borderId="0">
      <alignment horizontal="center" vertical="top"/>
    </xf>
    <xf numFmtId="0" fontId="29" fillId="0" borderId="0">
      <alignment horizontal="center" vertical="top"/>
    </xf>
    <xf numFmtId="49" fontId="23" fillId="0" borderId="34">
      <alignment horizontal="center"/>
    </xf>
    <xf numFmtId="0" fontId="23" fillId="0" borderId="8">
      <alignment wrapText="1"/>
    </xf>
    <xf numFmtId="0" fontId="23" fillId="0" borderId="8">
      <alignment wrapText="1"/>
    </xf>
    <xf numFmtId="0" fontId="23" fillId="0" borderId="37"/>
    <xf numFmtId="0" fontId="23" fillId="0" borderId="42">
      <alignment wrapText="1"/>
    </xf>
    <xf numFmtId="0" fontId="23" fillId="0" borderId="42">
      <alignment wrapText="1"/>
    </xf>
    <xf numFmtId="49" fontId="23" fillId="0" borderId="14"/>
    <xf numFmtId="0" fontId="23" fillId="0" borderId="14">
      <alignment horizontal="left"/>
    </xf>
    <xf numFmtId="0" fontId="23" fillId="0" borderId="14">
      <alignment horizontal="left"/>
    </xf>
    <xf numFmtId="49" fontId="23" fillId="0" borderId="0"/>
    <xf numFmtId="0" fontId="21" fillId="3" borderId="43"/>
    <xf numFmtId="0" fontId="21" fillId="3" borderId="43"/>
    <xf numFmtId="49" fontId="23" fillId="0" borderId="9">
      <alignment horizontal="center"/>
    </xf>
    <xf numFmtId="49" fontId="23" fillId="0" borderId="33">
      <alignment horizontal="center" wrapText="1"/>
    </xf>
    <xf numFmtId="49" fontId="23" fillId="0" borderId="33">
      <alignment horizontal="center" wrapText="1"/>
    </xf>
    <xf numFmtId="49" fontId="23" fillId="0" borderId="23">
      <alignment horizontal="center"/>
    </xf>
    <xf numFmtId="49" fontId="23" fillId="0" borderId="35">
      <alignment horizontal="center" wrapText="1"/>
    </xf>
    <xf numFmtId="49" fontId="23" fillId="0" borderId="35">
      <alignment horizontal="center" wrapText="1"/>
    </xf>
    <xf numFmtId="49" fontId="23" fillId="0" borderId="28">
      <alignment horizontal="center"/>
    </xf>
    <xf numFmtId="49" fontId="23" fillId="0" borderId="34">
      <alignment horizontal="center"/>
    </xf>
    <xf numFmtId="49" fontId="23" fillId="0" borderId="34">
      <alignment horizontal="center"/>
    </xf>
    <xf numFmtId="49" fontId="23" fillId="0" borderId="38">
      <alignment horizontal="center" vertical="center" wrapText="1"/>
    </xf>
    <xf numFmtId="0" fontId="21" fillId="3" borderId="44"/>
    <xf numFmtId="0" fontId="21" fillId="3" borderId="44"/>
    <xf numFmtId="4" fontId="23" fillId="0" borderId="28">
      <alignment horizontal="right"/>
    </xf>
    <xf numFmtId="0" fontId="23" fillId="0" borderId="37"/>
    <xf numFmtId="0" fontId="23" fillId="0" borderId="37"/>
    <xf numFmtId="0" fontId="23" fillId="5" borderId="0"/>
    <xf numFmtId="0" fontId="23" fillId="0" borderId="0">
      <alignment horizontal="center"/>
    </xf>
    <xf numFmtId="0" fontId="23" fillId="0" borderId="0">
      <alignment horizontal="center"/>
    </xf>
    <xf numFmtId="0" fontId="30" fillId="0" borderId="0">
      <alignment horizontal="center" wrapText="1"/>
    </xf>
    <xf numFmtId="49" fontId="23" fillId="0" borderId="14"/>
    <xf numFmtId="49" fontId="23" fillId="0" borderId="14"/>
    <xf numFmtId="0" fontId="23" fillId="0" borderId="0">
      <alignment horizontal="center"/>
    </xf>
    <xf numFmtId="49" fontId="23" fillId="0" borderId="0"/>
    <xf numFmtId="49" fontId="23" fillId="0" borderId="0"/>
    <xf numFmtId="0" fontId="23" fillId="0" borderId="8">
      <alignment wrapText="1"/>
    </xf>
    <xf numFmtId="49" fontId="23" fillId="0" borderId="9">
      <alignment horizontal="center"/>
    </xf>
    <xf numFmtId="49" fontId="23" fillId="0" borderId="9">
      <alignment horizontal="center"/>
    </xf>
    <xf numFmtId="0" fontId="23" fillId="0" borderId="42">
      <alignment wrapText="1"/>
    </xf>
    <xf numFmtId="49" fontId="23" fillId="0" borderId="23">
      <alignment horizontal="center"/>
    </xf>
    <xf numFmtId="49" fontId="23" fillId="0" borderId="23">
      <alignment horizontal="center"/>
    </xf>
    <xf numFmtId="0" fontId="31" fillId="0" borderId="45"/>
    <xf numFmtId="49" fontId="23" fillId="0" borderId="28">
      <alignment horizontal="center"/>
    </xf>
    <xf numFmtId="49" fontId="23" fillId="0" borderId="28">
      <alignment horizontal="center"/>
    </xf>
    <xf numFmtId="49" fontId="32" fillId="0" borderId="46">
      <alignment horizontal="right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6">
      <alignment horizontal="right"/>
    </xf>
    <xf numFmtId="49" fontId="23" fillId="0" borderId="38">
      <alignment horizontal="center" vertical="center" wrapText="1"/>
    </xf>
    <xf numFmtId="49" fontId="23" fillId="0" borderId="38">
      <alignment horizontal="center" vertical="center" wrapText="1"/>
    </xf>
    <xf numFmtId="0" fontId="31" fillId="0" borderId="8"/>
    <xf numFmtId="0" fontId="21" fillId="3" borderId="47"/>
    <xf numFmtId="0" fontId="21" fillId="3" borderId="47"/>
    <xf numFmtId="0" fontId="22" fillId="0" borderId="37"/>
    <xf numFmtId="4" fontId="23" fillId="0" borderId="28">
      <alignment horizontal="right"/>
    </xf>
    <xf numFmtId="4" fontId="23" fillId="0" borderId="28">
      <alignment horizontal="right"/>
    </xf>
    <xf numFmtId="0" fontId="23" fillId="0" borderId="38">
      <alignment horizontal="center"/>
    </xf>
    <xf numFmtId="0" fontId="23" fillId="5" borderId="37"/>
    <xf numFmtId="0" fontId="23" fillId="5" borderId="37"/>
    <xf numFmtId="49" fontId="21" fillId="0" borderId="48">
      <alignment horizontal="center"/>
    </xf>
    <xf numFmtId="0" fontId="23" fillId="5" borderId="0"/>
    <xf numFmtId="0" fontId="23" fillId="5" borderId="0"/>
    <xf numFmtId="166" fontId="23" fillId="0" borderId="20">
      <alignment horizontal="center"/>
    </xf>
    <xf numFmtId="0" fontId="30" fillId="0" borderId="0">
      <alignment horizontal="center" wrapText="1"/>
    </xf>
    <xf numFmtId="0" fontId="30" fillId="0" borderId="0">
      <alignment horizontal="center" wrapText="1"/>
    </xf>
    <xf numFmtId="0" fontId="23" fillId="0" borderId="49">
      <alignment horizontal="center"/>
    </xf>
    <xf numFmtId="0" fontId="31" fillId="0" borderId="45"/>
    <xf numFmtId="0" fontId="31" fillId="0" borderId="45"/>
    <xf numFmtId="49" fontId="23" fillId="0" borderId="22">
      <alignment horizontal="center"/>
    </xf>
    <xf numFmtId="49" fontId="32" fillId="0" borderId="46">
      <alignment horizontal="right"/>
    </xf>
    <xf numFmtId="49" fontId="32" fillId="0" borderId="46">
      <alignment horizontal="right"/>
    </xf>
    <xf numFmtId="49" fontId="23" fillId="0" borderId="20">
      <alignment horizontal="center"/>
    </xf>
    <xf numFmtId="0" fontId="23" fillId="0" borderId="46">
      <alignment horizontal="right"/>
    </xf>
    <xf numFmtId="0" fontId="23" fillId="0" borderId="46">
      <alignment horizontal="right"/>
    </xf>
    <xf numFmtId="0" fontId="23" fillId="0" borderId="20">
      <alignment horizontal="center"/>
    </xf>
    <xf numFmtId="0" fontId="31" fillId="0" borderId="8"/>
    <xf numFmtId="0" fontId="31" fillId="0" borderId="8"/>
    <xf numFmtId="49" fontId="23" fillId="0" borderId="50">
      <alignment horizontal="center"/>
    </xf>
    <xf numFmtId="0" fontId="23" fillId="0" borderId="38">
      <alignment horizontal="center"/>
    </xf>
    <xf numFmtId="0" fontId="23" fillId="0" borderId="38">
      <alignment horizontal="center"/>
    </xf>
    <xf numFmtId="0" fontId="31" fillId="0" borderId="0"/>
    <xf numFmtId="49" fontId="21" fillId="0" borderId="48">
      <alignment horizontal="center"/>
    </xf>
    <xf numFmtId="49" fontId="21" fillId="0" borderId="48">
      <alignment horizontal="center"/>
    </xf>
    <xf numFmtId="0" fontId="21" fillId="0" borderId="51"/>
    <xf numFmtId="166" fontId="23" fillId="0" borderId="20">
      <alignment horizontal="center"/>
    </xf>
    <xf numFmtId="166" fontId="23" fillId="0" borderId="20">
      <alignment horizontal="center"/>
    </xf>
    <xf numFmtId="0" fontId="21" fillId="0" borderId="40"/>
    <xf numFmtId="0" fontId="23" fillId="0" borderId="49">
      <alignment horizontal="center"/>
    </xf>
    <xf numFmtId="0" fontId="23" fillId="0" borderId="49">
      <alignment horizontal="center"/>
    </xf>
    <xf numFmtId="4" fontId="23" fillId="0" borderId="17">
      <alignment horizontal="right"/>
    </xf>
    <xf numFmtId="49" fontId="23" fillId="0" borderId="22">
      <alignment horizontal="center"/>
    </xf>
    <xf numFmtId="49" fontId="23" fillId="0" borderId="22">
      <alignment horizontal="center"/>
    </xf>
    <xf numFmtId="49" fontId="23" fillId="0" borderId="24">
      <alignment horizontal="center"/>
    </xf>
    <xf numFmtId="49" fontId="23" fillId="0" borderId="20">
      <alignment horizontal="center"/>
    </xf>
    <xf numFmtId="49" fontId="23" fillId="0" borderId="20">
      <alignment horizontal="center"/>
    </xf>
    <xf numFmtId="0" fontId="23" fillId="0" borderId="52">
      <alignment horizontal="left" wrapText="1"/>
    </xf>
    <xf numFmtId="0" fontId="23" fillId="0" borderId="20">
      <alignment horizontal="center"/>
    </xf>
    <xf numFmtId="0" fontId="23" fillId="0" borderId="20">
      <alignment horizontal="center"/>
    </xf>
    <xf numFmtId="0" fontId="23" fillId="0" borderId="21">
      <alignment horizontal="left" wrapText="1" indent="1"/>
    </xf>
    <xf numFmtId="49" fontId="23" fillId="0" borderId="50">
      <alignment horizontal="center"/>
    </xf>
    <xf numFmtId="49" fontId="23" fillId="0" borderId="50">
      <alignment horizontal="center"/>
    </xf>
    <xf numFmtId="0" fontId="23" fillId="0" borderId="53">
      <alignment horizontal="left" wrapText="1" indent="2"/>
    </xf>
    <xf numFmtId="0" fontId="22" fillId="0" borderId="37"/>
    <xf numFmtId="0" fontId="22" fillId="0" borderId="37"/>
    <xf numFmtId="0" fontId="23" fillId="5" borderId="37"/>
    <xf numFmtId="0" fontId="31" fillId="0" borderId="0"/>
    <xf numFmtId="0" fontId="31" fillId="0" borderId="0"/>
    <xf numFmtId="0" fontId="30" fillId="0" borderId="0">
      <alignment horizontal="left" wrapText="1"/>
    </xf>
    <xf numFmtId="0" fontId="21" fillId="0" borderId="51"/>
    <xf numFmtId="0" fontId="21" fillId="0" borderId="51"/>
    <xf numFmtId="49" fontId="21" fillId="0" borderId="0"/>
    <xf numFmtId="0" fontId="21" fillId="0" borderId="40"/>
    <xf numFmtId="0" fontId="21" fillId="0" borderId="40"/>
    <xf numFmtId="0" fontId="23" fillId="0" borderId="0">
      <alignment horizontal="right"/>
    </xf>
    <xf numFmtId="4" fontId="23" fillId="0" borderId="17">
      <alignment horizontal="right"/>
    </xf>
    <xf numFmtId="4" fontId="23" fillId="0" borderId="17">
      <alignment horizontal="right"/>
    </xf>
    <xf numFmtId="49" fontId="23" fillId="0" borderId="0">
      <alignment horizontal="right"/>
    </xf>
    <xf numFmtId="49" fontId="23" fillId="0" borderId="24">
      <alignment horizontal="center"/>
    </xf>
    <xf numFmtId="49" fontId="23" fillId="0" borderId="24">
      <alignment horizontal="center"/>
    </xf>
    <xf numFmtId="0" fontId="23" fillId="0" borderId="0">
      <alignment horizontal="left" wrapText="1"/>
    </xf>
    <xf numFmtId="0" fontId="23" fillId="0" borderId="52">
      <alignment horizontal="left" wrapText="1"/>
    </xf>
    <xf numFmtId="0" fontId="23" fillId="0" borderId="52">
      <alignment horizontal="left" wrapText="1"/>
    </xf>
    <xf numFmtId="0" fontId="23" fillId="0" borderId="8">
      <alignment horizontal="left"/>
    </xf>
    <xf numFmtId="0" fontId="23" fillId="0" borderId="21">
      <alignment horizontal="left" wrapText="1" indent="1"/>
    </xf>
    <xf numFmtId="0" fontId="23" fillId="0" borderId="21">
      <alignment horizontal="left" wrapText="1" indent="1"/>
    </xf>
    <xf numFmtId="0" fontId="23" fillId="0" borderId="10">
      <alignment horizontal="left" wrapText="1"/>
    </xf>
    <xf numFmtId="0" fontId="23" fillId="0" borderId="20">
      <alignment horizontal="left" wrapText="1" indent="2"/>
    </xf>
    <xf numFmtId="0" fontId="23" fillId="0" borderId="20">
      <alignment horizontal="left" wrapText="1" indent="2"/>
    </xf>
    <xf numFmtId="0" fontId="23" fillId="0" borderId="42"/>
    <xf numFmtId="0" fontId="21" fillId="3" borderId="54"/>
    <xf numFmtId="0" fontId="21" fillId="3" borderId="54"/>
    <xf numFmtId="0" fontId="24" fillId="0" borderId="53">
      <alignment horizontal="left" wrapText="1"/>
    </xf>
    <xf numFmtId="0" fontId="23" fillId="5" borderId="26"/>
    <xf numFmtId="0" fontId="23" fillId="5" borderId="26"/>
    <xf numFmtId="49" fontId="23" fillId="0" borderId="0">
      <alignment horizontal="center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49" fontId="23" fillId="0" borderId="34">
      <alignment horizontal="center" wrapText="1"/>
    </xf>
    <xf numFmtId="49" fontId="21" fillId="0" borderId="0"/>
    <xf numFmtId="49" fontId="21" fillId="0" borderId="0"/>
    <xf numFmtId="0" fontId="23" fillId="0" borderId="55"/>
    <xf numFmtId="0" fontId="23" fillId="0" borderId="0">
      <alignment horizontal="right"/>
    </xf>
    <xf numFmtId="0" fontId="23" fillId="0" borderId="0">
      <alignment horizontal="right"/>
    </xf>
    <xf numFmtId="0" fontId="23" fillId="0" borderId="56">
      <alignment horizontal="center" wrapText="1"/>
    </xf>
    <xf numFmtId="49" fontId="23" fillId="0" borderId="0">
      <alignment horizontal="right"/>
    </xf>
    <xf numFmtId="49" fontId="23" fillId="0" borderId="0">
      <alignment horizontal="right"/>
    </xf>
    <xf numFmtId="0" fontId="21" fillId="0" borderId="37"/>
    <xf numFmtId="0" fontId="23" fillId="0" borderId="0">
      <alignment horizontal="left" wrapText="1"/>
    </xf>
    <xf numFmtId="0" fontId="23" fillId="0" borderId="0">
      <alignment horizontal="left" wrapText="1"/>
    </xf>
    <xf numFmtId="49" fontId="23" fillId="0" borderId="0">
      <alignment horizontal="center"/>
    </xf>
    <xf numFmtId="0" fontId="23" fillId="0" borderId="8">
      <alignment horizontal="left"/>
    </xf>
    <xf numFmtId="0" fontId="23" fillId="0" borderId="8">
      <alignment horizontal="left"/>
    </xf>
    <xf numFmtId="49" fontId="23" fillId="0" borderId="9">
      <alignment horizontal="center" wrapText="1"/>
    </xf>
    <xf numFmtId="0" fontId="23" fillId="0" borderId="10">
      <alignment horizontal="left" wrapText="1"/>
    </xf>
    <xf numFmtId="0" fontId="23" fillId="0" borderId="10">
      <alignment horizontal="left" wrapText="1"/>
    </xf>
    <xf numFmtId="49" fontId="23" fillId="0" borderId="11">
      <alignment horizontal="center" wrapText="1"/>
    </xf>
    <xf numFmtId="0" fontId="23" fillId="0" borderId="42"/>
    <xf numFmtId="0" fontId="23" fillId="0" borderId="42"/>
    <xf numFmtId="49" fontId="23" fillId="0" borderId="8"/>
    <xf numFmtId="0" fontId="24" fillId="0" borderId="53">
      <alignment horizontal="left" wrapText="1"/>
    </xf>
    <xf numFmtId="0" fontId="24" fillId="0" borderId="53">
      <alignment horizontal="left" wrapText="1"/>
    </xf>
    <xf numFmtId="4" fontId="23" fillId="0" borderId="13">
      <alignment horizontal="right"/>
    </xf>
    <xf numFmtId="0" fontId="23" fillId="0" borderId="16">
      <alignment horizontal="left" wrapText="1" indent="2"/>
    </xf>
    <xf numFmtId="0" fontId="23" fillId="0" borderId="16">
      <alignment horizontal="left" wrapText="1" indent="2"/>
    </xf>
    <xf numFmtId="4" fontId="23" fillId="0" borderId="9">
      <alignment horizontal="right"/>
    </xf>
    <xf numFmtId="49" fontId="23" fillId="0" borderId="0">
      <alignment horizontal="center" wrapText="1"/>
    </xf>
    <xf numFmtId="49" fontId="23" fillId="0" borderId="0">
      <alignment horizontal="center" wrapText="1"/>
    </xf>
    <xf numFmtId="4" fontId="23" fillId="0" borderId="16">
      <alignment horizontal="right"/>
    </xf>
    <xf numFmtId="49" fontId="23" fillId="0" borderId="34">
      <alignment horizontal="center" wrapText="1"/>
    </xf>
    <xf numFmtId="49" fontId="23" fillId="0" borderId="34">
      <alignment horizontal="center" wrapText="1"/>
    </xf>
    <xf numFmtId="49" fontId="23" fillId="0" borderId="17">
      <alignment horizontal="center"/>
    </xf>
    <xf numFmtId="0" fontId="23" fillId="0" borderId="55"/>
    <xf numFmtId="0" fontId="23" fillId="0" borderId="55"/>
    <xf numFmtId="4" fontId="23" fillId="0" borderId="18">
      <alignment horizontal="right"/>
    </xf>
    <xf numFmtId="0" fontId="23" fillId="0" borderId="56">
      <alignment horizontal="center" wrapText="1"/>
    </xf>
    <xf numFmtId="0" fontId="23" fillId="0" borderId="56">
      <alignment horizontal="center" wrapText="1"/>
    </xf>
    <xf numFmtId="0" fontId="23" fillId="0" borderId="19">
      <alignment horizontal="left" wrapText="1"/>
    </xf>
    <xf numFmtId="0" fontId="21" fillId="3" borderId="37"/>
    <xf numFmtId="0" fontId="21" fillId="3" borderId="37"/>
    <xf numFmtId="0" fontId="24" fillId="0" borderId="20">
      <alignment horizontal="left" wrapText="1"/>
    </xf>
    <xf numFmtId="49" fontId="23" fillId="0" borderId="15">
      <alignment horizontal="center"/>
    </xf>
    <xf numFmtId="49" fontId="23" fillId="0" borderId="15">
      <alignment horizontal="center"/>
    </xf>
    <xf numFmtId="0" fontId="23" fillId="0" borderId="8"/>
    <xf numFmtId="0" fontId="21" fillId="0" borderId="37"/>
    <xf numFmtId="0" fontId="21" fillId="0" borderId="37"/>
    <xf numFmtId="0" fontId="21" fillId="0" borderId="8"/>
    <xf numFmtId="0" fontId="20" fillId="0" borderId="0"/>
    <xf numFmtId="0" fontId="33" fillId="0" borderId="0"/>
  </cellStyleXfs>
  <cellXfs count="77">
    <xf numFmtId="0" fontId="0" fillId="0" borderId="0" xfId="0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5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 shrinkToFit="1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right" vertical="top" shrinkToFit="1"/>
    </xf>
    <xf numFmtId="0" fontId="3" fillId="2" borderId="0" xfId="0" applyFont="1" applyFill="1" applyAlignment="1">
      <alignment horizontal="right" vertical="top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horizontal="center" vertical="top" wrapText="1" shrinkToFit="1"/>
    </xf>
    <xf numFmtId="0" fontId="2" fillId="2" borderId="7" xfId="0" applyFont="1" applyFill="1" applyBorder="1" applyAlignment="1">
      <alignment horizontal="left" vertical="top" wrapText="1" shrinkToFit="1"/>
    </xf>
    <xf numFmtId="164" fontId="6" fillId="2" borderId="7" xfId="1" applyNumberFormat="1" applyFont="1" applyFill="1" applyBorder="1" applyAlignment="1">
      <alignment horizontal="center" vertical="top"/>
    </xf>
    <xf numFmtId="164" fontId="6" fillId="2" borderId="7" xfId="0" applyNumberFormat="1" applyFont="1" applyFill="1" applyBorder="1" applyAlignment="1">
      <alignment horizontal="center" vertical="top" shrinkToFit="1"/>
    </xf>
    <xf numFmtId="164" fontId="6" fillId="0" borderId="7" xfId="1" applyNumberFormat="1" applyFont="1" applyFill="1" applyBorder="1" applyAlignment="1">
      <alignment horizontal="center" vertical="top"/>
    </xf>
    <xf numFmtId="164" fontId="7" fillId="2" borderId="7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left" vertical="top" wrapText="1" shrinkToFit="1"/>
    </xf>
    <xf numFmtId="164" fontId="8" fillId="2" borderId="7" xfId="1" applyNumberFormat="1" applyFont="1" applyFill="1" applyBorder="1" applyAlignment="1">
      <alignment horizontal="center" vertical="top"/>
    </xf>
    <xf numFmtId="164" fontId="9" fillId="2" borderId="7" xfId="0" applyNumberFormat="1" applyFont="1" applyFill="1" applyBorder="1" applyAlignment="1">
      <alignment horizontal="center" vertical="top" shrinkToFit="1"/>
    </xf>
    <xf numFmtId="164" fontId="3" fillId="2" borderId="7" xfId="0" applyNumberFormat="1" applyFont="1" applyFill="1" applyBorder="1" applyAlignment="1">
      <alignment horizontal="center" vertical="top" shrinkToFit="1"/>
    </xf>
    <xf numFmtId="49" fontId="3" fillId="2" borderId="7" xfId="0" applyNumberFormat="1" applyFont="1" applyFill="1" applyBorder="1" applyAlignment="1">
      <alignment horizontal="left" vertical="top" wrapText="1" shrinkToFit="1"/>
    </xf>
    <xf numFmtId="49" fontId="3" fillId="2" borderId="7" xfId="0" applyNumberFormat="1" applyFont="1" applyFill="1" applyBorder="1" applyAlignment="1">
      <alignment horizontal="justify" vertical="top" wrapText="1" shrinkToFit="1"/>
    </xf>
    <xf numFmtId="164" fontId="10" fillId="2" borderId="7" xfId="1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justify" vertical="top" wrapText="1" shrinkToFit="1"/>
    </xf>
    <xf numFmtId="0" fontId="11" fillId="2" borderId="7" xfId="0" applyFont="1" applyFill="1" applyBorder="1" applyAlignment="1">
      <alignment horizontal="justify" vertical="top" wrapText="1" shrinkToFit="1"/>
    </xf>
    <xf numFmtId="164" fontId="12" fillId="2" borderId="7" xfId="1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justify" vertical="top" wrapText="1" shrinkToFit="1"/>
    </xf>
    <xf numFmtId="164" fontId="7" fillId="2" borderId="7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 wrapText="1" shrinkToFit="1"/>
    </xf>
    <xf numFmtId="164" fontId="7" fillId="2" borderId="7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 shrinkToFit="1"/>
    </xf>
    <xf numFmtId="164" fontId="1" fillId="2" borderId="7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top" shrinkToFit="1"/>
    </xf>
    <xf numFmtId="164" fontId="2" fillId="2" borderId="7" xfId="0" applyNumberFormat="1" applyFont="1" applyFill="1" applyBorder="1" applyAlignment="1">
      <alignment horizontal="center" vertical="top" shrinkToFit="1"/>
    </xf>
    <xf numFmtId="164" fontId="1" fillId="2" borderId="7" xfId="0" applyNumberFormat="1" applyFont="1" applyFill="1" applyBorder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top" wrapText="1"/>
    </xf>
    <xf numFmtId="164" fontId="7" fillId="2" borderId="0" xfId="0" applyNumberFormat="1" applyFont="1" applyFill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 wrapText="1" shrinkToFit="1"/>
    </xf>
    <xf numFmtId="0" fontId="7" fillId="2" borderId="7" xfId="0" applyFont="1" applyFill="1" applyBorder="1" applyAlignment="1">
      <alignment horizontal="left" vertical="top" wrapText="1" shrinkToFit="1"/>
    </xf>
    <xf numFmtId="164" fontId="13" fillId="2" borderId="7" xfId="0" applyNumberFormat="1" applyFont="1" applyFill="1" applyBorder="1" applyAlignment="1">
      <alignment horizontal="center" vertical="top" shrinkToFit="1"/>
    </xf>
    <xf numFmtId="164" fontId="14" fillId="2" borderId="7" xfId="0" applyNumberFormat="1" applyFont="1" applyFill="1" applyBorder="1" applyAlignment="1">
      <alignment horizontal="center" vertical="top" shrinkToFit="1"/>
    </xf>
    <xf numFmtId="164" fontId="15" fillId="2" borderId="7" xfId="0" applyNumberFormat="1" applyFont="1" applyFill="1" applyBorder="1" applyAlignment="1">
      <alignment horizontal="center" vertical="top" shrinkToFit="1"/>
    </xf>
    <xf numFmtId="0" fontId="3" fillId="2" borderId="7" xfId="0" applyNumberFormat="1" applyFont="1" applyFill="1" applyBorder="1" applyAlignment="1">
      <alignment horizontal="left" vertical="top" wrapText="1" shrinkToFit="1"/>
    </xf>
    <xf numFmtId="164" fontId="3" fillId="2" borderId="7" xfId="0" applyNumberFormat="1" applyFont="1" applyFill="1" applyBorder="1" applyAlignment="1">
      <alignment horizontal="center" vertical="top" wrapText="1" shrinkToFit="1"/>
    </xf>
    <xf numFmtId="164" fontId="12" fillId="2" borderId="7" xfId="0" applyNumberFormat="1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vertical="top" wrapText="1" shrinkToFit="1"/>
    </xf>
    <xf numFmtId="0" fontId="16" fillId="2" borderId="7" xfId="0" applyFont="1" applyFill="1" applyBorder="1" applyAlignment="1">
      <alignment vertical="top" shrinkToFit="1"/>
    </xf>
    <xf numFmtId="0" fontId="3" fillId="2" borderId="0" xfId="0" applyFont="1" applyFill="1" applyBorder="1" applyAlignment="1">
      <alignment horizontal="center" vertical="top" wrapText="1" shrinkToFit="1"/>
    </xf>
    <xf numFmtId="0" fontId="16" fillId="2" borderId="0" xfId="0" applyFont="1" applyFill="1" applyBorder="1" applyAlignment="1">
      <alignment vertical="top" shrinkToFit="1"/>
    </xf>
    <xf numFmtId="164" fontId="12" fillId="2" borderId="0" xfId="0" applyNumberFormat="1" applyFont="1" applyFill="1" applyBorder="1" applyAlignment="1">
      <alignment horizontal="center" vertical="top" wrapText="1" shrinkToFit="1"/>
    </xf>
    <xf numFmtId="164" fontId="3" fillId="2" borderId="0" xfId="0" applyNumberFormat="1" applyFont="1" applyFill="1" applyBorder="1" applyAlignment="1">
      <alignment horizontal="center" vertical="top" wrapText="1" shrinkToFit="1"/>
    </xf>
    <xf numFmtId="164" fontId="7" fillId="2" borderId="6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center" vertical="top" shrinkToFit="1"/>
    </xf>
    <xf numFmtId="0" fontId="7" fillId="2" borderId="7" xfId="0" applyFont="1" applyFill="1" applyBorder="1" applyAlignment="1">
      <alignment vertical="top" shrinkToFit="1"/>
    </xf>
    <xf numFmtId="0" fontId="3" fillId="2" borderId="7" xfId="0" applyFont="1" applyFill="1" applyBorder="1" applyAlignment="1">
      <alignment vertical="top" shrinkToFit="1"/>
    </xf>
    <xf numFmtId="164" fontId="12" fillId="2" borderId="7" xfId="0" applyNumberFormat="1" applyFont="1" applyFill="1" applyBorder="1" applyAlignment="1">
      <alignment horizontal="center" vertical="top" shrinkToFit="1"/>
    </xf>
    <xf numFmtId="164" fontId="17" fillId="2" borderId="7" xfId="0" applyNumberFormat="1" applyFont="1" applyFill="1" applyBorder="1" applyAlignment="1">
      <alignment horizontal="center" vertical="top" shrinkToFit="1"/>
    </xf>
    <xf numFmtId="4" fontId="9" fillId="2" borderId="7" xfId="0" applyNumberFormat="1" applyFont="1" applyFill="1" applyBorder="1" applyAlignment="1">
      <alignment horizontal="center" vertical="top" shrinkToFit="1"/>
    </xf>
    <xf numFmtId="164" fontId="3" fillId="2" borderId="7" xfId="2" applyNumberFormat="1" applyFont="1" applyFill="1" applyBorder="1" applyAlignment="1">
      <alignment horizontal="center" vertical="top" shrinkToFit="1"/>
    </xf>
    <xf numFmtId="0" fontId="19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center" vertical="top" shrinkToFit="1"/>
    </xf>
    <xf numFmtId="0" fontId="1" fillId="2" borderId="0" xfId="0" applyFont="1" applyFill="1" applyBorder="1" applyAlignment="1">
      <alignment horizontal="center" vertical="top" shrinkToFit="1"/>
    </xf>
    <xf numFmtId="0" fontId="3" fillId="2" borderId="1" xfId="0" applyNumberFormat="1" applyFont="1" applyFill="1" applyBorder="1" applyAlignment="1">
      <alignment horizontal="center" vertical="top" wrapText="1" shrinkToFit="1"/>
    </xf>
    <xf numFmtId="0" fontId="3" fillId="2" borderId="5" xfId="0" applyNumberFormat="1" applyFont="1" applyFill="1" applyBorder="1" applyAlignment="1">
      <alignment horizontal="center" vertical="top" wrapText="1" shrinkToFit="1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3" fillId="2" borderId="2" xfId="0" applyNumberFormat="1" applyFont="1" applyFill="1" applyBorder="1" applyAlignment="1">
      <alignment horizontal="center" vertical="top" wrapText="1" shrinkToFit="1"/>
    </xf>
    <xf numFmtId="0" fontId="3" fillId="2" borderId="3" xfId="0" applyNumberFormat="1" applyFont="1" applyFill="1" applyBorder="1" applyAlignment="1">
      <alignment horizontal="center" vertical="top" wrapText="1" shrinkToFit="1"/>
    </xf>
    <xf numFmtId="0" fontId="3" fillId="2" borderId="4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0" fontId="3" fillId="2" borderId="5" xfId="0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164" fontId="3" fillId="2" borderId="6" xfId="0" applyNumberFormat="1" applyFont="1" applyFill="1" applyBorder="1" applyAlignment="1">
      <alignment horizontal="center" vertical="top" wrapText="1" shrinkToFit="1"/>
    </xf>
  </cellXfs>
  <cellStyles count="541">
    <cellStyle name="br" xfId="3"/>
    <cellStyle name="br 2" xfId="4"/>
    <cellStyle name="col" xfId="5"/>
    <cellStyle name="col 2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xl100" xfId="15"/>
    <cellStyle name="xl100 2" xfId="16"/>
    <cellStyle name="xl100 3" xfId="17"/>
    <cellStyle name="xl101" xfId="18"/>
    <cellStyle name="xl101 2" xfId="19"/>
    <cellStyle name="xl101 3" xfId="20"/>
    <cellStyle name="xl102" xfId="21"/>
    <cellStyle name="xl102 2" xfId="22"/>
    <cellStyle name="xl102 3" xfId="23"/>
    <cellStyle name="xl103" xfId="24"/>
    <cellStyle name="xl103 2" xfId="25"/>
    <cellStyle name="xl103 3" xfId="26"/>
    <cellStyle name="xl104" xfId="27"/>
    <cellStyle name="xl104 2" xfId="28"/>
    <cellStyle name="xl104 3" xfId="29"/>
    <cellStyle name="xl105" xfId="30"/>
    <cellStyle name="xl105 2" xfId="31"/>
    <cellStyle name="xl105 3" xfId="32"/>
    <cellStyle name="xl106" xfId="33"/>
    <cellStyle name="xl106 2" xfId="34"/>
    <cellStyle name="xl106 3" xfId="35"/>
    <cellStyle name="xl107" xfId="36"/>
    <cellStyle name="xl107 2" xfId="37"/>
    <cellStyle name="xl107 3" xfId="38"/>
    <cellStyle name="xl108" xfId="39"/>
    <cellStyle name="xl108 2" xfId="40"/>
    <cellStyle name="xl108 3" xfId="41"/>
    <cellStyle name="xl109" xfId="42"/>
    <cellStyle name="xl109 2" xfId="43"/>
    <cellStyle name="xl109 3" xfId="44"/>
    <cellStyle name="xl110" xfId="45"/>
    <cellStyle name="xl110 2" xfId="46"/>
    <cellStyle name="xl110 3" xfId="47"/>
    <cellStyle name="xl111" xfId="48"/>
    <cellStyle name="xl111 2" xfId="49"/>
    <cellStyle name="xl111 3" xfId="50"/>
    <cellStyle name="xl112" xfId="51"/>
    <cellStyle name="xl112 2" xfId="52"/>
    <cellStyle name="xl112 3" xfId="53"/>
    <cellStyle name="xl113" xfId="54"/>
    <cellStyle name="xl113 2" xfId="55"/>
    <cellStyle name="xl113 3" xfId="56"/>
    <cellStyle name="xl114" xfId="57"/>
    <cellStyle name="xl114 2" xfId="58"/>
    <cellStyle name="xl114 3" xfId="59"/>
    <cellStyle name="xl115" xfId="60"/>
    <cellStyle name="xl115 2" xfId="61"/>
    <cellStyle name="xl115 3" xfId="62"/>
    <cellStyle name="xl116" xfId="63"/>
    <cellStyle name="xl116 2" xfId="64"/>
    <cellStyle name="xl116 3" xfId="65"/>
    <cellStyle name="xl117" xfId="66"/>
    <cellStyle name="xl117 2" xfId="67"/>
    <cellStyle name="xl117 3" xfId="68"/>
    <cellStyle name="xl118" xfId="69"/>
    <cellStyle name="xl118 2" xfId="70"/>
    <cellStyle name="xl118 3" xfId="71"/>
    <cellStyle name="xl119" xfId="72"/>
    <cellStyle name="xl119 2" xfId="73"/>
    <cellStyle name="xl119 3" xfId="74"/>
    <cellStyle name="xl120" xfId="75"/>
    <cellStyle name="xl120 2" xfId="76"/>
    <cellStyle name="xl120 3" xfId="77"/>
    <cellStyle name="xl121" xfId="78"/>
    <cellStyle name="xl121 2" xfId="79"/>
    <cellStyle name="xl121 3" xfId="80"/>
    <cellStyle name="xl122" xfId="81"/>
    <cellStyle name="xl122 2" xfId="82"/>
    <cellStyle name="xl122 3" xfId="83"/>
    <cellStyle name="xl123" xfId="84"/>
    <cellStyle name="xl123 2" xfId="85"/>
    <cellStyle name="xl123 3" xfId="86"/>
    <cellStyle name="xl124" xfId="87"/>
    <cellStyle name="xl124 2" xfId="88"/>
    <cellStyle name="xl124 3" xfId="89"/>
    <cellStyle name="xl125" xfId="90"/>
    <cellStyle name="xl125 2" xfId="91"/>
    <cellStyle name="xl125 3" xfId="92"/>
    <cellStyle name="xl126" xfId="93"/>
    <cellStyle name="xl126 2" xfId="94"/>
    <cellStyle name="xl126 3" xfId="95"/>
    <cellStyle name="xl127" xfId="96"/>
    <cellStyle name="xl127 2" xfId="97"/>
    <cellStyle name="xl127 3" xfId="98"/>
    <cellStyle name="xl128" xfId="99"/>
    <cellStyle name="xl128 2" xfId="100"/>
    <cellStyle name="xl128 3" xfId="101"/>
    <cellStyle name="xl129" xfId="102"/>
    <cellStyle name="xl129 2" xfId="103"/>
    <cellStyle name="xl129 3" xfId="104"/>
    <cellStyle name="xl130" xfId="105"/>
    <cellStyle name="xl130 2" xfId="106"/>
    <cellStyle name="xl130 3" xfId="107"/>
    <cellStyle name="xl131" xfId="108"/>
    <cellStyle name="xl131 2" xfId="109"/>
    <cellStyle name="xl131 3" xfId="110"/>
    <cellStyle name="xl132" xfId="111"/>
    <cellStyle name="xl132 2" xfId="112"/>
    <cellStyle name="xl132 3" xfId="113"/>
    <cellStyle name="xl133" xfId="114"/>
    <cellStyle name="xl133 2" xfId="115"/>
    <cellStyle name="xl133 3" xfId="116"/>
    <cellStyle name="xl134" xfId="117"/>
    <cellStyle name="xl134 2" xfId="118"/>
    <cellStyle name="xl134 3" xfId="119"/>
    <cellStyle name="xl135" xfId="120"/>
    <cellStyle name="xl135 2" xfId="121"/>
    <cellStyle name="xl135 3" xfId="122"/>
    <cellStyle name="xl136" xfId="123"/>
    <cellStyle name="xl136 2" xfId="124"/>
    <cellStyle name="xl136 3" xfId="125"/>
    <cellStyle name="xl137" xfId="126"/>
    <cellStyle name="xl137 2" xfId="127"/>
    <cellStyle name="xl137 3" xfId="128"/>
    <cellStyle name="xl138" xfId="129"/>
    <cellStyle name="xl138 2" xfId="130"/>
    <cellStyle name="xl138 3" xfId="131"/>
    <cellStyle name="xl139" xfId="132"/>
    <cellStyle name="xl139 2" xfId="133"/>
    <cellStyle name="xl139 3" xfId="134"/>
    <cellStyle name="xl140" xfId="135"/>
    <cellStyle name="xl140 2" xfId="136"/>
    <cellStyle name="xl140 3" xfId="137"/>
    <cellStyle name="xl141" xfId="138"/>
    <cellStyle name="xl141 2" xfId="139"/>
    <cellStyle name="xl141 3" xfId="140"/>
    <cellStyle name="xl142" xfId="141"/>
    <cellStyle name="xl142 2" xfId="142"/>
    <cellStyle name="xl142 3" xfId="143"/>
    <cellStyle name="xl143" xfId="144"/>
    <cellStyle name="xl143 2" xfId="145"/>
    <cellStyle name="xl143 3" xfId="146"/>
    <cellStyle name="xl144" xfId="147"/>
    <cellStyle name="xl144 2" xfId="148"/>
    <cellStyle name="xl144 3" xfId="149"/>
    <cellStyle name="xl145" xfId="150"/>
    <cellStyle name="xl145 2" xfId="151"/>
    <cellStyle name="xl145 3" xfId="152"/>
    <cellStyle name="xl146" xfId="153"/>
    <cellStyle name="xl146 2" xfId="154"/>
    <cellStyle name="xl146 3" xfId="155"/>
    <cellStyle name="xl147" xfId="156"/>
    <cellStyle name="xl147 2" xfId="157"/>
    <cellStyle name="xl147 3" xfId="158"/>
    <cellStyle name="xl148" xfId="159"/>
    <cellStyle name="xl148 2" xfId="160"/>
    <cellStyle name="xl148 3" xfId="161"/>
    <cellStyle name="xl149" xfId="162"/>
    <cellStyle name="xl149 2" xfId="163"/>
    <cellStyle name="xl149 3" xfId="164"/>
    <cellStyle name="xl150" xfId="165"/>
    <cellStyle name="xl150 2" xfId="166"/>
    <cellStyle name="xl150 3" xfId="167"/>
    <cellStyle name="xl151" xfId="168"/>
    <cellStyle name="xl151 2" xfId="169"/>
    <cellStyle name="xl151 3" xfId="170"/>
    <cellStyle name="xl152" xfId="171"/>
    <cellStyle name="xl152 2" xfId="172"/>
    <cellStyle name="xl152 3" xfId="173"/>
    <cellStyle name="xl153" xfId="174"/>
    <cellStyle name="xl153 2" xfId="175"/>
    <cellStyle name="xl153 3" xfId="176"/>
    <cellStyle name="xl154" xfId="177"/>
    <cellStyle name="xl154 2" xfId="178"/>
    <cellStyle name="xl154 3" xfId="179"/>
    <cellStyle name="xl155" xfId="180"/>
    <cellStyle name="xl155 2" xfId="181"/>
    <cellStyle name="xl155 3" xfId="182"/>
    <cellStyle name="xl156" xfId="183"/>
    <cellStyle name="xl156 2" xfId="184"/>
    <cellStyle name="xl156 3" xfId="185"/>
    <cellStyle name="xl157" xfId="186"/>
    <cellStyle name="xl157 2" xfId="187"/>
    <cellStyle name="xl157 3" xfId="188"/>
    <cellStyle name="xl158" xfId="189"/>
    <cellStyle name="xl158 2" xfId="190"/>
    <cellStyle name="xl158 3" xfId="191"/>
    <cellStyle name="xl159" xfId="192"/>
    <cellStyle name="xl159 2" xfId="193"/>
    <cellStyle name="xl159 3" xfId="194"/>
    <cellStyle name="xl160" xfId="195"/>
    <cellStyle name="xl160 2" xfId="196"/>
    <cellStyle name="xl160 3" xfId="197"/>
    <cellStyle name="xl161" xfId="198"/>
    <cellStyle name="xl161 2" xfId="199"/>
    <cellStyle name="xl161 3" xfId="200"/>
    <cellStyle name="xl162" xfId="201"/>
    <cellStyle name="xl162 2" xfId="202"/>
    <cellStyle name="xl162 3" xfId="203"/>
    <cellStyle name="xl163" xfId="204"/>
    <cellStyle name="xl163 2" xfId="205"/>
    <cellStyle name="xl163 3" xfId="206"/>
    <cellStyle name="xl164" xfId="207"/>
    <cellStyle name="xl164 2" xfId="208"/>
    <cellStyle name="xl164 3" xfId="209"/>
    <cellStyle name="xl165" xfId="210"/>
    <cellStyle name="xl165 2" xfId="211"/>
    <cellStyle name="xl165 3" xfId="212"/>
    <cellStyle name="xl166" xfId="213"/>
    <cellStyle name="xl166 2" xfId="214"/>
    <cellStyle name="xl166 3" xfId="215"/>
    <cellStyle name="xl167" xfId="216"/>
    <cellStyle name="xl167 2" xfId="217"/>
    <cellStyle name="xl167 3" xfId="218"/>
    <cellStyle name="xl168" xfId="219"/>
    <cellStyle name="xl168 2" xfId="220"/>
    <cellStyle name="xl168 3" xfId="221"/>
    <cellStyle name="xl169" xfId="222"/>
    <cellStyle name="xl169 2" xfId="223"/>
    <cellStyle name="xl169 3" xfId="224"/>
    <cellStyle name="xl170" xfId="225"/>
    <cellStyle name="xl170 2" xfId="226"/>
    <cellStyle name="xl170 3" xfId="227"/>
    <cellStyle name="xl171" xfId="228"/>
    <cellStyle name="xl171 2" xfId="229"/>
    <cellStyle name="xl171 3" xfId="230"/>
    <cellStyle name="xl172" xfId="231"/>
    <cellStyle name="xl172 2" xfId="232"/>
    <cellStyle name="xl172 3" xfId="233"/>
    <cellStyle name="xl173" xfId="234"/>
    <cellStyle name="xl173 2" xfId="235"/>
    <cellStyle name="xl173 3" xfId="236"/>
    <cellStyle name="xl174" xfId="237"/>
    <cellStyle name="xl174 2" xfId="238"/>
    <cellStyle name="xl174 3" xfId="239"/>
    <cellStyle name="xl175" xfId="240"/>
    <cellStyle name="xl175 2" xfId="241"/>
    <cellStyle name="xl175 3" xfId="242"/>
    <cellStyle name="xl176" xfId="243"/>
    <cellStyle name="xl176 2" xfId="244"/>
    <cellStyle name="xl176 3" xfId="245"/>
    <cellStyle name="xl177" xfId="246"/>
    <cellStyle name="xl177 2" xfId="247"/>
    <cellStyle name="xl177 3" xfId="248"/>
    <cellStyle name="xl178" xfId="249"/>
    <cellStyle name="xl178 2" xfId="250"/>
    <cellStyle name="xl178 3" xfId="251"/>
    <cellStyle name="xl179" xfId="252"/>
    <cellStyle name="xl179 2" xfId="253"/>
    <cellStyle name="xl179 3" xfId="254"/>
    <cellStyle name="xl180" xfId="255"/>
    <cellStyle name="xl180 2" xfId="256"/>
    <cellStyle name="xl180 3" xfId="257"/>
    <cellStyle name="xl181" xfId="258"/>
    <cellStyle name="xl181 2" xfId="259"/>
    <cellStyle name="xl181 3" xfId="260"/>
    <cellStyle name="xl182" xfId="261"/>
    <cellStyle name="xl182 2" xfId="262"/>
    <cellStyle name="xl182 3" xfId="263"/>
    <cellStyle name="xl183" xfId="264"/>
    <cellStyle name="xl183 2" xfId="265"/>
    <cellStyle name="xl184" xfId="266"/>
    <cellStyle name="xl184 2" xfId="267"/>
    <cellStyle name="xl185" xfId="268"/>
    <cellStyle name="xl185 2" xfId="269"/>
    <cellStyle name="xl186" xfId="270"/>
    <cellStyle name="xl186 2" xfId="271"/>
    <cellStyle name="xl187" xfId="272"/>
    <cellStyle name="xl187 2" xfId="273"/>
    <cellStyle name="xl188" xfId="274"/>
    <cellStyle name="xl188 2" xfId="275"/>
    <cellStyle name="xl189" xfId="276"/>
    <cellStyle name="xl189 2" xfId="277"/>
    <cellStyle name="xl190" xfId="278"/>
    <cellStyle name="xl190 2" xfId="279"/>
    <cellStyle name="xl191" xfId="280"/>
    <cellStyle name="xl191 2" xfId="281"/>
    <cellStyle name="xl192" xfId="282"/>
    <cellStyle name="xl192 2" xfId="283"/>
    <cellStyle name="xl193" xfId="284"/>
    <cellStyle name="xl193 2" xfId="285"/>
    <cellStyle name="xl194" xfId="286"/>
    <cellStyle name="xl194 2" xfId="287"/>
    <cellStyle name="xl195" xfId="288"/>
    <cellStyle name="xl195 2" xfId="289"/>
    <cellStyle name="xl196" xfId="290"/>
    <cellStyle name="xl196 2" xfId="291"/>
    <cellStyle name="xl197" xfId="292"/>
    <cellStyle name="xl197 2" xfId="293"/>
    <cellStyle name="xl198" xfId="294"/>
    <cellStyle name="xl198 2" xfId="295"/>
    <cellStyle name="xl199" xfId="296"/>
    <cellStyle name="xl199 2" xfId="297"/>
    <cellStyle name="xl200" xfId="298"/>
    <cellStyle name="xl200 2" xfId="299"/>
    <cellStyle name="xl201" xfId="300"/>
    <cellStyle name="xl201 2" xfId="301"/>
    <cellStyle name="xl202" xfId="302"/>
    <cellStyle name="xl202 2" xfId="303"/>
    <cellStyle name="xl203" xfId="304"/>
    <cellStyle name="xl203 2" xfId="305"/>
    <cellStyle name="xl204" xfId="306"/>
    <cellStyle name="xl204 2" xfId="307"/>
    <cellStyle name="xl21" xfId="308"/>
    <cellStyle name="xl21 2" xfId="309"/>
    <cellStyle name="xl21 3" xfId="310"/>
    <cellStyle name="xl22" xfId="311"/>
    <cellStyle name="xl22 2" xfId="312"/>
    <cellStyle name="xl23" xfId="313"/>
    <cellStyle name="xl23 2" xfId="314"/>
    <cellStyle name="xl24" xfId="315"/>
    <cellStyle name="xl24 2" xfId="316"/>
    <cellStyle name="xl25" xfId="317"/>
    <cellStyle name="xl25 2" xfId="318"/>
    <cellStyle name="xl26" xfId="319"/>
    <cellStyle name="xl26 2" xfId="320"/>
    <cellStyle name="xl27" xfId="321"/>
    <cellStyle name="xl27 2" xfId="322"/>
    <cellStyle name="xl28" xfId="323"/>
    <cellStyle name="xl28 2" xfId="324"/>
    <cellStyle name="xl28 3" xfId="325"/>
    <cellStyle name="xl29" xfId="326"/>
    <cellStyle name="xl29 2" xfId="327"/>
    <cellStyle name="xl29 3" xfId="328"/>
    <cellStyle name="xl30" xfId="329"/>
    <cellStyle name="xl30 2" xfId="330"/>
    <cellStyle name="xl30 3" xfId="331"/>
    <cellStyle name="xl31" xfId="332"/>
    <cellStyle name="xl31 2" xfId="333"/>
    <cellStyle name="xl31 3" xfId="334"/>
    <cellStyle name="xl32" xfId="335"/>
    <cellStyle name="xl32 2" xfId="336"/>
    <cellStyle name="xl32 3" xfId="337"/>
    <cellStyle name="xl33" xfId="338"/>
    <cellStyle name="xl33 2" xfId="339"/>
    <cellStyle name="xl33 3" xfId="340"/>
    <cellStyle name="xl34" xfId="341"/>
    <cellStyle name="xl34 2" xfId="342"/>
    <cellStyle name="xl34 3" xfId="343"/>
    <cellStyle name="xl35" xfId="344"/>
    <cellStyle name="xl35 2" xfId="345"/>
    <cellStyle name="xl35 3" xfId="346"/>
    <cellStyle name="xl36" xfId="347"/>
    <cellStyle name="xl36 2" xfId="348"/>
    <cellStyle name="xl36 3" xfId="349"/>
    <cellStyle name="xl37" xfId="350"/>
    <cellStyle name="xl37 2" xfId="351"/>
    <cellStyle name="xl37 3" xfId="352"/>
    <cellStyle name="xl38" xfId="353"/>
    <cellStyle name="xl38 2" xfId="354"/>
    <cellStyle name="xl38 3" xfId="355"/>
    <cellStyle name="xl39" xfId="356"/>
    <cellStyle name="xl39 2" xfId="357"/>
    <cellStyle name="xl39 3" xfId="358"/>
    <cellStyle name="xl40" xfId="359"/>
    <cellStyle name="xl40 2" xfId="360"/>
    <cellStyle name="xl40 3" xfId="361"/>
    <cellStyle name="xl41" xfId="362"/>
    <cellStyle name="xl41 2" xfId="363"/>
    <cellStyle name="xl41 3" xfId="364"/>
    <cellStyle name="xl42" xfId="365"/>
    <cellStyle name="xl42 2" xfId="366"/>
    <cellStyle name="xl42 3" xfId="367"/>
    <cellStyle name="xl43" xfId="368"/>
    <cellStyle name="xl43 2" xfId="369"/>
    <cellStyle name="xl43 3" xfId="370"/>
    <cellStyle name="xl44" xfId="371"/>
    <cellStyle name="xl44 2" xfId="372"/>
    <cellStyle name="xl44 3" xfId="373"/>
    <cellStyle name="xl45" xfId="374"/>
    <cellStyle name="xl45 2" xfId="375"/>
    <cellStyle name="xl45 3" xfId="376"/>
    <cellStyle name="xl46" xfId="377"/>
    <cellStyle name="xl46 2" xfId="378"/>
    <cellStyle name="xl46 3" xfId="379"/>
    <cellStyle name="xl47" xfId="380"/>
    <cellStyle name="xl47 2" xfId="381"/>
    <cellStyle name="xl47 3" xfId="382"/>
    <cellStyle name="xl48" xfId="383"/>
    <cellStyle name="xl48 2" xfId="384"/>
    <cellStyle name="xl48 3" xfId="385"/>
    <cellStyle name="xl49" xfId="386"/>
    <cellStyle name="xl49 2" xfId="387"/>
    <cellStyle name="xl49 3" xfId="388"/>
    <cellStyle name="xl50" xfId="389"/>
    <cellStyle name="xl50 2" xfId="390"/>
    <cellStyle name="xl50 3" xfId="391"/>
    <cellStyle name="xl51" xfId="392"/>
    <cellStyle name="xl51 2" xfId="393"/>
    <cellStyle name="xl51 3" xfId="394"/>
    <cellStyle name="xl52" xfId="395"/>
    <cellStyle name="xl52 2" xfId="396"/>
    <cellStyle name="xl52 3" xfId="397"/>
    <cellStyle name="xl53" xfId="398"/>
    <cellStyle name="xl53 2" xfId="399"/>
    <cellStyle name="xl53 3" xfId="400"/>
    <cellStyle name="xl54" xfId="401"/>
    <cellStyle name="xl54 2" xfId="402"/>
    <cellStyle name="xl54 3" xfId="403"/>
    <cellStyle name="xl55" xfId="404"/>
    <cellStyle name="xl55 2" xfId="405"/>
    <cellStyle name="xl55 3" xfId="406"/>
    <cellStyle name="xl56" xfId="407"/>
    <cellStyle name="xl56 2" xfId="408"/>
    <cellStyle name="xl56 3" xfId="409"/>
    <cellStyle name="xl57" xfId="410"/>
    <cellStyle name="xl57 2" xfId="411"/>
    <cellStyle name="xl57 3" xfId="412"/>
    <cellStyle name="xl58" xfId="413"/>
    <cellStyle name="xl58 2" xfId="414"/>
    <cellStyle name="xl58 3" xfId="415"/>
    <cellStyle name="xl59" xfId="416"/>
    <cellStyle name="xl59 2" xfId="417"/>
    <cellStyle name="xl59 3" xfId="418"/>
    <cellStyle name="xl60" xfId="419"/>
    <cellStyle name="xl60 2" xfId="420"/>
    <cellStyle name="xl60 3" xfId="421"/>
    <cellStyle name="xl61" xfId="422"/>
    <cellStyle name="xl61 2" xfId="423"/>
    <cellStyle name="xl61 3" xfId="424"/>
    <cellStyle name="xl62" xfId="425"/>
    <cellStyle name="xl62 2" xfId="426"/>
    <cellStyle name="xl62 3" xfId="427"/>
    <cellStyle name="xl63" xfId="428"/>
    <cellStyle name="xl63 2" xfId="429"/>
    <cellStyle name="xl63 3" xfId="430"/>
    <cellStyle name="xl64" xfId="431"/>
    <cellStyle name="xl64 2" xfId="432"/>
    <cellStyle name="xl64 3" xfId="433"/>
    <cellStyle name="xl65" xfId="434"/>
    <cellStyle name="xl65 2" xfId="435"/>
    <cellStyle name="xl65 3" xfId="436"/>
    <cellStyle name="xl66" xfId="437"/>
    <cellStyle name="xl66 2" xfId="438"/>
    <cellStyle name="xl66 3" xfId="439"/>
    <cellStyle name="xl67" xfId="440"/>
    <cellStyle name="xl67 2" xfId="441"/>
    <cellStyle name="xl67 3" xfId="442"/>
    <cellStyle name="xl68" xfId="443"/>
    <cellStyle name="xl68 2" xfId="444"/>
    <cellStyle name="xl68 3" xfId="445"/>
    <cellStyle name="xl69" xfId="446"/>
    <cellStyle name="xl69 2" xfId="447"/>
    <cellStyle name="xl69 3" xfId="448"/>
    <cellStyle name="xl70" xfId="449"/>
    <cellStyle name="xl70 2" xfId="450"/>
    <cellStyle name="xl70 3" xfId="451"/>
    <cellStyle name="xl71" xfId="452"/>
    <cellStyle name="xl71 2" xfId="453"/>
    <cellStyle name="xl71 3" xfId="454"/>
    <cellStyle name="xl72" xfId="455"/>
    <cellStyle name="xl72 2" xfId="456"/>
    <cellStyle name="xl72 3" xfId="457"/>
    <cellStyle name="xl73" xfId="458"/>
    <cellStyle name="xl73 2" xfId="459"/>
    <cellStyle name="xl73 3" xfId="460"/>
    <cellStyle name="xl74" xfId="461"/>
    <cellStyle name="xl74 2" xfId="462"/>
    <cellStyle name="xl74 3" xfId="463"/>
    <cellStyle name="xl75" xfId="464"/>
    <cellStyle name="xl75 2" xfId="465"/>
    <cellStyle name="xl75 3" xfId="466"/>
    <cellStyle name="xl76" xfId="467"/>
    <cellStyle name="xl76 2" xfId="468"/>
    <cellStyle name="xl76 3" xfId="469"/>
    <cellStyle name="xl77" xfId="470"/>
    <cellStyle name="xl77 2" xfId="471"/>
    <cellStyle name="xl77 3" xfId="472"/>
    <cellStyle name="xl78" xfId="473"/>
    <cellStyle name="xl78 2" xfId="474"/>
    <cellStyle name="xl78 3" xfId="475"/>
    <cellStyle name="xl79" xfId="476"/>
    <cellStyle name="xl79 2" xfId="477"/>
    <cellStyle name="xl79 3" xfId="478"/>
    <cellStyle name="xl80" xfId="479"/>
    <cellStyle name="xl80 2" xfId="480"/>
    <cellStyle name="xl80 3" xfId="481"/>
    <cellStyle name="xl81" xfId="482"/>
    <cellStyle name="xl81 2" xfId="483"/>
    <cellStyle name="xl81 3" xfId="484"/>
    <cellStyle name="xl82" xfId="485"/>
    <cellStyle name="xl82 2" xfId="486"/>
    <cellStyle name="xl82 3" xfId="487"/>
    <cellStyle name="xl83" xfId="488"/>
    <cellStyle name="xl83 2" xfId="489"/>
    <cellStyle name="xl83 3" xfId="490"/>
    <cellStyle name="xl84" xfId="491"/>
    <cellStyle name="xl84 2" xfId="492"/>
    <cellStyle name="xl84 3" xfId="493"/>
    <cellStyle name="xl85" xfId="494"/>
    <cellStyle name="xl85 2" xfId="495"/>
    <cellStyle name="xl85 3" xfId="496"/>
    <cellStyle name="xl86" xfId="497"/>
    <cellStyle name="xl86 2" xfId="498"/>
    <cellStyle name="xl86 3" xfId="499"/>
    <cellStyle name="xl87" xfId="500"/>
    <cellStyle name="xl87 2" xfId="501"/>
    <cellStyle name="xl87 3" xfId="502"/>
    <cellStyle name="xl88" xfId="503"/>
    <cellStyle name="xl88 2" xfId="504"/>
    <cellStyle name="xl88 3" xfId="505"/>
    <cellStyle name="xl89" xfId="506"/>
    <cellStyle name="xl89 2" xfId="507"/>
    <cellStyle name="xl89 3" xfId="508"/>
    <cellStyle name="xl90" xfId="509"/>
    <cellStyle name="xl90 2" xfId="510"/>
    <cellStyle name="xl90 3" xfId="511"/>
    <cellStyle name="xl91" xfId="512"/>
    <cellStyle name="xl91 2" xfId="513"/>
    <cellStyle name="xl91 3" xfId="514"/>
    <cellStyle name="xl92" xfId="515"/>
    <cellStyle name="xl92 2" xfId="516"/>
    <cellStyle name="xl92 3" xfId="517"/>
    <cellStyle name="xl93" xfId="518"/>
    <cellStyle name="xl93 2" xfId="519"/>
    <cellStyle name="xl93 3" xfId="520"/>
    <cellStyle name="xl94" xfId="521"/>
    <cellStyle name="xl94 2" xfId="522"/>
    <cellStyle name="xl94 3" xfId="523"/>
    <cellStyle name="xl95" xfId="524"/>
    <cellStyle name="xl95 2" xfId="525"/>
    <cellStyle name="xl95 3" xfId="526"/>
    <cellStyle name="xl96" xfId="527"/>
    <cellStyle name="xl96 2" xfId="528"/>
    <cellStyle name="xl96 3" xfId="529"/>
    <cellStyle name="xl97" xfId="530"/>
    <cellStyle name="xl97 2" xfId="531"/>
    <cellStyle name="xl97 3" xfId="532"/>
    <cellStyle name="xl98" xfId="533"/>
    <cellStyle name="xl98 2" xfId="534"/>
    <cellStyle name="xl98 3" xfId="535"/>
    <cellStyle name="xl99" xfId="536"/>
    <cellStyle name="xl99 2" xfId="537"/>
    <cellStyle name="xl99 3" xfId="538"/>
    <cellStyle name="Обычный" xfId="0" builtinId="0"/>
    <cellStyle name="Обычный 2" xfId="2"/>
    <cellStyle name="Обычный 3" xfId="539"/>
    <cellStyle name="Обычный_на 01.03.09г" xfId="1"/>
    <cellStyle name="Стиль 1" xfId="5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zoomScale="90" zoomScaleNormal="90" workbookViewId="0">
      <selection activeCell="B13" sqref="B13"/>
    </sheetView>
  </sheetViews>
  <sheetFormatPr defaultRowHeight="15" x14ac:dyDescent="0.2"/>
  <cols>
    <col min="1" max="1" width="10.7109375" style="1" customWidth="1"/>
    <col min="2" max="2" width="135.5703125" style="1" customWidth="1"/>
    <col min="3" max="3" width="23.5703125" style="1" customWidth="1"/>
    <col min="4" max="4" width="21" style="1" customWidth="1"/>
    <col min="5" max="5" width="13.7109375" style="1" customWidth="1"/>
    <col min="6" max="6" width="21.28515625" style="1" customWidth="1"/>
    <col min="7" max="7" width="20.140625" style="1" customWidth="1"/>
    <col min="8" max="8" width="15.42578125" style="1" customWidth="1"/>
    <col min="9" max="9" width="17.42578125" style="1" customWidth="1"/>
    <col min="10" max="10" width="17.28515625" style="1" customWidth="1"/>
    <col min="11" max="12" width="16" style="1" bestFit="1" customWidth="1"/>
    <col min="13" max="16384" width="9.140625" style="1"/>
  </cols>
  <sheetData>
    <row r="1" spans="1:13" x14ac:dyDescent="0.2">
      <c r="C1" s="2"/>
      <c r="D1" s="3"/>
      <c r="E1" s="2"/>
      <c r="F1" s="2"/>
      <c r="G1" s="63" t="s">
        <v>0</v>
      </c>
      <c r="H1" s="63"/>
      <c r="I1" s="63"/>
      <c r="J1" s="63"/>
    </row>
    <row r="2" spans="1:13" ht="15.75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x14ac:dyDescent="0.2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3" x14ac:dyDescent="0.2">
      <c r="A4" s="4"/>
      <c r="B4" s="5"/>
      <c r="C4" s="6"/>
      <c r="D4" s="5"/>
      <c r="E4" s="5"/>
      <c r="F4" s="6"/>
      <c r="G4" s="6"/>
      <c r="H4" s="6"/>
      <c r="I4" s="7"/>
      <c r="J4" s="8" t="s">
        <v>3</v>
      </c>
    </row>
    <row r="5" spans="1:13" x14ac:dyDescent="0.2">
      <c r="A5" s="66" t="s">
        <v>4</v>
      </c>
      <c r="B5" s="66" t="s">
        <v>5</v>
      </c>
      <c r="C5" s="69" t="s">
        <v>6</v>
      </c>
      <c r="D5" s="70"/>
      <c r="E5" s="71"/>
      <c r="F5" s="69" t="s">
        <v>7</v>
      </c>
      <c r="G5" s="70"/>
      <c r="H5" s="71"/>
      <c r="I5" s="66" t="s">
        <v>8</v>
      </c>
      <c r="J5" s="72" t="s">
        <v>9</v>
      </c>
    </row>
    <row r="6" spans="1:13" ht="15" customHeight="1" x14ac:dyDescent="0.2">
      <c r="A6" s="67"/>
      <c r="B6" s="67"/>
      <c r="C6" s="66" t="s">
        <v>10</v>
      </c>
      <c r="D6" s="66" t="s">
        <v>11</v>
      </c>
      <c r="E6" s="75" t="s">
        <v>12</v>
      </c>
      <c r="F6" s="66" t="s">
        <v>10</v>
      </c>
      <c r="G6" s="66" t="s">
        <v>11</v>
      </c>
      <c r="H6" s="75" t="s">
        <v>12</v>
      </c>
      <c r="I6" s="67"/>
      <c r="J6" s="73"/>
    </row>
    <row r="7" spans="1:13" ht="15.75" customHeight="1" x14ac:dyDescent="0.2">
      <c r="A7" s="68"/>
      <c r="B7" s="68"/>
      <c r="C7" s="68"/>
      <c r="D7" s="68"/>
      <c r="E7" s="76"/>
      <c r="F7" s="68"/>
      <c r="G7" s="68"/>
      <c r="H7" s="76"/>
      <c r="I7" s="68"/>
      <c r="J7" s="74"/>
    </row>
    <row r="8" spans="1:13" ht="17.25" customHeight="1" x14ac:dyDescent="0.2">
      <c r="A8" s="9">
        <v>1</v>
      </c>
      <c r="B8" s="9">
        <v>2</v>
      </c>
      <c r="C8" s="9">
        <v>6</v>
      </c>
      <c r="D8" s="9">
        <v>7</v>
      </c>
      <c r="E8" s="9" t="s">
        <v>13</v>
      </c>
      <c r="F8" s="9">
        <v>6</v>
      </c>
      <c r="G8" s="9">
        <v>7</v>
      </c>
      <c r="H8" s="9" t="s">
        <v>13</v>
      </c>
      <c r="I8" s="9" t="s">
        <v>14</v>
      </c>
      <c r="J8" s="10" t="s">
        <v>15</v>
      </c>
    </row>
    <row r="9" spans="1:13" ht="15.75" x14ac:dyDescent="0.2">
      <c r="A9" s="11"/>
      <c r="B9" s="12" t="s">
        <v>16</v>
      </c>
      <c r="C9" s="13">
        <f>C10+C19</f>
        <v>217731316.90000001</v>
      </c>
      <c r="D9" s="13">
        <f>D10+D19</f>
        <v>202929754.19999999</v>
      </c>
      <c r="E9" s="14">
        <f t="shared" ref="E9:E20" si="0">D9/C9*100</f>
        <v>93.20191375740491</v>
      </c>
      <c r="F9" s="13">
        <f>F10+F19</f>
        <v>272547242.69999999</v>
      </c>
      <c r="G9" s="15">
        <f>G10+G19</f>
        <v>215700745.80000001</v>
      </c>
      <c r="H9" s="14">
        <f t="shared" ref="H9:H20" si="1">G9/F9*100</f>
        <v>79.142516234305688</v>
      </c>
      <c r="I9" s="16">
        <f>G9-D9</f>
        <v>12770991.600000024</v>
      </c>
      <c r="J9" s="16">
        <f>G9/D9*100</f>
        <v>106.293306592888</v>
      </c>
    </row>
    <row r="10" spans="1:13" x14ac:dyDescent="0.2">
      <c r="A10" s="11"/>
      <c r="B10" s="17" t="s">
        <v>17</v>
      </c>
      <c r="C10" s="18">
        <v>199136455.5</v>
      </c>
      <c r="D10" s="18">
        <v>186778688.5</v>
      </c>
      <c r="E10" s="19">
        <f t="shared" si="0"/>
        <v>93.794322104924674</v>
      </c>
      <c r="F10" s="18">
        <v>256535038.09999999</v>
      </c>
      <c r="G10" s="18">
        <v>202795286.80000001</v>
      </c>
      <c r="H10" s="19">
        <f t="shared" si="1"/>
        <v>79.05169145781494</v>
      </c>
      <c r="I10" s="20">
        <f t="shared" ref="I10:I20" si="2">G10-D10</f>
        <v>16016598.300000012</v>
      </c>
      <c r="J10" s="20">
        <f t="shared" ref="J10:J20" si="3">G10/D10*100</f>
        <v>108.57517441022186</v>
      </c>
      <c r="K10" s="2"/>
      <c r="L10" s="2"/>
    </row>
    <row r="11" spans="1:13" x14ac:dyDescent="0.2">
      <c r="A11" s="11"/>
      <c r="B11" s="17" t="s">
        <v>18</v>
      </c>
      <c r="C11" s="18">
        <v>190609391.30000001</v>
      </c>
      <c r="D11" s="18">
        <v>179261723.40000001</v>
      </c>
      <c r="E11" s="19">
        <f t="shared" si="0"/>
        <v>94.046637564599365</v>
      </c>
      <c r="F11" s="18">
        <v>246908131.19999999</v>
      </c>
      <c r="G11" s="18">
        <v>186497176.40000001</v>
      </c>
      <c r="H11" s="19">
        <f t="shared" si="1"/>
        <v>75.533023353100489</v>
      </c>
      <c r="I11" s="20">
        <f t="shared" si="2"/>
        <v>7235453</v>
      </c>
      <c r="J11" s="20">
        <f t="shared" si="3"/>
        <v>104.03625094234701</v>
      </c>
      <c r="K11" s="2"/>
      <c r="L11" s="2"/>
      <c r="M11" s="2"/>
    </row>
    <row r="12" spans="1:13" x14ac:dyDescent="0.2">
      <c r="A12" s="11"/>
      <c r="B12" s="17" t="s">
        <v>19</v>
      </c>
      <c r="C12" s="18">
        <v>69068456.799999997</v>
      </c>
      <c r="D12" s="18">
        <v>89749484.900000006</v>
      </c>
      <c r="E12" s="19">
        <f t="shared" si="0"/>
        <v>129.94279741892251</v>
      </c>
      <c r="F12" s="18">
        <v>98508895.200000003</v>
      </c>
      <c r="G12" s="18">
        <v>74971229.200000003</v>
      </c>
      <c r="H12" s="19">
        <f t="shared" si="1"/>
        <v>76.106050167132523</v>
      </c>
      <c r="I12" s="20">
        <f t="shared" si="2"/>
        <v>-14778255.700000003</v>
      </c>
      <c r="J12" s="20">
        <f t="shared" si="3"/>
        <v>83.533882432343631</v>
      </c>
      <c r="K12" s="2"/>
      <c r="L12" s="2"/>
    </row>
    <row r="13" spans="1:13" x14ac:dyDescent="0.2">
      <c r="A13" s="11"/>
      <c r="B13" s="21" t="s">
        <v>20</v>
      </c>
      <c r="C13" s="18">
        <v>61421152.100000001</v>
      </c>
      <c r="D13" s="18">
        <v>43323088.600000001</v>
      </c>
      <c r="E13" s="19">
        <f t="shared" si="0"/>
        <v>70.534477323814315</v>
      </c>
      <c r="F13" s="18">
        <v>76156651.200000003</v>
      </c>
      <c r="G13" s="18">
        <v>58496877.5</v>
      </c>
      <c r="H13" s="19">
        <f t="shared" si="1"/>
        <v>76.811252304644412</v>
      </c>
      <c r="I13" s="20">
        <f t="shared" si="2"/>
        <v>15173788.899999999</v>
      </c>
      <c r="J13" s="20">
        <f t="shared" si="3"/>
        <v>135.02471635875008</v>
      </c>
    </row>
    <row r="14" spans="1:13" x14ac:dyDescent="0.2">
      <c r="A14" s="11"/>
      <c r="B14" s="21" t="s">
        <v>21</v>
      </c>
      <c r="C14" s="18">
        <v>10774447.699999999</v>
      </c>
      <c r="D14" s="18">
        <v>8579793.6999999993</v>
      </c>
      <c r="E14" s="19">
        <f t="shared" si="0"/>
        <v>79.630937370460302</v>
      </c>
      <c r="F14" s="18">
        <v>14239622.800000001</v>
      </c>
      <c r="G14" s="18">
        <v>12749681.800000001</v>
      </c>
      <c r="H14" s="19">
        <f t="shared" si="1"/>
        <v>89.536654018672451</v>
      </c>
      <c r="I14" s="20">
        <f t="shared" si="2"/>
        <v>4169888.1000000015</v>
      </c>
      <c r="J14" s="20">
        <f t="shared" si="3"/>
        <v>148.60126298840964</v>
      </c>
    </row>
    <row r="15" spans="1:13" ht="15" customHeight="1" x14ac:dyDescent="0.2">
      <c r="A15" s="11"/>
      <c r="B15" s="22" t="s">
        <v>22</v>
      </c>
      <c r="C15" s="18">
        <v>34659790.799999997</v>
      </c>
      <c r="D15" s="18">
        <v>27073284.399999999</v>
      </c>
      <c r="E15" s="19">
        <f t="shared" si="0"/>
        <v>78.111505508567575</v>
      </c>
      <c r="F15" s="18">
        <v>41961770.600000001</v>
      </c>
      <c r="G15" s="18">
        <v>28719510.399999999</v>
      </c>
      <c r="H15" s="19">
        <f>G15/F15*100</f>
        <v>68.44208428135299</v>
      </c>
      <c r="I15" s="20">
        <f t="shared" si="2"/>
        <v>1646226</v>
      </c>
      <c r="J15" s="20">
        <f t="shared" si="3"/>
        <v>106.0806290647174</v>
      </c>
    </row>
    <row r="16" spans="1:13" ht="15" customHeight="1" x14ac:dyDescent="0.2">
      <c r="A16" s="11"/>
      <c r="B16" s="22" t="s">
        <v>23</v>
      </c>
      <c r="C16" s="18">
        <v>4910318.5</v>
      </c>
      <c r="D16" s="18">
        <v>2255454.2000000002</v>
      </c>
      <c r="E16" s="19">
        <f t="shared" si="0"/>
        <v>45.932951192473567</v>
      </c>
      <c r="F16" s="18">
        <v>4970484.7</v>
      </c>
      <c r="G16" s="18">
        <v>2869304.6</v>
      </c>
      <c r="H16" s="19">
        <f>G16/F16*100</f>
        <v>57.726857101079098</v>
      </c>
      <c r="I16" s="20">
        <f t="shared" si="2"/>
        <v>613850.39999999991</v>
      </c>
      <c r="J16" s="20">
        <f t="shared" si="3"/>
        <v>127.21626535355939</v>
      </c>
    </row>
    <row r="17" spans="1:11" x14ac:dyDescent="0.2">
      <c r="A17" s="11"/>
      <c r="B17" s="22" t="s">
        <v>24</v>
      </c>
      <c r="C17" s="23">
        <v>13456685.199999999</v>
      </c>
      <c r="D17" s="23">
        <v>9375565.9000000004</v>
      </c>
      <c r="E17" s="19">
        <f t="shared" si="0"/>
        <v>69.672179743046982</v>
      </c>
      <c r="F17" s="23">
        <v>14806027</v>
      </c>
      <c r="G17" s="23">
        <v>10331267</v>
      </c>
      <c r="H17" s="19">
        <f>G17/F17*100</f>
        <v>69.777442658992854</v>
      </c>
      <c r="I17" s="20">
        <f t="shared" si="2"/>
        <v>955701.09999999963</v>
      </c>
      <c r="J17" s="20">
        <f t="shared" si="3"/>
        <v>110.19352975802772</v>
      </c>
    </row>
    <row r="18" spans="1:11" ht="15" customHeight="1" x14ac:dyDescent="0.2">
      <c r="A18" s="11"/>
      <c r="B18" s="22" t="s">
        <v>25</v>
      </c>
      <c r="C18" s="23">
        <v>8527064.1999999993</v>
      </c>
      <c r="D18" s="23">
        <v>7516965.0999999996</v>
      </c>
      <c r="E18" s="19">
        <f t="shared" si="0"/>
        <v>88.154198487212057</v>
      </c>
      <c r="F18" s="23">
        <v>9626906.9000000004</v>
      </c>
      <c r="G18" s="23">
        <v>16298110.4</v>
      </c>
      <c r="H18" s="19">
        <f>G18/F18*100</f>
        <v>169.29747601485582</v>
      </c>
      <c r="I18" s="20">
        <f t="shared" si="2"/>
        <v>8781145.3000000007</v>
      </c>
      <c r="J18" s="20">
        <f t="shared" si="3"/>
        <v>216.81769415159317</v>
      </c>
    </row>
    <row r="19" spans="1:11" x14ac:dyDescent="0.2">
      <c r="A19" s="11"/>
      <c r="B19" s="24" t="s">
        <v>26</v>
      </c>
      <c r="C19" s="23">
        <v>18594861.399999999</v>
      </c>
      <c r="D19" s="23">
        <v>16151065.699999999</v>
      </c>
      <c r="E19" s="19">
        <f t="shared" si="0"/>
        <v>86.857682628384637</v>
      </c>
      <c r="F19" s="23">
        <v>16012204.6</v>
      </c>
      <c r="G19" s="23">
        <v>12905459</v>
      </c>
      <c r="H19" s="19">
        <f t="shared" si="1"/>
        <v>80.597639877771726</v>
      </c>
      <c r="I19" s="20">
        <f t="shared" si="2"/>
        <v>-3245606.6999999993</v>
      </c>
      <c r="J19" s="20">
        <f t="shared" si="3"/>
        <v>79.904690128280521</v>
      </c>
      <c r="K19" s="2"/>
    </row>
    <row r="20" spans="1:11" x14ac:dyDescent="0.2">
      <c r="A20" s="11"/>
      <c r="B20" s="24" t="s">
        <v>27</v>
      </c>
      <c r="C20" s="23">
        <v>17366873.300000001</v>
      </c>
      <c r="D20" s="23">
        <v>11882121.800000001</v>
      </c>
      <c r="E20" s="19">
        <f t="shared" si="0"/>
        <v>68.418313387476601</v>
      </c>
      <c r="F20" s="23">
        <v>15264550.300000001</v>
      </c>
      <c r="G20" s="23">
        <v>11375612.9</v>
      </c>
      <c r="H20" s="19">
        <f t="shared" si="1"/>
        <v>74.523079137156103</v>
      </c>
      <c r="I20" s="20">
        <f t="shared" si="2"/>
        <v>-506508.90000000037</v>
      </c>
      <c r="J20" s="20">
        <f t="shared" si="3"/>
        <v>95.73721841498039</v>
      </c>
    </row>
    <row r="21" spans="1:11" x14ac:dyDescent="0.2">
      <c r="A21" s="11"/>
      <c r="B21" s="25"/>
      <c r="C21" s="26"/>
      <c r="D21" s="26"/>
      <c r="E21" s="19"/>
      <c r="F21" s="26"/>
      <c r="G21" s="26"/>
      <c r="H21" s="19"/>
      <c r="I21" s="20"/>
      <c r="J21" s="20"/>
    </row>
    <row r="22" spans="1:11" ht="15.75" x14ac:dyDescent="0.2">
      <c r="A22" s="11"/>
      <c r="B22" s="27" t="s">
        <v>28</v>
      </c>
      <c r="C22" s="28">
        <f>C23+C28+C29+C32+C37+C38+C39+C40+C41+C42+C43+C44+C46+C47</f>
        <v>260343148.5</v>
      </c>
      <c r="D22" s="28">
        <f>D23+D28+D29+D32+D37+D38+D39+D40+D41+D42+D43+D44+D46+D47</f>
        <v>153991360.5</v>
      </c>
      <c r="E22" s="14">
        <f>D22/C22*100</f>
        <v>59.149380879520244</v>
      </c>
      <c r="F22" s="28">
        <f>F23+F28+F29+F32+F37+F38+F39+F40+F41+F42+F43+F44+F46+F47</f>
        <v>330447921.79999995</v>
      </c>
      <c r="G22" s="28">
        <f>G23+G28+G29+G32+G37+G38+G39+G40+G41+G42+G43+G44+G46+G47</f>
        <v>185323066.00000003</v>
      </c>
      <c r="H22" s="14">
        <f>G22/F22*100</f>
        <v>56.08238205600361</v>
      </c>
      <c r="I22" s="16">
        <f t="shared" ref="I22:I47" si="4">G22-D22</f>
        <v>31331705.50000003</v>
      </c>
      <c r="J22" s="16">
        <f t="shared" ref="J22:J46" si="5">G22/D22*100</f>
        <v>120.34640475820721</v>
      </c>
    </row>
    <row r="23" spans="1:11" ht="15.75" x14ac:dyDescent="0.2">
      <c r="A23" s="29" t="s">
        <v>29</v>
      </c>
      <c r="B23" s="12" t="s">
        <v>30</v>
      </c>
      <c r="C23" s="30">
        <v>24813259</v>
      </c>
      <c r="D23" s="30">
        <v>12392992.800000001</v>
      </c>
      <c r="E23" s="14">
        <f t="shared" ref="E23:E47" si="6">D23/C23*100</f>
        <v>49.945042688668991</v>
      </c>
      <c r="F23" s="30">
        <v>34029816.899999999</v>
      </c>
      <c r="G23" s="30">
        <v>14637264</v>
      </c>
      <c r="H23" s="14">
        <f t="shared" ref="H23:H47" si="7">G23/F23*100</f>
        <v>43.013055412590248</v>
      </c>
      <c r="I23" s="16">
        <f t="shared" si="4"/>
        <v>2244271.1999999993</v>
      </c>
      <c r="J23" s="16">
        <f t="shared" si="5"/>
        <v>118.10919473785218</v>
      </c>
    </row>
    <row r="24" spans="1:11" ht="30" x14ac:dyDescent="0.2">
      <c r="A24" s="31" t="s">
        <v>31</v>
      </c>
      <c r="B24" s="17" t="s">
        <v>32</v>
      </c>
      <c r="C24" s="32">
        <v>11647561.9</v>
      </c>
      <c r="D24" s="32">
        <v>6835649.5999999996</v>
      </c>
      <c r="E24" s="19">
        <f t="shared" si="6"/>
        <v>58.687385898331215</v>
      </c>
      <c r="F24" s="32">
        <v>13492791.1</v>
      </c>
      <c r="G24" s="32">
        <v>7971409</v>
      </c>
      <c r="H24" s="19">
        <f t="shared" si="7"/>
        <v>59.07902183411111</v>
      </c>
      <c r="I24" s="33">
        <f t="shared" si="4"/>
        <v>1135759.4000000004</v>
      </c>
      <c r="J24" s="33">
        <f t="shared" si="5"/>
        <v>116.61523727020766</v>
      </c>
    </row>
    <row r="25" spans="1:11" x14ac:dyDescent="0.2">
      <c r="A25" s="31" t="s">
        <v>33</v>
      </c>
      <c r="B25" s="17" t="s">
        <v>34</v>
      </c>
      <c r="C25" s="32">
        <v>525346</v>
      </c>
      <c r="D25" s="32">
        <v>365998.6</v>
      </c>
      <c r="E25" s="19">
        <f t="shared" si="6"/>
        <v>69.668104449258195</v>
      </c>
      <c r="F25" s="32">
        <v>630074.30000000005</v>
      </c>
      <c r="G25" s="32">
        <v>398821.9</v>
      </c>
      <c r="H25" s="19">
        <f t="shared" si="7"/>
        <v>63.2975983943481</v>
      </c>
      <c r="I25" s="33">
        <f t="shared" si="4"/>
        <v>32823.300000000047</v>
      </c>
      <c r="J25" s="33">
        <f t="shared" si="5"/>
        <v>108.96814905849368</v>
      </c>
    </row>
    <row r="26" spans="1:11" ht="39" customHeight="1" x14ac:dyDescent="0.2">
      <c r="A26" s="31" t="s">
        <v>35</v>
      </c>
      <c r="B26" s="17" t="s">
        <v>36</v>
      </c>
      <c r="C26" s="32">
        <v>778296.8</v>
      </c>
      <c r="D26" s="32">
        <v>447906.2</v>
      </c>
      <c r="E26" s="19">
        <f t="shared" si="6"/>
        <v>57.549536372242571</v>
      </c>
      <c r="F26" s="32">
        <v>918971</v>
      </c>
      <c r="G26" s="32">
        <v>531153</v>
      </c>
      <c r="H26" s="19">
        <f t="shared" si="7"/>
        <v>57.798668293123498</v>
      </c>
      <c r="I26" s="33">
        <f t="shared" si="4"/>
        <v>83246.799999999988</v>
      </c>
      <c r="J26" s="33">
        <f t="shared" si="5"/>
        <v>118.58576639483891</v>
      </c>
    </row>
    <row r="27" spans="1:11" ht="15.75" customHeight="1" x14ac:dyDescent="0.2">
      <c r="A27" s="31" t="s">
        <v>37</v>
      </c>
      <c r="B27" s="17" t="s">
        <v>38</v>
      </c>
      <c r="C27" s="32">
        <v>135854.29999999999</v>
      </c>
      <c r="D27" s="32">
        <v>81402.7</v>
      </c>
      <c r="E27" s="19">
        <f t="shared" si="6"/>
        <v>59.919119232884057</v>
      </c>
      <c r="F27" s="32">
        <v>663720.19999999995</v>
      </c>
      <c r="G27" s="32">
        <v>538600.1</v>
      </c>
      <c r="H27" s="19">
        <f t="shared" si="7"/>
        <v>81.148667766929506</v>
      </c>
      <c r="I27" s="33">
        <f t="shared" si="4"/>
        <v>457197.39999999997</v>
      </c>
      <c r="J27" s="33">
        <f t="shared" si="5"/>
        <v>661.64893793449119</v>
      </c>
    </row>
    <row r="28" spans="1:11" ht="18" customHeight="1" x14ac:dyDescent="0.2">
      <c r="A28" s="29" t="s">
        <v>39</v>
      </c>
      <c r="B28" s="12" t="s">
        <v>40</v>
      </c>
      <c r="C28" s="30">
        <v>181270.2</v>
      </c>
      <c r="D28" s="30">
        <v>83581.2</v>
      </c>
      <c r="E28" s="14">
        <f t="shared" si="6"/>
        <v>46.108626790283232</v>
      </c>
      <c r="F28" s="30">
        <v>1682136.9</v>
      </c>
      <c r="G28" s="30">
        <v>1103586.5</v>
      </c>
      <c r="H28" s="14">
        <f t="shared" si="7"/>
        <v>65.606223845395704</v>
      </c>
      <c r="I28" s="34">
        <f t="shared" si="4"/>
        <v>1020005.3</v>
      </c>
      <c r="J28" s="34">
        <f t="shared" si="5"/>
        <v>1320.3764722210258</v>
      </c>
    </row>
    <row r="29" spans="1:11" ht="18.75" customHeight="1" x14ac:dyDescent="0.2">
      <c r="A29" s="29" t="s">
        <v>41</v>
      </c>
      <c r="B29" s="12" t="s">
        <v>42</v>
      </c>
      <c r="C29" s="30">
        <v>4154146.6</v>
      </c>
      <c r="D29" s="30">
        <v>2155033.6000000001</v>
      </c>
      <c r="E29" s="14">
        <f t="shared" si="6"/>
        <v>51.876686297012242</v>
      </c>
      <c r="F29" s="30">
        <v>5774932.9000000004</v>
      </c>
      <c r="G29" s="30">
        <v>3050315</v>
      </c>
      <c r="H29" s="14">
        <f t="shared" si="7"/>
        <v>52.819921076485578</v>
      </c>
      <c r="I29" s="34">
        <f t="shared" si="4"/>
        <v>895281.39999999991</v>
      </c>
      <c r="J29" s="34">
        <f t="shared" si="5"/>
        <v>141.54373277521054</v>
      </c>
    </row>
    <row r="30" spans="1:11" ht="18.75" customHeight="1" x14ac:dyDescent="0.2">
      <c r="A30" s="31" t="s">
        <v>43</v>
      </c>
      <c r="B30" s="17" t="s">
        <v>44</v>
      </c>
      <c r="C30" s="35">
        <v>950050.2</v>
      </c>
      <c r="D30" s="35">
        <v>374296.7</v>
      </c>
      <c r="E30" s="19">
        <f t="shared" si="6"/>
        <v>39.397570780996624</v>
      </c>
      <c r="F30" s="35">
        <v>1813969.3</v>
      </c>
      <c r="G30" s="35">
        <v>811954.7</v>
      </c>
      <c r="H30" s="19">
        <f t="shared" si="7"/>
        <v>44.761215087818741</v>
      </c>
      <c r="I30" s="33">
        <f t="shared" si="4"/>
        <v>437657.99999999994</v>
      </c>
      <c r="J30" s="33">
        <f t="shared" si="5"/>
        <v>216.92809474408938</v>
      </c>
    </row>
    <row r="31" spans="1:11" ht="31.5" customHeight="1" x14ac:dyDescent="0.2">
      <c r="A31" s="31" t="s">
        <v>45</v>
      </c>
      <c r="B31" s="17" t="s">
        <v>46</v>
      </c>
      <c r="C31" s="35">
        <v>2460172.1</v>
      </c>
      <c r="D31" s="35">
        <v>1351650.1</v>
      </c>
      <c r="E31" s="19">
        <f t="shared" si="6"/>
        <v>54.941282359880439</v>
      </c>
      <c r="F31" s="35">
        <v>3030775.6</v>
      </c>
      <c r="G31" s="35">
        <v>1774323.8</v>
      </c>
      <c r="H31" s="19">
        <f t="shared" si="7"/>
        <v>58.543555649583553</v>
      </c>
      <c r="I31" s="33">
        <f t="shared" si="4"/>
        <v>422673.69999999995</v>
      </c>
      <c r="J31" s="33">
        <f t="shared" si="5"/>
        <v>131.27094060807599</v>
      </c>
    </row>
    <row r="32" spans="1:11" ht="15.75" x14ac:dyDescent="0.2">
      <c r="A32" s="29" t="s">
        <v>47</v>
      </c>
      <c r="B32" s="12" t="s">
        <v>48</v>
      </c>
      <c r="C32" s="30">
        <v>50737268</v>
      </c>
      <c r="D32" s="30">
        <v>26182562.199999999</v>
      </c>
      <c r="E32" s="14">
        <f t="shared" si="6"/>
        <v>51.604201865973543</v>
      </c>
      <c r="F32" s="30">
        <v>60434248.600000001</v>
      </c>
      <c r="G32" s="30">
        <v>33745286.399999999</v>
      </c>
      <c r="H32" s="14">
        <f t="shared" si="7"/>
        <v>55.838017650144153</v>
      </c>
      <c r="I32" s="34">
        <f t="shared" si="4"/>
        <v>7562724.1999999993</v>
      </c>
      <c r="J32" s="34">
        <f t="shared" si="5"/>
        <v>128.88458410689844</v>
      </c>
    </row>
    <row r="33" spans="1:11" ht="21" customHeight="1" x14ac:dyDescent="0.2">
      <c r="A33" s="31" t="s">
        <v>49</v>
      </c>
      <c r="B33" s="17" t="s">
        <v>50</v>
      </c>
      <c r="C33" s="32">
        <v>5953285.9000000004</v>
      </c>
      <c r="D33" s="32">
        <v>4586912.9000000004</v>
      </c>
      <c r="E33" s="19">
        <f t="shared" si="6"/>
        <v>77.048422955799921</v>
      </c>
      <c r="F33" s="32">
        <v>6834671</v>
      </c>
      <c r="G33" s="32">
        <v>4872100</v>
      </c>
      <c r="H33" s="19">
        <f t="shared" si="7"/>
        <v>71.285069903145299</v>
      </c>
      <c r="I33" s="20">
        <f t="shared" si="4"/>
        <v>285187.09999999963</v>
      </c>
      <c r="J33" s="20">
        <f t="shared" si="5"/>
        <v>106.21740822678363</v>
      </c>
    </row>
    <row r="34" spans="1:11" ht="21" customHeight="1" x14ac:dyDescent="0.2">
      <c r="A34" s="31" t="s">
        <v>51</v>
      </c>
      <c r="B34" s="17" t="s">
        <v>52</v>
      </c>
      <c r="C34" s="32">
        <v>1735907.9</v>
      </c>
      <c r="D34" s="32">
        <v>1014794.7</v>
      </c>
      <c r="E34" s="19">
        <f t="shared" si="6"/>
        <v>58.459017324594242</v>
      </c>
      <c r="F34" s="32">
        <v>1920769.2</v>
      </c>
      <c r="G34" s="32">
        <v>1099093.8999999999</v>
      </c>
      <c r="H34" s="19">
        <f t="shared" si="7"/>
        <v>57.221549575034835</v>
      </c>
      <c r="I34" s="20">
        <f t="shared" si="4"/>
        <v>84299.199999999953</v>
      </c>
      <c r="J34" s="20">
        <f t="shared" si="5"/>
        <v>108.30702012929314</v>
      </c>
    </row>
    <row r="35" spans="1:11" ht="35.25" customHeight="1" x14ac:dyDescent="0.2">
      <c r="A35" s="31" t="s">
        <v>53</v>
      </c>
      <c r="B35" s="17" t="s">
        <v>54</v>
      </c>
      <c r="C35" s="32">
        <v>31126378.699999999</v>
      </c>
      <c r="D35" s="32">
        <v>31126378.699999999</v>
      </c>
      <c r="E35" s="19">
        <f t="shared" si="6"/>
        <v>100</v>
      </c>
      <c r="F35" s="32">
        <v>31759487.199999999</v>
      </c>
      <c r="G35" s="32">
        <v>13809602</v>
      </c>
      <c r="H35" s="19">
        <f t="shared" si="7"/>
        <v>43.481816671145751</v>
      </c>
      <c r="I35" s="20">
        <f t="shared" si="4"/>
        <v>-17316776.699999999</v>
      </c>
      <c r="J35" s="20">
        <f t="shared" si="5"/>
        <v>44.366233968617749</v>
      </c>
    </row>
    <row r="36" spans="1:11" ht="18" customHeight="1" x14ac:dyDescent="0.2">
      <c r="A36" s="31" t="s">
        <v>55</v>
      </c>
      <c r="B36" s="17" t="s">
        <v>56</v>
      </c>
      <c r="C36" s="32">
        <v>2118380.7000000002</v>
      </c>
      <c r="D36" s="32">
        <v>1143767.8999999999</v>
      </c>
      <c r="E36" s="19">
        <f t="shared" si="6"/>
        <v>53.992556673123005</v>
      </c>
      <c r="F36" s="32">
        <v>3240023.1</v>
      </c>
      <c r="G36" s="32">
        <v>2010082.4</v>
      </c>
      <c r="H36" s="19">
        <f t="shared" si="7"/>
        <v>62.039137930837583</v>
      </c>
      <c r="I36" s="20">
        <f t="shared" si="4"/>
        <v>866314.5</v>
      </c>
      <c r="J36" s="33">
        <f t="shared" si="5"/>
        <v>175.74215887681407</v>
      </c>
    </row>
    <row r="37" spans="1:11" ht="15.75" x14ac:dyDescent="0.2">
      <c r="A37" s="29" t="s">
        <v>57</v>
      </c>
      <c r="B37" s="12" t="s">
        <v>58</v>
      </c>
      <c r="C37" s="30">
        <v>30257818.399999999</v>
      </c>
      <c r="D37" s="30">
        <v>16145297.4</v>
      </c>
      <c r="E37" s="14">
        <f t="shared" si="6"/>
        <v>53.359092802275534</v>
      </c>
      <c r="F37" s="30">
        <v>39953529.5</v>
      </c>
      <c r="G37" s="30">
        <v>16170223.300000001</v>
      </c>
      <c r="H37" s="14">
        <f t="shared" si="7"/>
        <v>40.472577773135164</v>
      </c>
      <c r="I37" s="16">
        <f t="shared" si="4"/>
        <v>24925.900000000373</v>
      </c>
      <c r="J37" s="16">
        <f t="shared" si="5"/>
        <v>100.1543848922845</v>
      </c>
    </row>
    <row r="38" spans="1:11" ht="15.75" x14ac:dyDescent="0.2">
      <c r="A38" s="29" t="s">
        <v>59</v>
      </c>
      <c r="B38" s="12" t="s">
        <v>60</v>
      </c>
      <c r="C38" s="30">
        <v>726571.5</v>
      </c>
      <c r="D38" s="30">
        <v>329952.2</v>
      </c>
      <c r="E38" s="14">
        <f t="shared" si="6"/>
        <v>45.412213388496525</v>
      </c>
      <c r="F38" s="30">
        <v>837860.6</v>
      </c>
      <c r="G38" s="30">
        <v>447986</v>
      </c>
      <c r="H38" s="14">
        <f t="shared" si="7"/>
        <v>53.4678441736012</v>
      </c>
      <c r="I38" s="16">
        <f t="shared" si="4"/>
        <v>118033.79999999999</v>
      </c>
      <c r="J38" s="16">
        <f t="shared" si="5"/>
        <v>135.77299984664444</v>
      </c>
    </row>
    <row r="39" spans="1:11" ht="15.75" x14ac:dyDescent="0.2">
      <c r="A39" s="29" t="s">
        <v>61</v>
      </c>
      <c r="B39" s="12" t="s">
        <v>62</v>
      </c>
      <c r="C39" s="30">
        <v>64894920.399999999</v>
      </c>
      <c r="D39" s="30">
        <v>41278791.399999999</v>
      </c>
      <c r="E39" s="14">
        <f t="shared" si="6"/>
        <v>63.608663275284641</v>
      </c>
      <c r="F39" s="30">
        <v>85267934.799999997</v>
      </c>
      <c r="G39" s="36">
        <v>52034206.600000001</v>
      </c>
      <c r="H39" s="14">
        <f>G39/F39*100</f>
        <v>61.024354257023717</v>
      </c>
      <c r="I39" s="16">
        <f t="shared" si="4"/>
        <v>10755415.200000003</v>
      </c>
      <c r="J39" s="16">
        <f t="shared" si="5"/>
        <v>126.05554774067345</v>
      </c>
    </row>
    <row r="40" spans="1:11" ht="15.75" x14ac:dyDescent="0.2">
      <c r="A40" s="29" t="s">
        <v>63</v>
      </c>
      <c r="B40" s="12" t="s">
        <v>64</v>
      </c>
      <c r="C40" s="37">
        <v>9925179.8000000007</v>
      </c>
      <c r="D40" s="28">
        <v>5598014.7999999998</v>
      </c>
      <c r="E40" s="14">
        <f t="shared" si="6"/>
        <v>56.402150014451117</v>
      </c>
      <c r="F40" s="37">
        <v>11699449.9</v>
      </c>
      <c r="G40" s="28">
        <v>6349491.9000000004</v>
      </c>
      <c r="H40" s="14">
        <f>G40/F40*100</f>
        <v>54.271713236705253</v>
      </c>
      <c r="I40" s="34">
        <f t="shared" si="4"/>
        <v>751477.10000000056</v>
      </c>
      <c r="J40" s="34">
        <f t="shared" si="5"/>
        <v>113.42399273399563</v>
      </c>
    </row>
    <row r="41" spans="1:11" ht="15.75" x14ac:dyDescent="0.2">
      <c r="A41" s="29" t="s">
        <v>65</v>
      </c>
      <c r="B41" s="12" t="s">
        <v>66</v>
      </c>
      <c r="C41" s="30">
        <v>21016611.600000001</v>
      </c>
      <c r="D41" s="30">
        <v>14767189.9</v>
      </c>
      <c r="E41" s="14">
        <f t="shared" si="6"/>
        <v>70.264370779921535</v>
      </c>
      <c r="F41" s="30">
        <v>25448894.699999999</v>
      </c>
      <c r="G41" s="30">
        <v>16610699</v>
      </c>
      <c r="H41" s="14">
        <f>G41/F41*100</f>
        <v>65.270807222916446</v>
      </c>
      <c r="I41" s="34">
        <f t="shared" si="4"/>
        <v>1843509.0999999996</v>
      </c>
      <c r="J41" s="34">
        <f t="shared" si="5"/>
        <v>112.48381792665916</v>
      </c>
    </row>
    <row r="42" spans="1:11" ht="15.75" x14ac:dyDescent="0.2">
      <c r="A42" s="29" t="s">
        <v>67</v>
      </c>
      <c r="B42" s="12" t="s">
        <v>68</v>
      </c>
      <c r="C42" s="30">
        <v>45548526</v>
      </c>
      <c r="D42" s="30">
        <v>31873964.5</v>
      </c>
      <c r="E42" s="14">
        <f t="shared" si="6"/>
        <v>69.978037269526567</v>
      </c>
      <c r="F42" s="30">
        <v>55232003.700000003</v>
      </c>
      <c r="G42" s="30">
        <v>37010749.399999999</v>
      </c>
      <c r="H42" s="14">
        <f>G42/F42*100</f>
        <v>67.009608416578232</v>
      </c>
      <c r="I42" s="34">
        <f t="shared" si="4"/>
        <v>5136784.8999999985</v>
      </c>
      <c r="J42" s="34">
        <f t="shared" si="5"/>
        <v>116.11592715427665</v>
      </c>
    </row>
    <row r="43" spans="1:11" ht="15.75" x14ac:dyDescent="0.2">
      <c r="A43" s="29" t="s">
        <v>69</v>
      </c>
      <c r="B43" s="12" t="s">
        <v>70</v>
      </c>
      <c r="C43" s="30">
        <v>6263869</v>
      </c>
      <c r="D43" s="30">
        <v>2677618.6</v>
      </c>
      <c r="E43" s="14">
        <f t="shared" si="6"/>
        <v>42.747040207897072</v>
      </c>
      <c r="F43" s="30">
        <v>8103172.7000000002</v>
      </c>
      <c r="G43" s="30">
        <v>3607681</v>
      </c>
      <c r="H43" s="14">
        <f t="shared" si="7"/>
        <v>44.521832787791872</v>
      </c>
      <c r="I43" s="34">
        <f t="shared" si="4"/>
        <v>930062.39999999991</v>
      </c>
      <c r="J43" s="34">
        <f t="shared" si="5"/>
        <v>134.73468551495719</v>
      </c>
    </row>
    <row r="44" spans="1:11" ht="15" customHeight="1" x14ac:dyDescent="0.2">
      <c r="A44" s="29" t="s">
        <v>71</v>
      </c>
      <c r="B44" s="12" t="s">
        <v>72</v>
      </c>
      <c r="C44" s="30">
        <v>676220.3</v>
      </c>
      <c r="D44" s="30">
        <v>505975.1</v>
      </c>
      <c r="E44" s="14">
        <f t="shared" si="6"/>
        <v>74.824003361034855</v>
      </c>
      <c r="F44" s="30">
        <v>747231.4</v>
      </c>
      <c r="G44" s="30">
        <v>555086.30000000005</v>
      </c>
      <c r="H44" s="14">
        <f t="shared" si="7"/>
        <v>74.285729962632729</v>
      </c>
      <c r="I44" s="34">
        <f t="shared" si="4"/>
        <v>49111.20000000007</v>
      </c>
      <c r="J44" s="34">
        <f t="shared" si="5"/>
        <v>109.70624839048406</v>
      </c>
    </row>
    <row r="45" spans="1:11" ht="15.75" x14ac:dyDescent="0.2">
      <c r="A45" s="29"/>
      <c r="B45" s="12" t="s">
        <v>73</v>
      </c>
      <c r="C45" s="16">
        <f>C39+C40+C41+C42+C43+C44</f>
        <v>148325327.10000002</v>
      </c>
      <c r="D45" s="16">
        <f>D39+D40+D41+D42+D43+D44</f>
        <v>96701554.299999982</v>
      </c>
      <c r="E45" s="14">
        <f t="shared" si="6"/>
        <v>65.195577984334648</v>
      </c>
      <c r="F45" s="16">
        <f>F39+F40+F41+F42+F43+F44</f>
        <v>186498687.20000002</v>
      </c>
      <c r="G45" s="16">
        <f>G39+G40+G41+G42+G43+G44</f>
        <v>116167914.2</v>
      </c>
      <c r="H45" s="14">
        <f t="shared" si="7"/>
        <v>62.288864304670554</v>
      </c>
      <c r="I45" s="34">
        <f t="shared" si="4"/>
        <v>19466359.900000021</v>
      </c>
      <c r="J45" s="34">
        <f t="shared" si="5"/>
        <v>120.13034851498765</v>
      </c>
    </row>
    <row r="46" spans="1:11" ht="21.75" customHeight="1" x14ac:dyDescent="0.2">
      <c r="A46" s="38" t="s">
        <v>74</v>
      </c>
      <c r="B46" s="39" t="s">
        <v>75</v>
      </c>
      <c r="C46" s="30">
        <v>785927.2</v>
      </c>
      <c r="D46" s="30">
        <v>386.8</v>
      </c>
      <c r="E46" s="14">
        <f t="shared" si="6"/>
        <v>4.9215754334498166E-2</v>
      </c>
      <c r="F46" s="30">
        <v>358606.7</v>
      </c>
      <c r="G46" s="30">
        <v>490.6</v>
      </c>
      <c r="H46" s="14">
        <f t="shared" si="7"/>
        <v>0.13680725987551265</v>
      </c>
      <c r="I46" s="16">
        <f t="shared" si="4"/>
        <v>103.80000000000001</v>
      </c>
      <c r="J46" s="16">
        <f t="shared" si="5"/>
        <v>126.83557394002068</v>
      </c>
    </row>
    <row r="47" spans="1:11" ht="19.5" customHeight="1" x14ac:dyDescent="0.2">
      <c r="A47" s="29" t="s">
        <v>76</v>
      </c>
      <c r="B47" s="12" t="s">
        <v>77</v>
      </c>
      <c r="C47" s="30">
        <v>361560.5</v>
      </c>
      <c r="D47" s="30">
        <v>0</v>
      </c>
      <c r="E47" s="14">
        <f t="shared" si="6"/>
        <v>0</v>
      </c>
      <c r="F47" s="30">
        <v>878102.5</v>
      </c>
      <c r="G47" s="30">
        <v>0</v>
      </c>
      <c r="H47" s="14">
        <f t="shared" si="7"/>
        <v>0</v>
      </c>
      <c r="I47" s="34">
        <f t="shared" si="4"/>
        <v>0</v>
      </c>
      <c r="J47" s="16"/>
    </row>
    <row r="48" spans="1:11" s="5" customFormat="1" ht="15.75" x14ac:dyDescent="0.2">
      <c r="A48" s="29"/>
      <c r="B48" s="12" t="s">
        <v>78</v>
      </c>
      <c r="C48" s="30">
        <f>-C50</f>
        <v>-37632209.099999994</v>
      </c>
      <c r="D48" s="30">
        <f>D9-D22</f>
        <v>48938393.699999988</v>
      </c>
      <c r="E48" s="40"/>
      <c r="F48" s="30">
        <f>-F50</f>
        <v>-52713848.799999997</v>
      </c>
      <c r="G48" s="30">
        <f>G9-G22</f>
        <v>30377679.799999982</v>
      </c>
      <c r="H48" s="40"/>
      <c r="I48" s="34">
        <f>G48-D48</f>
        <v>-18560713.900000006</v>
      </c>
      <c r="J48" s="34"/>
      <c r="K48" s="6"/>
    </row>
    <row r="49" spans="1:11" ht="15.75" x14ac:dyDescent="0.2">
      <c r="A49" s="29"/>
      <c r="B49" s="12"/>
      <c r="C49" s="41"/>
      <c r="D49" s="41"/>
      <c r="E49" s="41"/>
      <c r="F49" s="41"/>
      <c r="G49" s="41"/>
      <c r="H49" s="41"/>
      <c r="I49" s="34"/>
      <c r="J49" s="16"/>
      <c r="K49" s="2"/>
    </row>
    <row r="50" spans="1:11" ht="15.75" x14ac:dyDescent="0.2">
      <c r="A50" s="31"/>
      <c r="B50" s="12" t="s">
        <v>79</v>
      </c>
      <c r="C50" s="42">
        <f>SUM(C51:C60)</f>
        <v>37632209.099999994</v>
      </c>
      <c r="D50" s="42">
        <f>SUM(D51:D60)</f>
        <v>-48938393.699999996</v>
      </c>
      <c r="E50" s="41"/>
      <c r="F50" s="42">
        <f>SUM(F51:F60)</f>
        <v>52713848.799999997</v>
      </c>
      <c r="G50" s="42">
        <f>SUM(G51:G60)</f>
        <v>-30377679.800000001</v>
      </c>
      <c r="H50" s="41"/>
      <c r="I50" s="34">
        <f t="shared" ref="I50:I64" si="8">G50-D50</f>
        <v>18560713.899999995</v>
      </c>
      <c r="J50" s="16"/>
    </row>
    <row r="51" spans="1:11" ht="15.75" x14ac:dyDescent="0.2">
      <c r="A51" s="31"/>
      <c r="B51" s="43" t="s">
        <v>80</v>
      </c>
      <c r="C51" s="44">
        <v>10496013.6</v>
      </c>
      <c r="D51" s="44">
        <v>0</v>
      </c>
      <c r="E51" s="45"/>
      <c r="F51" s="44">
        <v>705316.6</v>
      </c>
      <c r="G51" s="44">
        <v>-1000</v>
      </c>
      <c r="H51" s="45"/>
      <c r="I51" s="44">
        <f t="shared" si="8"/>
        <v>-1000</v>
      </c>
      <c r="J51" s="16"/>
    </row>
    <row r="52" spans="1:11" ht="15" customHeight="1" x14ac:dyDescent="0.2">
      <c r="A52" s="31"/>
      <c r="B52" s="43" t="s">
        <v>81</v>
      </c>
      <c r="C52" s="44">
        <v>4562201.3</v>
      </c>
      <c r="D52" s="44">
        <v>6318000</v>
      </c>
      <c r="E52" s="45"/>
      <c r="F52" s="44">
        <v>4275872.7</v>
      </c>
      <c r="G52" s="44">
        <v>348366.1</v>
      </c>
      <c r="H52" s="45"/>
      <c r="I52" s="44">
        <f t="shared" si="8"/>
        <v>-5969633.9000000004</v>
      </c>
      <c r="J52" s="16"/>
    </row>
    <row r="53" spans="1:11" ht="15.75" x14ac:dyDescent="0.2">
      <c r="A53" s="31"/>
      <c r="B53" s="43" t="s">
        <v>82</v>
      </c>
      <c r="C53" s="44">
        <v>14163269.699999999</v>
      </c>
      <c r="D53" s="44">
        <v>-2755388.4</v>
      </c>
      <c r="E53" s="45"/>
      <c r="F53" s="44">
        <v>20806609.5</v>
      </c>
      <c r="G53" s="44">
        <v>-2266985.2000000002</v>
      </c>
      <c r="H53" s="45"/>
      <c r="I53" s="44">
        <f t="shared" si="8"/>
        <v>488403.19999999972</v>
      </c>
      <c r="J53" s="16"/>
    </row>
    <row r="54" spans="1:11" ht="16.5" customHeight="1" x14ac:dyDescent="0.2">
      <c r="A54" s="31"/>
      <c r="B54" s="43" t="s">
        <v>83</v>
      </c>
      <c r="C54" s="44">
        <v>7800000</v>
      </c>
      <c r="D54" s="44">
        <v>-57000000</v>
      </c>
      <c r="E54" s="45"/>
      <c r="F54" s="44">
        <v>27000000</v>
      </c>
      <c r="G54" s="44">
        <v>-36300000</v>
      </c>
      <c r="H54" s="45"/>
      <c r="I54" s="44">
        <f t="shared" si="8"/>
        <v>20700000</v>
      </c>
      <c r="J54" s="16"/>
    </row>
    <row r="55" spans="1:11" ht="17.25" customHeight="1" x14ac:dyDescent="0.2">
      <c r="A55" s="31"/>
      <c r="B55" s="43" t="s">
        <v>84</v>
      </c>
      <c r="C55" s="44">
        <v>85905.600000000006</v>
      </c>
      <c r="D55" s="44">
        <v>85905.600000000006</v>
      </c>
      <c r="E55" s="45"/>
      <c r="F55" s="44">
        <v>0</v>
      </c>
      <c r="G55" s="44">
        <v>0</v>
      </c>
      <c r="H55" s="45"/>
      <c r="I55" s="44">
        <f t="shared" si="8"/>
        <v>-85905.600000000006</v>
      </c>
      <c r="J55" s="16"/>
    </row>
    <row r="56" spans="1:11" ht="15.75" customHeight="1" x14ac:dyDescent="0.2">
      <c r="A56" s="31"/>
      <c r="B56" s="43" t="s">
        <v>85</v>
      </c>
      <c r="C56" s="44">
        <v>-2000</v>
      </c>
      <c r="D56" s="44">
        <v>0</v>
      </c>
      <c r="E56" s="45"/>
      <c r="F56" s="44">
        <v>-35700</v>
      </c>
      <c r="G56" s="44">
        <v>0</v>
      </c>
      <c r="H56" s="45"/>
      <c r="I56" s="44">
        <f t="shared" si="8"/>
        <v>0</v>
      </c>
      <c r="J56" s="16"/>
    </row>
    <row r="57" spans="1:11" ht="15.75" customHeight="1" x14ac:dyDescent="0.2">
      <c r="A57" s="31"/>
      <c r="B57" s="43" t="s">
        <v>86</v>
      </c>
      <c r="C57" s="44">
        <v>23826</v>
      </c>
      <c r="D57" s="44">
        <v>0</v>
      </c>
      <c r="E57" s="45"/>
      <c r="F57" s="44">
        <v>-40250</v>
      </c>
      <c r="G57" s="44">
        <v>0</v>
      </c>
      <c r="H57" s="45"/>
      <c r="I57" s="44">
        <f t="shared" si="8"/>
        <v>0</v>
      </c>
      <c r="J57" s="16"/>
    </row>
    <row r="58" spans="1:11" ht="15.75" customHeight="1" x14ac:dyDescent="0.2">
      <c r="A58" s="11"/>
      <c r="B58" s="46" t="s">
        <v>87</v>
      </c>
      <c r="C58" s="44">
        <v>9650</v>
      </c>
      <c r="D58" s="44">
        <v>100</v>
      </c>
      <c r="E58" s="45"/>
      <c r="F58" s="44">
        <v>2000</v>
      </c>
      <c r="G58" s="44">
        <v>0</v>
      </c>
      <c r="H58" s="45"/>
      <c r="I58" s="44">
        <f t="shared" si="8"/>
        <v>-100</v>
      </c>
      <c r="J58" s="16"/>
    </row>
    <row r="59" spans="1:11" ht="20.25" customHeight="1" x14ac:dyDescent="0.2">
      <c r="A59" s="11"/>
      <c r="B59" s="47" t="s">
        <v>88</v>
      </c>
      <c r="C59" s="44">
        <v>0</v>
      </c>
      <c r="D59" s="44">
        <v>4512989.0999999996</v>
      </c>
      <c r="E59" s="45"/>
      <c r="F59" s="44">
        <v>0</v>
      </c>
      <c r="G59" s="44">
        <v>6841939.2999999998</v>
      </c>
      <c r="H59" s="45"/>
      <c r="I59" s="44">
        <f t="shared" si="8"/>
        <v>2328950.2000000002</v>
      </c>
      <c r="J59" s="16"/>
    </row>
    <row r="60" spans="1:11" ht="18" customHeight="1" x14ac:dyDescent="0.2">
      <c r="A60" s="11"/>
      <c r="B60" s="47" t="s">
        <v>89</v>
      </c>
      <c r="C60" s="44">
        <v>493342.9</v>
      </c>
      <c r="D60" s="44">
        <v>-100000</v>
      </c>
      <c r="E60" s="45"/>
      <c r="F60" s="44">
        <v>0</v>
      </c>
      <c r="G60" s="44">
        <v>1000000</v>
      </c>
      <c r="H60" s="45"/>
      <c r="I60" s="44">
        <f>G60-D60</f>
        <v>1100000</v>
      </c>
      <c r="J60" s="16"/>
    </row>
    <row r="61" spans="1:11" ht="15.75" customHeight="1" x14ac:dyDescent="0.2">
      <c r="A61" s="48"/>
      <c r="B61" s="49"/>
      <c r="C61" s="50"/>
      <c r="D61" s="50"/>
      <c r="E61" s="50"/>
      <c r="F61" s="50"/>
      <c r="G61" s="50"/>
      <c r="H61" s="50"/>
      <c r="I61" s="51"/>
      <c r="J61" s="52"/>
    </row>
    <row r="62" spans="1:11" ht="15.75" customHeight="1" x14ac:dyDescent="0.2">
      <c r="A62" s="53"/>
      <c r="B62" s="54" t="s">
        <v>90</v>
      </c>
      <c r="C62" s="40"/>
      <c r="D62" s="19">
        <v>13182484.9</v>
      </c>
      <c r="E62" s="40"/>
      <c r="F62" s="40"/>
      <c r="G62" s="19">
        <v>9967352.5999999996</v>
      </c>
      <c r="H62" s="40"/>
      <c r="I62" s="44">
        <f t="shared" si="8"/>
        <v>-3215132.3000000007</v>
      </c>
      <c r="J62" s="33"/>
    </row>
    <row r="63" spans="1:11" ht="15.75" customHeight="1" x14ac:dyDescent="0.2">
      <c r="A63" s="53"/>
      <c r="B63" s="55" t="s">
        <v>91</v>
      </c>
      <c r="C63" s="40"/>
      <c r="D63" s="19">
        <f>D62/C10*100</f>
        <v>6.6198250174237945</v>
      </c>
      <c r="E63" s="56"/>
      <c r="F63" s="40"/>
      <c r="G63" s="19">
        <f>G62/F10*100</f>
        <v>3.8853767009068849</v>
      </c>
      <c r="H63" s="56"/>
      <c r="I63" s="44"/>
      <c r="J63" s="16"/>
    </row>
    <row r="64" spans="1:11" ht="15.75" customHeight="1" x14ac:dyDescent="0.2">
      <c r="A64" s="53"/>
      <c r="B64" s="55" t="s">
        <v>92</v>
      </c>
      <c r="C64" s="57"/>
      <c r="D64" s="19">
        <v>5000</v>
      </c>
      <c r="E64" s="56"/>
      <c r="F64" s="57"/>
      <c r="G64" s="19">
        <v>2000</v>
      </c>
      <c r="H64" s="56"/>
      <c r="I64" s="44">
        <f t="shared" si="8"/>
        <v>-3000</v>
      </c>
      <c r="J64" s="33"/>
    </row>
    <row r="65" spans="1:10" ht="15.75" customHeight="1" x14ac:dyDescent="0.2">
      <c r="A65" s="53"/>
      <c r="B65" s="55" t="s">
        <v>91</v>
      </c>
      <c r="C65" s="57"/>
      <c r="D65" s="58">
        <f>D64/C10*100</f>
        <v>2.5108411151769246E-3</v>
      </c>
      <c r="E65" s="56"/>
      <c r="F65" s="57"/>
      <c r="G65" s="58">
        <f>G64/F10*100</f>
        <v>7.7962059873489073E-4</v>
      </c>
      <c r="H65" s="56"/>
      <c r="I65" s="44"/>
      <c r="J65" s="59"/>
    </row>
    <row r="66" spans="1:10" ht="15.75" x14ac:dyDescent="0.2">
      <c r="A66" s="60"/>
      <c r="B66" s="5"/>
      <c r="C66" s="61"/>
      <c r="D66" s="61"/>
      <c r="E66" s="61"/>
      <c r="F66" s="62"/>
      <c r="G66" s="61"/>
      <c r="H66" s="61"/>
      <c r="I66" s="61"/>
      <c r="J66" s="5"/>
    </row>
  </sheetData>
  <mergeCells count="15">
    <mergeCell ref="G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39370078740157483" right="0.31496062992125984" top="0.39370078740157483" bottom="0.3937007874015748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01.09.2024 </vt:lpstr>
      <vt:lpstr>'на 01.09.2024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Ямалтдинова Алина Шамилевна</dc:creator>
  <cp:lastModifiedBy>Борисова Наталья Олеговна</cp:lastModifiedBy>
  <cp:lastPrinted>2024-09-16T11:03:28Z</cp:lastPrinted>
  <dcterms:created xsi:type="dcterms:W3CDTF">2024-09-16T10:46:55Z</dcterms:created>
  <dcterms:modified xsi:type="dcterms:W3CDTF">2024-09-17T07:01:34Z</dcterms:modified>
</cp:coreProperties>
</file>