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450" yWindow="180" windowWidth="15900" windowHeight="11880"/>
  </bookViews>
  <sheets>
    <sheet name="на 01.07.2024" sheetId="4" r:id="rId1"/>
  </sheets>
  <definedNames>
    <definedName name="APPT" localSheetId="0">'на 01.07.2024'!$A$17</definedName>
    <definedName name="FIO" localSheetId="0">'на 01.07.2024'!$G$17</definedName>
    <definedName name="SIGN" localSheetId="0">'на 01.07.2024'!$A$17:$J$18</definedName>
    <definedName name="_xlnm.Print_Titles" localSheetId="0">'на 01.07.2024'!$5:$7</definedName>
  </definedNames>
  <calcPr calcId="145621"/>
</workbook>
</file>

<file path=xl/calcChain.xml><?xml version="1.0" encoding="utf-8"?>
<calcChain xmlns="http://schemas.openxmlformats.org/spreadsheetml/2006/main">
  <c r="G87" i="4" l="1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I8" i="4"/>
  <c r="H8" i="4"/>
  <c r="L8" i="4"/>
  <c r="O87" i="4" s="1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O8" i="4" l="1"/>
  <c r="O16" i="4"/>
  <c r="O24" i="4"/>
  <c r="O32" i="4"/>
  <c r="O40" i="4"/>
  <c r="O48" i="4"/>
  <c r="O56" i="4"/>
  <c r="O64" i="4"/>
  <c r="O72" i="4"/>
  <c r="O80" i="4"/>
  <c r="O9" i="4"/>
  <c r="O17" i="4"/>
  <c r="O25" i="4"/>
  <c r="O33" i="4"/>
  <c r="O41" i="4"/>
  <c r="O49" i="4"/>
  <c r="O57" i="4"/>
  <c r="O65" i="4"/>
  <c r="O73" i="4"/>
  <c r="O81" i="4"/>
  <c r="O10" i="4"/>
  <c r="O18" i="4"/>
  <c r="O26" i="4"/>
  <c r="O34" i="4"/>
  <c r="O42" i="4"/>
  <c r="O50" i="4"/>
  <c r="O58" i="4"/>
  <c r="O66" i="4"/>
  <c r="O74" i="4"/>
  <c r="O82" i="4"/>
  <c r="O11" i="4"/>
  <c r="O19" i="4"/>
  <c r="O27" i="4"/>
  <c r="O35" i="4"/>
  <c r="O43" i="4"/>
  <c r="O51" i="4"/>
  <c r="O59" i="4"/>
  <c r="O67" i="4"/>
  <c r="O75" i="4"/>
  <c r="O83" i="4"/>
  <c r="O12" i="4"/>
  <c r="O20" i="4"/>
  <c r="O28" i="4"/>
  <c r="O36" i="4"/>
  <c r="O44" i="4"/>
  <c r="O52" i="4"/>
  <c r="O60" i="4"/>
  <c r="O68" i="4"/>
  <c r="O76" i="4"/>
  <c r="O84" i="4"/>
  <c r="O13" i="4"/>
  <c r="O21" i="4"/>
  <c r="O29" i="4"/>
  <c r="O37" i="4"/>
  <c r="O45" i="4"/>
  <c r="O53" i="4"/>
  <c r="O61" i="4"/>
  <c r="O69" i="4"/>
  <c r="O77" i="4"/>
  <c r="O85" i="4"/>
  <c r="O14" i="4"/>
  <c r="O22" i="4"/>
  <c r="O30" i="4"/>
  <c r="O38" i="4"/>
  <c r="O46" i="4"/>
  <c r="O54" i="4"/>
  <c r="O62" i="4"/>
  <c r="O70" i="4"/>
  <c r="O78" i="4"/>
  <c r="O86" i="4"/>
  <c r="O15" i="4"/>
  <c r="O23" i="4"/>
  <c r="O31" i="4"/>
  <c r="O39" i="4"/>
  <c r="O47" i="4"/>
  <c r="O55" i="4"/>
  <c r="O63" i="4"/>
  <c r="O71" i="4"/>
  <c r="O79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D8" i="4"/>
  <c r="C8" i="4"/>
  <c r="E8" i="4" l="1"/>
  <c r="F8" i="4"/>
  <c r="J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P87" i="4"/>
  <c r="P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M8" i="4" l="1"/>
  <c r="K8" i="4"/>
  <c r="N8" i="4"/>
  <c r="F88" i="4" l="1"/>
  <c r="G88" i="4" l="1"/>
  <c r="O88" i="4"/>
</calcChain>
</file>

<file path=xl/sharedStrings.xml><?xml version="1.0" encoding="utf-8"?>
<sst xmlns="http://schemas.openxmlformats.org/spreadsheetml/2006/main" count="197" uniqueCount="194">
  <si>
    <t>тыс. руб.</t>
  </si>
  <si>
    <t>КФСР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</si>
  <si>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</si>
  <si>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</si>
  <si>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</si>
  <si>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</si>
  <si>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</si>
  <si>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</si>
  <si>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</si>
  <si>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</si>
  <si>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</si>
  <si>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</si>
  <si>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</si>
  <si>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</si>
  <si>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</si>
  <si>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</si>
  <si>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</si>
  <si>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</si>
  <si>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</si>
  <si>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</si>
  <si>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</si>
  <si>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</si>
  <si>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</si>
  <si>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</si>
  <si>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</si>
  <si>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</si>
  <si>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</si>
  <si>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0309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</si>
  <si>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</si>
  <si>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</si>
  <si>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</si>
  <si>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</si>
  <si>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</si>
  <si>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</si>
  <si>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</si>
  <si>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</si>
  <si>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</si>
  <si>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</si>
  <si>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</si>
  <si>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</si>
  <si>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</si>
  <si>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</si>
  <si>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</si>
  <si>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</si>
  <si>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</si>
  <si>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</si>
  <si>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</si>
  <si>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</si>
  <si>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</si>
  <si>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0411</t>
  </si>
  <si>
    <t>Прикладные научные исследования в области национальной экономики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</si>
  <si>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</si>
  <si>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</si>
  <si>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</si>
  <si>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</si>
  <si>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</si>
  <si>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</si>
  <si>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</si>
  <si>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</si>
  <si>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</si>
  <si>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</si>
  <si>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</si>
  <si>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</si>
  <si>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</si>
  <si>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</si>
  <si>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</si>
  <si>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</si>
  <si>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</si>
  <si>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</si>
  <si>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</si>
  <si>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</si>
  <si>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</si>
  <si>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</si>
  <si>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</si>
  <si>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</si>
  <si>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</si>
  <si>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</si>
  <si>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</si>
  <si>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</si>
  <si>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</si>
  <si>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0707</t>
  </si>
  <si>
    <t>0709</t>
  </si>
  <si>
    <t>Другие вопросы в области образования</t>
  </si>
  <si>
    <t>0800</t>
  </si>
  <si>
    <t>КУЛЬТУРА,  КИНЕМАТОГРАФИЯ</t>
  </si>
  <si>
    <t>0801</t>
  </si>
  <si>
    <t>Культура</t>
  </si>
  <si>
    <t>0802</t>
  </si>
  <si>
    <t>Кинематография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</si>
  <si>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</si>
  <si>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</si>
  <si>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</si>
  <si>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</si>
  <si>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</si>
  <si>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</si>
  <si>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</si>
  <si>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</si>
  <si>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0903</t>
  </si>
  <si>
    <t>Медицинская помощь в дневных стационарах всех типов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</si>
  <si>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</si>
  <si>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</si>
  <si>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</si>
  <si>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</si>
  <si>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</si>
  <si>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</si>
  <si>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</si>
  <si>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</si>
  <si>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</si>
  <si>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</si>
  <si>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</si>
  <si>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</si>
  <si>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</si>
  <si>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</si>
  <si>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</si>
  <si>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</si>
  <si>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</si>
  <si>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</si>
  <si>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</si>
  <si>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</si>
  <si>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</si>
  <si>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</si>
  <si>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</si>
  <si>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</si>
  <si>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</si>
  <si>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</si>
  <si>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</si>
  <si>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</si>
  <si>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</si>
  <si>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</si>
  <si>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</si>
  <si>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</si>
  <si>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</si>
  <si>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</si>
  <si>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</si>
  <si>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</si>
  <si>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</si>
  <si>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</si>
  <si>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</si>
  <si>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СУБЪЕКТОВ РОССИЙСКОЙ ФЕДЕРАЦИИ И МУНИЦИПАЛЬНЫХ ОБРАЗОВАНИЙ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</si>
  <si>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</si>
  <si>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</si>
  <si>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</si>
  <si>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</si>
  <si>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</si>
  <si>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</si>
  <si>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Итого</t>
  </si>
  <si>
    <t>ИТОГО</t>
  </si>
  <si>
    <t>1</t>
  </si>
  <si>
    <t>6</t>
  </si>
  <si>
    <t>Наименование раздела,
подраздела</t>
  </si>
  <si>
    <t>Дополнительное образование детей</t>
  </si>
  <si>
    <t>Высшее образование</t>
  </si>
  <si>
    <t>Молодежная политика</t>
  </si>
  <si>
    <t>Международные отношения и международное сотрудничество</t>
  </si>
  <si>
    <t>2</t>
  </si>
  <si>
    <t>4</t>
  </si>
  <si>
    <t>0100</t>
  </si>
  <si>
    <t>0108</t>
  </si>
  <si>
    <t>0703</t>
  </si>
  <si>
    <t>Приложение 7</t>
  </si>
  <si>
    <t>8</t>
  </si>
  <si>
    <t>10</t>
  </si>
  <si>
    <t>0311</t>
  </si>
  <si>
    <t>1105</t>
  </si>
  <si>
    <t>Другие вопросы в области физической культуры и спорта</t>
  </si>
  <si>
    <t>2023 год</t>
  </si>
  <si>
    <t xml:space="preserve">Исполнение расходной части областного бюджета Ленинградской области по разделам и подразделам классификации расходов бюджетов за первое полугодие 2024 года в сравнении с аналогичным периодом 2023 года </t>
  </si>
  <si>
    <t>Плановые назначения в соответствии со сводной бюджетной росписью на 01.07.2024</t>
  </si>
  <si>
    <t>Плановые назначения в соответствии со сводной бюджетной росписью на 01.07.2023</t>
  </si>
  <si>
    <t>2024 год</t>
  </si>
  <si>
    <t>Неисполненные назначения</t>
  </si>
  <si>
    <t>5</t>
  </si>
  <si>
    <t>11</t>
  </si>
  <si>
    <t>13</t>
  </si>
  <si>
    <t>7=5/4</t>
  </si>
  <si>
    <t>9</t>
  </si>
  <si>
    <t>удельный вес в общем объеме расходов, %</t>
  </si>
  <si>
    <t xml:space="preserve">Плановые показатели в соответствии с областным законом от 19.12.2023 №145-оз "Об областном бюджете Ленинградской области 
на 2024 год и на плановый период 2025 и 2026 годов"
</t>
  </si>
  <si>
    <t>Плановые показатели в соответствии с областным законом от 19.12.2023 №145-оз "Об областном бюджете Ленинградской области 
на 2024 год и на плановый период 2025 и 2026 годов" (с изменнениями)</t>
  </si>
  <si>
    <t>Отклонение сводной бюджетной росписи на 01.07.2024 от первоначальной редакции областного закона от  19.12.2023 №145-оз "Об областном бюджете Ленинградской области 
на 2024 год и на плановый период 2025 и 2026 годов"</t>
  </si>
  <si>
    <t>14</t>
  </si>
  <si>
    <t>16</t>
  </si>
  <si>
    <t>15=13/11</t>
  </si>
  <si>
    <t>17=13/5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</si>
  <si>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</si>
  <si>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</si>
  <si>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Топливно-энергетический комплекс</t>
  </si>
  <si>
    <t>0402</t>
  </si>
  <si>
    <t>12=9-11</t>
  </si>
  <si>
    <t>Исполнено на 01.07.2023</t>
  </si>
  <si>
    <t>Исполнено на 01.07.2024</t>
  </si>
  <si>
    <t>% исполнения от сводной росписи на 01.07.2023</t>
  </si>
  <si>
    <t>% исполнения от сводной росписи на 01.07.2024</t>
  </si>
  <si>
    <t>Темп роста исполнеия 2024 к 2023,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</si>
</sst>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0" x14ac:knownFonts="1">
    <font>
      <sz val="10"/>
      <name val="Arial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" fontId="9" fillId="0" borderId="2">
      <alignment horizontal="right" shrinkToFit="1"/>
    </xf>
  </cellStyleXfs>
  <cellXfs count="30">
    <xf numFmtId="0" fontId="0" fillId="0" borderId="0" xfId="0"/>
    <xf numFmtId="0" fontId="1" fillId="0" borderId="0" xfId="0" applyFont="1" applyAlignment="1">
      <alignment vertical="top" wrapText="1"/>
    </xf>
    <xf numFmtId="0" fontId="7" fillId="0" borderId="0" xfId="0" applyFont="1" applyAlignment="1">
      <alignment horizontal="right" vertical="top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3">
    <cellStyle name="xl45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P88"/>
  <sheetViews>
    <sheetView showGridLines="0" tabSelected="1" zoomScale="90" zoomScaleNormal="90" workbookViewId="0">
      <selection activeCell="P7" sqref="A5:P7"/>
    </sheetView>
  </sheetViews>
  <sheetFormatPr defaultColWidth="9.140625" defaultRowHeight="12.75" x14ac:dyDescent="0.2"/>
  <cols>
    <col min="1" max="1" width="8.28515625" style="1" customWidth="1"/>
    <col min="2" max="2" width="41.140625" style="1" customWidth="1"/>
    <col min="3" max="3" width="15" style="1" customWidth="1"/>
    <col min="4" max="4" width="14.85546875" style="1" bestFit="1" customWidth="1"/>
    <col min="5" max="5" width="14.85546875" style="1" customWidth="1"/>
    <col min="6" max="6" width="13.140625" style="1" customWidth="1"/>
    <col min="7" max="7" width="10" style="1" customWidth="1"/>
    <col min="8" max="8" width="16" style="1" customWidth="1"/>
    <col min="9" max="9" width="15.7109375" style="1" customWidth="1"/>
    <col min="10" max="10" width="15" style="1" customWidth="1"/>
    <col min="11" max="11" width="18" style="1" customWidth="1"/>
    <col min="12" max="12" width="13" style="1" customWidth="1"/>
    <col min="13" max="13" width="15.28515625" style="1" customWidth="1"/>
    <col min="14" max="14" width="13.5703125" style="1" customWidth="1"/>
    <col min="15" max="15" width="11.140625" style="1" customWidth="1"/>
    <col min="16" max="16" width="13.42578125" style="1" customWidth="1"/>
    <col min="17" max="16384" width="9.140625" style="1"/>
  </cols>
  <sheetData>
    <row r="1" spans="1:16" ht="15.75" x14ac:dyDescent="0.2">
      <c r="O1" s="22" t="s">
        <v>159</v>
      </c>
      <c r="P1" s="22"/>
    </row>
    <row r="2" spans="1:16" ht="41.25" customHeight="1" x14ac:dyDescent="0.2">
      <c r="B2" s="23" t="s">
        <v>166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x14ac:dyDescent="0.2">
      <c r="A3" s="24"/>
      <c r="B3" s="24"/>
      <c r="C3" s="24"/>
      <c r="D3" s="24"/>
      <c r="E3" s="24"/>
      <c r="F3" s="24"/>
      <c r="G3" s="24"/>
      <c r="H3" s="18"/>
      <c r="I3" s="18"/>
    </row>
    <row r="4" spans="1:16" ht="15.75" x14ac:dyDescent="0.2">
      <c r="H4" s="21"/>
      <c r="P4" s="2" t="s">
        <v>0</v>
      </c>
    </row>
    <row r="5" spans="1:16" x14ac:dyDescent="0.2">
      <c r="A5" s="25" t="s">
        <v>1</v>
      </c>
      <c r="B5" s="25" t="s">
        <v>149</v>
      </c>
      <c r="C5" s="26" t="s">
        <v>165</v>
      </c>
      <c r="D5" s="26"/>
      <c r="E5" s="26"/>
      <c r="F5" s="26"/>
      <c r="G5" s="26"/>
      <c r="H5" s="27" t="s">
        <v>169</v>
      </c>
      <c r="I5" s="28"/>
      <c r="J5" s="28"/>
      <c r="K5" s="28"/>
      <c r="L5" s="28"/>
      <c r="M5" s="28"/>
      <c r="N5" s="28"/>
      <c r="O5" s="29"/>
      <c r="P5" s="25" t="s">
        <v>193</v>
      </c>
    </row>
    <row r="6" spans="1:16" s="5" customFormat="1" ht="210" customHeight="1" x14ac:dyDescent="0.2">
      <c r="A6" s="25"/>
      <c r="B6" s="25"/>
      <c r="C6" s="3" t="s">
        <v>168</v>
      </c>
      <c r="D6" s="3" t="s">
        <v>189</v>
      </c>
      <c r="E6" s="3" t="s">
        <v>170</v>
      </c>
      <c r="F6" s="4" t="s">
        <v>191</v>
      </c>
      <c r="G6" s="4" t="s">
        <v>176</v>
      </c>
      <c r="H6" s="4" t="s">
        <v>177</v>
      </c>
      <c r="I6" s="4" t="s">
        <v>178</v>
      </c>
      <c r="J6" s="3" t="s">
        <v>167</v>
      </c>
      <c r="K6" s="3" t="s">
        <v>179</v>
      </c>
      <c r="L6" s="3" t="s">
        <v>190</v>
      </c>
      <c r="M6" s="3" t="s">
        <v>170</v>
      </c>
      <c r="N6" s="4" t="s">
        <v>192</v>
      </c>
      <c r="O6" s="4" t="s">
        <v>176</v>
      </c>
      <c r="P6" s="25"/>
    </row>
    <row r="7" spans="1:16" x14ac:dyDescent="0.2">
      <c r="A7" s="19" t="s">
        <v>147</v>
      </c>
      <c r="B7" s="19" t="s">
        <v>154</v>
      </c>
      <c r="C7" s="19" t="s">
        <v>155</v>
      </c>
      <c r="D7" s="19" t="s">
        <v>171</v>
      </c>
      <c r="E7" s="19" t="s">
        <v>148</v>
      </c>
      <c r="F7" s="19" t="s">
        <v>174</v>
      </c>
      <c r="G7" s="19" t="s">
        <v>160</v>
      </c>
      <c r="H7" s="19" t="s">
        <v>175</v>
      </c>
      <c r="I7" s="19" t="s">
        <v>161</v>
      </c>
      <c r="J7" s="19" t="s">
        <v>172</v>
      </c>
      <c r="K7" s="19" t="s">
        <v>188</v>
      </c>
      <c r="L7" s="19" t="s">
        <v>173</v>
      </c>
      <c r="M7" s="19" t="s">
        <v>180</v>
      </c>
      <c r="N7" s="19" t="s">
        <v>182</v>
      </c>
      <c r="O7" s="19" t="s">
        <v>181</v>
      </c>
      <c r="P7" s="19" t="s">
        <v>183</v>
      </c>
    </row>
    <row r="8" spans="1:16" x14ac:dyDescent="0.2">
      <c r="A8" s="7" t="s">
        <v>145</v>
      </c>
      <c r="B8" s="8" t="s">
        <v>146</v>
      </c>
      <c r="C8" s="9">
        <f>C9+C20+C22+C27+C39+C44+C47+C56+C60+C68+C74+C79+C82+C84</f>
        <v>200746636.31</v>
      </c>
      <c r="D8" s="9">
        <f>D9+D20+D22+D27+D39+D44+D47+D56+D60+D68+D74+D79+D82+D84</f>
        <v>97350915.419999987</v>
      </c>
      <c r="E8" s="9">
        <f>C8-D8</f>
        <v>103395720.89000002</v>
      </c>
      <c r="F8" s="9">
        <f>D8/C8*100</f>
        <v>48.494419238819667</v>
      </c>
      <c r="G8" s="9">
        <f>D8/$D$8*100</f>
        <v>100</v>
      </c>
      <c r="H8" s="9">
        <f>H9+H20+H22+H27+H39+H44+H47+H56+H60+H68+H74+H79+H82+H84</f>
        <v>222591894.5</v>
      </c>
      <c r="I8" s="9">
        <f>I9+I20+I22+I27+I39+I44+I47+I56+I60+I68+I74+I79+I82+I84</f>
        <v>255512735.99999997</v>
      </c>
      <c r="J8" s="9">
        <f>J9+J20+J22+J27+J39+J44+J47+J56+J60+J68+J74+J79+J82+J84</f>
        <v>254841867.03000003</v>
      </c>
      <c r="K8" s="9">
        <f>H8-J8</f>
        <v>-32249972.530000031</v>
      </c>
      <c r="L8" s="9">
        <f>L9+L20+L22+L27+L39+L44+L47+L56+L60+L68+L74+L79+L82+L84</f>
        <v>112846559.97</v>
      </c>
      <c r="M8" s="9">
        <f t="shared" ref="M8:M28" si="0">J8-L8</f>
        <v>141995307.06000003</v>
      </c>
      <c r="N8" s="9">
        <f t="shared" ref="N8:N28" si="1">L8/J8*100</f>
        <v>44.281012882673501</v>
      </c>
      <c r="O8" s="9">
        <f>L8/$L$8*100</f>
        <v>100</v>
      </c>
      <c r="P8" s="9">
        <f t="shared" ref="P8:P28" si="2">L8/D8*100</f>
        <v>115.9173074882217</v>
      </c>
    </row>
    <row r="9" spans="1:16" x14ac:dyDescent="0.2">
      <c r="A9" s="17" t="s">
        <v>156</v>
      </c>
      <c r="B9" s="10" t="s">
        <v>2</v>
      </c>
      <c r="C9" s="11">
        <v>12784899.16</v>
      </c>
      <c r="D9" s="11">
        <v>4402211.83</v>
      </c>
      <c r="E9" s="11">
        <f t="shared" ref="E9:E73" si="3">C9-D9</f>
        <v>8382687.3300000001</v>
      </c>
      <c r="F9" s="11">
        <f t="shared" ref="F9:F73" si="4">D9/C9*100</f>
        <v>34.432902245902426</v>
      </c>
      <c r="G9" s="11">
        <f t="shared" ref="G9:G72" si="5">D9/$D$8*100</f>
        <v>4.5220035281718571</v>
      </c>
      <c r="H9" s="11">
        <v>24507777.100000001</v>
      </c>
      <c r="I9" s="11">
        <v>28778686.399999999</v>
      </c>
      <c r="J9" s="11">
        <v>20450164.59</v>
      </c>
      <c r="K9" s="11">
        <f t="shared" ref="K9:K72" si="6">H9-J9</f>
        <v>4057612.5100000016</v>
      </c>
      <c r="L9" s="11">
        <v>5261631.72</v>
      </c>
      <c r="M9" s="11">
        <f t="shared" si="0"/>
        <v>15188532.870000001</v>
      </c>
      <c r="N9" s="11">
        <f t="shared" si="1"/>
        <v>25.729043386638089</v>
      </c>
      <c r="O9" s="11">
        <f t="shared" ref="O9:O72" si="7">L9/$L$8*100</f>
        <v>4.6626425487837579</v>
      </c>
      <c r="P9" s="11">
        <f t="shared" si="2"/>
        <v>119.52245651023112</v>
      </c>
    </row>
    <row r="10" spans="1:16" ht="38.25" x14ac:dyDescent="0.2">
      <c r="A10" s="6" t="s">
        <v>3</v>
      </c>
      <c r="B10" s="12" t="s">
        <v>4</v>
      </c>
      <c r="C10" s="13">
        <v>8065.28</v>
      </c>
      <c r="D10" s="13">
        <v>3780.61</v>
      </c>
      <c r="E10" s="13">
        <f t="shared" si="3"/>
        <v>4284.67</v>
      </c>
      <c r="F10" s="13">
        <f t="shared" si="4"/>
        <v>46.875123988255837</v>
      </c>
      <c r="G10" s="13">
        <f t="shared" si="5"/>
        <v>3.8834868513453165E-3</v>
      </c>
      <c r="H10" s="13">
        <v>8865.1</v>
      </c>
      <c r="I10" s="13">
        <v>8865.1</v>
      </c>
      <c r="J10" s="13">
        <v>8865.1200000000008</v>
      </c>
      <c r="K10" s="13">
        <f t="shared" si="6"/>
        <v>-2.0000000000436557E-2</v>
      </c>
      <c r="L10" s="13">
        <v>3881.92</v>
      </c>
      <c r="M10" s="13">
        <f t="shared" si="0"/>
        <v>4983.2000000000007</v>
      </c>
      <c r="N10" s="13">
        <f t="shared" si="1"/>
        <v>43.788690959626038</v>
      </c>
      <c r="O10" s="13">
        <f t="shared" si="7"/>
        <v>3.4399985263458628E-3</v>
      </c>
      <c r="P10" s="13">
        <f t="shared" si="2"/>
        <v>102.67972628755678</v>
      </c>
    </row>
    <row r="11" spans="1:16" ht="51" x14ac:dyDescent="0.2">
      <c r="A11" s="6" t="s">
        <v>5</v>
      </c>
      <c r="B11" s="12" t="s">
        <v>6</v>
      </c>
      <c r="C11" s="13">
        <v>708938.1</v>
      </c>
      <c r="D11" s="13">
        <v>297790.12</v>
      </c>
      <c r="E11" s="13">
        <f t="shared" si="3"/>
        <v>411147.98</v>
      </c>
      <c r="F11" s="13">
        <f t="shared" si="4"/>
        <v>42.005094662002222</v>
      </c>
      <c r="G11" s="13">
        <f t="shared" si="5"/>
        <v>0.30589349747277395</v>
      </c>
      <c r="H11" s="13">
        <v>771334.4</v>
      </c>
      <c r="I11" s="13">
        <v>794198.2</v>
      </c>
      <c r="J11" s="13">
        <v>794198.15</v>
      </c>
      <c r="K11" s="13">
        <f t="shared" si="6"/>
        <v>-22863.75</v>
      </c>
      <c r="L11" s="13">
        <v>336783.01</v>
      </c>
      <c r="M11" s="13">
        <f t="shared" si="0"/>
        <v>457415.14</v>
      </c>
      <c r="N11" s="13">
        <f t="shared" si="1"/>
        <v>42.405413560834916</v>
      </c>
      <c r="O11" s="13">
        <f t="shared" si="7"/>
        <v>0.29844331106728733</v>
      </c>
      <c r="P11" s="13">
        <f t="shared" si="2"/>
        <v>113.0940845183178</v>
      </c>
    </row>
    <row r="12" spans="1:16" ht="51" x14ac:dyDescent="0.2">
      <c r="A12" s="6" t="s">
        <v>7</v>
      </c>
      <c r="B12" s="12" t="s">
        <v>8</v>
      </c>
      <c r="C12" s="13">
        <v>4277492.59</v>
      </c>
      <c r="D12" s="13">
        <v>1917380.95</v>
      </c>
      <c r="E12" s="13">
        <f t="shared" si="3"/>
        <v>2360111.6399999997</v>
      </c>
      <c r="F12" s="13">
        <f t="shared" si="4"/>
        <v>44.824880690208282</v>
      </c>
      <c r="G12" s="13">
        <f t="shared" si="5"/>
        <v>1.969556158488972</v>
      </c>
      <c r="H12" s="13">
        <v>4736283.5</v>
      </c>
      <c r="I12" s="13">
        <v>4807919.3</v>
      </c>
      <c r="J12" s="13">
        <v>4811770.78</v>
      </c>
      <c r="K12" s="13">
        <f t="shared" si="6"/>
        <v>-75487.280000000261</v>
      </c>
      <c r="L12" s="13">
        <v>2228515.67</v>
      </c>
      <c r="M12" s="13">
        <f t="shared" si="0"/>
        <v>2583255.1100000003</v>
      </c>
      <c r="N12" s="13">
        <f t="shared" si="1"/>
        <v>46.313836878156522</v>
      </c>
      <c r="O12" s="13">
        <f t="shared" si="7"/>
        <v>1.9748193215570291</v>
      </c>
      <c r="P12" s="13">
        <f t="shared" si="2"/>
        <v>116.22706849152746</v>
      </c>
    </row>
    <row r="13" spans="1:16" x14ac:dyDescent="0.2">
      <c r="A13" s="6" t="s">
        <v>9</v>
      </c>
      <c r="B13" s="12" t="s">
        <v>10</v>
      </c>
      <c r="C13" s="13">
        <v>525345.98</v>
      </c>
      <c r="D13" s="13">
        <v>296015.92</v>
      </c>
      <c r="E13" s="13">
        <f t="shared" si="3"/>
        <v>229330.06</v>
      </c>
      <c r="F13" s="13">
        <f t="shared" si="4"/>
        <v>56.346851650030708</v>
      </c>
      <c r="G13" s="13">
        <f t="shared" si="5"/>
        <v>0.3040710184623347</v>
      </c>
      <c r="H13" s="13">
        <v>604240</v>
      </c>
      <c r="I13" s="13">
        <v>618668.30000000005</v>
      </c>
      <c r="J13" s="13">
        <v>618668.28</v>
      </c>
      <c r="K13" s="13">
        <f t="shared" si="6"/>
        <v>-14428.280000000028</v>
      </c>
      <c r="L13" s="13">
        <v>301690.57</v>
      </c>
      <c r="M13" s="13">
        <f t="shared" si="0"/>
        <v>316977.71000000002</v>
      </c>
      <c r="N13" s="13">
        <f t="shared" si="1"/>
        <v>48.764512381336246</v>
      </c>
      <c r="O13" s="13">
        <f t="shared" si="7"/>
        <v>0.26734582789249733</v>
      </c>
      <c r="P13" s="13">
        <f t="shared" si="2"/>
        <v>101.91700838252214</v>
      </c>
    </row>
    <row r="14" spans="1:16" ht="38.25" x14ac:dyDescent="0.2">
      <c r="A14" s="6" t="s">
        <v>11</v>
      </c>
      <c r="B14" s="12" t="s">
        <v>12</v>
      </c>
      <c r="C14" s="13">
        <v>119044.92</v>
      </c>
      <c r="D14" s="13">
        <v>49886.080000000002</v>
      </c>
      <c r="E14" s="13">
        <f t="shared" si="3"/>
        <v>69158.84</v>
      </c>
      <c r="F14" s="13">
        <f t="shared" si="4"/>
        <v>41.905257275992966</v>
      </c>
      <c r="G14" s="13">
        <f t="shared" si="5"/>
        <v>5.1243565388961194E-2</v>
      </c>
      <c r="H14" s="13">
        <v>130322.8</v>
      </c>
      <c r="I14" s="13">
        <v>130300.8</v>
      </c>
      <c r="J14" s="13">
        <v>130300.82</v>
      </c>
      <c r="K14" s="13">
        <f t="shared" si="6"/>
        <v>21.979999999995925</v>
      </c>
      <c r="L14" s="13">
        <v>59806.89</v>
      </c>
      <c r="M14" s="13">
        <f t="shared" si="0"/>
        <v>70493.930000000008</v>
      </c>
      <c r="N14" s="13">
        <f t="shared" si="1"/>
        <v>45.899089506881076</v>
      </c>
      <c r="O14" s="13">
        <f t="shared" si="7"/>
        <v>5.2998416625105391E-2</v>
      </c>
      <c r="P14" s="13">
        <f t="shared" si="2"/>
        <v>119.88693038218277</v>
      </c>
    </row>
    <row r="15" spans="1:16" ht="28.5" customHeight="1" x14ac:dyDescent="0.2">
      <c r="A15" s="6" t="s">
        <v>13</v>
      </c>
      <c r="B15" s="12" t="s">
        <v>14</v>
      </c>
      <c r="C15" s="13">
        <v>125175</v>
      </c>
      <c r="D15" s="13">
        <v>52720.05</v>
      </c>
      <c r="E15" s="13">
        <f t="shared" si="3"/>
        <v>72454.95</v>
      </c>
      <c r="F15" s="13">
        <f t="shared" si="4"/>
        <v>42.117076093469144</v>
      </c>
      <c r="G15" s="13">
        <f t="shared" si="5"/>
        <v>5.4154652550056123E-2</v>
      </c>
      <c r="H15" s="13">
        <v>367655.1</v>
      </c>
      <c r="I15" s="13">
        <v>367280.1</v>
      </c>
      <c r="J15" s="13">
        <v>370853.02</v>
      </c>
      <c r="K15" s="13">
        <f t="shared" si="6"/>
        <v>-3197.9200000000419</v>
      </c>
      <c r="L15" s="13">
        <v>255510.8</v>
      </c>
      <c r="M15" s="13">
        <f t="shared" si="0"/>
        <v>115342.22000000003</v>
      </c>
      <c r="N15" s="13">
        <f t="shared" si="1"/>
        <v>68.898131124832133</v>
      </c>
      <c r="O15" s="13">
        <f t="shared" si="7"/>
        <v>0.22642320693508686</v>
      </c>
      <c r="P15" s="13">
        <f t="shared" si="2"/>
        <v>484.65583776950132</v>
      </c>
    </row>
    <row r="16" spans="1:16" ht="25.5" x14ac:dyDescent="0.2">
      <c r="A16" s="6" t="s">
        <v>157</v>
      </c>
      <c r="B16" s="12" t="s">
        <v>153</v>
      </c>
      <c r="C16" s="13">
        <v>5305.24</v>
      </c>
      <c r="D16" s="13">
        <v>4520.1400000000003</v>
      </c>
      <c r="E16" s="13">
        <f t="shared" si="3"/>
        <v>785.09999999999945</v>
      </c>
      <c r="F16" s="13">
        <f t="shared" si="4"/>
        <v>85.20142349827718</v>
      </c>
      <c r="G16" s="13">
        <f t="shared" si="5"/>
        <v>4.6431407249729597E-3</v>
      </c>
      <c r="H16" s="13">
        <v>0</v>
      </c>
      <c r="I16" s="13">
        <v>0</v>
      </c>
      <c r="J16" s="13">
        <v>0</v>
      </c>
      <c r="K16" s="13">
        <f t="shared" si="6"/>
        <v>0</v>
      </c>
      <c r="L16" s="13">
        <v>0</v>
      </c>
      <c r="M16" s="13">
        <f t="shared" si="0"/>
        <v>0</v>
      </c>
      <c r="N16" s="13" t="e">
        <f t="shared" si="1"/>
        <v>#DIV/0!</v>
      </c>
      <c r="O16" s="13">
        <f t="shared" si="7"/>
        <v>0</v>
      </c>
      <c r="P16" s="13">
        <f t="shared" si="2"/>
        <v>0</v>
      </c>
    </row>
    <row r="17" spans="1:16" x14ac:dyDescent="0.2">
      <c r="A17" s="6" t="s">
        <v>15</v>
      </c>
      <c r="B17" s="12" t="s">
        <v>16</v>
      </c>
      <c r="C17" s="13">
        <v>464776.18</v>
      </c>
      <c r="D17" s="13">
        <v>0</v>
      </c>
      <c r="E17" s="13">
        <f t="shared" si="3"/>
        <v>464776.18</v>
      </c>
      <c r="F17" s="13">
        <f t="shared" si="4"/>
        <v>0</v>
      </c>
      <c r="G17" s="13">
        <f t="shared" si="5"/>
        <v>0</v>
      </c>
      <c r="H17" s="13">
        <v>793882</v>
      </c>
      <c r="I17" s="13">
        <v>2352251.6</v>
      </c>
      <c r="J17" s="13">
        <v>1560041.38</v>
      </c>
      <c r="K17" s="13">
        <f t="shared" si="6"/>
        <v>-766159.37999999989</v>
      </c>
      <c r="L17" s="13">
        <v>0</v>
      </c>
      <c r="M17" s="13">
        <f t="shared" si="0"/>
        <v>1560041.38</v>
      </c>
      <c r="N17" s="13">
        <f t="shared" si="1"/>
        <v>0</v>
      </c>
      <c r="O17" s="13">
        <f t="shared" si="7"/>
        <v>0</v>
      </c>
      <c r="P17" s="14" t="e">
        <f t="shared" si="2"/>
        <v>#DIV/0!</v>
      </c>
    </row>
    <row r="18" spans="1:16" ht="25.5" x14ac:dyDescent="0.2">
      <c r="A18" s="6" t="s">
        <v>17</v>
      </c>
      <c r="B18" s="12" t="s">
        <v>18</v>
      </c>
      <c r="C18" s="13">
        <v>12549.11</v>
      </c>
      <c r="D18" s="13">
        <v>589.47</v>
      </c>
      <c r="E18" s="13">
        <f t="shared" si="3"/>
        <v>11959.640000000001</v>
      </c>
      <c r="F18" s="13">
        <f t="shared" si="4"/>
        <v>4.6973052272232847</v>
      </c>
      <c r="G18" s="13">
        <f t="shared" si="5"/>
        <v>6.0551048488538203E-4</v>
      </c>
      <c r="H18" s="13">
        <v>16549.099999999999</v>
      </c>
      <c r="I18" s="13">
        <v>16549.099999999999</v>
      </c>
      <c r="J18" s="13">
        <v>16549.11</v>
      </c>
      <c r="K18" s="13">
        <f t="shared" si="6"/>
        <v>-1.0000000002037268E-2</v>
      </c>
      <c r="L18" s="13">
        <v>621.69000000000005</v>
      </c>
      <c r="M18" s="13">
        <f t="shared" si="0"/>
        <v>15927.42</v>
      </c>
      <c r="N18" s="13">
        <f t="shared" si="1"/>
        <v>3.7566370638662741</v>
      </c>
      <c r="O18" s="13">
        <f t="shared" si="7"/>
        <v>5.5091621770772179E-4</v>
      </c>
      <c r="P18" s="14">
        <f t="shared" si="2"/>
        <v>105.46592701918674</v>
      </c>
    </row>
    <row r="19" spans="1:16" x14ac:dyDescent="0.2">
      <c r="A19" s="6" t="s">
        <v>19</v>
      </c>
      <c r="B19" s="12" t="s">
        <v>20</v>
      </c>
      <c r="C19" s="13">
        <v>6538206.7599999998</v>
      </c>
      <c r="D19" s="13">
        <v>1779528.5</v>
      </c>
      <c r="E19" s="13">
        <f t="shared" si="3"/>
        <v>4758678.26</v>
      </c>
      <c r="F19" s="13">
        <f t="shared" si="4"/>
        <v>27.217378790878126</v>
      </c>
      <c r="G19" s="13">
        <f t="shared" si="5"/>
        <v>1.8279525080196726</v>
      </c>
      <c r="H19" s="13">
        <v>17078645.100000001</v>
      </c>
      <c r="I19" s="13">
        <v>19682653.899999999</v>
      </c>
      <c r="J19" s="13">
        <v>12138917.92</v>
      </c>
      <c r="K19" s="13">
        <f t="shared" si="6"/>
        <v>4939727.1800000016</v>
      </c>
      <c r="L19" s="13">
        <v>2074821.17</v>
      </c>
      <c r="M19" s="13">
        <f t="shared" si="0"/>
        <v>10064096.75</v>
      </c>
      <c r="N19" s="13">
        <f t="shared" si="1"/>
        <v>17.092307433610195</v>
      </c>
      <c r="O19" s="13">
        <f t="shared" si="7"/>
        <v>1.8386215499626983</v>
      </c>
      <c r="P19" s="13">
        <f t="shared" si="2"/>
        <v>116.59387135412554</v>
      </c>
    </row>
    <row r="20" spans="1:16" x14ac:dyDescent="0.2">
      <c r="A20" s="17" t="s">
        <v>21</v>
      </c>
      <c r="B20" s="10" t="s">
        <v>22</v>
      </c>
      <c r="C20" s="11">
        <v>129701.6</v>
      </c>
      <c r="D20" s="11">
        <v>55547</v>
      </c>
      <c r="E20" s="11">
        <f t="shared" si="3"/>
        <v>74154.600000000006</v>
      </c>
      <c r="F20" s="11">
        <f t="shared" si="4"/>
        <v>42.826765436972245</v>
      </c>
      <c r="G20" s="11">
        <f t="shared" si="5"/>
        <v>5.7058528684968385E-2</v>
      </c>
      <c r="H20" s="11">
        <v>151534.6</v>
      </c>
      <c r="I20" s="11">
        <v>151534.6</v>
      </c>
      <c r="J20" s="11">
        <v>599942.88</v>
      </c>
      <c r="K20" s="11">
        <f t="shared" si="6"/>
        <v>-448408.28</v>
      </c>
      <c r="L20" s="11">
        <v>458109.05</v>
      </c>
      <c r="M20" s="11">
        <f t="shared" si="0"/>
        <v>141833.83000000002</v>
      </c>
      <c r="N20" s="11">
        <f t="shared" si="1"/>
        <v>76.358777688969326</v>
      </c>
      <c r="O20" s="11">
        <f t="shared" si="7"/>
        <v>0.4059574790067037</v>
      </c>
      <c r="P20" s="11">
        <f t="shared" si="2"/>
        <v>824.72329738779774</v>
      </c>
    </row>
    <row r="21" spans="1:16" x14ac:dyDescent="0.2">
      <c r="A21" s="6" t="s">
        <v>23</v>
      </c>
      <c r="B21" s="12" t="s">
        <v>24</v>
      </c>
      <c r="C21" s="13">
        <v>129701.6</v>
      </c>
      <c r="D21" s="13">
        <v>55547</v>
      </c>
      <c r="E21" s="13">
        <f t="shared" si="3"/>
        <v>74154.600000000006</v>
      </c>
      <c r="F21" s="13">
        <f t="shared" si="4"/>
        <v>42.826765436972245</v>
      </c>
      <c r="G21" s="13">
        <f t="shared" si="5"/>
        <v>5.7058528684968385E-2</v>
      </c>
      <c r="H21" s="13">
        <v>151534.6</v>
      </c>
      <c r="I21" s="13">
        <v>151534.6</v>
      </c>
      <c r="J21" s="13">
        <v>599942.88</v>
      </c>
      <c r="K21" s="13">
        <f t="shared" si="6"/>
        <v>-448408.28</v>
      </c>
      <c r="L21" s="13">
        <v>458109.05</v>
      </c>
      <c r="M21" s="13">
        <f t="shared" si="0"/>
        <v>141833.83000000002</v>
      </c>
      <c r="N21" s="13">
        <f t="shared" si="1"/>
        <v>76.358777688969326</v>
      </c>
      <c r="O21" s="13">
        <f t="shared" si="7"/>
        <v>0.4059574790067037</v>
      </c>
      <c r="P21" s="13">
        <f t="shared" si="2"/>
        <v>824.72329738779774</v>
      </c>
    </row>
    <row r="22" spans="1:16" ht="25.5" x14ac:dyDescent="0.2">
      <c r="A22" s="17" t="s">
        <v>25</v>
      </c>
      <c r="B22" s="10" t="s">
        <v>26</v>
      </c>
      <c r="C22" s="11">
        <v>3591161.82</v>
      </c>
      <c r="D22" s="11">
        <v>1523076.07</v>
      </c>
      <c r="E22" s="11">
        <f t="shared" si="3"/>
        <v>2068085.7499999998</v>
      </c>
      <c r="F22" s="11">
        <f t="shared" si="4"/>
        <v>42.411791680275776</v>
      </c>
      <c r="G22" s="11">
        <f t="shared" si="5"/>
        <v>1.564521569652437</v>
      </c>
      <c r="H22" s="11">
        <v>4271557.7</v>
      </c>
      <c r="I22" s="11">
        <v>4920468.8</v>
      </c>
      <c r="J22" s="11">
        <v>4920468.79</v>
      </c>
      <c r="K22" s="11">
        <f t="shared" si="6"/>
        <v>-648911.08999999985</v>
      </c>
      <c r="L22" s="11">
        <v>2039102.99</v>
      </c>
      <c r="M22" s="11">
        <f t="shared" si="0"/>
        <v>2881365.8</v>
      </c>
      <c r="N22" s="11">
        <f t="shared" si="1"/>
        <v>41.44123409834696</v>
      </c>
      <c r="O22" s="11">
        <f t="shared" si="7"/>
        <v>1.8069695616260619</v>
      </c>
      <c r="P22" s="11">
        <f t="shared" si="2"/>
        <v>133.88057433007924</v>
      </c>
    </row>
    <row r="23" spans="1:16" ht="24.75" customHeight="1" x14ac:dyDescent="0.2">
      <c r="A23" s="6" t="s">
        <v>27</v>
      </c>
      <c r="B23" s="12" t="s">
        <v>184</v>
      </c>
      <c r="C23" s="13">
        <v>826201.51</v>
      </c>
      <c r="D23" s="13">
        <v>251772.76</v>
      </c>
      <c r="E23" s="13">
        <f t="shared" si="3"/>
        <v>574428.75</v>
      </c>
      <c r="F23" s="13">
        <f t="shared" si="4"/>
        <v>30.473529393573727</v>
      </c>
      <c r="G23" s="13">
        <f t="shared" si="5"/>
        <v>0.25862392655865596</v>
      </c>
      <c r="H23" s="13">
        <v>1266050.5</v>
      </c>
      <c r="I23" s="13">
        <v>1625830.1</v>
      </c>
      <c r="J23" s="13">
        <v>1625830.11</v>
      </c>
      <c r="K23" s="13">
        <f t="shared" si="6"/>
        <v>-359779.6100000001</v>
      </c>
      <c r="L23" s="13">
        <v>531856.38</v>
      </c>
      <c r="M23" s="13">
        <f t="shared" si="0"/>
        <v>1093973.73</v>
      </c>
      <c r="N23" s="13">
        <f t="shared" si="1"/>
        <v>32.712912421089307</v>
      </c>
      <c r="O23" s="13">
        <f t="shared" si="7"/>
        <v>0.47130934265199825</v>
      </c>
      <c r="P23" s="13">
        <f t="shared" si="2"/>
        <v>211.24460803464206</v>
      </c>
    </row>
    <row r="24" spans="1:16" ht="49.5" customHeight="1" x14ac:dyDescent="0.2">
      <c r="A24" s="6" t="s">
        <v>28</v>
      </c>
      <c r="B24" s="12" t="s">
        <v>185</v>
      </c>
      <c r="C24" s="13">
        <v>2129021.06</v>
      </c>
      <c r="D24" s="13">
        <v>954475.9</v>
      </c>
      <c r="E24" s="13">
        <f t="shared" si="3"/>
        <v>1174545.1600000001</v>
      </c>
      <c r="F24" s="13">
        <f t="shared" si="4"/>
        <v>44.831679588928068</v>
      </c>
      <c r="G24" s="13">
        <f t="shared" si="5"/>
        <v>0.98044881846474186</v>
      </c>
      <c r="H24" s="13">
        <v>2339674.1</v>
      </c>
      <c r="I24" s="13">
        <v>2518329.1</v>
      </c>
      <c r="J24" s="13">
        <v>2518329.0499999998</v>
      </c>
      <c r="K24" s="13">
        <f t="shared" si="6"/>
        <v>-178654.94999999972</v>
      </c>
      <c r="L24" s="13">
        <v>1168830.17</v>
      </c>
      <c r="M24" s="13">
        <f t="shared" si="0"/>
        <v>1349498.8799999999</v>
      </c>
      <c r="N24" s="13">
        <f t="shared" si="1"/>
        <v>46.412924871751763</v>
      </c>
      <c r="O24" s="13">
        <f t="shared" si="7"/>
        <v>1.0357694291352175</v>
      </c>
      <c r="P24" s="13">
        <f t="shared" si="2"/>
        <v>122.45779804393176</v>
      </c>
    </row>
    <row r="25" spans="1:16" ht="38.25" x14ac:dyDescent="0.2">
      <c r="A25" s="6" t="s">
        <v>162</v>
      </c>
      <c r="B25" s="12" t="s">
        <v>30</v>
      </c>
      <c r="C25" s="13">
        <v>0</v>
      </c>
      <c r="D25" s="13">
        <v>0</v>
      </c>
      <c r="E25" s="13">
        <f t="shared" si="3"/>
        <v>0</v>
      </c>
      <c r="F25" s="13" t="e">
        <f t="shared" si="4"/>
        <v>#DIV/0!</v>
      </c>
      <c r="G25" s="13">
        <f t="shared" si="5"/>
        <v>0</v>
      </c>
      <c r="H25" s="13">
        <v>665833.1</v>
      </c>
      <c r="I25" s="13">
        <v>776309.6</v>
      </c>
      <c r="J25" s="13"/>
      <c r="K25" s="13">
        <f t="shared" si="6"/>
        <v>665833.1</v>
      </c>
      <c r="L25" s="13"/>
      <c r="M25" s="13">
        <f t="shared" si="0"/>
        <v>0</v>
      </c>
      <c r="N25" s="13" t="e">
        <f t="shared" si="1"/>
        <v>#DIV/0!</v>
      </c>
      <c r="O25" s="13">
        <f t="shared" si="7"/>
        <v>0</v>
      </c>
      <c r="P25" s="13" t="e">
        <f t="shared" si="2"/>
        <v>#DIV/0!</v>
      </c>
    </row>
    <row r="26" spans="1:16" ht="30" customHeight="1" x14ac:dyDescent="0.2">
      <c r="A26" s="6" t="s">
        <v>29</v>
      </c>
      <c r="B26" s="12" t="s">
        <v>30</v>
      </c>
      <c r="C26" s="13">
        <v>635939.25</v>
      </c>
      <c r="D26" s="13">
        <v>316827.40000000002</v>
      </c>
      <c r="E26" s="13">
        <f t="shared" si="3"/>
        <v>319111.84999999998</v>
      </c>
      <c r="F26" s="13">
        <f t="shared" si="4"/>
        <v>49.820387717851986</v>
      </c>
      <c r="G26" s="13">
        <f t="shared" si="5"/>
        <v>0.32544881435692208</v>
      </c>
      <c r="H26" s="13"/>
      <c r="I26" s="13"/>
      <c r="J26" s="13">
        <v>776309.63</v>
      </c>
      <c r="K26" s="13">
        <f t="shared" si="6"/>
        <v>-776309.63</v>
      </c>
      <c r="L26" s="13">
        <v>338416.45</v>
      </c>
      <c r="M26" s="13">
        <f t="shared" si="0"/>
        <v>437893.18</v>
      </c>
      <c r="N26" s="13">
        <f t="shared" si="1"/>
        <v>43.592973334621654</v>
      </c>
      <c r="O26" s="13">
        <f t="shared" si="7"/>
        <v>0.2998907987004365</v>
      </c>
      <c r="P26" s="13">
        <f t="shared" si="2"/>
        <v>106.81413602485139</v>
      </c>
    </row>
    <row r="27" spans="1:16" x14ac:dyDescent="0.2">
      <c r="A27" s="17" t="s">
        <v>31</v>
      </c>
      <c r="B27" s="10" t="s">
        <v>32</v>
      </c>
      <c r="C27" s="11">
        <v>42998936.899999999</v>
      </c>
      <c r="D27" s="11">
        <v>16253376.93</v>
      </c>
      <c r="E27" s="11">
        <f t="shared" si="3"/>
        <v>26745559.969999999</v>
      </c>
      <c r="F27" s="11">
        <f t="shared" si="4"/>
        <v>37.79948552635031</v>
      </c>
      <c r="G27" s="11">
        <f t="shared" si="5"/>
        <v>16.69565905967934</v>
      </c>
      <c r="H27" s="11">
        <v>42264339.799999997</v>
      </c>
      <c r="I27" s="11">
        <v>48186070.399999999</v>
      </c>
      <c r="J27" s="11">
        <v>50965669.329999998</v>
      </c>
      <c r="K27" s="11">
        <f t="shared" si="6"/>
        <v>-8701329.5300000012</v>
      </c>
      <c r="L27" s="11">
        <v>20629191.649999999</v>
      </c>
      <c r="M27" s="11">
        <f t="shared" si="0"/>
        <v>30336477.68</v>
      </c>
      <c r="N27" s="11">
        <f t="shared" si="1"/>
        <v>40.476642259767218</v>
      </c>
      <c r="O27" s="11">
        <f t="shared" si="7"/>
        <v>18.280744805587538</v>
      </c>
      <c r="P27" s="11">
        <f t="shared" si="2"/>
        <v>126.92249579177144</v>
      </c>
    </row>
    <row r="28" spans="1:16" x14ac:dyDescent="0.2">
      <c r="A28" s="6" t="s">
        <v>33</v>
      </c>
      <c r="B28" s="12" t="s">
        <v>34</v>
      </c>
      <c r="C28" s="13">
        <v>522463.93</v>
      </c>
      <c r="D28" s="13">
        <v>274251.57</v>
      </c>
      <c r="E28" s="13">
        <f t="shared" si="3"/>
        <v>248212.36</v>
      </c>
      <c r="F28" s="13">
        <f t="shared" si="4"/>
        <v>52.49196245949458</v>
      </c>
      <c r="G28" s="13">
        <f t="shared" si="5"/>
        <v>0.28171442334856273</v>
      </c>
      <c r="H28" s="13">
        <v>525759.30000000005</v>
      </c>
      <c r="I28" s="13">
        <v>583535</v>
      </c>
      <c r="J28" s="13">
        <v>613535.05000000005</v>
      </c>
      <c r="K28" s="13">
        <f t="shared" si="6"/>
        <v>-87775.75</v>
      </c>
      <c r="L28" s="13">
        <v>267515.32</v>
      </c>
      <c r="M28" s="13">
        <f t="shared" si="0"/>
        <v>346019.73000000004</v>
      </c>
      <c r="N28" s="13">
        <f t="shared" si="1"/>
        <v>43.60228808443788</v>
      </c>
      <c r="O28" s="13">
        <f t="shared" si="7"/>
        <v>0.23706112093369824</v>
      </c>
      <c r="P28" s="13">
        <f t="shared" si="2"/>
        <v>97.543769758546873</v>
      </c>
    </row>
    <row r="29" spans="1:16" x14ac:dyDescent="0.2">
      <c r="A29" s="6" t="s">
        <v>187</v>
      </c>
      <c r="B29" s="12" t="s">
        <v>186</v>
      </c>
      <c r="C29" s="13"/>
      <c r="D29" s="13"/>
      <c r="E29" s="13"/>
      <c r="F29" s="13"/>
      <c r="G29" s="13">
        <f t="shared" si="5"/>
        <v>0</v>
      </c>
      <c r="H29" s="13">
        <v>4767425.3</v>
      </c>
      <c r="I29" s="13">
        <v>6455408.2999999998</v>
      </c>
      <c r="J29" s="13">
        <v>6455408.2999999998</v>
      </c>
      <c r="K29" s="13">
        <f t="shared" si="6"/>
        <v>-1687983</v>
      </c>
      <c r="L29" s="13">
        <v>3211597.77</v>
      </c>
      <c r="M29" s="13"/>
      <c r="N29" s="13"/>
      <c r="O29" s="13">
        <f t="shared" si="7"/>
        <v>2.8459864180651993</v>
      </c>
      <c r="P29" s="13"/>
    </row>
    <row r="30" spans="1:16" x14ac:dyDescent="0.2">
      <c r="A30" s="6" t="s">
        <v>35</v>
      </c>
      <c r="B30" s="12" t="s">
        <v>36</v>
      </c>
      <c r="C30" s="13">
        <v>5145.6000000000004</v>
      </c>
      <c r="D30" s="13">
        <v>1693.68</v>
      </c>
      <c r="E30" s="13">
        <f t="shared" si="3"/>
        <v>3451.92</v>
      </c>
      <c r="F30" s="13">
        <f t="shared" si="4"/>
        <v>32.915111940298509</v>
      </c>
      <c r="G30" s="15">
        <f t="shared" si="5"/>
        <v>1.7397679237970952E-3</v>
      </c>
      <c r="H30" s="15">
        <v>5382.3</v>
      </c>
      <c r="I30" s="15">
        <v>5382.3</v>
      </c>
      <c r="J30" s="13">
        <v>5382.3</v>
      </c>
      <c r="K30" s="13">
        <f t="shared" si="6"/>
        <v>0</v>
      </c>
      <c r="L30" s="13">
        <v>1614.69</v>
      </c>
      <c r="M30" s="13">
        <f t="shared" ref="M30:M61" si="8">J30-L30</f>
        <v>3767.61</v>
      </c>
      <c r="N30" s="13">
        <f t="shared" ref="N30:N61" si="9">L30/J30*100</f>
        <v>30</v>
      </c>
      <c r="O30" s="15">
        <f t="shared" si="7"/>
        <v>1.4308721510245964E-3</v>
      </c>
      <c r="P30" s="14">
        <f t="shared" ref="P30:P61" si="10">L30/D30*100</f>
        <v>95.336191016012478</v>
      </c>
    </row>
    <row r="31" spans="1:16" x14ac:dyDescent="0.2">
      <c r="A31" s="6" t="s">
        <v>37</v>
      </c>
      <c r="B31" s="12" t="s">
        <v>38</v>
      </c>
      <c r="C31" s="13">
        <v>5849213.6399999997</v>
      </c>
      <c r="D31" s="13">
        <v>3740076.66</v>
      </c>
      <c r="E31" s="13">
        <f t="shared" si="3"/>
        <v>2109136.9799999995</v>
      </c>
      <c r="F31" s="13">
        <f t="shared" si="4"/>
        <v>63.941529412148476</v>
      </c>
      <c r="G31" s="13">
        <f t="shared" si="5"/>
        <v>3.84185052997625</v>
      </c>
      <c r="H31" s="13">
        <v>6143882.5999999996</v>
      </c>
      <c r="I31" s="13">
        <v>6701078.0999999996</v>
      </c>
      <c r="J31" s="13">
        <v>6721238.25</v>
      </c>
      <c r="K31" s="13">
        <f t="shared" si="6"/>
        <v>-577355.65000000037</v>
      </c>
      <c r="L31" s="13">
        <v>3867311.89</v>
      </c>
      <c r="M31" s="13">
        <f t="shared" si="8"/>
        <v>2853926.36</v>
      </c>
      <c r="N31" s="13">
        <f t="shared" si="9"/>
        <v>57.538681804651105</v>
      </c>
      <c r="O31" s="13">
        <f t="shared" si="7"/>
        <v>3.4270534175150011</v>
      </c>
      <c r="P31" s="13">
        <f t="shared" si="10"/>
        <v>103.40194176661608</v>
      </c>
    </row>
    <row r="32" spans="1:16" x14ac:dyDescent="0.2">
      <c r="A32" s="6" t="s">
        <v>39</v>
      </c>
      <c r="B32" s="12" t="s">
        <v>40</v>
      </c>
      <c r="C32" s="13">
        <v>83704.47</v>
      </c>
      <c r="D32" s="13">
        <v>23292.58</v>
      </c>
      <c r="E32" s="13">
        <f t="shared" si="3"/>
        <v>60411.89</v>
      </c>
      <c r="F32" s="13">
        <f t="shared" si="4"/>
        <v>27.827163830079805</v>
      </c>
      <c r="G32" s="13">
        <f t="shared" si="5"/>
        <v>2.3926410860657117E-2</v>
      </c>
      <c r="H32" s="13">
        <v>82978.7</v>
      </c>
      <c r="I32" s="13">
        <v>113929.9</v>
      </c>
      <c r="J32" s="13">
        <v>114953.37</v>
      </c>
      <c r="K32" s="13">
        <f t="shared" si="6"/>
        <v>-31974.67</v>
      </c>
      <c r="L32" s="13">
        <v>34614.44</v>
      </c>
      <c r="M32" s="13">
        <f t="shared" si="8"/>
        <v>80338.929999999993</v>
      </c>
      <c r="N32" s="13">
        <f t="shared" si="9"/>
        <v>30.111722692427378</v>
      </c>
      <c r="O32" s="13">
        <f t="shared" si="7"/>
        <v>3.0673899150494417E-2</v>
      </c>
      <c r="P32" s="13">
        <f t="shared" si="10"/>
        <v>148.60715300752426</v>
      </c>
    </row>
    <row r="33" spans="1:16" x14ac:dyDescent="0.2">
      <c r="A33" s="6" t="s">
        <v>41</v>
      </c>
      <c r="B33" s="12" t="s">
        <v>42</v>
      </c>
      <c r="C33" s="13">
        <v>1735907.85</v>
      </c>
      <c r="D33" s="13">
        <v>672190.67</v>
      </c>
      <c r="E33" s="13">
        <f t="shared" si="3"/>
        <v>1063717.1800000002</v>
      </c>
      <c r="F33" s="13">
        <f t="shared" si="4"/>
        <v>38.722716185654669</v>
      </c>
      <c r="G33" s="13">
        <f t="shared" si="5"/>
        <v>0.69048212551466537</v>
      </c>
      <c r="H33" s="13">
        <v>1920325.2</v>
      </c>
      <c r="I33" s="13">
        <v>1920322.2</v>
      </c>
      <c r="J33" s="13">
        <v>1920769.18</v>
      </c>
      <c r="K33" s="13">
        <f t="shared" si="6"/>
        <v>-443.97999999998137</v>
      </c>
      <c r="L33" s="13">
        <v>769033.24</v>
      </c>
      <c r="M33" s="13">
        <f t="shared" si="8"/>
        <v>1151735.94</v>
      </c>
      <c r="N33" s="13">
        <f t="shared" si="9"/>
        <v>40.037774866837459</v>
      </c>
      <c r="O33" s="13">
        <f t="shared" si="7"/>
        <v>0.68148576279546824</v>
      </c>
      <c r="P33" s="13">
        <f t="shared" si="10"/>
        <v>114.40700895179042</v>
      </c>
    </row>
    <row r="34" spans="1:16" x14ac:dyDescent="0.2">
      <c r="A34" s="6" t="s">
        <v>43</v>
      </c>
      <c r="B34" s="12" t="s">
        <v>44</v>
      </c>
      <c r="C34" s="13">
        <v>1121029.72</v>
      </c>
      <c r="D34" s="13">
        <v>212920.6</v>
      </c>
      <c r="E34" s="13">
        <f t="shared" si="3"/>
        <v>908109.12</v>
      </c>
      <c r="F34" s="13">
        <f t="shared" si="4"/>
        <v>18.993305547688781</v>
      </c>
      <c r="G34" s="13">
        <f t="shared" si="5"/>
        <v>0.21871453296704915</v>
      </c>
      <c r="H34" s="13">
        <v>1607015.9</v>
      </c>
      <c r="I34" s="13">
        <v>1754048.5</v>
      </c>
      <c r="J34" s="13">
        <v>1754048.52</v>
      </c>
      <c r="K34" s="13">
        <f t="shared" si="6"/>
        <v>-147032.62000000011</v>
      </c>
      <c r="L34" s="13">
        <v>185156.56</v>
      </c>
      <c r="M34" s="13">
        <f t="shared" si="8"/>
        <v>1568891.96</v>
      </c>
      <c r="N34" s="13">
        <f t="shared" si="9"/>
        <v>10.555954290249622</v>
      </c>
      <c r="O34" s="13">
        <f t="shared" si="7"/>
        <v>0.16407816068936745</v>
      </c>
      <c r="P34" s="13">
        <f t="shared" si="10"/>
        <v>86.960378657584087</v>
      </c>
    </row>
    <row r="35" spans="1:16" x14ac:dyDescent="0.2">
      <c r="A35" s="6" t="s">
        <v>45</v>
      </c>
      <c r="B35" s="12" t="s">
        <v>46</v>
      </c>
      <c r="C35" s="13">
        <v>23371176.760000002</v>
      </c>
      <c r="D35" s="13">
        <v>6249927.7400000002</v>
      </c>
      <c r="E35" s="13">
        <f t="shared" si="3"/>
        <v>17121249.020000003</v>
      </c>
      <c r="F35" s="13">
        <f t="shared" si="4"/>
        <v>26.742032736224104</v>
      </c>
      <c r="G35" s="13">
        <f t="shared" si="5"/>
        <v>6.419998942008923</v>
      </c>
      <c r="H35" s="13">
        <v>20991844</v>
      </c>
      <c r="I35" s="13">
        <v>24012252.399999999</v>
      </c>
      <c r="J35" s="13">
        <v>21541921.77</v>
      </c>
      <c r="K35" s="13">
        <f t="shared" si="6"/>
        <v>-550077.76999999955</v>
      </c>
      <c r="L35" s="13">
        <v>4657576.22</v>
      </c>
      <c r="M35" s="13">
        <f t="shared" si="8"/>
        <v>16884345.550000001</v>
      </c>
      <c r="N35" s="13">
        <f t="shared" si="9"/>
        <v>21.620987531791595</v>
      </c>
      <c r="O35" s="13">
        <f t="shared" si="7"/>
        <v>4.1273533027840692</v>
      </c>
      <c r="P35" s="13">
        <f t="shared" si="10"/>
        <v>74.522081114493005</v>
      </c>
    </row>
    <row r="36" spans="1:16" x14ac:dyDescent="0.2">
      <c r="A36" s="6" t="s">
        <v>47</v>
      </c>
      <c r="B36" s="12" t="s">
        <v>48</v>
      </c>
      <c r="C36" s="13">
        <v>2102005.36</v>
      </c>
      <c r="D36" s="13">
        <v>667480.37</v>
      </c>
      <c r="E36" s="13">
        <f t="shared" si="3"/>
        <v>1434524.9899999998</v>
      </c>
      <c r="F36" s="13">
        <f t="shared" si="4"/>
        <v>31.75445613516419</v>
      </c>
      <c r="G36" s="13">
        <f t="shared" si="5"/>
        <v>0.68564365021150209</v>
      </c>
      <c r="H36" s="13">
        <v>2858507.2</v>
      </c>
      <c r="I36" s="13">
        <v>3227581</v>
      </c>
      <c r="J36" s="13">
        <v>3227581.01</v>
      </c>
      <c r="K36" s="13">
        <f t="shared" si="6"/>
        <v>-369073.80999999959</v>
      </c>
      <c r="L36" s="13">
        <v>1593086.52</v>
      </c>
      <c r="M36" s="13">
        <f t="shared" si="8"/>
        <v>1634494.4899999998</v>
      </c>
      <c r="N36" s="13">
        <f t="shared" si="9"/>
        <v>49.35852934640981</v>
      </c>
      <c r="O36" s="13">
        <f t="shared" si="7"/>
        <v>1.4117280317836169</v>
      </c>
      <c r="P36" s="13">
        <f t="shared" si="10"/>
        <v>238.67166610457775</v>
      </c>
    </row>
    <row r="37" spans="1:16" ht="25.5" x14ac:dyDescent="0.2">
      <c r="A37" s="6" t="s">
        <v>49</v>
      </c>
      <c r="B37" s="12" t="s">
        <v>50</v>
      </c>
      <c r="C37" s="13">
        <v>10050</v>
      </c>
      <c r="D37" s="13">
        <v>0</v>
      </c>
      <c r="E37" s="13">
        <f t="shared" si="3"/>
        <v>10050</v>
      </c>
      <c r="F37" s="13">
        <f t="shared" si="4"/>
        <v>0</v>
      </c>
      <c r="G37" s="16">
        <f t="shared" si="5"/>
        <v>0</v>
      </c>
      <c r="H37" s="16">
        <v>19050</v>
      </c>
      <c r="I37" s="16">
        <v>19050</v>
      </c>
      <c r="J37" s="13">
        <v>19050</v>
      </c>
      <c r="K37" s="13">
        <f t="shared" si="6"/>
        <v>0</v>
      </c>
      <c r="L37" s="13">
        <v>0</v>
      </c>
      <c r="M37" s="13">
        <f t="shared" si="8"/>
        <v>19050</v>
      </c>
      <c r="N37" s="13">
        <f t="shared" si="9"/>
        <v>0</v>
      </c>
      <c r="O37" s="16">
        <f t="shared" si="7"/>
        <v>0</v>
      </c>
      <c r="P37" s="14" t="e">
        <f t="shared" si="10"/>
        <v>#DIV/0!</v>
      </c>
    </row>
    <row r="38" spans="1:16" ht="25.5" x14ac:dyDescent="0.2">
      <c r="A38" s="6" t="s">
        <v>51</v>
      </c>
      <c r="B38" s="12" t="s">
        <v>52</v>
      </c>
      <c r="C38" s="13">
        <v>8198239.5700000003</v>
      </c>
      <c r="D38" s="13">
        <v>4411543.05</v>
      </c>
      <c r="E38" s="13">
        <f t="shared" si="3"/>
        <v>3786696.5200000005</v>
      </c>
      <c r="F38" s="13">
        <f t="shared" si="4"/>
        <v>53.810857957155299</v>
      </c>
      <c r="G38" s="13">
        <f t="shared" si="5"/>
        <v>4.5315886665958178</v>
      </c>
      <c r="H38" s="13">
        <v>3342169.3</v>
      </c>
      <c r="I38" s="13">
        <v>3393482.7</v>
      </c>
      <c r="J38" s="13">
        <v>8591781.5700000003</v>
      </c>
      <c r="K38" s="13">
        <f t="shared" si="6"/>
        <v>-5249612.2700000005</v>
      </c>
      <c r="L38" s="13">
        <v>6041684.9900000002</v>
      </c>
      <c r="M38" s="13">
        <f t="shared" si="8"/>
        <v>2550096.58</v>
      </c>
      <c r="N38" s="13">
        <f t="shared" si="9"/>
        <v>70.31935042547876</v>
      </c>
      <c r="O38" s="13">
        <f t="shared" si="7"/>
        <v>5.3538938108580076</v>
      </c>
      <c r="P38" s="13">
        <f t="shared" si="10"/>
        <v>136.95174050267968</v>
      </c>
    </row>
    <row r="39" spans="1:16" x14ac:dyDescent="0.2">
      <c r="A39" s="17" t="s">
        <v>53</v>
      </c>
      <c r="B39" s="10" t="s">
        <v>54</v>
      </c>
      <c r="C39" s="11">
        <v>17212669.98</v>
      </c>
      <c r="D39" s="11">
        <v>8990389.5199999996</v>
      </c>
      <c r="E39" s="11">
        <f t="shared" si="3"/>
        <v>8222280.4600000009</v>
      </c>
      <c r="F39" s="11">
        <f t="shared" si="4"/>
        <v>52.231231589557261</v>
      </c>
      <c r="G39" s="11">
        <f t="shared" si="5"/>
        <v>9.2350333648254477</v>
      </c>
      <c r="H39" s="11">
        <v>15417976.1</v>
      </c>
      <c r="I39" s="11">
        <v>23959596.399999999</v>
      </c>
      <c r="J39" s="11">
        <v>24656390.649999999</v>
      </c>
      <c r="K39" s="11">
        <f t="shared" si="6"/>
        <v>-9238414.5499999989</v>
      </c>
      <c r="L39" s="11">
        <v>6660803.0800000001</v>
      </c>
      <c r="M39" s="11">
        <f t="shared" si="8"/>
        <v>17995587.57</v>
      </c>
      <c r="N39" s="11">
        <f t="shared" si="9"/>
        <v>27.014509846760561</v>
      </c>
      <c r="O39" s="11">
        <f t="shared" si="7"/>
        <v>5.9025309072520775</v>
      </c>
      <c r="P39" s="11">
        <f t="shared" si="10"/>
        <v>74.088036621576776</v>
      </c>
    </row>
    <row r="40" spans="1:16" x14ac:dyDescent="0.2">
      <c r="A40" s="6" t="s">
        <v>55</v>
      </c>
      <c r="B40" s="12" t="s">
        <v>56</v>
      </c>
      <c r="C40" s="13">
        <v>4136257.64</v>
      </c>
      <c r="D40" s="13">
        <v>1700246.56</v>
      </c>
      <c r="E40" s="13">
        <f t="shared" si="3"/>
        <v>2436011.08</v>
      </c>
      <c r="F40" s="13">
        <f t="shared" si="4"/>
        <v>41.105915249515263</v>
      </c>
      <c r="G40" s="13">
        <f t="shared" si="5"/>
        <v>1.7465131711033686</v>
      </c>
      <c r="H40" s="13">
        <v>4998001</v>
      </c>
      <c r="I40" s="13">
        <v>11295539.4</v>
      </c>
      <c r="J40" s="13">
        <v>12126298.970000001</v>
      </c>
      <c r="K40" s="13">
        <f t="shared" si="6"/>
        <v>-7128297.9700000007</v>
      </c>
      <c r="L40" s="13">
        <v>2561718.67</v>
      </c>
      <c r="M40" s="13">
        <f t="shared" si="8"/>
        <v>9564580.3000000007</v>
      </c>
      <c r="N40" s="13">
        <f t="shared" si="9"/>
        <v>21.125313472293517</v>
      </c>
      <c r="O40" s="13">
        <f t="shared" si="7"/>
        <v>2.2700901743757425</v>
      </c>
      <c r="P40" s="13">
        <f t="shared" si="10"/>
        <v>150.66748142692902</v>
      </c>
    </row>
    <row r="41" spans="1:16" x14ac:dyDescent="0.2">
      <c r="A41" s="6" t="s">
        <v>57</v>
      </c>
      <c r="B41" s="12" t="s">
        <v>58</v>
      </c>
      <c r="C41" s="13">
        <v>10513258.630000001</v>
      </c>
      <c r="D41" s="13">
        <v>6183060.6900000004</v>
      </c>
      <c r="E41" s="13">
        <f t="shared" si="3"/>
        <v>4330197.9400000004</v>
      </c>
      <c r="F41" s="13">
        <f t="shared" si="4"/>
        <v>58.812028768667325</v>
      </c>
      <c r="G41" s="13">
        <f t="shared" si="5"/>
        <v>6.3513123254408956</v>
      </c>
      <c r="H41" s="13">
        <v>7883230.5</v>
      </c>
      <c r="I41" s="13">
        <v>10116162.9</v>
      </c>
      <c r="J41" s="13">
        <v>9970203.6899999995</v>
      </c>
      <c r="K41" s="13">
        <f t="shared" si="6"/>
        <v>-2086973.1899999995</v>
      </c>
      <c r="L41" s="13">
        <v>3020658.16</v>
      </c>
      <c r="M41" s="13">
        <f t="shared" si="8"/>
        <v>6949545.5299999993</v>
      </c>
      <c r="N41" s="13">
        <f t="shared" si="9"/>
        <v>30.296855048505034</v>
      </c>
      <c r="O41" s="13">
        <f t="shared" si="7"/>
        <v>2.676783555301141</v>
      </c>
      <c r="P41" s="13">
        <f t="shared" si="10"/>
        <v>48.853768569429974</v>
      </c>
    </row>
    <row r="42" spans="1:16" x14ac:dyDescent="0.2">
      <c r="A42" s="6" t="s">
        <v>59</v>
      </c>
      <c r="B42" s="12" t="s">
        <v>60</v>
      </c>
      <c r="C42" s="13">
        <v>2100552.23</v>
      </c>
      <c r="D42" s="13">
        <v>776520.8</v>
      </c>
      <c r="E42" s="13">
        <f t="shared" si="3"/>
        <v>1324031.43</v>
      </c>
      <c r="F42" s="13">
        <f t="shared" si="4"/>
        <v>36.967459742717281</v>
      </c>
      <c r="G42" s="13">
        <f t="shared" si="5"/>
        <v>0.79765125643643398</v>
      </c>
      <c r="H42" s="13">
        <v>1976122.8</v>
      </c>
      <c r="I42" s="13">
        <v>1987272.3</v>
      </c>
      <c r="J42" s="13">
        <v>1999266.19</v>
      </c>
      <c r="K42" s="13">
        <f t="shared" si="6"/>
        <v>-23143.389999999898</v>
      </c>
      <c r="L42" s="13">
        <v>737434.85</v>
      </c>
      <c r="M42" s="13">
        <f t="shared" si="8"/>
        <v>1261831.3399999999</v>
      </c>
      <c r="N42" s="13">
        <f t="shared" si="9"/>
        <v>36.885275892151206</v>
      </c>
      <c r="O42" s="13">
        <f t="shared" si="7"/>
        <v>0.65348456363760254</v>
      </c>
      <c r="P42" s="13">
        <f t="shared" si="10"/>
        <v>94.966528906888257</v>
      </c>
    </row>
    <row r="43" spans="1:16" ht="25.5" x14ac:dyDescent="0.2">
      <c r="A43" s="6" t="s">
        <v>61</v>
      </c>
      <c r="B43" s="12" t="s">
        <v>62</v>
      </c>
      <c r="C43" s="13">
        <v>462601.47</v>
      </c>
      <c r="D43" s="13">
        <v>330561.46999999997</v>
      </c>
      <c r="E43" s="13">
        <f t="shared" si="3"/>
        <v>132040</v>
      </c>
      <c r="F43" s="13">
        <f t="shared" si="4"/>
        <v>71.457072974714066</v>
      </c>
      <c r="G43" s="13">
        <f t="shared" si="5"/>
        <v>0.33955661184474972</v>
      </c>
      <c r="H43" s="13">
        <v>560621.80000000005</v>
      </c>
      <c r="I43" s="13">
        <v>560621.80000000005</v>
      </c>
      <c r="J43" s="13">
        <v>560621.80000000005</v>
      </c>
      <c r="K43" s="13">
        <f t="shared" si="6"/>
        <v>0</v>
      </c>
      <c r="L43" s="13">
        <v>340991.4</v>
      </c>
      <c r="M43" s="13">
        <f t="shared" si="8"/>
        <v>219630.40000000002</v>
      </c>
      <c r="N43" s="13">
        <f t="shared" si="9"/>
        <v>60.823785304103403</v>
      </c>
      <c r="O43" s="13">
        <f t="shared" si="7"/>
        <v>0.30217261393759087</v>
      </c>
      <c r="P43" s="13">
        <f t="shared" si="10"/>
        <v>103.15521648666434</v>
      </c>
    </row>
    <row r="44" spans="1:16" x14ac:dyDescent="0.2">
      <c r="A44" s="17" t="s">
        <v>63</v>
      </c>
      <c r="B44" s="10" t="s">
        <v>64</v>
      </c>
      <c r="C44" s="11">
        <v>635569.52</v>
      </c>
      <c r="D44" s="11">
        <v>208947.96</v>
      </c>
      <c r="E44" s="11">
        <f t="shared" si="3"/>
        <v>426621.56000000006</v>
      </c>
      <c r="F44" s="11">
        <f t="shared" si="4"/>
        <v>32.875704926819019</v>
      </c>
      <c r="G44" s="11">
        <f t="shared" si="5"/>
        <v>0.21463379065162161</v>
      </c>
      <c r="H44" s="11">
        <v>697531.6</v>
      </c>
      <c r="I44" s="11">
        <v>765813.8</v>
      </c>
      <c r="J44" s="11">
        <v>765813.8</v>
      </c>
      <c r="K44" s="11">
        <f t="shared" si="6"/>
        <v>-68282.20000000007</v>
      </c>
      <c r="L44" s="11">
        <v>352058.8</v>
      </c>
      <c r="M44" s="11">
        <f t="shared" si="8"/>
        <v>413755.00000000006</v>
      </c>
      <c r="N44" s="11">
        <f t="shared" si="9"/>
        <v>45.971853732591391</v>
      </c>
      <c r="O44" s="11">
        <f t="shared" si="7"/>
        <v>0.31198009057041176</v>
      </c>
      <c r="P44" s="11">
        <f t="shared" si="10"/>
        <v>168.49114009057567</v>
      </c>
    </row>
    <row r="45" spans="1:16" ht="25.5" x14ac:dyDescent="0.2">
      <c r="A45" s="6" t="s">
        <v>65</v>
      </c>
      <c r="B45" s="12" t="s">
        <v>66</v>
      </c>
      <c r="C45" s="13">
        <v>150285.07</v>
      </c>
      <c r="D45" s="13">
        <v>78384.83</v>
      </c>
      <c r="E45" s="13">
        <f t="shared" si="3"/>
        <v>71900.240000000005</v>
      </c>
      <c r="F45" s="13">
        <f t="shared" si="4"/>
        <v>52.157429876434172</v>
      </c>
      <c r="G45" s="13">
        <f t="shared" si="5"/>
        <v>8.0517815021898045E-2</v>
      </c>
      <c r="H45" s="13">
        <v>179749.4</v>
      </c>
      <c r="I45" s="13">
        <v>195194.4</v>
      </c>
      <c r="J45" s="13">
        <v>195194.42</v>
      </c>
      <c r="K45" s="13">
        <f t="shared" si="6"/>
        <v>-15445.020000000019</v>
      </c>
      <c r="L45" s="13">
        <v>98832.09</v>
      </c>
      <c r="M45" s="13">
        <f t="shared" si="8"/>
        <v>96362.330000000016</v>
      </c>
      <c r="N45" s="13">
        <f t="shared" si="9"/>
        <v>50.632641035537794</v>
      </c>
      <c r="O45" s="13">
        <f t="shared" si="7"/>
        <v>8.7580950652172543E-2</v>
      </c>
      <c r="P45" s="13">
        <f t="shared" si="10"/>
        <v>126.08573623238067</v>
      </c>
    </row>
    <row r="46" spans="1:16" ht="25.5" x14ac:dyDescent="0.2">
      <c r="A46" s="6" t="s">
        <v>67</v>
      </c>
      <c r="B46" s="12" t="s">
        <v>68</v>
      </c>
      <c r="C46" s="13">
        <v>485284.46</v>
      </c>
      <c r="D46" s="13">
        <v>130563.13</v>
      </c>
      <c r="E46" s="13">
        <f t="shared" si="3"/>
        <v>354721.33</v>
      </c>
      <c r="F46" s="13">
        <f t="shared" si="4"/>
        <v>26.904453111892352</v>
      </c>
      <c r="G46" s="13">
        <f t="shared" si="5"/>
        <v>0.1341159756297236</v>
      </c>
      <c r="H46" s="13">
        <v>517782.2</v>
      </c>
      <c r="I46" s="13">
        <v>570619.4</v>
      </c>
      <c r="J46" s="13">
        <v>570619.38</v>
      </c>
      <c r="K46" s="13">
        <f t="shared" si="6"/>
        <v>-52837.179999999993</v>
      </c>
      <c r="L46" s="13">
        <v>253226.71</v>
      </c>
      <c r="M46" s="13">
        <f t="shared" si="8"/>
        <v>317392.67000000004</v>
      </c>
      <c r="N46" s="13">
        <f t="shared" si="9"/>
        <v>44.377516585574078</v>
      </c>
      <c r="O46" s="13">
        <f t="shared" si="7"/>
        <v>0.22439913991823918</v>
      </c>
      <c r="P46" s="13">
        <f t="shared" si="10"/>
        <v>193.94963187540003</v>
      </c>
    </row>
    <row r="47" spans="1:16" x14ac:dyDescent="0.2">
      <c r="A47" s="17" t="s">
        <v>69</v>
      </c>
      <c r="B47" s="10" t="s">
        <v>70</v>
      </c>
      <c r="C47" s="11">
        <v>41948404.57</v>
      </c>
      <c r="D47" s="11">
        <v>23893765.039999999</v>
      </c>
      <c r="E47" s="11">
        <f t="shared" si="3"/>
        <v>18054639.530000001</v>
      </c>
      <c r="F47" s="11">
        <f t="shared" si="4"/>
        <v>56.959889857379622</v>
      </c>
      <c r="G47" s="11">
        <f t="shared" si="5"/>
        <v>24.543955171777675</v>
      </c>
      <c r="H47" s="11">
        <v>49947558.5</v>
      </c>
      <c r="I47" s="11">
        <v>54630182.899999999</v>
      </c>
      <c r="J47" s="11">
        <v>55180149.759999998</v>
      </c>
      <c r="K47" s="11">
        <f t="shared" si="6"/>
        <v>-5232591.2599999979</v>
      </c>
      <c r="L47" s="11">
        <v>29407617.920000002</v>
      </c>
      <c r="M47" s="11">
        <f t="shared" si="8"/>
        <v>25772531.839999996</v>
      </c>
      <c r="N47" s="11">
        <f t="shared" si="9"/>
        <v>53.293834916913433</v>
      </c>
      <c r="O47" s="11">
        <f t="shared" si="7"/>
        <v>26.059826660039924</v>
      </c>
      <c r="P47" s="11">
        <f t="shared" si="10"/>
        <v>123.07653427900287</v>
      </c>
    </row>
    <row r="48" spans="1:16" x14ac:dyDescent="0.2">
      <c r="A48" s="6" t="s">
        <v>71</v>
      </c>
      <c r="B48" s="12" t="s">
        <v>72</v>
      </c>
      <c r="C48" s="13">
        <v>14275754.59</v>
      </c>
      <c r="D48" s="13">
        <v>8185313.8099999996</v>
      </c>
      <c r="E48" s="13">
        <f t="shared" si="3"/>
        <v>6090440.7800000003</v>
      </c>
      <c r="F48" s="13">
        <f t="shared" si="4"/>
        <v>57.337170924286674</v>
      </c>
      <c r="G48" s="13">
        <f t="shared" si="5"/>
        <v>8.4080501705466144</v>
      </c>
      <c r="H48" s="13">
        <v>17519701.199999999</v>
      </c>
      <c r="I48" s="13">
        <v>18996257.899999999</v>
      </c>
      <c r="J48" s="13">
        <v>19238985.809999999</v>
      </c>
      <c r="K48" s="13">
        <f t="shared" si="6"/>
        <v>-1719284.6099999994</v>
      </c>
      <c r="L48" s="13">
        <v>10499690.74</v>
      </c>
      <c r="M48" s="13">
        <f t="shared" si="8"/>
        <v>8739295.0699999984</v>
      </c>
      <c r="N48" s="13">
        <f t="shared" si="9"/>
        <v>54.575073986189501</v>
      </c>
      <c r="O48" s="13">
        <f t="shared" si="7"/>
        <v>9.3043959362087065</v>
      </c>
      <c r="P48" s="13">
        <f t="shared" si="10"/>
        <v>128.27474894331513</v>
      </c>
    </row>
    <row r="49" spans="1:16" x14ac:dyDescent="0.2">
      <c r="A49" s="6" t="s">
        <v>73</v>
      </c>
      <c r="B49" s="12" t="s">
        <v>74</v>
      </c>
      <c r="C49" s="13">
        <v>20776420.82</v>
      </c>
      <c r="D49" s="13">
        <v>11692976.460000001</v>
      </c>
      <c r="E49" s="13">
        <f t="shared" si="3"/>
        <v>9083444.3599999994</v>
      </c>
      <c r="F49" s="13">
        <f t="shared" si="4"/>
        <v>56.280032837725322</v>
      </c>
      <c r="G49" s="13">
        <f t="shared" si="5"/>
        <v>12.011162308595786</v>
      </c>
      <c r="H49" s="13">
        <v>25176742</v>
      </c>
      <c r="I49" s="13">
        <v>28047719.199999999</v>
      </c>
      <c r="J49" s="13">
        <v>28331425.789999999</v>
      </c>
      <c r="K49" s="13">
        <f t="shared" si="6"/>
        <v>-3154683.7899999991</v>
      </c>
      <c r="L49" s="13">
        <v>14300850.890000001</v>
      </c>
      <c r="M49" s="13">
        <f t="shared" si="8"/>
        <v>14030574.899999999</v>
      </c>
      <c r="N49" s="13">
        <f t="shared" si="9"/>
        <v>50.476989742774258</v>
      </c>
      <c r="O49" s="13">
        <f t="shared" si="7"/>
        <v>12.672828390871507</v>
      </c>
      <c r="P49" s="13">
        <f t="shared" si="10"/>
        <v>122.3029135389194</v>
      </c>
    </row>
    <row r="50" spans="1:16" x14ac:dyDescent="0.2">
      <c r="A50" s="6" t="s">
        <v>158</v>
      </c>
      <c r="B50" s="12" t="s">
        <v>150</v>
      </c>
      <c r="C50" s="13">
        <v>868352.93</v>
      </c>
      <c r="D50" s="13">
        <v>315131.61</v>
      </c>
      <c r="E50" s="13">
        <f t="shared" si="3"/>
        <v>553221.32000000007</v>
      </c>
      <c r="F50" s="13">
        <f t="shared" si="4"/>
        <v>36.290729162392523</v>
      </c>
      <c r="G50" s="13">
        <f t="shared" si="5"/>
        <v>0.32370687901642337</v>
      </c>
      <c r="H50" s="13">
        <v>441433.2</v>
      </c>
      <c r="I50" s="13">
        <v>402163.20000000001</v>
      </c>
      <c r="J50" s="13">
        <v>438497.3</v>
      </c>
      <c r="K50" s="13">
        <f t="shared" si="6"/>
        <v>2935.9000000000233</v>
      </c>
      <c r="L50" s="13">
        <v>235027.09</v>
      </c>
      <c r="M50" s="13">
        <f t="shared" si="8"/>
        <v>203470.21</v>
      </c>
      <c r="N50" s="13">
        <f t="shared" si="9"/>
        <v>53.598298096704355</v>
      </c>
      <c r="O50" s="13">
        <f t="shared" si="7"/>
        <v>0.20827138200976741</v>
      </c>
      <c r="P50" s="13">
        <f t="shared" si="10"/>
        <v>74.580614112306918</v>
      </c>
    </row>
    <row r="51" spans="1:16" x14ac:dyDescent="0.2">
      <c r="A51" s="6" t="s">
        <v>75</v>
      </c>
      <c r="B51" s="12" t="s">
        <v>76</v>
      </c>
      <c r="C51" s="13">
        <v>3420538.82</v>
      </c>
      <c r="D51" s="13">
        <v>2193105.33</v>
      </c>
      <c r="E51" s="13">
        <f t="shared" si="3"/>
        <v>1227433.4899999998</v>
      </c>
      <c r="F51" s="13">
        <f t="shared" si="4"/>
        <v>64.115785418859829</v>
      </c>
      <c r="G51" s="13">
        <f t="shared" si="5"/>
        <v>2.252783469511622</v>
      </c>
      <c r="H51" s="13">
        <v>3712792.7</v>
      </c>
      <c r="I51" s="13">
        <v>3953961.5</v>
      </c>
      <c r="J51" s="13">
        <v>3853582.9</v>
      </c>
      <c r="K51" s="13">
        <f t="shared" si="6"/>
        <v>-140790.19999999972</v>
      </c>
      <c r="L51" s="13">
        <v>2436067.33</v>
      </c>
      <c r="M51" s="13">
        <f t="shared" si="8"/>
        <v>1417515.5699999998</v>
      </c>
      <c r="N51" s="13">
        <f t="shared" si="9"/>
        <v>63.215646145824458</v>
      </c>
      <c r="O51" s="13">
        <f t="shared" si="7"/>
        <v>2.1587431027118797</v>
      </c>
      <c r="P51" s="13">
        <f t="shared" si="10"/>
        <v>111.07844646932668</v>
      </c>
    </row>
    <row r="52" spans="1:16" ht="25.5" x14ac:dyDescent="0.2">
      <c r="A52" s="6" t="s">
        <v>77</v>
      </c>
      <c r="B52" s="12" t="s">
        <v>78</v>
      </c>
      <c r="C52" s="13">
        <v>387312.68</v>
      </c>
      <c r="D52" s="13">
        <v>222387.29</v>
      </c>
      <c r="E52" s="13">
        <f t="shared" si="3"/>
        <v>164925.38999999998</v>
      </c>
      <c r="F52" s="13">
        <f t="shared" si="4"/>
        <v>57.418024630642094</v>
      </c>
      <c r="G52" s="13">
        <f t="shared" si="5"/>
        <v>0.22843882776094807</v>
      </c>
      <c r="H52" s="13">
        <v>439578.1</v>
      </c>
      <c r="I52" s="13">
        <v>440709.1</v>
      </c>
      <c r="J52" s="13">
        <v>436618.68</v>
      </c>
      <c r="K52" s="13">
        <f t="shared" si="6"/>
        <v>2959.4199999999837</v>
      </c>
      <c r="L52" s="13">
        <v>235274.35</v>
      </c>
      <c r="M52" s="13">
        <f t="shared" si="8"/>
        <v>201344.33</v>
      </c>
      <c r="N52" s="13">
        <f t="shared" si="9"/>
        <v>53.885543788460907</v>
      </c>
      <c r="O52" s="13">
        <f t="shared" si="7"/>
        <v>0.20849049369564046</v>
      </c>
      <c r="P52" s="13">
        <f t="shared" si="10"/>
        <v>105.79487253970315</v>
      </c>
    </row>
    <row r="53" spans="1:16" x14ac:dyDescent="0.2">
      <c r="A53" s="6" t="s">
        <v>79</v>
      </c>
      <c r="B53" s="12" t="s">
        <v>151</v>
      </c>
      <c r="C53" s="13">
        <v>931879.1</v>
      </c>
      <c r="D53" s="13">
        <v>596188</v>
      </c>
      <c r="E53" s="13">
        <f t="shared" si="3"/>
        <v>335691.1</v>
      </c>
      <c r="F53" s="13">
        <f t="shared" si="4"/>
        <v>63.976968686173997</v>
      </c>
      <c r="G53" s="13">
        <f t="shared" si="5"/>
        <v>0.61241129313255316</v>
      </c>
      <c r="H53" s="13">
        <v>1025358.6</v>
      </c>
      <c r="I53" s="13">
        <v>1025358.6</v>
      </c>
      <c r="J53" s="13">
        <v>1071188.8999999999</v>
      </c>
      <c r="K53" s="13">
        <f t="shared" si="6"/>
        <v>-45830.29999999993</v>
      </c>
      <c r="L53" s="13">
        <v>672252.5</v>
      </c>
      <c r="M53" s="13">
        <f t="shared" si="8"/>
        <v>398936.39999999991</v>
      </c>
      <c r="N53" s="13">
        <f t="shared" si="9"/>
        <v>62.757605124549002</v>
      </c>
      <c r="O53" s="13">
        <f t="shared" si="7"/>
        <v>0.59572263450362761</v>
      </c>
      <c r="P53" s="13">
        <f t="shared" si="10"/>
        <v>112.75847551443505</v>
      </c>
    </row>
    <row r="54" spans="1:16" x14ac:dyDescent="0.2">
      <c r="A54" s="6" t="s">
        <v>80</v>
      </c>
      <c r="B54" s="12" t="s">
        <v>152</v>
      </c>
      <c r="C54" s="13">
        <v>415269.66</v>
      </c>
      <c r="D54" s="13">
        <v>172183.41</v>
      </c>
      <c r="E54" s="13">
        <f t="shared" si="3"/>
        <v>243086.24999999997</v>
      </c>
      <c r="F54" s="13">
        <f t="shared" si="4"/>
        <v>41.463036331621247</v>
      </c>
      <c r="G54" s="13">
        <f t="shared" si="5"/>
        <v>0.17686881449152378</v>
      </c>
      <c r="H54" s="13">
        <v>648323.19999999995</v>
      </c>
      <c r="I54" s="13">
        <v>757318.2</v>
      </c>
      <c r="J54" s="13">
        <v>759060.94</v>
      </c>
      <c r="K54" s="13">
        <f t="shared" si="6"/>
        <v>-110737.73999999999</v>
      </c>
      <c r="L54" s="13">
        <v>423938.76</v>
      </c>
      <c r="M54" s="13">
        <f t="shared" si="8"/>
        <v>335122.17999999993</v>
      </c>
      <c r="N54" s="13">
        <f t="shared" si="9"/>
        <v>55.850424868390682</v>
      </c>
      <c r="O54" s="13">
        <f t="shared" si="7"/>
        <v>0.37567716739677592</v>
      </c>
      <c r="P54" s="13">
        <f t="shared" si="10"/>
        <v>246.21347666421522</v>
      </c>
    </row>
    <row r="55" spans="1:16" x14ac:dyDescent="0.2">
      <c r="A55" s="6" t="s">
        <v>81</v>
      </c>
      <c r="B55" s="12" t="s">
        <v>82</v>
      </c>
      <c r="C55" s="13">
        <v>872875.96</v>
      </c>
      <c r="D55" s="13">
        <v>516479.12</v>
      </c>
      <c r="E55" s="13">
        <f t="shared" si="3"/>
        <v>356396.83999999997</v>
      </c>
      <c r="F55" s="13">
        <f t="shared" si="4"/>
        <v>59.169818355405276</v>
      </c>
      <c r="G55" s="13">
        <f t="shared" si="5"/>
        <v>0.5305333984500914</v>
      </c>
      <c r="H55" s="13">
        <v>983629.5</v>
      </c>
      <c r="I55" s="13">
        <v>1006695.2</v>
      </c>
      <c r="J55" s="13">
        <v>1050789.43</v>
      </c>
      <c r="K55" s="13">
        <f t="shared" si="6"/>
        <v>-67159.929999999935</v>
      </c>
      <c r="L55" s="13">
        <v>604516.25</v>
      </c>
      <c r="M55" s="13">
        <f t="shared" si="8"/>
        <v>446273.17999999993</v>
      </c>
      <c r="N55" s="13">
        <f t="shared" si="9"/>
        <v>57.529723153001264</v>
      </c>
      <c r="O55" s="13">
        <f t="shared" si="7"/>
        <v>0.53569754378043011</v>
      </c>
      <c r="P55" s="13">
        <f t="shared" si="10"/>
        <v>117.04563197056252</v>
      </c>
    </row>
    <row r="56" spans="1:16" x14ac:dyDescent="0.2">
      <c r="A56" s="17" t="s">
        <v>83</v>
      </c>
      <c r="B56" s="10" t="s">
        <v>84</v>
      </c>
      <c r="C56" s="11">
        <v>4529906.9800000004</v>
      </c>
      <c r="D56" s="11">
        <v>1894444.12</v>
      </c>
      <c r="E56" s="11">
        <f t="shared" si="3"/>
        <v>2635462.8600000003</v>
      </c>
      <c r="F56" s="11">
        <f t="shared" si="4"/>
        <v>41.820817256605118</v>
      </c>
      <c r="G56" s="11">
        <f t="shared" si="5"/>
        <v>1.9459951781930562</v>
      </c>
      <c r="H56" s="11">
        <v>4669328.3</v>
      </c>
      <c r="I56" s="11">
        <v>5147604.7</v>
      </c>
      <c r="J56" s="11">
        <v>5419739.25</v>
      </c>
      <c r="K56" s="11">
        <f t="shared" si="6"/>
        <v>-750410.95000000019</v>
      </c>
      <c r="L56" s="11">
        <v>2116186.1</v>
      </c>
      <c r="M56" s="11">
        <f t="shared" si="8"/>
        <v>3303553.15</v>
      </c>
      <c r="N56" s="11">
        <f t="shared" si="9"/>
        <v>39.045902438941141</v>
      </c>
      <c r="O56" s="11">
        <f t="shared" si="7"/>
        <v>1.8752774568959685</v>
      </c>
      <c r="P56" s="11">
        <f t="shared" si="10"/>
        <v>111.70485725385237</v>
      </c>
    </row>
    <row r="57" spans="1:16" x14ac:dyDescent="0.2">
      <c r="A57" s="6" t="s">
        <v>85</v>
      </c>
      <c r="B57" s="12" t="s">
        <v>86</v>
      </c>
      <c r="C57" s="13">
        <v>4481468.4800000004</v>
      </c>
      <c r="D57" s="13">
        <v>1879755.87</v>
      </c>
      <c r="E57" s="13">
        <f t="shared" si="3"/>
        <v>2601712.6100000003</v>
      </c>
      <c r="F57" s="13">
        <f t="shared" si="4"/>
        <v>41.945087383499789</v>
      </c>
      <c r="G57" s="13">
        <f t="shared" si="5"/>
        <v>1.9309072358387076</v>
      </c>
      <c r="H57" s="13">
        <v>4543714</v>
      </c>
      <c r="I57" s="13">
        <v>5019024.8</v>
      </c>
      <c r="J57" s="13">
        <v>5291159.32</v>
      </c>
      <c r="K57" s="13">
        <f t="shared" si="6"/>
        <v>-747445.3200000003</v>
      </c>
      <c r="L57" s="13">
        <v>2088120.21</v>
      </c>
      <c r="M57" s="13">
        <f t="shared" si="8"/>
        <v>3203039.1100000003</v>
      </c>
      <c r="N57" s="13">
        <f t="shared" si="9"/>
        <v>39.464323104147233</v>
      </c>
      <c r="O57" s="13">
        <f t="shared" si="7"/>
        <v>1.8504066145703706</v>
      </c>
      <c r="P57" s="13">
        <f t="shared" si="10"/>
        <v>111.08464898689209</v>
      </c>
    </row>
    <row r="58" spans="1:16" x14ac:dyDescent="0.2">
      <c r="A58" s="6" t="s">
        <v>87</v>
      </c>
      <c r="B58" s="12" t="s">
        <v>88</v>
      </c>
      <c r="C58" s="13">
        <v>14400</v>
      </c>
      <c r="D58" s="13">
        <v>0</v>
      </c>
      <c r="E58" s="13">
        <f t="shared" si="3"/>
        <v>14400</v>
      </c>
      <c r="F58" s="13">
        <f t="shared" si="4"/>
        <v>0</v>
      </c>
      <c r="G58" s="13">
        <f t="shared" si="5"/>
        <v>0</v>
      </c>
      <c r="H58" s="13">
        <v>14400</v>
      </c>
      <c r="I58" s="13">
        <v>14400</v>
      </c>
      <c r="J58" s="13">
        <v>14400</v>
      </c>
      <c r="K58" s="13">
        <f t="shared" si="6"/>
        <v>0</v>
      </c>
      <c r="L58" s="13">
        <v>0</v>
      </c>
      <c r="M58" s="13">
        <f t="shared" si="8"/>
        <v>14400</v>
      </c>
      <c r="N58" s="13">
        <f t="shared" si="9"/>
        <v>0</v>
      </c>
      <c r="O58" s="13">
        <f t="shared" si="7"/>
        <v>0</v>
      </c>
      <c r="P58" s="14" t="e">
        <f t="shared" si="10"/>
        <v>#DIV/0!</v>
      </c>
    </row>
    <row r="59" spans="1:16" ht="25.5" x14ac:dyDescent="0.2">
      <c r="A59" s="6" t="s">
        <v>89</v>
      </c>
      <c r="B59" s="12" t="s">
        <v>90</v>
      </c>
      <c r="C59" s="13">
        <v>34038.49</v>
      </c>
      <c r="D59" s="13">
        <v>14688.25</v>
      </c>
      <c r="E59" s="13">
        <f t="shared" si="3"/>
        <v>19350.239999999998</v>
      </c>
      <c r="F59" s="13">
        <f t="shared" si="4"/>
        <v>43.151884822152809</v>
      </c>
      <c r="G59" s="13">
        <f t="shared" si="5"/>
        <v>1.5087942354348334E-2</v>
      </c>
      <c r="H59" s="13">
        <v>111214.3</v>
      </c>
      <c r="I59" s="13">
        <v>114179.9</v>
      </c>
      <c r="J59" s="13">
        <v>114179.92</v>
      </c>
      <c r="K59" s="13">
        <f t="shared" si="6"/>
        <v>-2965.6199999999953</v>
      </c>
      <c r="L59" s="13">
        <v>28065.9</v>
      </c>
      <c r="M59" s="13">
        <f t="shared" si="8"/>
        <v>86114.01999999999</v>
      </c>
      <c r="N59" s="13">
        <f t="shared" si="9"/>
        <v>24.580416591638883</v>
      </c>
      <c r="O59" s="13">
        <f t="shared" si="7"/>
        <v>2.4870851187188389E-2</v>
      </c>
      <c r="P59" s="13">
        <f t="shared" si="10"/>
        <v>191.07722158868486</v>
      </c>
    </row>
    <row r="60" spans="1:16" x14ac:dyDescent="0.2">
      <c r="A60" s="17" t="s">
        <v>91</v>
      </c>
      <c r="B60" s="10" t="s">
        <v>92</v>
      </c>
      <c r="C60" s="11">
        <v>20999994.07</v>
      </c>
      <c r="D60" s="11">
        <v>11592597.08</v>
      </c>
      <c r="E60" s="11">
        <f t="shared" si="3"/>
        <v>9407396.9900000002</v>
      </c>
      <c r="F60" s="11">
        <f t="shared" si="4"/>
        <v>55.202858826331095</v>
      </c>
      <c r="G60" s="11">
        <f t="shared" si="5"/>
        <v>11.908051434325179</v>
      </c>
      <c r="H60" s="11">
        <v>22936483.399999999</v>
      </c>
      <c r="I60" s="11">
        <v>24867911.300000001</v>
      </c>
      <c r="J60" s="11">
        <v>25008601.27</v>
      </c>
      <c r="K60" s="11">
        <f t="shared" si="6"/>
        <v>-2072117.870000001</v>
      </c>
      <c r="L60" s="11">
        <v>12099903.630000001</v>
      </c>
      <c r="M60" s="11">
        <f t="shared" si="8"/>
        <v>12908697.639999999</v>
      </c>
      <c r="N60" s="11">
        <f t="shared" si="9"/>
        <v>48.382968321042775</v>
      </c>
      <c r="O60" s="11">
        <f t="shared" si="7"/>
        <v>10.722439065237552</v>
      </c>
      <c r="P60" s="11">
        <f t="shared" si="10"/>
        <v>104.37612509517152</v>
      </c>
    </row>
    <row r="61" spans="1:16" x14ac:dyDescent="0.2">
      <c r="A61" s="6" t="s">
        <v>93</v>
      </c>
      <c r="B61" s="12" t="s">
        <v>94</v>
      </c>
      <c r="C61" s="13">
        <v>5328275.09</v>
      </c>
      <c r="D61" s="13">
        <v>2523600.5099999998</v>
      </c>
      <c r="E61" s="13">
        <f t="shared" si="3"/>
        <v>2804674.58</v>
      </c>
      <c r="F61" s="13">
        <f t="shared" si="4"/>
        <v>47.362429067077308</v>
      </c>
      <c r="G61" s="13">
        <f t="shared" si="5"/>
        <v>2.5922719874923188</v>
      </c>
      <c r="H61" s="13">
        <v>5753783.7000000002</v>
      </c>
      <c r="I61" s="13">
        <v>6470107.2000000002</v>
      </c>
      <c r="J61" s="13">
        <v>6470107.1799999997</v>
      </c>
      <c r="K61" s="13">
        <f t="shared" si="6"/>
        <v>-716323.47999999952</v>
      </c>
      <c r="L61" s="13">
        <v>2824054.2</v>
      </c>
      <c r="M61" s="13">
        <f t="shared" si="8"/>
        <v>3646052.9799999995</v>
      </c>
      <c r="N61" s="13">
        <f t="shared" si="9"/>
        <v>43.647718985700024</v>
      </c>
      <c r="O61" s="13">
        <f t="shared" si="7"/>
        <v>2.5025611775412284</v>
      </c>
      <c r="P61" s="13">
        <f t="shared" si="10"/>
        <v>111.90575484548467</v>
      </c>
    </row>
    <row r="62" spans="1:16" x14ac:dyDescent="0.2">
      <c r="A62" s="6" t="s">
        <v>95</v>
      </c>
      <c r="B62" s="12" t="s">
        <v>96</v>
      </c>
      <c r="C62" s="13">
        <v>6889316.8600000003</v>
      </c>
      <c r="D62" s="13">
        <v>4251402.3099999996</v>
      </c>
      <c r="E62" s="13">
        <f t="shared" si="3"/>
        <v>2637914.5500000007</v>
      </c>
      <c r="F62" s="13">
        <f t="shared" si="4"/>
        <v>61.710070771806528</v>
      </c>
      <c r="G62" s="13">
        <f t="shared" si="5"/>
        <v>4.3670902237110161</v>
      </c>
      <c r="H62" s="13">
        <v>7716525.9000000004</v>
      </c>
      <c r="I62" s="13">
        <v>8795982.0999999996</v>
      </c>
      <c r="J62" s="13">
        <v>8931301.1999999993</v>
      </c>
      <c r="K62" s="13">
        <f t="shared" si="6"/>
        <v>-1214775.2999999989</v>
      </c>
      <c r="L62" s="13">
        <v>4586038.9000000004</v>
      </c>
      <c r="M62" s="13">
        <f t="shared" ref="M62:M87" si="11">J62-L62</f>
        <v>4345262.2999999989</v>
      </c>
      <c r="N62" s="13">
        <f t="shared" ref="N62:N87" si="12">L62/J62*100</f>
        <v>51.347936849336136</v>
      </c>
      <c r="O62" s="13">
        <f t="shared" si="7"/>
        <v>4.0639598594934467</v>
      </c>
      <c r="P62" s="13">
        <f t="shared" ref="P62:P87" si="13">L62/D62*100</f>
        <v>107.87120497189551</v>
      </c>
    </row>
    <row r="63" spans="1:16" ht="25.5" x14ac:dyDescent="0.2">
      <c r="A63" s="6" t="s">
        <v>97</v>
      </c>
      <c r="B63" s="12" t="s">
        <v>98</v>
      </c>
      <c r="C63" s="13">
        <v>69780.350000000006</v>
      </c>
      <c r="D63" s="13">
        <v>31673.22</v>
      </c>
      <c r="E63" s="13">
        <f t="shared" si="3"/>
        <v>38107.130000000005</v>
      </c>
      <c r="F63" s="13">
        <f t="shared" si="4"/>
        <v>45.389884114940664</v>
      </c>
      <c r="G63" s="13">
        <f t="shared" si="5"/>
        <v>3.2535102380242216E-2</v>
      </c>
      <c r="H63" s="13">
        <v>81062.8</v>
      </c>
      <c r="I63" s="13">
        <v>81062.8</v>
      </c>
      <c r="J63" s="13">
        <v>81062.8</v>
      </c>
      <c r="K63" s="13">
        <f t="shared" si="6"/>
        <v>0</v>
      </c>
      <c r="L63" s="13">
        <v>39536.42</v>
      </c>
      <c r="M63" s="13">
        <f t="shared" si="11"/>
        <v>41526.380000000005</v>
      </c>
      <c r="N63" s="13">
        <f t="shared" si="12"/>
        <v>48.772581257987632</v>
      </c>
      <c r="O63" s="13">
        <f t="shared" si="7"/>
        <v>3.5035556254892186E-2</v>
      </c>
      <c r="P63" s="13">
        <f t="shared" si="13"/>
        <v>124.82602021518494</v>
      </c>
    </row>
    <row r="64" spans="1:16" x14ac:dyDescent="0.2">
      <c r="A64" s="6" t="s">
        <v>99</v>
      </c>
      <c r="B64" s="12" t="s">
        <v>100</v>
      </c>
      <c r="C64" s="13">
        <v>448835.95</v>
      </c>
      <c r="D64" s="13">
        <v>212219.12</v>
      </c>
      <c r="E64" s="13">
        <f t="shared" si="3"/>
        <v>236616.83000000002</v>
      </c>
      <c r="F64" s="13">
        <f t="shared" si="4"/>
        <v>47.282112763026227</v>
      </c>
      <c r="G64" s="13">
        <f t="shared" si="5"/>
        <v>0.21799396449887026</v>
      </c>
      <c r="H64" s="13">
        <v>506064.1</v>
      </c>
      <c r="I64" s="13">
        <v>506064.1</v>
      </c>
      <c r="J64" s="13">
        <v>506064.1</v>
      </c>
      <c r="K64" s="13">
        <f t="shared" si="6"/>
        <v>0</v>
      </c>
      <c r="L64" s="13">
        <v>263924.55</v>
      </c>
      <c r="M64" s="13">
        <f t="shared" si="11"/>
        <v>242139.55</v>
      </c>
      <c r="N64" s="13">
        <f t="shared" si="12"/>
        <v>52.152395319091006</v>
      </c>
      <c r="O64" s="13">
        <f t="shared" si="7"/>
        <v>0.2338791276137826</v>
      </c>
      <c r="P64" s="13">
        <f t="shared" si="13"/>
        <v>124.36417133385531</v>
      </c>
    </row>
    <row r="65" spans="1:16" x14ac:dyDescent="0.2">
      <c r="A65" s="6" t="s">
        <v>101</v>
      </c>
      <c r="B65" s="12" t="s">
        <v>102</v>
      </c>
      <c r="C65" s="13">
        <v>124919.7</v>
      </c>
      <c r="D65" s="13">
        <v>48858.77</v>
      </c>
      <c r="E65" s="13">
        <f t="shared" si="3"/>
        <v>76060.929999999993</v>
      </c>
      <c r="F65" s="13">
        <f t="shared" si="4"/>
        <v>39.1121416397894</v>
      </c>
      <c r="G65" s="13">
        <f t="shared" si="5"/>
        <v>5.018830053031257E-2</v>
      </c>
      <c r="H65" s="13">
        <v>129134</v>
      </c>
      <c r="I65" s="13">
        <v>129134</v>
      </c>
      <c r="J65" s="13">
        <v>129108.62</v>
      </c>
      <c r="K65" s="13">
        <f t="shared" si="6"/>
        <v>25.380000000004657</v>
      </c>
      <c r="L65" s="13">
        <v>41162.129999999997</v>
      </c>
      <c r="M65" s="13">
        <f t="shared" si="11"/>
        <v>87946.489999999991</v>
      </c>
      <c r="N65" s="13">
        <f t="shared" si="12"/>
        <v>31.881782951440425</v>
      </c>
      <c r="O65" s="13">
        <f t="shared" si="7"/>
        <v>3.6476193878610792E-2</v>
      </c>
      <c r="P65" s="13">
        <f t="shared" si="13"/>
        <v>84.247167908647725</v>
      </c>
    </row>
    <row r="66" spans="1:16" ht="38.25" x14ac:dyDescent="0.2">
      <c r="A66" s="6" t="s">
        <v>103</v>
      </c>
      <c r="B66" s="12" t="s">
        <v>104</v>
      </c>
      <c r="C66" s="13">
        <v>362625.4</v>
      </c>
      <c r="D66" s="13">
        <v>232571.51</v>
      </c>
      <c r="E66" s="13">
        <f t="shared" si="3"/>
        <v>130053.89000000001</v>
      </c>
      <c r="F66" s="13">
        <f t="shared" si="4"/>
        <v>64.13547148103801</v>
      </c>
      <c r="G66" s="13">
        <f t="shared" si="5"/>
        <v>0.23890017777092212</v>
      </c>
      <c r="H66" s="13">
        <v>373561.3</v>
      </c>
      <c r="I66" s="13">
        <v>384507.2</v>
      </c>
      <c r="J66" s="13">
        <v>384507.2</v>
      </c>
      <c r="K66" s="13">
        <f t="shared" si="6"/>
        <v>-10945.900000000023</v>
      </c>
      <c r="L66" s="13">
        <v>233106.51</v>
      </c>
      <c r="M66" s="13">
        <f t="shared" si="11"/>
        <v>151400.69</v>
      </c>
      <c r="N66" s="13">
        <f t="shared" si="12"/>
        <v>60.624745128309684</v>
      </c>
      <c r="O66" s="13">
        <f t="shared" si="7"/>
        <v>0.20656944266796512</v>
      </c>
      <c r="P66" s="13">
        <f t="shared" si="13"/>
        <v>100.23003677449573</v>
      </c>
    </row>
    <row r="67" spans="1:16" x14ac:dyDescent="0.2">
      <c r="A67" s="6" t="s">
        <v>105</v>
      </c>
      <c r="B67" s="12" t="s">
        <v>106</v>
      </c>
      <c r="C67" s="13">
        <v>7776240.7199999997</v>
      </c>
      <c r="D67" s="13">
        <v>4292271.63</v>
      </c>
      <c r="E67" s="13">
        <f t="shared" si="3"/>
        <v>3483969.09</v>
      </c>
      <c r="F67" s="13">
        <f t="shared" si="4"/>
        <v>55.197257705263013</v>
      </c>
      <c r="G67" s="13">
        <f t="shared" si="5"/>
        <v>4.4090716676693784</v>
      </c>
      <c r="H67" s="13">
        <v>8376351.5999999996</v>
      </c>
      <c r="I67" s="13">
        <v>8501053.9000000004</v>
      </c>
      <c r="J67" s="13">
        <v>8506450.1799999997</v>
      </c>
      <c r="K67" s="13">
        <f t="shared" si="6"/>
        <v>-130098.58000000007</v>
      </c>
      <c r="L67" s="13">
        <v>4112080.92</v>
      </c>
      <c r="M67" s="13">
        <f t="shared" si="11"/>
        <v>4394369.26</v>
      </c>
      <c r="N67" s="13">
        <f t="shared" si="12"/>
        <v>48.340739474007002</v>
      </c>
      <c r="O67" s="13">
        <f t="shared" si="7"/>
        <v>3.6439577077876253</v>
      </c>
      <c r="P67" s="13">
        <f t="shared" si="13"/>
        <v>95.801973278191625</v>
      </c>
    </row>
    <row r="68" spans="1:16" x14ac:dyDescent="0.2">
      <c r="A68" s="17" t="s">
        <v>107</v>
      </c>
      <c r="B68" s="10" t="s">
        <v>108</v>
      </c>
      <c r="C68" s="11">
        <v>43510680.020000003</v>
      </c>
      <c r="D68" s="11">
        <v>23477587.739999998</v>
      </c>
      <c r="E68" s="11">
        <f t="shared" si="3"/>
        <v>20033092.280000005</v>
      </c>
      <c r="F68" s="11">
        <f t="shared" si="4"/>
        <v>53.958218371232888</v>
      </c>
      <c r="G68" s="11">
        <f t="shared" si="5"/>
        <v>24.116452977058202</v>
      </c>
      <c r="H68" s="11">
        <v>44418352.100000001</v>
      </c>
      <c r="I68" s="11">
        <v>50258424.299999997</v>
      </c>
      <c r="J68" s="11">
        <v>52860226.009999998</v>
      </c>
      <c r="K68" s="11">
        <f t="shared" si="6"/>
        <v>-8441873.9099999964</v>
      </c>
      <c r="L68" s="11">
        <v>28156264.949999999</v>
      </c>
      <c r="M68" s="11">
        <f t="shared" si="11"/>
        <v>24703961.059999999</v>
      </c>
      <c r="N68" s="11">
        <f t="shared" si="12"/>
        <v>53.265502392429141</v>
      </c>
      <c r="O68" s="11">
        <f t="shared" si="7"/>
        <v>24.950928905130361</v>
      </c>
      <c r="P68" s="11">
        <f t="shared" si="13"/>
        <v>119.92827057793801</v>
      </c>
    </row>
    <row r="69" spans="1:16" x14ac:dyDescent="0.2">
      <c r="A69" s="6" t="s">
        <v>109</v>
      </c>
      <c r="B69" s="12" t="s">
        <v>110</v>
      </c>
      <c r="C69" s="13">
        <v>528740.5</v>
      </c>
      <c r="D69" s="13">
        <v>264943.06</v>
      </c>
      <c r="E69" s="13">
        <f t="shared" si="3"/>
        <v>263797.44</v>
      </c>
      <c r="F69" s="13">
        <f t="shared" si="4"/>
        <v>50.108334806961075</v>
      </c>
      <c r="G69" s="13">
        <f t="shared" si="5"/>
        <v>0.27215261290246634</v>
      </c>
      <c r="H69" s="13">
        <v>597480.5</v>
      </c>
      <c r="I69" s="13">
        <v>608480.5</v>
      </c>
      <c r="J69" s="13">
        <v>608480.5</v>
      </c>
      <c r="K69" s="13">
        <f t="shared" si="6"/>
        <v>-11000</v>
      </c>
      <c r="L69" s="13">
        <v>306686.58</v>
      </c>
      <c r="M69" s="13">
        <f t="shared" si="11"/>
        <v>301793.91999999998</v>
      </c>
      <c r="N69" s="13">
        <f t="shared" si="12"/>
        <v>50.40203917791942</v>
      </c>
      <c r="O69" s="13">
        <f t="shared" si="7"/>
        <v>0.27177308735111816</v>
      </c>
      <c r="P69" s="13">
        <f t="shared" si="13"/>
        <v>115.75565708345033</v>
      </c>
    </row>
    <row r="70" spans="1:16" x14ac:dyDescent="0.2">
      <c r="A70" s="6" t="s">
        <v>111</v>
      </c>
      <c r="B70" s="12" t="s">
        <v>112</v>
      </c>
      <c r="C70" s="13">
        <v>5098378.8499999996</v>
      </c>
      <c r="D70" s="13">
        <v>2924150.78</v>
      </c>
      <c r="E70" s="13">
        <f t="shared" si="3"/>
        <v>2174228.0699999998</v>
      </c>
      <c r="F70" s="13">
        <f t="shared" si="4"/>
        <v>57.354521231783316</v>
      </c>
      <c r="G70" s="13">
        <f t="shared" si="5"/>
        <v>3.0037219140512117</v>
      </c>
      <c r="H70" s="13">
        <v>6842153.9000000004</v>
      </c>
      <c r="I70" s="13">
        <v>6922175.9000000004</v>
      </c>
      <c r="J70" s="13">
        <v>6996528.0899999999</v>
      </c>
      <c r="K70" s="13">
        <f t="shared" si="6"/>
        <v>-154374.18999999948</v>
      </c>
      <c r="L70" s="13">
        <v>3932238.38</v>
      </c>
      <c r="M70" s="13">
        <f t="shared" si="11"/>
        <v>3064289.71</v>
      </c>
      <c r="N70" s="13">
        <f t="shared" si="12"/>
        <v>56.202709821465177</v>
      </c>
      <c r="O70" s="13">
        <f t="shared" si="7"/>
        <v>3.4845886139953013</v>
      </c>
      <c r="P70" s="13">
        <f t="shared" si="13"/>
        <v>134.47454238320776</v>
      </c>
    </row>
    <row r="71" spans="1:16" x14ac:dyDescent="0.2">
      <c r="A71" s="6" t="s">
        <v>113</v>
      </c>
      <c r="B71" s="12" t="s">
        <v>114</v>
      </c>
      <c r="C71" s="13">
        <v>27374948.120000001</v>
      </c>
      <c r="D71" s="13">
        <v>14867939.199999999</v>
      </c>
      <c r="E71" s="13">
        <f t="shared" si="3"/>
        <v>12507008.920000002</v>
      </c>
      <c r="F71" s="13">
        <f t="shared" si="4"/>
        <v>54.312209596983884</v>
      </c>
      <c r="G71" s="13">
        <f t="shared" si="5"/>
        <v>15.272521204197631</v>
      </c>
      <c r="H71" s="13">
        <v>26741631.100000001</v>
      </c>
      <c r="I71" s="13">
        <v>30267924</v>
      </c>
      <c r="J71" s="13">
        <v>32744286.280000001</v>
      </c>
      <c r="K71" s="13">
        <f t="shared" si="6"/>
        <v>-6002655.1799999997</v>
      </c>
      <c r="L71" s="13">
        <v>16976621.289999999</v>
      </c>
      <c r="M71" s="13">
        <f t="shared" si="11"/>
        <v>15767664.990000002</v>
      </c>
      <c r="N71" s="13">
        <f t="shared" si="12"/>
        <v>51.846056880980818</v>
      </c>
      <c r="O71" s="13">
        <f t="shared" si="7"/>
        <v>15.043986537572076</v>
      </c>
      <c r="P71" s="13">
        <f t="shared" si="13"/>
        <v>114.18274625443721</v>
      </c>
    </row>
    <row r="72" spans="1:16" x14ac:dyDescent="0.2">
      <c r="A72" s="6" t="s">
        <v>115</v>
      </c>
      <c r="B72" s="12" t="s">
        <v>116</v>
      </c>
      <c r="C72" s="13">
        <v>9110518.2699999996</v>
      </c>
      <c r="D72" s="13">
        <v>4737488.5599999996</v>
      </c>
      <c r="E72" s="13">
        <f t="shared" si="3"/>
        <v>4373029.71</v>
      </c>
      <c r="F72" s="13">
        <f t="shared" si="4"/>
        <v>52.000209204344195</v>
      </c>
      <c r="G72" s="13">
        <f t="shared" si="5"/>
        <v>4.8664037102898368</v>
      </c>
      <c r="H72" s="13">
        <v>8349613.0999999996</v>
      </c>
      <c r="I72" s="13">
        <v>10280683.300000001</v>
      </c>
      <c r="J72" s="13">
        <v>10280683.310000001</v>
      </c>
      <c r="K72" s="13">
        <f t="shared" si="6"/>
        <v>-1931070.2100000009</v>
      </c>
      <c r="L72" s="13">
        <v>5939912.4199999999</v>
      </c>
      <c r="M72" s="13">
        <f t="shared" si="11"/>
        <v>4340770.8900000006</v>
      </c>
      <c r="N72" s="13">
        <f t="shared" si="12"/>
        <v>57.777408766421765</v>
      </c>
      <c r="O72" s="13">
        <f t="shared" si="7"/>
        <v>5.2637071272523617</v>
      </c>
      <c r="P72" s="13">
        <f t="shared" si="13"/>
        <v>125.38103986471685</v>
      </c>
    </row>
    <row r="73" spans="1:16" x14ac:dyDescent="0.2">
      <c r="A73" s="6" t="s">
        <v>117</v>
      </c>
      <c r="B73" s="12" t="s">
        <v>118</v>
      </c>
      <c r="C73" s="13">
        <v>1398094.28</v>
      </c>
      <c r="D73" s="13">
        <v>683066.14</v>
      </c>
      <c r="E73" s="13">
        <f t="shared" si="3"/>
        <v>715028.14</v>
      </c>
      <c r="F73" s="13">
        <f t="shared" si="4"/>
        <v>48.856944039567921</v>
      </c>
      <c r="G73" s="13">
        <f t="shared" ref="G73:G87" si="14">D73/$D$8*100</f>
        <v>0.70165353561705635</v>
      </c>
      <c r="H73" s="13">
        <v>1887473.5</v>
      </c>
      <c r="I73" s="13">
        <v>2179160.6</v>
      </c>
      <c r="J73" s="13">
        <v>2230247.8199999998</v>
      </c>
      <c r="K73" s="13">
        <f t="shared" ref="K73:K87" si="15">H73-J73</f>
        <v>-342774.31999999983</v>
      </c>
      <c r="L73" s="13">
        <v>1000806.29</v>
      </c>
      <c r="M73" s="13">
        <f t="shared" si="11"/>
        <v>1229441.5299999998</v>
      </c>
      <c r="N73" s="13">
        <f t="shared" si="12"/>
        <v>44.874218955631584</v>
      </c>
      <c r="O73" s="13">
        <f t="shared" ref="O73:O87" si="16">L73/$L$8*100</f>
        <v>0.88687354782109629</v>
      </c>
      <c r="P73" s="13">
        <f t="shared" si="13"/>
        <v>146.51674726549905</v>
      </c>
    </row>
    <row r="74" spans="1:16" x14ac:dyDescent="0.2">
      <c r="A74" s="17" t="s">
        <v>119</v>
      </c>
      <c r="B74" s="10" t="s">
        <v>120</v>
      </c>
      <c r="C74" s="11">
        <v>3322860.66</v>
      </c>
      <c r="D74" s="11">
        <v>713862.36</v>
      </c>
      <c r="E74" s="11">
        <f t="shared" ref="E74:E87" si="17">C74-D74</f>
        <v>2608998.3000000003</v>
      </c>
      <c r="F74" s="11">
        <f t="shared" ref="F74:F87" si="18">D74/C74*100</f>
        <v>21.483367286306851</v>
      </c>
      <c r="G74" s="11">
        <f t="shared" si="14"/>
        <v>0.73328777333031891</v>
      </c>
      <c r="H74" s="11">
        <v>2293685.9</v>
      </c>
      <c r="I74" s="11">
        <v>3724226.3</v>
      </c>
      <c r="J74" s="11">
        <v>3892484.59</v>
      </c>
      <c r="K74" s="11">
        <f t="shared" si="15"/>
        <v>-1598798.69</v>
      </c>
      <c r="L74" s="11">
        <v>809787.33</v>
      </c>
      <c r="M74" s="11">
        <f t="shared" si="11"/>
        <v>3082697.26</v>
      </c>
      <c r="N74" s="11">
        <f t="shared" si="12"/>
        <v>20.803867331431107</v>
      </c>
      <c r="O74" s="11">
        <f t="shared" si="16"/>
        <v>0.71760036833668661</v>
      </c>
      <c r="P74" s="11">
        <f t="shared" si="13"/>
        <v>113.43746012886852</v>
      </c>
    </row>
    <row r="75" spans="1:16" x14ac:dyDescent="0.2">
      <c r="A75" s="6" t="s">
        <v>121</v>
      </c>
      <c r="B75" s="12" t="s">
        <v>122</v>
      </c>
      <c r="C75" s="13">
        <v>1507.89</v>
      </c>
      <c r="D75" s="13">
        <v>406.97</v>
      </c>
      <c r="E75" s="13">
        <f t="shared" si="17"/>
        <v>1100.92</v>
      </c>
      <c r="F75" s="13">
        <f t="shared" si="18"/>
        <v>26.989369251072691</v>
      </c>
      <c r="G75" s="13">
        <f t="shared" si="14"/>
        <v>4.1804434837023751E-4</v>
      </c>
      <c r="H75" s="13">
        <v>25762.1</v>
      </c>
      <c r="I75" s="13">
        <v>29352.400000000001</v>
      </c>
      <c r="J75" s="13">
        <v>30268.9</v>
      </c>
      <c r="K75" s="13">
        <f t="shared" si="15"/>
        <v>-4506.8000000000029</v>
      </c>
      <c r="L75" s="13">
        <v>3607.4</v>
      </c>
      <c r="M75" s="13">
        <f t="shared" si="11"/>
        <v>26661.5</v>
      </c>
      <c r="N75" s="13">
        <f t="shared" si="12"/>
        <v>11.917843066645963</v>
      </c>
      <c r="O75" s="13">
        <f t="shared" si="16"/>
        <v>3.1967301448613222E-3</v>
      </c>
      <c r="P75" s="13">
        <f t="shared" si="13"/>
        <v>886.40440327296858</v>
      </c>
    </row>
    <row r="76" spans="1:16" x14ac:dyDescent="0.2">
      <c r="A76" s="6" t="s">
        <v>123</v>
      </c>
      <c r="B76" s="12" t="s">
        <v>124</v>
      </c>
      <c r="C76" s="13">
        <v>2421504.25</v>
      </c>
      <c r="D76" s="13">
        <v>221901.43</v>
      </c>
      <c r="E76" s="13">
        <f t="shared" si="17"/>
        <v>2199602.8199999998</v>
      </c>
      <c r="F76" s="13">
        <f t="shared" si="18"/>
        <v>9.1637844534032933</v>
      </c>
      <c r="G76" s="13">
        <f t="shared" si="14"/>
        <v>0.22793974668101794</v>
      </c>
      <c r="H76" s="13">
        <v>1218848.2</v>
      </c>
      <c r="I76" s="13">
        <v>2537846.1</v>
      </c>
      <c r="J76" s="13">
        <v>2705187.94</v>
      </c>
      <c r="K76" s="13">
        <f t="shared" si="15"/>
        <v>-1486339.74</v>
      </c>
      <c r="L76" s="13">
        <v>207015.11</v>
      </c>
      <c r="M76" s="13">
        <f t="shared" si="11"/>
        <v>2498172.83</v>
      </c>
      <c r="N76" s="13">
        <f t="shared" si="12"/>
        <v>7.6525222864922275</v>
      </c>
      <c r="O76" s="13">
        <f t="shared" si="16"/>
        <v>0.18344831251837407</v>
      </c>
      <c r="P76" s="13">
        <f t="shared" si="13"/>
        <v>93.291471803494005</v>
      </c>
    </row>
    <row r="77" spans="1:16" x14ac:dyDescent="0.2">
      <c r="A77" s="6" t="s">
        <v>125</v>
      </c>
      <c r="B77" s="12" t="s">
        <v>126</v>
      </c>
      <c r="C77" s="13">
        <v>633720.82999999996</v>
      </c>
      <c r="D77" s="13">
        <v>343793.39</v>
      </c>
      <c r="E77" s="13">
        <f t="shared" si="17"/>
        <v>289927.43999999994</v>
      </c>
      <c r="F77" s="13">
        <f t="shared" si="18"/>
        <v>54.249974708895088</v>
      </c>
      <c r="G77" s="13">
        <f t="shared" si="14"/>
        <v>0.35314859497394141</v>
      </c>
      <c r="H77" s="13">
        <v>758003.5</v>
      </c>
      <c r="I77" s="13">
        <v>845955.7</v>
      </c>
      <c r="J77" s="13">
        <v>845955.65</v>
      </c>
      <c r="K77" s="13">
        <f t="shared" si="15"/>
        <v>-87952.150000000023</v>
      </c>
      <c r="L77" s="13">
        <v>461488.8</v>
      </c>
      <c r="M77" s="13">
        <f t="shared" si="11"/>
        <v>384466.85000000003</v>
      </c>
      <c r="N77" s="13">
        <f t="shared" si="12"/>
        <v>54.552363353799926</v>
      </c>
      <c r="O77" s="13">
        <f t="shared" si="16"/>
        <v>0.40895247504459664</v>
      </c>
      <c r="P77" s="13">
        <f t="shared" si="13"/>
        <v>134.23434348170565</v>
      </c>
    </row>
    <row r="78" spans="1:16" ht="25.5" x14ac:dyDescent="0.2">
      <c r="A78" s="6" t="s">
        <v>163</v>
      </c>
      <c r="B78" s="12" t="s">
        <v>164</v>
      </c>
      <c r="C78" s="13">
        <v>266127.69</v>
      </c>
      <c r="D78" s="13">
        <v>147760.57</v>
      </c>
      <c r="E78" s="13">
        <f t="shared" si="17"/>
        <v>118367.12</v>
      </c>
      <c r="F78" s="13">
        <f t="shared" si="18"/>
        <v>55.522433610722729</v>
      </c>
      <c r="G78" s="13">
        <f t="shared" si="14"/>
        <v>0.15178138732698937</v>
      </c>
      <c r="H78" s="13">
        <v>291072.09999999998</v>
      </c>
      <c r="I78" s="13">
        <v>311072.09999999998</v>
      </c>
      <c r="J78" s="13">
        <v>311072.09999999998</v>
      </c>
      <c r="K78" s="13">
        <f t="shared" si="15"/>
        <v>-20000</v>
      </c>
      <c r="L78" s="13">
        <v>137676.01999999999</v>
      </c>
      <c r="M78" s="13">
        <f t="shared" si="11"/>
        <v>173396.08</v>
      </c>
      <c r="N78" s="13">
        <f t="shared" si="12"/>
        <v>44.258556135378264</v>
      </c>
      <c r="O78" s="13">
        <f t="shared" si="16"/>
        <v>0.12200285062885466</v>
      </c>
      <c r="P78" s="13">
        <f t="shared" si="13"/>
        <v>93.175073702003161</v>
      </c>
    </row>
    <row r="79" spans="1:16" x14ac:dyDescent="0.2">
      <c r="A79" s="17" t="s">
        <v>127</v>
      </c>
      <c r="B79" s="10" t="s">
        <v>128</v>
      </c>
      <c r="C79" s="11">
        <v>506384.32</v>
      </c>
      <c r="D79" s="11">
        <v>316101.45</v>
      </c>
      <c r="E79" s="11">
        <f t="shared" si="17"/>
        <v>190282.87</v>
      </c>
      <c r="F79" s="11">
        <f t="shared" si="18"/>
        <v>62.423230245359882</v>
      </c>
      <c r="G79" s="11">
        <f t="shared" si="14"/>
        <v>0.32470311001827457</v>
      </c>
      <c r="H79" s="11">
        <v>520084.3</v>
      </c>
      <c r="I79" s="11">
        <v>548193.5</v>
      </c>
      <c r="J79" s="11">
        <v>548193.46</v>
      </c>
      <c r="K79" s="11">
        <f t="shared" si="15"/>
        <v>-28109.159999999974</v>
      </c>
      <c r="L79" s="11">
        <v>343465.65</v>
      </c>
      <c r="M79" s="11">
        <f t="shared" si="11"/>
        <v>204727.80999999994</v>
      </c>
      <c r="N79" s="11">
        <f t="shared" si="12"/>
        <v>62.654094778876072</v>
      </c>
      <c r="O79" s="11">
        <f t="shared" si="16"/>
        <v>0.3043651929587482</v>
      </c>
      <c r="P79" s="11">
        <f t="shared" si="13"/>
        <v>108.65677775283854</v>
      </c>
    </row>
    <row r="80" spans="1:16" ht="18" customHeight="1" x14ac:dyDescent="0.2">
      <c r="A80" s="6" t="s">
        <v>129</v>
      </c>
      <c r="B80" s="12" t="s">
        <v>130</v>
      </c>
      <c r="C80" s="13">
        <v>406745.05</v>
      </c>
      <c r="D80" s="13">
        <v>238564.82</v>
      </c>
      <c r="E80" s="13">
        <f t="shared" si="17"/>
        <v>168180.22999999998</v>
      </c>
      <c r="F80" s="13">
        <f t="shared" si="18"/>
        <v>58.6521753614457</v>
      </c>
      <c r="G80" s="13">
        <f t="shared" si="14"/>
        <v>0.24505657596619654</v>
      </c>
      <c r="H80" s="13">
        <v>420445</v>
      </c>
      <c r="I80" s="13">
        <v>437167.3</v>
      </c>
      <c r="J80" s="13">
        <v>435173.47</v>
      </c>
      <c r="K80" s="13">
        <f t="shared" si="15"/>
        <v>-14728.469999999972</v>
      </c>
      <c r="L80" s="13">
        <v>254428.15</v>
      </c>
      <c r="M80" s="13">
        <f t="shared" si="11"/>
        <v>180745.31999999998</v>
      </c>
      <c r="N80" s="13">
        <f t="shared" si="12"/>
        <v>58.465914753489002</v>
      </c>
      <c r="O80" s="13">
        <f t="shared" si="16"/>
        <v>0.22546380684323841</v>
      </c>
      <c r="P80" s="13">
        <f t="shared" si="13"/>
        <v>106.64948419469391</v>
      </c>
    </row>
    <row r="81" spans="1:16" ht="18" customHeight="1" x14ac:dyDescent="0.2">
      <c r="A81" s="6" t="s">
        <v>131</v>
      </c>
      <c r="B81" s="12" t="s">
        <v>132</v>
      </c>
      <c r="C81" s="13">
        <v>99639.27</v>
      </c>
      <c r="D81" s="13">
        <v>77536.62</v>
      </c>
      <c r="E81" s="13">
        <f t="shared" si="17"/>
        <v>22102.650000000009</v>
      </c>
      <c r="F81" s="13">
        <f t="shared" si="18"/>
        <v>77.81733045615448</v>
      </c>
      <c r="G81" s="13">
        <f t="shared" si="14"/>
        <v>7.9646523779960982E-2</v>
      </c>
      <c r="H81" s="13">
        <v>99639.3</v>
      </c>
      <c r="I81" s="13">
        <v>111026.2</v>
      </c>
      <c r="J81" s="13">
        <v>113020</v>
      </c>
      <c r="K81" s="13">
        <f t="shared" si="15"/>
        <v>-13380.699999999997</v>
      </c>
      <c r="L81" s="13">
        <v>89037.49</v>
      </c>
      <c r="M81" s="13">
        <f t="shared" si="11"/>
        <v>23982.509999999995</v>
      </c>
      <c r="N81" s="13">
        <f t="shared" si="12"/>
        <v>78.780295522916305</v>
      </c>
      <c r="O81" s="13">
        <f t="shared" si="16"/>
        <v>7.8901377253919325E-2</v>
      </c>
      <c r="P81" s="13">
        <f t="shared" si="13"/>
        <v>114.8328235097171</v>
      </c>
    </row>
    <row r="82" spans="1:16" ht="29.25" customHeight="1" x14ac:dyDescent="0.2">
      <c r="A82" s="17" t="s">
        <v>133</v>
      </c>
      <c r="B82" s="10" t="s">
        <v>134</v>
      </c>
      <c r="C82" s="11">
        <v>773657.3</v>
      </c>
      <c r="D82" s="11">
        <v>0</v>
      </c>
      <c r="E82" s="11">
        <f t="shared" si="17"/>
        <v>773657.3</v>
      </c>
      <c r="F82" s="11">
        <f t="shared" si="18"/>
        <v>0</v>
      </c>
      <c r="G82" s="11">
        <f t="shared" si="14"/>
        <v>0</v>
      </c>
      <c r="H82" s="11">
        <v>1530849.1</v>
      </c>
      <c r="I82" s="11">
        <v>352723</v>
      </c>
      <c r="J82" s="11">
        <v>352723.02</v>
      </c>
      <c r="K82" s="11">
        <f t="shared" si="15"/>
        <v>1178126.08</v>
      </c>
      <c r="L82" s="11">
        <v>293.08</v>
      </c>
      <c r="M82" s="11">
        <f t="shared" si="11"/>
        <v>352429.94</v>
      </c>
      <c r="N82" s="11">
        <f t="shared" si="12"/>
        <v>8.309069252128766E-2</v>
      </c>
      <c r="O82" s="11">
        <f t="shared" si="16"/>
        <v>2.5971549339024125E-4</v>
      </c>
      <c r="P82" s="11" t="e">
        <f t="shared" si="13"/>
        <v>#DIV/0!</v>
      </c>
    </row>
    <row r="83" spans="1:16" ht="27.75" customHeight="1" x14ac:dyDescent="0.2">
      <c r="A83" s="6" t="s">
        <v>135</v>
      </c>
      <c r="B83" s="12" t="s">
        <v>136</v>
      </c>
      <c r="C83" s="13">
        <v>773657.3</v>
      </c>
      <c r="D83" s="13">
        <v>0</v>
      </c>
      <c r="E83" s="13">
        <f t="shared" si="17"/>
        <v>773657.3</v>
      </c>
      <c r="F83" s="13">
        <f t="shared" si="18"/>
        <v>0</v>
      </c>
      <c r="G83" s="13">
        <f t="shared" si="14"/>
        <v>0</v>
      </c>
      <c r="H83" s="13">
        <v>1530849.1</v>
      </c>
      <c r="I83" s="13">
        <v>352723</v>
      </c>
      <c r="J83" s="13">
        <v>352723.02</v>
      </c>
      <c r="K83" s="13">
        <f t="shared" si="15"/>
        <v>1178126.08</v>
      </c>
      <c r="L83" s="13">
        <v>293.08</v>
      </c>
      <c r="M83" s="13">
        <f t="shared" si="11"/>
        <v>352429.94</v>
      </c>
      <c r="N83" s="13">
        <f t="shared" si="12"/>
        <v>8.309069252128766E-2</v>
      </c>
      <c r="O83" s="13">
        <f t="shared" si="16"/>
        <v>2.5971549339024125E-4</v>
      </c>
      <c r="P83" s="13" t="e">
        <f t="shared" si="13"/>
        <v>#DIV/0!</v>
      </c>
    </row>
    <row r="84" spans="1:16" ht="55.5" customHeight="1" x14ac:dyDescent="0.2">
      <c r="A84" s="17" t="s">
        <v>137</v>
      </c>
      <c r="B84" s="10" t="s">
        <v>138</v>
      </c>
      <c r="C84" s="11">
        <v>7801809.4100000001</v>
      </c>
      <c r="D84" s="11">
        <v>4029008.32</v>
      </c>
      <c r="E84" s="11">
        <f t="shared" si="17"/>
        <v>3772801.0900000003</v>
      </c>
      <c r="F84" s="11">
        <f t="shared" si="18"/>
        <v>51.641973140689679</v>
      </c>
      <c r="G84" s="11">
        <f t="shared" si="14"/>
        <v>4.1386445136316317</v>
      </c>
      <c r="H84" s="11">
        <v>8964836</v>
      </c>
      <c r="I84" s="11">
        <v>9221299.5999999996</v>
      </c>
      <c r="J84" s="11">
        <v>9221299.6300000008</v>
      </c>
      <c r="K84" s="11">
        <f t="shared" si="15"/>
        <v>-256463.63000000082</v>
      </c>
      <c r="L84" s="11">
        <v>4512144.0199999996</v>
      </c>
      <c r="M84" s="11">
        <f t="shared" si="11"/>
        <v>4709155.6100000013</v>
      </c>
      <c r="N84" s="11">
        <f t="shared" si="12"/>
        <v>48.931758006436226</v>
      </c>
      <c r="O84" s="11">
        <f t="shared" si="16"/>
        <v>3.9984772430808198</v>
      </c>
      <c r="P84" s="11">
        <f t="shared" si="13"/>
        <v>111.9914296925552</v>
      </c>
    </row>
    <row r="85" spans="1:16" ht="45" customHeight="1" x14ac:dyDescent="0.2">
      <c r="A85" s="6" t="s">
        <v>139</v>
      </c>
      <c r="B85" s="12" t="s">
        <v>140</v>
      </c>
      <c r="C85" s="13">
        <v>3568815.5</v>
      </c>
      <c r="D85" s="13">
        <v>2141289.2999999998</v>
      </c>
      <c r="E85" s="13">
        <f t="shared" si="17"/>
        <v>1427526.2000000002</v>
      </c>
      <c r="F85" s="13">
        <f t="shared" si="18"/>
        <v>60</v>
      </c>
      <c r="G85" s="13">
        <f t="shared" si="14"/>
        <v>2.1995574368888664</v>
      </c>
      <c r="H85" s="13">
        <v>3957209.4</v>
      </c>
      <c r="I85" s="13">
        <v>3957209.4</v>
      </c>
      <c r="J85" s="13">
        <v>3957209.4</v>
      </c>
      <c r="K85" s="13">
        <f t="shared" si="15"/>
        <v>0</v>
      </c>
      <c r="L85" s="13">
        <v>2374325.64</v>
      </c>
      <c r="M85" s="13">
        <f t="shared" si="11"/>
        <v>1582883.7599999998</v>
      </c>
      <c r="N85" s="13">
        <f t="shared" si="12"/>
        <v>60.000000000000007</v>
      </c>
      <c r="O85" s="13">
        <f t="shared" si="16"/>
        <v>2.1040301455633288</v>
      </c>
      <c r="P85" s="13">
        <f t="shared" si="13"/>
        <v>110.88299184981685</v>
      </c>
    </row>
    <row r="86" spans="1:16" ht="21" customHeight="1" x14ac:dyDescent="0.2">
      <c r="A86" s="6" t="s">
        <v>141</v>
      </c>
      <c r="B86" s="12" t="s">
        <v>142</v>
      </c>
      <c r="C86" s="13">
        <v>390553.8</v>
      </c>
      <c r="D86" s="13">
        <v>7009.21</v>
      </c>
      <c r="E86" s="13">
        <f t="shared" si="17"/>
        <v>383544.58999999997</v>
      </c>
      <c r="F86" s="13">
        <f t="shared" si="18"/>
        <v>1.7946848808025935</v>
      </c>
      <c r="G86" s="13">
        <f t="shared" si="14"/>
        <v>7.1999425683469363E-3</v>
      </c>
      <c r="H86" s="13">
        <v>806675</v>
      </c>
      <c r="I86" s="13">
        <v>1056675</v>
      </c>
      <c r="J86" s="13">
        <v>1056675</v>
      </c>
      <c r="K86" s="13">
        <f t="shared" si="15"/>
        <v>-250000</v>
      </c>
      <c r="L86" s="13">
        <v>103057.24</v>
      </c>
      <c r="M86" s="13">
        <f t="shared" si="11"/>
        <v>953617.76</v>
      </c>
      <c r="N86" s="13">
        <f t="shared" si="12"/>
        <v>9.7529741879007279</v>
      </c>
      <c r="O86" s="13">
        <f t="shared" si="16"/>
        <v>9.1325105548097821E-2</v>
      </c>
      <c r="P86" s="13">
        <f t="shared" si="13"/>
        <v>1470.3117755067974</v>
      </c>
    </row>
    <row r="87" spans="1:16" ht="25.5" x14ac:dyDescent="0.2">
      <c r="A87" s="6" t="s">
        <v>143</v>
      </c>
      <c r="B87" s="12" t="s">
        <v>144</v>
      </c>
      <c r="C87" s="13">
        <v>3842440.11</v>
      </c>
      <c r="D87" s="13">
        <v>1880709.81</v>
      </c>
      <c r="E87" s="13">
        <f t="shared" si="17"/>
        <v>1961730.2999999998</v>
      </c>
      <c r="F87" s="13">
        <f t="shared" si="18"/>
        <v>48.945715643177593</v>
      </c>
      <c r="G87" s="13">
        <f t="shared" si="14"/>
        <v>1.9318871341744186</v>
      </c>
      <c r="H87" s="13">
        <v>4200951.5999999996</v>
      </c>
      <c r="I87" s="13">
        <v>4207415.2</v>
      </c>
      <c r="J87" s="13">
        <v>4207415.2300000004</v>
      </c>
      <c r="K87" s="13">
        <f t="shared" si="15"/>
        <v>-6463.6300000008196</v>
      </c>
      <c r="L87" s="13">
        <v>2034761.14</v>
      </c>
      <c r="M87" s="13">
        <f t="shared" si="11"/>
        <v>2172654.0900000008</v>
      </c>
      <c r="N87" s="13">
        <f t="shared" si="12"/>
        <v>48.361310419081214</v>
      </c>
      <c r="O87" s="13">
        <f t="shared" si="16"/>
        <v>1.8031219919693933</v>
      </c>
      <c r="P87" s="13">
        <f t="shared" si="13"/>
        <v>108.1911270511212</v>
      </c>
    </row>
    <row r="88" spans="1:16" hidden="1" x14ac:dyDescent="0.2">
      <c r="C88" s="1">
        <v>3602079.64</v>
      </c>
      <c r="D88" s="1">
        <v>1685217.8951099999</v>
      </c>
      <c r="F88" s="9">
        <f t="shared" ref="F88" si="19">D88/C88*100</f>
        <v>46.784581784260602</v>
      </c>
      <c r="G88" s="11">
        <f>G84+G82+G79+G74+G68+G60+G56+G47+G44+G39+G27+G22+G20+G9</f>
        <v>100.00000000000001</v>
      </c>
      <c r="H88" s="20">
        <v>4200951.5999999996</v>
      </c>
      <c r="I88" s="20">
        <v>4207415.2</v>
      </c>
      <c r="O88" s="11">
        <f>O84+O82+O79+O74+O68+O60+O56+O47+O44+O39+O27+O22+O20+O9</f>
        <v>100</v>
      </c>
    </row>
  </sheetData>
  <mergeCells count="8">
    <mergeCell ref="O1:P1"/>
    <mergeCell ref="B2:P2"/>
    <mergeCell ref="A3:G3"/>
    <mergeCell ref="A5:A6"/>
    <mergeCell ref="B5:B6"/>
    <mergeCell ref="C5:G5"/>
    <mergeCell ref="P5:P6"/>
    <mergeCell ref="H5:O5"/>
  </mergeCells>
  <pageMargins left="0.39370078740157483" right="0.39370078740157483" top="0.78740157480314965" bottom="0.78740157480314965" header="0.51181102362204722" footer="0.51181102362204722"/>
  <pageSetup paperSize="9" scale="59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на 01.07.2024</vt:lpstr>
      <vt:lpstr>'на 01.07.2024'!APPT</vt:lpstr>
      <vt:lpstr>'на 01.07.2024'!FIO</vt:lpstr>
      <vt:lpstr>'на 01.07.2024'!SIGN</vt:lpstr>
      <vt:lpstr>'на 01.07.2024'!Заголовки_для_печати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Федотова Елена Рифовна</cp:lastModifiedBy>
  <cp:lastPrinted>2023-07-12T07:06:19Z</cp:lastPrinted>
  <dcterms:created xsi:type="dcterms:W3CDTF">2002-03-11T10:22:12Z</dcterms:created>
  <dcterms:modified xsi:type="dcterms:W3CDTF">2024-07-12T07:12:25Z</dcterms:modified>
</cp:coreProperties>
</file>