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K9" i="1"/>
  <c r="J9" i="1"/>
  <c r="N9" i="1" l="1"/>
  <c r="M9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I9" i="1"/>
  <c r="H9" i="1"/>
  <c r="D9" i="1"/>
  <c r="C9" i="1"/>
  <c r="F9" i="1" l="1"/>
  <c r="L11" i="1"/>
  <c r="L16" i="1"/>
  <c r="L10" i="1"/>
  <c r="L17" i="1"/>
  <c r="L14" i="1"/>
  <c r="L13" i="1"/>
  <c r="L15" i="1"/>
  <c r="L12" i="1"/>
  <c r="E13" i="1"/>
  <c r="E14" i="1"/>
  <c r="E15" i="1"/>
  <c r="G9" i="1"/>
  <c r="E16" i="1"/>
  <c r="E9" i="1"/>
  <c r="E17" i="1"/>
  <c r="E10" i="1"/>
  <c r="L9" i="1"/>
  <c r="E11" i="1"/>
  <c r="E12" i="1"/>
</calcChain>
</file>

<file path=xl/sharedStrings.xml><?xml version="1.0" encoding="utf-8"?>
<sst xmlns="http://schemas.openxmlformats.org/spreadsheetml/2006/main" count="52" uniqueCount="48">
  <si>
    <t>1.0.0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</si>
  <si>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</si>
  <si>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2.0.0</t>
  </si>
  <si>
    <t>Закупка товаров, работ и услуг для обеспечения государственных (муниципальных) нужд</t>
  </si>
  <si>
    <t>3.0.0</t>
  </si>
  <si>
    <t>Социальное обеспечение и иные выплаты населению</t>
  </si>
  <si>
    <t>4.0.0</t>
  </si>
  <si>
    <t>Капитальные вложения в объекты государственной (муниципальной) собственности</t>
  </si>
  <si>
    <t>5.0.0</t>
  </si>
  <si>
    <t>Межбюджетные трансферты</t>
  </si>
  <si>
    <t>6.0.0</t>
  </si>
  <si>
    <t>Предоставление субсидий бюджетным, автономным учреждениям и иным некоммерческим организациям</t>
  </si>
  <si>
    <t>7.0.0</t>
  </si>
  <si>
    <t>Обслуживание государственного (муниципального) долга</t>
  </si>
  <si>
    <t>8.0.0</t>
  </si>
  <si>
    <t>Иные бюджетные ассигнования</t>
  </si>
  <si>
    <t>Наименование вида расходов</t>
  </si>
  <si>
    <t>Расходы всего:</t>
  </si>
  <si>
    <t>2023 год</t>
  </si>
  <si>
    <t>Плановые назначения в соответствии со сводной бюджетной росписью на 01.07.2024</t>
  </si>
  <si>
    <t>Сумма</t>
  </si>
  <si>
    <t>Удельный  вес в общей сумме расходов, %</t>
  </si>
  <si>
    <t>Неисполненные назнчения</t>
  </si>
  <si>
    <t>тыс. рублей</t>
  </si>
  <si>
    <t>Приложение 14</t>
  </si>
  <si>
    <t>% от сводной бюджетной росписи с изменениями</t>
  </si>
  <si>
    <t>Исполнено по состоянию на  01.07.2024</t>
  </si>
  <si>
    <t>Сведения об исполнении расходной части бюджета на 01.07.2024 года в разрезе видов расходов</t>
  </si>
  <si>
    <t>1</t>
  </si>
  <si>
    <t>2</t>
  </si>
  <si>
    <t>3</t>
  </si>
  <si>
    <t>4</t>
  </si>
  <si>
    <t>5</t>
  </si>
  <si>
    <t>6</t>
  </si>
  <si>
    <t>7</t>
  </si>
  <si>
    <t>8</t>
  </si>
  <si>
    <t xml:space="preserve"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
</t>
  </si>
  <si>
    <t>Плановые показатели в соответствии с областным законом от 19.12.2023 №145-оз "Об областном бюджете Ленинградской области 
на 2024 год и на плановый период 2025 и 2026 годов" (с изменнениями)</t>
  </si>
  <si>
    <t>2024 год</t>
  </si>
  <si>
    <t>Плановые назначения в соответствии со сводной бюджетной росписью на 01.07.2023</t>
  </si>
  <si>
    <t>Исполнено по состоянию на  01.07.2023</t>
  </si>
  <si>
    <t>9</t>
  </si>
  <si>
    <t>10</t>
  </si>
  <si>
    <t>11</t>
  </si>
  <si>
    <t>12</t>
  </si>
  <si>
    <t>13</t>
  </si>
  <si>
    <t>Темп роста исполнения 2024 к 2023 году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</si>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</sst>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 wrapText="1" shrinkToFit="1"/>
    </xf>
    <xf numFmtId="0" fontId="1" fillId="0" borderId="0" xfId="0" applyFont="1" applyAlignment="1">
      <alignment horizontal="center" vertical="top" wrapText="1" shrinkToFit="1"/>
    </xf>
    <xf numFmtId="49" fontId="2" fillId="0" borderId="1" xfId="0" applyNumberFormat="1" applyFont="1" applyBorder="1" applyAlignment="1" applyProtection="1">
      <alignment horizontal="center" vertical="top" wrapText="1" shrinkToFit="1"/>
    </xf>
    <xf numFmtId="49" fontId="2" fillId="0" borderId="6" xfId="0" applyNumberFormat="1" applyFont="1" applyBorder="1" applyAlignment="1" applyProtection="1">
      <alignment horizontal="center" vertical="top" wrapText="1" shrinkToFit="1"/>
    </xf>
    <xf numFmtId="49" fontId="3" fillId="0" borderId="1" xfId="0" applyNumberFormat="1" applyFont="1" applyBorder="1" applyAlignment="1" applyProtection="1">
      <alignment horizontal="center" vertical="top" wrapText="1" shrinkToFit="1"/>
    </xf>
    <xf numFmtId="49" fontId="4" fillId="0" borderId="1" xfId="0" applyNumberFormat="1" applyFont="1" applyBorder="1" applyAlignment="1" applyProtection="1">
      <alignment horizontal="center" vertical="top" wrapText="1" shrinkToFit="1"/>
    </xf>
    <xf numFmtId="49" fontId="4" fillId="0" borderId="1" xfId="0" applyNumberFormat="1" applyFont="1" applyBorder="1" applyAlignment="1" applyProtection="1">
      <alignment horizontal="left" vertical="top" wrapText="1" shrinkToFit="1"/>
    </xf>
    <xf numFmtId="164" fontId="4" fillId="0" borderId="1" xfId="0" applyNumberFormat="1" applyFont="1" applyBorder="1" applyAlignment="1" applyProtection="1">
      <alignment horizontal="center" vertical="top" wrapText="1" shrinkToFit="1"/>
    </xf>
    <xf numFmtId="49" fontId="2" fillId="0" borderId="6" xfId="0" applyNumberFormat="1" applyFont="1" applyBorder="1" applyAlignment="1" applyProtection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vertical="top" wrapText="1" shrinkToFit="1"/>
    </xf>
    <xf numFmtId="49" fontId="2" fillId="0" borderId="2" xfId="0" applyNumberFormat="1" applyFont="1" applyBorder="1" applyAlignment="1" applyProtection="1">
      <alignment horizontal="center" vertical="top" wrapText="1" shrinkToFit="1"/>
    </xf>
    <xf numFmtId="49" fontId="2" fillId="0" borderId="7" xfId="0" applyNumberFormat="1" applyFont="1" applyBorder="1" applyAlignment="1" applyProtection="1">
      <alignment horizontal="center" vertical="top" wrapText="1" shrinkToFit="1"/>
    </xf>
    <xf numFmtId="49" fontId="2" fillId="0" borderId="3" xfId="0" applyNumberFormat="1" applyFont="1" applyBorder="1" applyAlignment="1" applyProtection="1">
      <alignment horizontal="center" vertical="top" wrapText="1" shrinkToFit="1"/>
    </xf>
    <xf numFmtId="49" fontId="2" fillId="0" borderId="4" xfId="0" applyNumberFormat="1" applyFont="1" applyBorder="1" applyAlignment="1" applyProtection="1">
      <alignment horizontal="center" vertical="top" wrapText="1" shrinkToFit="1"/>
    </xf>
    <xf numFmtId="49" fontId="2" fillId="0" borderId="5" xfId="0" applyNumberFormat="1" applyFont="1" applyBorder="1" applyAlignment="1" applyProtection="1">
      <alignment horizontal="center" vertical="top" wrapText="1" shrinkToFit="1"/>
    </xf>
    <xf numFmtId="49" fontId="2" fillId="0" borderId="6" xfId="0" applyNumberFormat="1" applyFont="1" applyBorder="1" applyAlignment="1" applyProtection="1">
      <alignment horizontal="center" vertical="top" wrapText="1" shrinkToFi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F7" sqref="F7"/>
    </sheetView>
  </sheetViews>
  <sheetFormatPr defaultRowHeight="12.75" x14ac:dyDescent="0.2"/>
  <cols>
    <col min="1" max="1" width="7.28515625" style="1" customWidth="1"/>
    <col min="2" max="2" width="28" style="1" customWidth="1"/>
    <col min="3" max="3" width="12.85546875" style="1" customWidth="1"/>
    <col min="4" max="4" width="12.28515625" style="1" customWidth="1"/>
    <col min="5" max="5" width="9.7109375" style="1" customWidth="1"/>
    <col min="6" max="6" width="15.28515625" style="1" customWidth="1"/>
    <col min="7" max="7" width="9" style="1" customWidth="1"/>
    <col min="8" max="8" width="13.140625" style="2" customWidth="1"/>
    <col min="9" max="9" width="13.85546875" style="2" customWidth="1"/>
    <col min="10" max="15" width="13.140625" style="2" customWidth="1"/>
    <col min="16" max="16384" width="9.140625" style="1"/>
  </cols>
  <sheetData>
    <row r="1" spans="1:15" ht="25.5" x14ac:dyDescent="0.2">
      <c r="O1" s="2" t="s">
        <v>24</v>
      </c>
    </row>
    <row r="2" spans="1:15" ht="19.5" customHeight="1" x14ac:dyDescent="0.2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15" x14ac:dyDescent="0.2">
      <c r="O4" s="10" t="s">
        <v>23</v>
      </c>
    </row>
    <row r="5" spans="1:15" ht="44.25" customHeight="1" x14ac:dyDescent="0.2">
      <c r="A5" s="12"/>
      <c r="B5" s="12" t="s">
        <v>16</v>
      </c>
      <c r="C5" s="15" t="s">
        <v>18</v>
      </c>
      <c r="D5" s="16"/>
      <c r="E5" s="16"/>
      <c r="F5" s="16"/>
      <c r="G5" s="17"/>
      <c r="H5" s="15" t="s">
        <v>38</v>
      </c>
      <c r="I5" s="16"/>
      <c r="J5" s="16"/>
      <c r="K5" s="16"/>
      <c r="L5" s="16"/>
      <c r="M5" s="16"/>
      <c r="N5" s="17"/>
      <c r="O5" s="12" t="s">
        <v>46</v>
      </c>
    </row>
    <row r="6" spans="1:15" ht="15" customHeight="1" x14ac:dyDescent="0.2">
      <c r="A6" s="13"/>
      <c r="B6" s="13"/>
      <c r="C6" s="12" t="s">
        <v>39</v>
      </c>
      <c r="D6" s="16" t="s">
        <v>40</v>
      </c>
      <c r="E6" s="16"/>
      <c r="F6" s="16"/>
      <c r="G6" s="17"/>
      <c r="H6" s="18" t="s">
        <v>36</v>
      </c>
      <c r="I6" s="18" t="s">
        <v>37</v>
      </c>
      <c r="J6" s="12" t="s">
        <v>19</v>
      </c>
      <c r="K6" s="16" t="s">
        <v>26</v>
      </c>
      <c r="L6" s="16"/>
      <c r="M6" s="16"/>
      <c r="N6" s="17"/>
      <c r="O6" s="13"/>
    </row>
    <row r="7" spans="1:15" ht="200.25" customHeight="1" x14ac:dyDescent="0.2">
      <c r="A7" s="14"/>
      <c r="B7" s="14"/>
      <c r="C7" s="14"/>
      <c r="D7" s="4" t="s">
        <v>20</v>
      </c>
      <c r="E7" s="3" t="s">
        <v>21</v>
      </c>
      <c r="F7" s="3" t="s">
        <v>22</v>
      </c>
      <c r="G7" s="5" t="s">
        <v>25</v>
      </c>
      <c r="H7" s="19"/>
      <c r="I7" s="19"/>
      <c r="J7" s="14"/>
      <c r="K7" s="9" t="s">
        <v>20</v>
      </c>
      <c r="L7" s="3" t="s">
        <v>21</v>
      </c>
      <c r="M7" s="3" t="s">
        <v>22</v>
      </c>
      <c r="N7" s="5" t="s">
        <v>25</v>
      </c>
      <c r="O7" s="14"/>
    </row>
    <row r="8" spans="1:15" ht="14.25" customHeight="1" x14ac:dyDescent="0.2">
      <c r="A8" s="3"/>
      <c r="B8" s="3" t="s">
        <v>28</v>
      </c>
      <c r="C8" s="3" t="s">
        <v>29</v>
      </c>
      <c r="D8" s="3" t="s">
        <v>30</v>
      </c>
      <c r="E8" s="3" t="s">
        <v>31</v>
      </c>
      <c r="F8" s="3" t="s">
        <v>32</v>
      </c>
      <c r="G8" s="3" t="s">
        <v>33</v>
      </c>
      <c r="H8" s="3" t="s">
        <v>34</v>
      </c>
      <c r="I8" s="3" t="s">
        <v>35</v>
      </c>
      <c r="J8" s="3" t="s">
        <v>41</v>
      </c>
      <c r="K8" s="3" t="s">
        <v>42</v>
      </c>
      <c r="L8" s="3" t="s">
        <v>43</v>
      </c>
      <c r="M8" s="3" t="s">
        <v>44</v>
      </c>
      <c r="N8" s="3" t="s">
        <v>45</v>
      </c>
      <c r="O8" s="3" t="s">
        <v>47</v>
      </c>
    </row>
    <row r="9" spans="1:15" x14ac:dyDescent="0.2">
      <c r="A9" s="6"/>
      <c r="B9" s="7" t="s">
        <v>17</v>
      </c>
      <c r="C9" s="8">
        <f>C10+C11+C12+C13+C14+C15+C16+C17</f>
        <v>200746636.28</v>
      </c>
      <c r="D9" s="8">
        <f>D10+D11+D12+D13+D14+D15+D16+D17</f>
        <v>97350915.409999996</v>
      </c>
      <c r="E9" s="8">
        <f>D9/$D$9*100</f>
        <v>100</v>
      </c>
      <c r="F9" s="8">
        <f>F10+F11+F12+F13+F14+F15+F16+F17</f>
        <v>103395720.87</v>
      </c>
      <c r="G9" s="8">
        <f>D9/C9*100</f>
        <v>48.494419241085374</v>
      </c>
      <c r="H9" s="8">
        <f t="shared" ref="H9" si="0">H10+H11+H12+H13+H14+H15+H16+H17</f>
        <v>222591894.50000003</v>
      </c>
      <c r="I9" s="8">
        <f t="shared" ref="I9" si="1">I10+I11+I12+I13+I14+I15+I16+I17</f>
        <v>255512735.98000002</v>
      </c>
      <c r="J9" s="8">
        <f>J10+J11+J12+J13+J14+J15+J16+J17</f>
        <v>254841867.03</v>
      </c>
      <c r="K9" s="8">
        <f>K10+K11+K12+K13+K14+K15+K16+K17</f>
        <v>112846559.97999999</v>
      </c>
      <c r="L9" s="8">
        <f>K9/$D$9*100</f>
        <v>115.91730751040095</v>
      </c>
      <c r="M9" s="8">
        <f>M10+M11+M12+M13+M14+M15+M16+M17</f>
        <v>141995307.05000001</v>
      </c>
      <c r="N9" s="8">
        <f>K9/J9*100</f>
        <v>44.281012886597509</v>
      </c>
      <c r="O9" s="8">
        <f>K9/D9*100</f>
        <v>115.91730751040095</v>
      </c>
    </row>
    <row r="10" spans="1:15" ht="84.75" customHeight="1" x14ac:dyDescent="0.2">
      <c r="A10" s="6" t="s">
        <v>0</v>
      </c>
      <c r="B10" s="7" t="s">
        <v>1</v>
      </c>
      <c r="C10" s="8">
        <v>13335581.77</v>
      </c>
      <c r="D10" s="8">
        <v>5705277.8700000001</v>
      </c>
      <c r="E10" s="8">
        <f t="shared" ref="E10:E17" si="2">D10/$D$9*100</f>
        <v>5.860528219967768</v>
      </c>
      <c r="F10" s="8">
        <f>C10-D10</f>
        <v>7630303.8999999994</v>
      </c>
      <c r="G10" s="8">
        <f t="shared" ref="G10:G17" si="3">D10/C10*100</f>
        <v>42.782369516376939</v>
      </c>
      <c r="H10" s="8">
        <v>14886677.26</v>
      </c>
      <c r="I10" s="8">
        <v>15195193.539999999</v>
      </c>
      <c r="J10" s="8">
        <v>14781378.109999999</v>
      </c>
      <c r="K10" s="8">
        <v>6468274.8600000003</v>
      </c>
      <c r="L10" s="8">
        <f t="shared" ref="L10:L17" si="4">K10/$D$9*100</f>
        <v>6.6442876605303818</v>
      </c>
      <c r="M10" s="8">
        <f>J10-K10</f>
        <v>8313103.2499999991</v>
      </c>
      <c r="N10" s="8">
        <f t="shared" ref="N10:N17" si="5">K10/J10*100</f>
        <v>43.759619785546512</v>
      </c>
      <c r="O10" s="8">
        <f t="shared" ref="O10:O17" si="6">K10/D10*100</f>
        <v>113.37352899167381</v>
      </c>
    </row>
    <row r="11" spans="1:15" ht="48.75" customHeight="1" x14ac:dyDescent="0.2">
      <c r="A11" s="6" t="s">
        <v>2</v>
      </c>
      <c r="B11" s="7" t="s">
        <v>3</v>
      </c>
      <c r="C11" s="8">
        <v>22742567.66</v>
      </c>
      <c r="D11" s="8">
        <v>8659465.4900000002</v>
      </c>
      <c r="E11" s="8">
        <f t="shared" si="2"/>
        <v>8.8951043280179469</v>
      </c>
      <c r="F11" s="8">
        <f t="shared" ref="F11:F17" si="7">C11-D11</f>
        <v>14083102.17</v>
      </c>
      <c r="G11" s="8">
        <f t="shared" si="3"/>
        <v>38.076023866163581</v>
      </c>
      <c r="H11" s="8">
        <v>22824436.41</v>
      </c>
      <c r="I11" s="8">
        <v>27416358.289999999</v>
      </c>
      <c r="J11" s="8">
        <v>27760655.440000001</v>
      </c>
      <c r="K11" s="8">
        <v>8645624.4100000001</v>
      </c>
      <c r="L11" s="8">
        <f t="shared" si="4"/>
        <v>8.8808866086039</v>
      </c>
      <c r="M11" s="8">
        <f t="shared" ref="M11:M17" si="8">J11-K11</f>
        <v>19115031.030000001</v>
      </c>
      <c r="N11" s="8">
        <f t="shared" si="5"/>
        <v>31.143444824946826</v>
      </c>
      <c r="O11" s="8">
        <f t="shared" si="6"/>
        <v>99.840162420925594</v>
      </c>
    </row>
    <row r="12" spans="1:15" ht="32.25" customHeight="1" x14ac:dyDescent="0.2">
      <c r="A12" s="6" t="s">
        <v>4</v>
      </c>
      <c r="B12" s="7" t="s">
        <v>5</v>
      </c>
      <c r="C12" s="8">
        <v>26945717</v>
      </c>
      <c r="D12" s="8">
        <v>15267649.109999999</v>
      </c>
      <c r="E12" s="8">
        <f t="shared" si="2"/>
        <v>15.683107904737472</v>
      </c>
      <c r="F12" s="8">
        <f t="shared" si="7"/>
        <v>11678067.890000001</v>
      </c>
      <c r="G12" s="8">
        <f t="shared" si="3"/>
        <v>56.660763972248354</v>
      </c>
      <c r="H12" s="8">
        <v>25442227.260000002</v>
      </c>
      <c r="I12" s="8">
        <v>27137623.170000002</v>
      </c>
      <c r="J12" s="8">
        <v>29636722.710000001</v>
      </c>
      <c r="K12" s="8">
        <v>17088819.440000001</v>
      </c>
      <c r="L12" s="8">
        <f t="shared" si="4"/>
        <v>17.553835388223394</v>
      </c>
      <c r="M12" s="8">
        <f t="shared" si="8"/>
        <v>12547903.27</v>
      </c>
      <c r="N12" s="8">
        <f t="shared" si="5"/>
        <v>57.6609620679614</v>
      </c>
      <c r="O12" s="8">
        <f t="shared" si="6"/>
        <v>111.92829568507159</v>
      </c>
    </row>
    <row r="13" spans="1:15" ht="36.75" customHeight="1" x14ac:dyDescent="0.2">
      <c r="A13" s="6" t="s">
        <v>6</v>
      </c>
      <c r="B13" s="7" t="s">
        <v>7</v>
      </c>
      <c r="C13" s="8">
        <v>13454968.91</v>
      </c>
      <c r="D13" s="8">
        <v>2071527.43</v>
      </c>
      <c r="E13" s="8">
        <f t="shared" si="2"/>
        <v>2.1278972275459571</v>
      </c>
      <c r="F13" s="8">
        <f t="shared" si="7"/>
        <v>11383441.48</v>
      </c>
      <c r="G13" s="8">
        <f t="shared" si="3"/>
        <v>15.396003096375791</v>
      </c>
      <c r="H13" s="8">
        <v>12027494.32</v>
      </c>
      <c r="I13" s="8">
        <v>13139598.720000001</v>
      </c>
      <c r="J13" s="8">
        <v>10753068.029999999</v>
      </c>
      <c r="K13" s="8">
        <v>1810266.65</v>
      </c>
      <c r="L13" s="8">
        <f t="shared" si="4"/>
        <v>1.8595270957401262</v>
      </c>
      <c r="M13" s="8">
        <f t="shared" si="8"/>
        <v>8942801.379999999</v>
      </c>
      <c r="N13" s="8">
        <f t="shared" si="5"/>
        <v>16.834885122548602</v>
      </c>
      <c r="O13" s="8">
        <f t="shared" si="6"/>
        <v>87.388012525617384</v>
      </c>
    </row>
    <row r="14" spans="1:15" ht="24.75" customHeight="1" x14ac:dyDescent="0.2">
      <c r="A14" s="6" t="s">
        <v>8</v>
      </c>
      <c r="B14" s="7" t="s">
        <v>9</v>
      </c>
      <c r="C14" s="8">
        <v>70144782.469999999</v>
      </c>
      <c r="D14" s="8">
        <v>34928809.600000001</v>
      </c>
      <c r="E14" s="8">
        <f t="shared" si="2"/>
        <v>35.879282134014815</v>
      </c>
      <c r="F14" s="8">
        <f t="shared" si="7"/>
        <v>35215972.869999997</v>
      </c>
      <c r="G14" s="8">
        <f t="shared" si="3"/>
        <v>49.795306749919135</v>
      </c>
      <c r="H14" s="8">
        <v>78177507.049999997</v>
      </c>
      <c r="I14" s="8">
        <v>93885549.680000007</v>
      </c>
      <c r="J14" s="8">
        <v>95621023.409999996</v>
      </c>
      <c r="K14" s="8">
        <v>42256257.869999997</v>
      </c>
      <c r="L14" s="8">
        <f t="shared" si="4"/>
        <v>43.406122779672792</v>
      </c>
      <c r="M14" s="8">
        <f t="shared" si="8"/>
        <v>53364765.539999999</v>
      </c>
      <c r="N14" s="8">
        <f t="shared" si="5"/>
        <v>44.191388423877569</v>
      </c>
      <c r="O14" s="8">
        <f t="shared" si="6"/>
        <v>120.97823645842199</v>
      </c>
    </row>
    <row r="15" spans="1:15" ht="53.25" customHeight="1" x14ac:dyDescent="0.2">
      <c r="A15" s="6" t="s">
        <v>10</v>
      </c>
      <c r="B15" s="7" t="s">
        <v>11</v>
      </c>
      <c r="C15" s="8">
        <v>25800580.91</v>
      </c>
      <c r="D15" s="8">
        <v>15127794.25</v>
      </c>
      <c r="E15" s="8">
        <f t="shared" si="2"/>
        <v>15.539447355259339</v>
      </c>
      <c r="F15" s="8">
        <f t="shared" si="7"/>
        <v>10672786.66</v>
      </c>
      <c r="G15" s="8">
        <f t="shared" si="3"/>
        <v>58.633541247657128</v>
      </c>
      <c r="H15" s="8">
        <v>30165488.170000002</v>
      </c>
      <c r="I15" s="8">
        <v>32134395.59</v>
      </c>
      <c r="J15" s="8">
        <v>32921349.210000001</v>
      </c>
      <c r="K15" s="8">
        <v>18489849.25</v>
      </c>
      <c r="L15" s="8">
        <f t="shared" si="4"/>
        <v>18.992989610964358</v>
      </c>
      <c r="M15" s="8">
        <f t="shared" si="8"/>
        <v>14431499.960000001</v>
      </c>
      <c r="N15" s="8">
        <f t="shared" si="5"/>
        <v>56.163704385431537</v>
      </c>
      <c r="O15" s="8">
        <f t="shared" si="6"/>
        <v>122.2243569977163</v>
      </c>
    </row>
    <row r="16" spans="1:15" ht="29.25" customHeight="1" x14ac:dyDescent="0.2">
      <c r="A16" s="6" t="s">
        <v>12</v>
      </c>
      <c r="B16" s="7" t="s">
        <v>13</v>
      </c>
      <c r="C16" s="8">
        <v>773657.3</v>
      </c>
      <c r="D16" s="8">
        <v>0</v>
      </c>
      <c r="E16" s="8">
        <f t="shared" si="2"/>
        <v>0</v>
      </c>
      <c r="F16" s="8">
        <f t="shared" si="7"/>
        <v>773657.3</v>
      </c>
      <c r="G16" s="8">
        <f t="shared" si="3"/>
        <v>0</v>
      </c>
      <c r="H16" s="8">
        <v>1530849.1</v>
      </c>
      <c r="I16" s="8">
        <v>352723.02</v>
      </c>
      <c r="J16" s="8">
        <v>352723.02</v>
      </c>
      <c r="K16" s="8">
        <v>293.08</v>
      </c>
      <c r="L16" s="8">
        <f t="shared" si="4"/>
        <v>3.010552070986427E-4</v>
      </c>
      <c r="M16" s="8">
        <f t="shared" si="8"/>
        <v>352429.94</v>
      </c>
      <c r="N16" s="8">
        <f t="shared" si="5"/>
        <v>8.309069252128766E-2</v>
      </c>
      <c r="O16" s="8" t="e">
        <f t="shared" si="6"/>
        <v>#DIV/0!</v>
      </c>
    </row>
    <row r="17" spans="1:15" ht="26.25" customHeight="1" x14ac:dyDescent="0.2">
      <c r="A17" s="6" t="s">
        <v>14</v>
      </c>
      <c r="B17" s="7" t="s">
        <v>15</v>
      </c>
      <c r="C17" s="8">
        <v>27548780.260000002</v>
      </c>
      <c r="D17" s="8">
        <v>15590391.66</v>
      </c>
      <c r="E17" s="8">
        <f t="shared" si="2"/>
        <v>16.014632830456708</v>
      </c>
      <c r="F17" s="8">
        <f t="shared" si="7"/>
        <v>11958388.600000001</v>
      </c>
      <c r="G17" s="8">
        <f t="shared" si="3"/>
        <v>56.591948946054714</v>
      </c>
      <c r="H17" s="8">
        <v>37537214.93</v>
      </c>
      <c r="I17" s="8">
        <v>46251293.969999999</v>
      </c>
      <c r="J17" s="8">
        <v>43014947.100000001</v>
      </c>
      <c r="K17" s="8">
        <v>18087174.420000002</v>
      </c>
      <c r="L17" s="8">
        <f t="shared" si="4"/>
        <v>18.579357311458899</v>
      </c>
      <c r="M17" s="8">
        <f t="shared" si="8"/>
        <v>24927772.68</v>
      </c>
      <c r="N17" s="8">
        <f t="shared" si="5"/>
        <v>42.048579945830042</v>
      </c>
      <c r="O17" s="8">
        <f t="shared" si="6"/>
        <v>116.01488156584259</v>
      </c>
    </row>
  </sheetData>
  <mergeCells count="12">
    <mergeCell ref="A2:O2"/>
    <mergeCell ref="B5:B7"/>
    <mergeCell ref="C5:G5"/>
    <mergeCell ref="A5:A7"/>
    <mergeCell ref="D6:G6"/>
    <mergeCell ref="C6:C7"/>
    <mergeCell ref="J6:J7"/>
    <mergeCell ref="K6:N6"/>
    <mergeCell ref="H5:N5"/>
    <mergeCell ref="H6:H7"/>
    <mergeCell ref="I6:I7"/>
    <mergeCell ref="O5:O7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Федотова Елена Рифовна</cp:lastModifiedBy>
  <cp:lastPrinted>2024-07-29T05:38:04Z</cp:lastPrinted>
  <dcterms:created xsi:type="dcterms:W3CDTF">2024-06-11T07:07:46Z</dcterms:created>
  <dcterms:modified xsi:type="dcterms:W3CDTF">2024-07-29T05:38:06Z</dcterms:modified>
</cp:coreProperties>
</file>