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на 01.06.2024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/>
  <c r="J47" i="1"/>
  <c r="I47" i="1"/>
  <c r="H47" i="1"/>
  <c r="E47" i="1"/>
  <c r="J46" i="1"/>
  <c r="I46" i="1"/>
  <c r="H46" i="1"/>
  <c r="E46" i="1"/>
  <c r="J45" i="1"/>
  <c r="I45" i="1"/>
  <c r="G45" i="1"/>
  <c r="H45" i="1" s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G22" i="1"/>
  <c r="I22" i="1" s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G9" i="1"/>
  <c r="G48" i="1" s="1"/>
  <c r="I48" i="1" s="1"/>
  <c r="F9" i="1"/>
  <c r="E9" i="1"/>
  <c r="H4" i="1"/>
  <c r="H9" i="1" l="1"/>
  <c r="H22" i="1"/>
</calcChain>
</file>

<file path=xl/sharedStrings.xml><?xml version="1.0" encoding="utf-8"?>
<sst xmlns="http://schemas.openxmlformats.org/spreadsheetml/2006/main" count="100" uniqueCount="96">
  <si>
    <t>от    25.06.2024 №02-08/579</t>
  </si>
  <si>
    <t>Информация об исполнении консолидированного бюджета Ленинградской области на 01.06.2024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</si>
  <si>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</si>
  <si>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</si>
  <si>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</si>
  <si>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</si>
  <si>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01.06.2023.</t>
  </si>
  <si>
    <t>на 01.06.2024.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</si>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</sst>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82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2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8"/>
  <sheetViews>
    <sheetView tabSelected="1" zoomScale="80" zoomScaleNormal="80" workbookViewId="0">
      <selection activeCell="N12" sqref="N12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1" width="13.5703125" style="1" customWidth="1"/>
    <col min="12" max="16384" width="9.140625" style="1"/>
  </cols>
  <sheetData>
    <row r="1" spans="1:11" x14ac:dyDescent="0.2">
      <c r="C1" s="2"/>
      <c r="E1" s="2"/>
      <c r="F1" s="2"/>
      <c r="G1" s="69" t="s">
        <v>0</v>
      </c>
      <c r="H1" s="69"/>
      <c r="I1" s="69"/>
      <c r="J1" s="69"/>
    </row>
    <row r="2" spans="1:11" ht="15.75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x14ac:dyDescent="0.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</row>
    <row r="4" spans="1:11" x14ac:dyDescent="0.2">
      <c r="A4" s="3"/>
      <c r="B4" s="4"/>
      <c r="C4" s="5"/>
      <c r="D4" s="4"/>
      <c r="E4" s="4"/>
      <c r="F4" s="6"/>
      <c r="G4" s="6"/>
      <c r="H4" s="5">
        <f>G11+G18-G10</f>
        <v>0</v>
      </c>
      <c r="I4" s="7"/>
      <c r="J4" s="8" t="s">
        <v>3</v>
      </c>
    </row>
    <row r="5" spans="1:11" x14ac:dyDescent="0.2">
      <c r="A5" s="67" t="s">
        <v>4</v>
      </c>
      <c r="B5" s="67" t="s">
        <v>5</v>
      </c>
      <c r="C5" s="73" t="s">
        <v>6</v>
      </c>
      <c r="D5" s="74"/>
      <c r="E5" s="75"/>
      <c r="F5" s="76" t="s">
        <v>7</v>
      </c>
      <c r="G5" s="77"/>
      <c r="H5" s="78"/>
      <c r="I5" s="67" t="s">
        <v>8</v>
      </c>
      <c r="J5" s="79" t="s">
        <v>9</v>
      </c>
    </row>
    <row r="6" spans="1:11" x14ac:dyDescent="0.2">
      <c r="A6" s="72"/>
      <c r="B6" s="72"/>
      <c r="C6" s="65" t="s">
        <v>10</v>
      </c>
      <c r="D6" s="65" t="s">
        <v>11</v>
      </c>
      <c r="E6" s="65" t="s">
        <v>12</v>
      </c>
      <c r="F6" s="67" t="s">
        <v>10</v>
      </c>
      <c r="G6" s="67" t="s">
        <v>11</v>
      </c>
      <c r="H6" s="65" t="s">
        <v>12</v>
      </c>
      <c r="I6" s="72"/>
      <c r="J6" s="80"/>
    </row>
    <row r="7" spans="1:11" ht="15.75" customHeight="1" x14ac:dyDescent="0.2">
      <c r="A7" s="68"/>
      <c r="B7" s="68"/>
      <c r="C7" s="66"/>
      <c r="D7" s="66"/>
      <c r="E7" s="66"/>
      <c r="F7" s="68"/>
      <c r="G7" s="68"/>
      <c r="H7" s="66"/>
      <c r="I7" s="68"/>
      <c r="J7" s="81"/>
    </row>
    <row r="8" spans="1:11" ht="12.75" customHeight="1" x14ac:dyDescent="0.2">
      <c r="A8" s="9">
        <v>1</v>
      </c>
      <c r="B8" s="9">
        <v>2</v>
      </c>
      <c r="C8" s="9">
        <v>3</v>
      </c>
      <c r="D8" s="9">
        <v>4</v>
      </c>
      <c r="E8" s="9" t="s">
        <v>13</v>
      </c>
      <c r="F8" s="9">
        <v>6</v>
      </c>
      <c r="G8" s="9">
        <v>7</v>
      </c>
      <c r="H8" s="9" t="s">
        <v>14</v>
      </c>
      <c r="I8" s="9" t="s">
        <v>15</v>
      </c>
      <c r="J8" s="10" t="s">
        <v>16</v>
      </c>
    </row>
    <row r="9" spans="1:11" x14ac:dyDescent="0.2">
      <c r="A9" s="11"/>
      <c r="B9" s="12" t="s">
        <v>17</v>
      </c>
      <c r="C9" s="13">
        <v>217167608.09999999</v>
      </c>
      <c r="D9" s="13">
        <v>130321151.40000001</v>
      </c>
      <c r="E9" s="14">
        <f>D9/C9*100</f>
        <v>60.009479562896196</v>
      </c>
      <c r="F9" s="13">
        <f>F10+F19</f>
        <v>267804990.80000001</v>
      </c>
      <c r="G9" s="13">
        <f>G10+G19</f>
        <v>130708622.2</v>
      </c>
      <c r="H9" s="15">
        <f t="shared" ref="H9:H20" si="0">G9/F9*100</f>
        <v>48.807388469326462</v>
      </c>
      <c r="I9" s="15">
        <f>G9-D9</f>
        <v>387470.79999999702</v>
      </c>
      <c r="J9" s="15">
        <f>G9/D9*100</f>
        <v>100.29731996367244</v>
      </c>
      <c r="K9" s="2"/>
    </row>
    <row r="10" spans="1:11" x14ac:dyDescent="0.2">
      <c r="A10" s="11"/>
      <c r="B10" s="16" t="s">
        <v>18</v>
      </c>
      <c r="C10" s="17">
        <v>198707152</v>
      </c>
      <c r="D10" s="17">
        <v>120052910.40000001</v>
      </c>
      <c r="E10" s="18">
        <f t="shared" ref="E10:E20" si="1">D10/C10*100</f>
        <v>60.417005221835197</v>
      </c>
      <c r="F10" s="17">
        <v>251784241.80000001</v>
      </c>
      <c r="G10" s="17">
        <v>121650736.2</v>
      </c>
      <c r="H10" s="19">
        <f t="shared" si="0"/>
        <v>48.315468565594713</v>
      </c>
      <c r="I10" s="18">
        <f t="shared" ref="I10:I20" si="2">G10-D10</f>
        <v>1597825.799999997</v>
      </c>
      <c r="J10" s="18">
        <f t="shared" ref="J10:J20" si="3">G10/D10*100</f>
        <v>101.33093466428782</v>
      </c>
    </row>
    <row r="11" spans="1:11" x14ac:dyDescent="0.2">
      <c r="A11" s="11"/>
      <c r="B11" s="16" t="s">
        <v>19</v>
      </c>
      <c r="C11" s="17">
        <v>190537375</v>
      </c>
      <c r="D11" s="17">
        <v>116468305</v>
      </c>
      <c r="E11" s="18">
        <f t="shared" si="1"/>
        <v>61.126225235337685</v>
      </c>
      <c r="F11" s="17">
        <v>242896170.69999999</v>
      </c>
      <c r="G11" s="17">
        <v>112564263.5</v>
      </c>
      <c r="H11" s="19">
        <f t="shared" si="0"/>
        <v>46.342543472629558</v>
      </c>
      <c r="I11" s="18">
        <f t="shared" si="2"/>
        <v>-3904041.5</v>
      </c>
      <c r="J11" s="18">
        <f t="shared" si="3"/>
        <v>96.64797946531462</v>
      </c>
    </row>
    <row r="12" spans="1:11" x14ac:dyDescent="0.2">
      <c r="A12" s="11"/>
      <c r="B12" s="16" t="s">
        <v>20</v>
      </c>
      <c r="C12" s="17">
        <v>69068456.799999997</v>
      </c>
      <c r="D12" s="17">
        <v>62690491.100000001</v>
      </c>
      <c r="E12" s="18">
        <f t="shared" si="1"/>
        <v>90.765733019823315</v>
      </c>
      <c r="F12" s="17">
        <v>251784241.80000001</v>
      </c>
      <c r="G12" s="17">
        <v>121650736.2</v>
      </c>
      <c r="H12" s="19">
        <f t="shared" si="0"/>
        <v>48.315468565594713</v>
      </c>
      <c r="I12" s="18">
        <f t="shared" si="2"/>
        <v>58960245.100000001</v>
      </c>
      <c r="J12" s="18">
        <f t="shared" si="3"/>
        <v>194.04974193925241</v>
      </c>
    </row>
    <row r="13" spans="1:11" x14ac:dyDescent="0.2">
      <c r="A13" s="11"/>
      <c r="B13" s="20" t="s">
        <v>21</v>
      </c>
      <c r="C13" s="17">
        <v>61387216.600000001</v>
      </c>
      <c r="D13" s="17">
        <v>22935310.600000001</v>
      </c>
      <c r="E13" s="18">
        <f t="shared" si="1"/>
        <v>37.361704716874236</v>
      </c>
      <c r="F13" s="17">
        <v>74389000.5</v>
      </c>
      <c r="G13" s="17">
        <v>31890604.100000001</v>
      </c>
      <c r="H13" s="19">
        <f t="shared" si="0"/>
        <v>42.870053214386175</v>
      </c>
      <c r="I13" s="18">
        <f t="shared" si="2"/>
        <v>8955293.5</v>
      </c>
      <c r="J13" s="18">
        <f t="shared" si="3"/>
        <v>139.04587845433406</v>
      </c>
    </row>
    <row r="14" spans="1:11" x14ac:dyDescent="0.2">
      <c r="A14" s="11"/>
      <c r="B14" s="20" t="s">
        <v>22</v>
      </c>
      <c r="C14" s="17">
        <v>10726859.6</v>
      </c>
      <c r="D14" s="17">
        <v>5848810.4000000004</v>
      </c>
      <c r="E14" s="18">
        <f t="shared" si="1"/>
        <v>54.524908669448799</v>
      </c>
      <c r="F14" s="17">
        <v>12116855.9</v>
      </c>
      <c r="G14" s="17">
        <v>8732344.5</v>
      </c>
      <c r="H14" s="19">
        <f t="shared" si="0"/>
        <v>72.067742424831508</v>
      </c>
      <c r="I14" s="18">
        <f t="shared" si="2"/>
        <v>2883534.0999999996</v>
      </c>
      <c r="J14" s="18">
        <f t="shared" si="3"/>
        <v>149.30120661801584</v>
      </c>
    </row>
    <row r="15" spans="1:11" ht="15" customHeight="1" x14ac:dyDescent="0.2">
      <c r="A15" s="11"/>
      <c r="B15" s="21" t="s">
        <v>23</v>
      </c>
      <c r="C15" s="17">
        <v>34671887.5</v>
      </c>
      <c r="D15" s="17">
        <v>18553466.699999999</v>
      </c>
      <c r="E15" s="18">
        <f t="shared" si="1"/>
        <v>53.511556588893519</v>
      </c>
      <c r="F15" s="17">
        <v>41846299.5</v>
      </c>
      <c r="G15" s="17">
        <v>18877093.899999999</v>
      </c>
      <c r="H15" s="19">
        <f>G15/F15*100</f>
        <v>45.11054531835007</v>
      </c>
      <c r="I15" s="18">
        <f t="shared" si="2"/>
        <v>323627.19999999925</v>
      </c>
      <c r="J15" s="18">
        <f t="shared" si="3"/>
        <v>101.74429504325464</v>
      </c>
    </row>
    <row r="16" spans="1:11" ht="15" customHeight="1" x14ac:dyDescent="0.2">
      <c r="A16" s="11"/>
      <c r="B16" s="21" t="s">
        <v>24</v>
      </c>
      <c r="C16" s="17">
        <v>4923010.3</v>
      </c>
      <c r="D16" s="17">
        <v>1444634.1</v>
      </c>
      <c r="E16" s="18">
        <f t="shared" si="1"/>
        <v>29.344527270235453</v>
      </c>
      <c r="F16" s="17">
        <v>4886752.5999999996</v>
      </c>
      <c r="G16" s="17">
        <v>1807579.6</v>
      </c>
      <c r="H16" s="19">
        <f>G16/F16*100</f>
        <v>36.989382274027953</v>
      </c>
      <c r="I16" s="18">
        <f t="shared" si="2"/>
        <v>362945.5</v>
      </c>
      <c r="J16" s="18">
        <f t="shared" si="3"/>
        <v>125.1236974123759</v>
      </c>
    </row>
    <row r="17" spans="1:10" x14ac:dyDescent="0.2">
      <c r="A17" s="11"/>
      <c r="B17" s="21" t="s">
        <v>25</v>
      </c>
      <c r="C17" s="22">
        <v>13454100.800000001</v>
      </c>
      <c r="D17" s="22">
        <v>5782915.2999999998</v>
      </c>
      <c r="E17" s="18">
        <f t="shared" si="1"/>
        <v>42.982547744848169</v>
      </c>
      <c r="F17" s="22">
        <v>14798746.199999999</v>
      </c>
      <c r="G17" s="22">
        <v>6526041.4000000004</v>
      </c>
      <c r="H17" s="19">
        <f>G17/F17*100</f>
        <v>44.098610191720169</v>
      </c>
      <c r="I17" s="18">
        <f t="shared" si="2"/>
        <v>743126.10000000056</v>
      </c>
      <c r="J17" s="18">
        <f t="shared" si="3"/>
        <v>112.85037150725692</v>
      </c>
    </row>
    <row r="18" spans="1:10" ht="15" customHeight="1" x14ac:dyDescent="0.2">
      <c r="A18" s="11"/>
      <c r="B18" s="21" t="s">
        <v>26</v>
      </c>
      <c r="C18" s="22">
        <v>8169777</v>
      </c>
      <c r="D18" s="22">
        <v>3584605.4</v>
      </c>
      <c r="E18" s="18">
        <f t="shared" si="1"/>
        <v>43.876416700235517</v>
      </c>
      <c r="F18" s="22">
        <v>8888071.0999999996</v>
      </c>
      <c r="G18" s="22">
        <v>9086472.6999999993</v>
      </c>
      <c r="H18" s="19">
        <f>G18/F18*100</f>
        <v>102.23222336734008</v>
      </c>
      <c r="I18" s="18">
        <f t="shared" si="2"/>
        <v>5501867.2999999989</v>
      </c>
      <c r="J18" s="18">
        <f t="shared" si="3"/>
        <v>253.48599597601452</v>
      </c>
    </row>
    <row r="19" spans="1:10" x14ac:dyDescent="0.2">
      <c r="A19" s="11"/>
      <c r="B19" s="23" t="s">
        <v>27</v>
      </c>
      <c r="C19" s="22">
        <v>18460456.100000001</v>
      </c>
      <c r="D19" s="22">
        <v>10268241</v>
      </c>
      <c r="E19" s="18">
        <f t="shared" si="1"/>
        <v>55.622899804734502</v>
      </c>
      <c r="F19" s="22">
        <v>16020749</v>
      </c>
      <c r="G19" s="22">
        <v>9057886</v>
      </c>
      <c r="H19" s="19">
        <f t="shared" si="0"/>
        <v>56.538467708344974</v>
      </c>
      <c r="I19" s="18">
        <f t="shared" si="2"/>
        <v>-1210355</v>
      </c>
      <c r="J19" s="18">
        <f t="shared" si="3"/>
        <v>88.212635445545146</v>
      </c>
    </row>
    <row r="20" spans="1:10" x14ac:dyDescent="0.2">
      <c r="A20" s="11"/>
      <c r="B20" s="23" t="s">
        <v>28</v>
      </c>
      <c r="C20" s="22">
        <v>17307237.300000001</v>
      </c>
      <c r="D20" s="22">
        <v>7949666</v>
      </c>
      <c r="E20" s="18">
        <f t="shared" si="1"/>
        <v>45.932611093279455</v>
      </c>
      <c r="F20" s="22">
        <v>15261945.4</v>
      </c>
      <c r="G20" s="22">
        <v>7583098.0999999996</v>
      </c>
      <c r="H20" s="19">
        <f t="shared" si="0"/>
        <v>49.686313908579436</v>
      </c>
      <c r="I20" s="18">
        <f t="shared" si="2"/>
        <v>-366567.90000000037</v>
      </c>
      <c r="J20" s="18">
        <f t="shared" si="3"/>
        <v>95.388889294216881</v>
      </c>
    </row>
    <row r="21" spans="1:10" x14ac:dyDescent="0.2">
      <c r="A21" s="11"/>
      <c r="B21" s="24"/>
      <c r="C21" s="17"/>
      <c r="D21" s="17"/>
      <c r="E21" s="18"/>
      <c r="F21" s="25"/>
      <c r="G21" s="25"/>
      <c r="H21" s="19"/>
      <c r="I21" s="18"/>
      <c r="J21" s="18"/>
    </row>
    <row r="22" spans="1:10" x14ac:dyDescent="0.2">
      <c r="A22" s="11"/>
      <c r="B22" s="26" t="s">
        <v>29</v>
      </c>
      <c r="C22" s="27">
        <v>258578611.30000001</v>
      </c>
      <c r="D22" s="27">
        <v>95911791.734219998</v>
      </c>
      <c r="E22" s="14">
        <f t="shared" ref="E22:E47" si="4">D22/C22*100</f>
        <v>37.091927770833379</v>
      </c>
      <c r="F22" s="27">
        <f>F23+F28+F29+F32+F37+F38+F39+F40+F41+F42+F43+F44+F46+F47</f>
        <v>329208817.5</v>
      </c>
      <c r="G22" s="27">
        <f>G23+G28+G29+G32+G37+G38+G39+G40+G41+G42+G43+G44+G46+G47</f>
        <v>110185018.02</v>
      </c>
      <c r="H22" s="15">
        <f>G22/F22*100</f>
        <v>33.469643631279709</v>
      </c>
      <c r="I22" s="15">
        <f t="shared" ref="I22:I48" si="5">G22-D22</f>
        <v>14273226.285779998</v>
      </c>
      <c r="J22" s="15">
        <f t="shared" ref="J22:J47" si="6">G22/D22*100</f>
        <v>114.8816178153906</v>
      </c>
    </row>
    <row r="23" spans="1:10" x14ac:dyDescent="0.2">
      <c r="A23" s="28" t="s">
        <v>30</v>
      </c>
      <c r="B23" s="12" t="s">
        <v>31</v>
      </c>
      <c r="C23" s="29">
        <v>25060068.300000001</v>
      </c>
      <c r="D23" s="29">
        <v>7082600.7999999998</v>
      </c>
      <c r="E23" s="14">
        <f t="shared" si="4"/>
        <v>28.262495996469411</v>
      </c>
      <c r="F23" s="30">
        <v>36342794.299999997</v>
      </c>
      <c r="G23" s="30">
        <v>8429291.3000000007</v>
      </c>
      <c r="H23" s="15">
        <f t="shared" ref="H23:H47" si="7">G23/F23*100</f>
        <v>23.193844783696232</v>
      </c>
      <c r="I23" s="15">
        <f t="shared" si="5"/>
        <v>1346690.5000000009</v>
      </c>
      <c r="J23" s="15">
        <f t="shared" si="6"/>
        <v>119.01406754422754</v>
      </c>
    </row>
    <row r="24" spans="1:10" x14ac:dyDescent="0.2">
      <c r="A24" s="31" t="s">
        <v>32</v>
      </c>
      <c r="B24" s="16" t="s">
        <v>33</v>
      </c>
      <c r="C24" s="32">
        <v>4994496</v>
      </c>
      <c r="D24" s="32">
        <v>1845876</v>
      </c>
      <c r="E24" s="18">
        <f t="shared" si="4"/>
        <v>36.958203590512433</v>
      </c>
      <c r="F24" s="32">
        <v>13136066.9</v>
      </c>
      <c r="G24" s="32">
        <v>4587063.4000000004</v>
      </c>
      <c r="H24" s="19">
        <f t="shared" si="7"/>
        <v>34.919610526648583</v>
      </c>
      <c r="I24" s="19">
        <f t="shared" si="5"/>
        <v>2741187.4000000004</v>
      </c>
      <c r="J24" s="19">
        <f t="shared" si="6"/>
        <v>248.50333391842142</v>
      </c>
    </row>
    <row r="25" spans="1:10" x14ac:dyDescent="0.2">
      <c r="A25" s="31" t="s">
        <v>34</v>
      </c>
      <c r="B25" s="16" t="s">
        <v>35</v>
      </c>
      <c r="C25" s="32">
        <v>525346</v>
      </c>
      <c r="D25" s="32">
        <v>246735</v>
      </c>
      <c r="E25" s="18">
        <f t="shared" si="4"/>
        <v>46.966189901512529</v>
      </c>
      <c r="F25" s="32">
        <v>618668.30000000005</v>
      </c>
      <c r="G25" s="32">
        <v>242979.5</v>
      </c>
      <c r="H25" s="19">
        <f t="shared" si="7"/>
        <v>39.274599975463424</v>
      </c>
      <c r="I25" s="19">
        <f t="shared" si="5"/>
        <v>-3755.5</v>
      </c>
      <c r="J25" s="19">
        <f t="shared" si="6"/>
        <v>98.477921656838305</v>
      </c>
    </row>
    <row r="26" spans="1:10" ht="18" customHeight="1" x14ac:dyDescent="0.2">
      <c r="A26" s="31" t="s">
        <v>36</v>
      </c>
      <c r="B26" s="16" t="s">
        <v>37</v>
      </c>
      <c r="C26" s="32">
        <v>119044.9</v>
      </c>
      <c r="D26" s="32">
        <v>39479</v>
      </c>
      <c r="E26" s="18">
        <f t="shared" si="4"/>
        <v>33.16311744560246</v>
      </c>
      <c r="F26" s="32">
        <v>883331.1</v>
      </c>
      <c r="G26" s="32">
        <v>304432.2</v>
      </c>
      <c r="H26" s="19">
        <f t="shared" si="7"/>
        <v>34.464109777183211</v>
      </c>
      <c r="I26" s="19">
        <f t="shared" si="5"/>
        <v>264953.2</v>
      </c>
      <c r="J26" s="19">
        <f t="shared" si="6"/>
        <v>771.12439524810657</v>
      </c>
    </row>
    <row r="27" spans="1:10" ht="15.75" customHeight="1" x14ac:dyDescent="0.2">
      <c r="A27" s="31" t="s">
        <v>38</v>
      </c>
      <c r="B27" s="16" t="s">
        <v>39</v>
      </c>
      <c r="C27" s="32">
        <v>125175</v>
      </c>
      <c r="D27" s="32">
        <v>39557</v>
      </c>
      <c r="E27" s="18">
        <f t="shared" si="4"/>
        <v>31.601358098661876</v>
      </c>
      <c r="F27" s="32">
        <v>635092.80000000005</v>
      </c>
      <c r="G27" s="32">
        <v>262576.40000000002</v>
      </c>
      <c r="H27" s="19">
        <f t="shared" si="7"/>
        <v>41.344572005854893</v>
      </c>
      <c r="I27" s="19">
        <f t="shared" si="5"/>
        <v>223019.40000000002</v>
      </c>
      <c r="J27" s="19">
        <f t="shared" si="6"/>
        <v>663.79250195919815</v>
      </c>
    </row>
    <row r="28" spans="1:10" ht="18" customHeight="1" x14ac:dyDescent="0.2">
      <c r="A28" s="28" t="s">
        <v>40</v>
      </c>
      <c r="B28" s="12" t="s">
        <v>41</v>
      </c>
      <c r="C28" s="29">
        <v>91571.7</v>
      </c>
      <c r="D28" s="29">
        <v>31694.2</v>
      </c>
      <c r="E28" s="14">
        <f t="shared" si="4"/>
        <v>34.611348265894378</v>
      </c>
      <c r="F28" s="30">
        <v>1355092.7</v>
      </c>
      <c r="G28" s="30">
        <v>815092.9</v>
      </c>
      <c r="H28" s="15">
        <f t="shared" si="7"/>
        <v>60.150342482104733</v>
      </c>
      <c r="I28" s="14">
        <f t="shared" si="5"/>
        <v>783398.70000000007</v>
      </c>
      <c r="J28" s="14">
        <f t="shared" si="6"/>
        <v>2571.7415173754189</v>
      </c>
    </row>
    <row r="29" spans="1:10" ht="15.75" customHeight="1" x14ac:dyDescent="0.2">
      <c r="A29" s="28" t="s">
        <v>42</v>
      </c>
      <c r="B29" s="12" t="s">
        <v>43</v>
      </c>
      <c r="C29" s="29">
        <v>4184975.1</v>
      </c>
      <c r="D29" s="29">
        <v>1224210.8999999999</v>
      </c>
      <c r="E29" s="14">
        <f t="shared" si="4"/>
        <v>29.252525301763445</v>
      </c>
      <c r="F29" s="30">
        <v>5698694.0999999996</v>
      </c>
      <c r="G29" s="30">
        <v>1648163.9</v>
      </c>
      <c r="H29" s="15">
        <f t="shared" si="7"/>
        <v>28.921782272889502</v>
      </c>
      <c r="I29" s="14">
        <f t="shared" si="5"/>
        <v>423953</v>
      </c>
      <c r="J29" s="14">
        <f t="shared" si="6"/>
        <v>134.63071599836269</v>
      </c>
    </row>
    <row r="30" spans="1:10" ht="16.5" customHeight="1" x14ac:dyDescent="0.2">
      <c r="A30" s="31" t="s">
        <v>44</v>
      </c>
      <c r="B30" s="16" t="s">
        <v>45</v>
      </c>
      <c r="C30" s="33">
        <v>826201.5</v>
      </c>
      <c r="D30" s="33">
        <v>190212</v>
      </c>
      <c r="E30" s="18">
        <f t="shared" si="4"/>
        <v>23.022470910546641</v>
      </c>
      <c r="F30" s="33">
        <v>1806769.9</v>
      </c>
      <c r="G30" s="33">
        <v>299245.40000000002</v>
      </c>
      <c r="H30" s="19">
        <f t="shared" si="7"/>
        <v>16.562452141802897</v>
      </c>
      <c r="I30" s="19">
        <f t="shared" si="5"/>
        <v>109033.40000000002</v>
      </c>
      <c r="J30" s="19">
        <f t="shared" si="6"/>
        <v>157.32204067040988</v>
      </c>
    </row>
    <row r="31" spans="1:10" ht="17.25" customHeight="1" x14ac:dyDescent="0.2">
      <c r="A31" s="31" t="s">
        <v>46</v>
      </c>
      <c r="B31" s="16" t="s">
        <v>47</v>
      </c>
      <c r="C31" s="33">
        <v>2129021.1</v>
      </c>
      <c r="D31" s="33">
        <v>671963.3</v>
      </c>
      <c r="E31" s="18">
        <f t="shared" si="4"/>
        <v>31.562077989739041</v>
      </c>
      <c r="F31" s="33">
        <v>2973164</v>
      </c>
      <c r="G31" s="33">
        <v>1021228.8</v>
      </c>
      <c r="H31" s="19">
        <f t="shared" si="7"/>
        <v>34.348216243705359</v>
      </c>
      <c r="I31" s="19">
        <f t="shared" si="5"/>
        <v>349265.5</v>
      </c>
      <c r="J31" s="19">
        <f t="shared" si="6"/>
        <v>151.97687135592076</v>
      </c>
    </row>
    <row r="32" spans="1:10" x14ac:dyDescent="0.2">
      <c r="A32" s="28" t="s">
        <v>48</v>
      </c>
      <c r="B32" s="12" t="s">
        <v>49</v>
      </c>
      <c r="C32" s="29">
        <v>50771602.700000003</v>
      </c>
      <c r="D32" s="29">
        <v>15704156.6</v>
      </c>
      <c r="E32" s="14">
        <f t="shared" si="4"/>
        <v>30.930984575753801</v>
      </c>
      <c r="F32" s="30">
        <v>58476669.799999997</v>
      </c>
      <c r="G32" s="30">
        <v>18339823.300000001</v>
      </c>
      <c r="H32" s="15">
        <f t="shared" si="7"/>
        <v>31.36263293160378</v>
      </c>
      <c r="I32" s="14">
        <f t="shared" si="5"/>
        <v>2635666.7000000011</v>
      </c>
      <c r="J32" s="14">
        <f t="shared" si="6"/>
        <v>116.78324259705867</v>
      </c>
    </row>
    <row r="33" spans="1:10" x14ac:dyDescent="0.2">
      <c r="A33" s="31" t="s">
        <v>50</v>
      </c>
      <c r="B33" s="16" t="s">
        <v>51</v>
      </c>
      <c r="C33" s="32">
        <v>5849213.5999999996</v>
      </c>
      <c r="D33" s="32">
        <v>3459976.3</v>
      </c>
      <c r="E33" s="18">
        <f t="shared" si="4"/>
        <v>59.152845777422115</v>
      </c>
      <c r="F33" s="32">
        <v>6830045.7999999998</v>
      </c>
      <c r="G33" s="32">
        <v>3587344</v>
      </c>
      <c r="H33" s="19">
        <f t="shared" si="7"/>
        <v>52.522986009844921</v>
      </c>
      <c r="I33" s="18">
        <f t="shared" si="5"/>
        <v>127367.70000000019</v>
      </c>
      <c r="J33" s="18">
        <f t="shared" si="6"/>
        <v>103.68117261381242</v>
      </c>
    </row>
    <row r="34" spans="1:10" x14ac:dyDescent="0.2">
      <c r="A34" s="31" t="s">
        <v>52</v>
      </c>
      <c r="B34" s="16" t="s">
        <v>53</v>
      </c>
      <c r="C34" s="32">
        <v>1735961.5</v>
      </c>
      <c r="D34" s="32">
        <v>518280.4</v>
      </c>
      <c r="E34" s="18">
        <f t="shared" si="4"/>
        <v>29.855523869624989</v>
      </c>
      <c r="F34" s="32">
        <v>1920769.2</v>
      </c>
      <c r="G34" s="32">
        <v>659590.9</v>
      </c>
      <c r="H34" s="19">
        <f t="shared" si="7"/>
        <v>34.339935271765079</v>
      </c>
      <c r="I34" s="18">
        <f t="shared" si="5"/>
        <v>141310.5</v>
      </c>
      <c r="J34" s="18">
        <f t="shared" si="6"/>
        <v>127.26526027223872</v>
      </c>
    </row>
    <row r="35" spans="1:10" x14ac:dyDescent="0.2">
      <c r="A35" s="31" t="s">
        <v>54</v>
      </c>
      <c r="B35" s="16" t="s">
        <v>55</v>
      </c>
      <c r="C35" s="32">
        <v>24492206.5</v>
      </c>
      <c r="D35" s="32">
        <v>5471969.2000000002</v>
      </c>
      <c r="E35" s="18">
        <f t="shared" si="4"/>
        <v>22.341675095708506</v>
      </c>
      <c r="F35" s="32">
        <v>30495389.699999999</v>
      </c>
      <c r="G35" s="32">
        <v>5147126.9000000004</v>
      </c>
      <c r="H35" s="19">
        <f t="shared" si="7"/>
        <v>16.878377192864665</v>
      </c>
      <c r="I35" s="18">
        <f t="shared" si="5"/>
        <v>-324842.29999999981</v>
      </c>
      <c r="J35" s="18">
        <f t="shared" si="6"/>
        <v>94.063521044672555</v>
      </c>
    </row>
    <row r="36" spans="1:10" x14ac:dyDescent="0.2">
      <c r="A36" s="31" t="s">
        <v>56</v>
      </c>
      <c r="B36" s="16" t="s">
        <v>57</v>
      </c>
      <c r="C36" s="32">
        <v>2102005.4</v>
      </c>
      <c r="D36" s="32">
        <v>408292.3</v>
      </c>
      <c r="E36" s="18">
        <f t="shared" si="4"/>
        <v>19.423941536972265</v>
      </c>
      <c r="F36" s="32">
        <v>3242408.4</v>
      </c>
      <c r="G36" s="32">
        <v>1012987.6</v>
      </c>
      <c r="H36" s="19">
        <f t="shared" si="7"/>
        <v>31.241826291839114</v>
      </c>
      <c r="I36" s="18">
        <f t="shared" si="5"/>
        <v>604695.30000000005</v>
      </c>
      <c r="J36" s="19">
        <f t="shared" si="6"/>
        <v>248.1035277912417</v>
      </c>
    </row>
    <row r="37" spans="1:10" x14ac:dyDescent="0.2">
      <c r="A37" s="28" t="s">
        <v>58</v>
      </c>
      <c r="B37" s="12" t="s">
        <v>59</v>
      </c>
      <c r="C37" s="29">
        <v>30718829.300000001</v>
      </c>
      <c r="D37" s="29">
        <v>9735544.0999999996</v>
      </c>
      <c r="E37" s="14">
        <f t="shared" si="4"/>
        <v>31.692432041998419</v>
      </c>
      <c r="F37" s="30">
        <v>39292480.600000001</v>
      </c>
      <c r="G37" s="30">
        <v>8267230.0999999996</v>
      </c>
      <c r="H37" s="15">
        <f t="shared" si="7"/>
        <v>21.04023460407333</v>
      </c>
      <c r="I37" s="15">
        <f t="shared" si="5"/>
        <v>-1468314</v>
      </c>
      <c r="J37" s="15">
        <f t="shared" si="6"/>
        <v>84.91800781838171</v>
      </c>
    </row>
    <row r="38" spans="1:10" x14ac:dyDescent="0.2">
      <c r="A38" s="28" t="s">
        <v>60</v>
      </c>
      <c r="B38" s="12" t="s">
        <v>61</v>
      </c>
      <c r="C38" s="29">
        <v>730366.8</v>
      </c>
      <c r="D38" s="29">
        <v>177297.7</v>
      </c>
      <c r="E38" s="14">
        <f t="shared" si="4"/>
        <v>24.275158728463563</v>
      </c>
      <c r="F38" s="30">
        <v>779939.6</v>
      </c>
      <c r="G38" s="30">
        <v>302507</v>
      </c>
      <c r="H38" s="15">
        <f t="shared" si="7"/>
        <v>38.785952142960817</v>
      </c>
      <c r="I38" s="15">
        <f t="shared" si="5"/>
        <v>125209.29999999999</v>
      </c>
      <c r="J38" s="15">
        <f t="shared" si="6"/>
        <v>170.62093868109963</v>
      </c>
    </row>
    <row r="39" spans="1:10" x14ac:dyDescent="0.2">
      <c r="A39" s="28" t="s">
        <v>62</v>
      </c>
      <c r="B39" s="12" t="s">
        <v>63</v>
      </c>
      <c r="C39" s="29">
        <v>63923292.899999999</v>
      </c>
      <c r="D39" s="29">
        <v>26184572.699999999</v>
      </c>
      <c r="E39" s="14">
        <f t="shared" si="4"/>
        <v>40.962490372582167</v>
      </c>
      <c r="F39" s="30">
        <v>88180830.799999997</v>
      </c>
      <c r="G39" s="30">
        <v>31720611.5</v>
      </c>
      <c r="H39" s="15">
        <f>G39/F39*100</f>
        <v>35.972230259368345</v>
      </c>
      <c r="I39" s="15">
        <f t="shared" si="5"/>
        <v>5536038.8000000007</v>
      </c>
      <c r="J39" s="15">
        <f t="shared" si="6"/>
        <v>121.14236830757983</v>
      </c>
    </row>
    <row r="40" spans="1:10" x14ac:dyDescent="0.2">
      <c r="A40" s="28" t="s">
        <v>64</v>
      </c>
      <c r="B40" s="12" t="s">
        <v>65</v>
      </c>
      <c r="C40" s="34">
        <v>9718483</v>
      </c>
      <c r="D40" s="35">
        <v>3423924.9</v>
      </c>
      <c r="E40" s="14">
        <f t="shared" si="4"/>
        <v>35.23106332541817</v>
      </c>
      <c r="F40" s="36">
        <v>11363594.800000001</v>
      </c>
      <c r="G40" s="27">
        <v>4005735.02</v>
      </c>
      <c r="H40" s="15">
        <f>G40/F40*100</f>
        <v>35.250597108583982</v>
      </c>
      <c r="I40" s="14">
        <f t="shared" si="5"/>
        <v>581810.12000000011</v>
      </c>
      <c r="J40" s="14">
        <f t="shared" si="6"/>
        <v>116.99249069394017</v>
      </c>
    </row>
    <row r="41" spans="1:10" x14ac:dyDescent="0.2">
      <c r="A41" s="28" t="s">
        <v>66</v>
      </c>
      <c r="B41" s="12" t="s">
        <v>67</v>
      </c>
      <c r="C41" s="29">
        <v>20983547.300000001</v>
      </c>
      <c r="D41" s="29">
        <v>10241720.9</v>
      </c>
      <c r="E41" s="14">
        <f t="shared" si="4"/>
        <v>48.808338998049202</v>
      </c>
      <c r="F41" s="30">
        <v>24987255.300000001</v>
      </c>
      <c r="G41" s="30">
        <v>10554476.6</v>
      </c>
      <c r="H41" s="15">
        <f>G41/F41*100</f>
        <v>42.239439559414109</v>
      </c>
      <c r="I41" s="14">
        <f t="shared" si="5"/>
        <v>312755.69999999925</v>
      </c>
      <c r="J41" s="14">
        <f t="shared" si="6"/>
        <v>103.05374168124422</v>
      </c>
    </row>
    <row r="42" spans="1:10" x14ac:dyDescent="0.2">
      <c r="A42" s="28" t="s">
        <v>68</v>
      </c>
      <c r="B42" s="12" t="s">
        <v>69</v>
      </c>
      <c r="C42" s="29">
        <v>43990199</v>
      </c>
      <c r="D42" s="29">
        <v>20236838.800000001</v>
      </c>
      <c r="E42" s="14">
        <f t="shared" si="4"/>
        <v>46.003062636747792</v>
      </c>
      <c r="F42" s="30">
        <v>52430668.799999997</v>
      </c>
      <c r="G42" s="30">
        <v>23626351</v>
      </c>
      <c r="H42" s="15">
        <f>G42/F42*100</f>
        <v>45.062082061406016</v>
      </c>
      <c r="I42" s="14">
        <f t="shared" si="5"/>
        <v>3389512.1999999993</v>
      </c>
      <c r="J42" s="14">
        <f t="shared" si="6"/>
        <v>116.74921776814271</v>
      </c>
    </row>
    <row r="43" spans="1:10" x14ac:dyDescent="0.2">
      <c r="A43" s="28" t="s">
        <v>70</v>
      </c>
      <c r="B43" s="12" t="s">
        <v>71</v>
      </c>
      <c r="C43" s="29">
        <v>6185071.2000000002</v>
      </c>
      <c r="D43" s="29">
        <v>1494264.73422</v>
      </c>
      <c r="E43" s="14">
        <f t="shared" si="4"/>
        <v>24.159216376037836</v>
      </c>
      <c r="F43" s="30">
        <v>8012756.2999999998</v>
      </c>
      <c r="G43" s="30">
        <v>2048434.8</v>
      </c>
      <c r="H43" s="15">
        <f t="shared" si="7"/>
        <v>25.564671173139264</v>
      </c>
      <c r="I43" s="14">
        <f t="shared" si="5"/>
        <v>554170.06578000006</v>
      </c>
      <c r="J43" s="14">
        <f t="shared" si="6"/>
        <v>137.08647156618298</v>
      </c>
    </row>
    <row r="44" spans="1:10" ht="15" customHeight="1" x14ac:dyDescent="0.2">
      <c r="A44" s="28" t="s">
        <v>72</v>
      </c>
      <c r="B44" s="12" t="s">
        <v>73</v>
      </c>
      <c r="C44" s="29">
        <v>675039.6</v>
      </c>
      <c r="D44" s="29">
        <v>374725</v>
      </c>
      <c r="E44" s="14">
        <f t="shared" si="4"/>
        <v>55.511558136737463</v>
      </c>
      <c r="F44" s="30">
        <v>742901.7</v>
      </c>
      <c r="G44" s="30">
        <v>426868.4</v>
      </c>
      <c r="H44" s="15">
        <f t="shared" si="7"/>
        <v>57.459607374703822</v>
      </c>
      <c r="I44" s="14">
        <f t="shared" si="5"/>
        <v>52143.400000000023</v>
      </c>
      <c r="J44" s="14">
        <f t="shared" si="6"/>
        <v>113.91511108145976</v>
      </c>
    </row>
    <row r="45" spans="1:10" x14ac:dyDescent="0.2">
      <c r="A45" s="28"/>
      <c r="B45" s="12" t="s">
        <v>74</v>
      </c>
      <c r="C45" s="14">
        <v>145475632.99999997</v>
      </c>
      <c r="D45" s="14">
        <v>61956047.034219995</v>
      </c>
      <c r="E45" s="14">
        <f t="shared" si="4"/>
        <v>42.588607972731765</v>
      </c>
      <c r="F45" s="15">
        <f>F39+F40+F41+F42+F43+F44</f>
        <v>185718007.69999999</v>
      </c>
      <c r="G45" s="15">
        <f>G39+G40+G41+G42+G43+G44</f>
        <v>72382477.320000008</v>
      </c>
      <c r="H45" s="15">
        <f t="shared" si="7"/>
        <v>38.974398991466252</v>
      </c>
      <c r="I45" s="14">
        <f t="shared" si="5"/>
        <v>10426430.285780013</v>
      </c>
      <c r="J45" s="14">
        <f t="shared" si="6"/>
        <v>116.82875326119695</v>
      </c>
    </row>
    <row r="46" spans="1:10" x14ac:dyDescent="0.2">
      <c r="A46" s="37" t="s">
        <v>75</v>
      </c>
      <c r="B46" s="38" t="s">
        <v>76</v>
      </c>
      <c r="C46" s="29">
        <v>787155.6</v>
      </c>
      <c r="D46" s="29">
        <v>240.4</v>
      </c>
      <c r="E46" s="15">
        <f t="shared" si="4"/>
        <v>3.054034043586808E-2</v>
      </c>
      <c r="F46" s="30">
        <v>359716.5</v>
      </c>
      <c r="G46" s="30">
        <v>432.2</v>
      </c>
      <c r="H46" s="15">
        <f t="shared" si="7"/>
        <v>0.12015017381743678</v>
      </c>
      <c r="I46" s="15">
        <f t="shared" si="5"/>
        <v>191.79999999999998</v>
      </c>
      <c r="J46" s="15">
        <f t="shared" si="6"/>
        <v>179.78369384359399</v>
      </c>
    </row>
    <row r="47" spans="1:10" x14ac:dyDescent="0.2">
      <c r="A47" s="28" t="s">
        <v>77</v>
      </c>
      <c r="B47" s="12" t="s">
        <v>78</v>
      </c>
      <c r="C47" s="29">
        <v>758408.8</v>
      </c>
      <c r="D47" s="29">
        <v>0</v>
      </c>
      <c r="E47" s="14">
        <f t="shared" si="4"/>
        <v>0</v>
      </c>
      <c r="F47" s="30">
        <v>1185422.2</v>
      </c>
      <c r="G47" s="30">
        <v>0</v>
      </c>
      <c r="H47" s="15">
        <f t="shared" si="7"/>
        <v>0</v>
      </c>
      <c r="I47" s="14">
        <f t="shared" si="5"/>
        <v>0</v>
      </c>
      <c r="J47" s="15" t="e">
        <f t="shared" si="6"/>
        <v>#DIV/0!</v>
      </c>
    </row>
    <row r="48" spans="1:10" s="4" customFormat="1" x14ac:dyDescent="0.2">
      <c r="A48" s="28"/>
      <c r="B48" s="12" t="s">
        <v>79</v>
      </c>
      <c r="C48" s="39">
        <v>-36623015.300000004</v>
      </c>
      <c r="D48" s="39">
        <v>34409359.665780008</v>
      </c>
      <c r="E48" s="14"/>
      <c r="F48" s="39">
        <f>-F50</f>
        <v>-51793362.799999997</v>
      </c>
      <c r="G48" s="30">
        <f>G9-G22</f>
        <v>20523604.180000007</v>
      </c>
      <c r="H48" s="15"/>
      <c r="I48" s="14">
        <f t="shared" si="5"/>
        <v>-13885755.485780001</v>
      </c>
      <c r="J48" s="14"/>
    </row>
    <row r="49" spans="1:10" x14ac:dyDescent="0.2">
      <c r="A49" s="28"/>
      <c r="B49" s="12"/>
      <c r="C49" s="14"/>
      <c r="D49" s="14"/>
      <c r="E49" s="14"/>
      <c r="F49" s="40"/>
      <c r="G49" s="40"/>
      <c r="H49" s="40"/>
      <c r="I49" s="14"/>
      <c r="J49" s="15"/>
    </row>
    <row r="50" spans="1:10" x14ac:dyDescent="0.2">
      <c r="A50" s="31"/>
      <c r="B50" s="12" t="s">
        <v>80</v>
      </c>
      <c r="C50" s="14">
        <v>36623015.300000004</v>
      </c>
      <c r="D50" s="14">
        <v>-34409359.700000003</v>
      </c>
      <c r="E50" s="14"/>
      <c r="F50" s="14">
        <f>SUM(F51:F61)</f>
        <v>51793362.799999997</v>
      </c>
      <c r="G50" s="14">
        <f>SUM(G51:G61)</f>
        <v>-20523604.200000003</v>
      </c>
      <c r="H50" s="40"/>
      <c r="I50" s="14">
        <f t="shared" ref="I50:I65" si="8">G50-D50</f>
        <v>13885755.5</v>
      </c>
      <c r="J50" s="15"/>
    </row>
    <row r="51" spans="1:10" hidden="1" x14ac:dyDescent="0.2">
      <c r="A51" s="31"/>
      <c r="B51" s="41" t="s">
        <v>81</v>
      </c>
      <c r="C51" s="18">
        <v>0</v>
      </c>
      <c r="D51" s="18">
        <v>0</v>
      </c>
      <c r="E51" s="18"/>
      <c r="F51" s="42">
        <v>0</v>
      </c>
      <c r="G51" s="42">
        <v>0</v>
      </c>
      <c r="H51" s="43"/>
      <c r="I51" s="42">
        <f t="shared" si="8"/>
        <v>0</v>
      </c>
      <c r="J51" s="15"/>
    </row>
    <row r="52" spans="1:10" ht="20.25" customHeight="1" x14ac:dyDescent="0.2">
      <c r="A52" s="31"/>
      <c r="B52" s="41" t="s">
        <v>82</v>
      </c>
      <c r="C52" s="18">
        <v>10513111.800000001</v>
      </c>
      <c r="D52" s="18">
        <v>0</v>
      </c>
      <c r="E52" s="18"/>
      <c r="F52" s="42">
        <v>669372.6</v>
      </c>
      <c r="G52" s="42">
        <v>-1000</v>
      </c>
      <c r="H52" s="43"/>
      <c r="I52" s="42">
        <f t="shared" si="8"/>
        <v>-1000</v>
      </c>
      <c r="J52" s="15"/>
    </row>
    <row r="53" spans="1:10" ht="18" customHeight="1" x14ac:dyDescent="0.2">
      <c r="A53" s="31"/>
      <c r="B53" s="41" t="s">
        <v>83</v>
      </c>
      <c r="C53" s="18">
        <v>4555201.3</v>
      </c>
      <c r="D53" s="18">
        <v>6184000</v>
      </c>
      <c r="E53" s="18"/>
      <c r="F53" s="42">
        <v>4248872.7</v>
      </c>
      <c r="G53" s="42">
        <v>-197364.4</v>
      </c>
      <c r="H53" s="43"/>
      <c r="I53" s="42">
        <f t="shared" si="8"/>
        <v>-6381364.4000000004</v>
      </c>
      <c r="J53" s="15"/>
    </row>
    <row r="54" spans="1:10" ht="18" customHeight="1" x14ac:dyDescent="0.2">
      <c r="A54" s="31"/>
      <c r="B54" s="41" t="s">
        <v>84</v>
      </c>
      <c r="C54" s="18">
        <v>13220035.6</v>
      </c>
      <c r="D54" s="18">
        <v>-2274984.4</v>
      </c>
      <c r="E54" s="18"/>
      <c r="F54" s="42">
        <v>19907717.5</v>
      </c>
      <c r="G54" s="42">
        <v>1154335.1000000001</v>
      </c>
      <c r="H54" s="43"/>
      <c r="I54" s="42">
        <f t="shared" si="8"/>
        <v>3429319.5</v>
      </c>
      <c r="J54" s="15"/>
    </row>
    <row r="55" spans="1:10" ht="16.5" customHeight="1" x14ac:dyDescent="0.2">
      <c r="A55" s="31"/>
      <c r="B55" s="41" t="s">
        <v>85</v>
      </c>
      <c r="C55" s="18">
        <v>7800000</v>
      </c>
      <c r="D55" s="18">
        <v>-37200000</v>
      </c>
      <c r="E55" s="18"/>
      <c r="F55" s="42">
        <v>27000000</v>
      </c>
      <c r="G55" s="42">
        <v>-26700000</v>
      </c>
      <c r="H55" s="43"/>
      <c r="I55" s="42">
        <f t="shared" si="8"/>
        <v>10500000</v>
      </c>
      <c r="J55" s="15"/>
    </row>
    <row r="56" spans="1:10" ht="17.25" customHeight="1" x14ac:dyDescent="0.2">
      <c r="A56" s="31"/>
      <c r="B56" s="41" t="s">
        <v>86</v>
      </c>
      <c r="C56" s="18">
        <v>13847.7</v>
      </c>
      <c r="D56" s="18">
        <v>85522.7</v>
      </c>
      <c r="E56" s="18"/>
      <c r="F56" s="42">
        <v>0</v>
      </c>
      <c r="G56" s="42">
        <v>0</v>
      </c>
      <c r="H56" s="43"/>
      <c r="I56" s="42">
        <f t="shared" si="8"/>
        <v>-85522.7</v>
      </c>
      <c r="J56" s="15"/>
    </row>
    <row r="57" spans="1:10" ht="15.75" customHeight="1" x14ac:dyDescent="0.2">
      <c r="A57" s="31"/>
      <c r="B57" s="41" t="s">
        <v>87</v>
      </c>
      <c r="C57" s="44">
        <v>-2000</v>
      </c>
      <c r="D57" s="44">
        <v>0</v>
      </c>
      <c r="E57" s="18"/>
      <c r="F57" s="18">
        <v>-2000</v>
      </c>
      <c r="G57" s="18">
        <v>0</v>
      </c>
      <c r="H57" s="43"/>
      <c r="I57" s="42">
        <f t="shared" si="8"/>
        <v>0</v>
      </c>
      <c r="J57" s="15"/>
    </row>
    <row r="58" spans="1:10" ht="18" customHeight="1" x14ac:dyDescent="0.2">
      <c r="A58" s="31"/>
      <c r="B58" s="41" t="s">
        <v>88</v>
      </c>
      <c r="C58" s="18">
        <v>19826</v>
      </c>
      <c r="D58" s="18">
        <v>0</v>
      </c>
      <c r="E58" s="18"/>
      <c r="F58" s="42">
        <v>-40250</v>
      </c>
      <c r="G58" s="42">
        <v>0</v>
      </c>
      <c r="H58" s="43"/>
      <c r="I58" s="42">
        <f t="shared" si="8"/>
        <v>0</v>
      </c>
      <c r="J58" s="15"/>
    </row>
    <row r="59" spans="1:10" ht="18.75" customHeight="1" x14ac:dyDescent="0.2">
      <c r="A59" s="11"/>
      <c r="B59" s="45" t="s">
        <v>89</v>
      </c>
      <c r="C59" s="18">
        <v>9650</v>
      </c>
      <c r="D59" s="18">
        <v>100</v>
      </c>
      <c r="E59" s="18"/>
      <c r="F59" s="42">
        <v>9650</v>
      </c>
      <c r="G59" s="42">
        <v>0</v>
      </c>
      <c r="H59" s="43"/>
      <c r="I59" s="42">
        <f t="shared" si="8"/>
        <v>-100</v>
      </c>
      <c r="J59" s="15"/>
    </row>
    <row r="60" spans="1:10" ht="20.25" customHeight="1" x14ac:dyDescent="0.2">
      <c r="A60" s="11"/>
      <c r="B60" s="46" t="s">
        <v>90</v>
      </c>
      <c r="C60" s="18">
        <v>0</v>
      </c>
      <c r="D60" s="18">
        <v>5496002</v>
      </c>
      <c r="E60" s="18"/>
      <c r="F60" s="42">
        <v>0</v>
      </c>
      <c r="G60" s="42">
        <v>6320425.0999999996</v>
      </c>
      <c r="H60" s="43"/>
      <c r="I60" s="42">
        <f t="shared" si="8"/>
        <v>824423.09999999963</v>
      </c>
      <c r="J60" s="15"/>
    </row>
    <row r="61" spans="1:10" ht="15.75" customHeight="1" x14ac:dyDescent="0.2">
      <c r="A61" s="11"/>
      <c r="B61" s="46" t="s">
        <v>91</v>
      </c>
      <c r="C61" s="42">
        <v>493342.9</v>
      </c>
      <c r="D61" s="42">
        <v>-6700000</v>
      </c>
      <c r="E61" s="42"/>
      <c r="F61" s="42">
        <v>0</v>
      </c>
      <c r="G61" s="42">
        <v>-1100000</v>
      </c>
      <c r="H61" s="43"/>
      <c r="I61" s="42">
        <f t="shared" si="8"/>
        <v>5600000</v>
      </c>
      <c r="J61" s="15"/>
    </row>
    <row r="62" spans="1:10" ht="15.75" customHeight="1" x14ac:dyDescent="0.2">
      <c r="A62" s="47"/>
      <c r="B62" s="48"/>
      <c r="C62" s="49"/>
      <c r="D62" s="49"/>
      <c r="E62" s="49"/>
      <c r="F62" s="49"/>
      <c r="G62" s="49"/>
      <c r="H62" s="50"/>
      <c r="I62" s="49"/>
      <c r="J62" s="51"/>
    </row>
    <row r="63" spans="1:10" ht="15.75" customHeight="1" x14ac:dyDescent="0.2">
      <c r="A63" s="52"/>
      <c r="B63" s="53" t="s">
        <v>92</v>
      </c>
      <c r="C63" s="54"/>
      <c r="D63" s="42">
        <v>13049720.300000001</v>
      </c>
      <c r="E63" s="15"/>
      <c r="F63" s="55"/>
      <c r="G63" s="56">
        <v>9423122.0999999996</v>
      </c>
      <c r="H63" s="55"/>
      <c r="I63" s="42">
        <f t="shared" si="8"/>
        <v>-3626598.2000000011</v>
      </c>
      <c r="J63" s="19"/>
    </row>
    <row r="64" spans="1:10" ht="15.75" customHeight="1" x14ac:dyDescent="0.2">
      <c r="A64" s="52"/>
      <c r="B64" s="57" t="s">
        <v>93</v>
      </c>
      <c r="C64" s="54"/>
      <c r="D64" s="19">
        <v>6.5673128363291129</v>
      </c>
      <c r="E64" s="15"/>
      <c r="F64" s="55"/>
      <c r="G64" s="56">
        <f>G63/F10*100</f>
        <v>3.7425384657253793</v>
      </c>
      <c r="H64" s="58"/>
      <c r="I64" s="42"/>
      <c r="J64" s="15"/>
    </row>
    <row r="65" spans="1:10" ht="15.75" customHeight="1" x14ac:dyDescent="0.2">
      <c r="A65" s="52"/>
      <c r="B65" s="57" t="s">
        <v>94</v>
      </c>
      <c r="C65" s="54"/>
      <c r="D65" s="49">
        <v>5000</v>
      </c>
      <c r="E65" s="19"/>
      <c r="F65" s="59"/>
      <c r="G65" s="19">
        <v>2000</v>
      </c>
      <c r="H65" s="58"/>
      <c r="I65" s="42">
        <f t="shared" si="8"/>
        <v>-3000</v>
      </c>
      <c r="J65" s="19"/>
    </row>
    <row r="66" spans="1:10" ht="15.75" customHeight="1" x14ac:dyDescent="0.2">
      <c r="A66" s="52"/>
      <c r="B66" s="57" t="s">
        <v>93</v>
      </c>
      <c r="C66" s="54"/>
      <c r="D66" s="60">
        <v>2.5162657456838794E-3</v>
      </c>
      <c r="E66" s="19"/>
      <c r="F66" s="59"/>
      <c r="G66" s="61">
        <f>G65/F10*100</f>
        <v>7.9433088651698145E-4</v>
      </c>
      <c r="H66" s="58"/>
      <c r="I66" s="42"/>
      <c r="J66" s="54"/>
    </row>
    <row r="67" spans="1:10" ht="9.75" customHeight="1" x14ac:dyDescent="0.2">
      <c r="A67" s="47"/>
      <c r="B67" s="62"/>
      <c r="C67" s="49"/>
      <c r="D67" s="49"/>
      <c r="E67" s="49"/>
      <c r="F67" s="49"/>
      <c r="G67" s="49"/>
      <c r="H67" s="49"/>
      <c r="I67" s="49"/>
      <c r="J67" s="62"/>
    </row>
    <row r="68" spans="1:10" x14ac:dyDescent="0.2">
      <c r="A68" s="63" t="s">
        <v>95</v>
      </c>
      <c r="B68" s="4"/>
      <c r="C68" s="64"/>
      <c r="D68" s="64"/>
      <c r="E68" s="64"/>
      <c r="F68" s="6"/>
      <c r="G68" s="64"/>
      <c r="H68" s="64"/>
      <c r="I68" s="64"/>
      <c r="J68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2024-06-26T06:09:57Z</dcterms:created>
  <dcterms:modified xsi:type="dcterms:W3CDTF">2024-06-26T13:21:22Z</dcterms:modified>
</cp:coreProperties>
</file>