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375" windowWidth="15450" windowHeight="10200"/>
  </bookViews>
  <sheets>
    <sheet name="на 01.04.2024" sheetId="3" r:id="rId1"/>
  </sheets>
  <definedNames>
    <definedName name="_xlnm._FilterDatabase" localSheetId="0" hidden="1">'на 01.04.2024'!$A$8:$O$87</definedName>
    <definedName name="APPT" localSheetId="0">'на 01.04.2024'!$A$17</definedName>
    <definedName name="FIO" localSheetId="0">'на 01.04.2024'!$F$17</definedName>
    <definedName name="SIGN" localSheetId="0">'на 01.04.2024'!$A$17:$G$18</definedName>
    <definedName name="_xlnm.Print_Titles" localSheetId="0">'на 01.04.2024'!$6:$8</definedName>
    <definedName name="_xlnm.Print_Area" localSheetId="0">'на 01.04.2024'!$A$1:$K$87</definedName>
  </definedNames>
  <calcPr calcId="145621"/>
</workbook>
</file>

<file path=xl/calcChain.xml><?xml version="1.0" encoding="utf-8"?>
<calcChain xmlns="http://schemas.openxmlformats.org/spreadsheetml/2006/main">
  <c r="I85" i="3" l="1"/>
  <c r="H9" i="3" l="1"/>
  <c r="G9" i="3"/>
  <c r="E18" i="3" l="1"/>
  <c r="E85" i="3"/>
  <c r="K87" i="3" l="1"/>
  <c r="K86" i="3"/>
  <c r="K85" i="3"/>
  <c r="K84" i="3"/>
  <c r="K18" i="3"/>
  <c r="K17" i="3"/>
  <c r="K36" i="3"/>
  <c r="K29" i="3"/>
  <c r="K28" i="3"/>
  <c r="N9" i="3" l="1"/>
  <c r="M9" i="3"/>
  <c r="I87" i="3"/>
  <c r="I86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J87" i="3"/>
  <c r="J10" i="3" l="1"/>
  <c r="J12" i="3"/>
  <c r="J14" i="3"/>
  <c r="J16" i="3"/>
  <c r="J17" i="3"/>
  <c r="J19" i="3"/>
  <c r="J21" i="3"/>
  <c r="J23" i="3"/>
  <c r="J25" i="3"/>
  <c r="J27" i="3"/>
  <c r="J29" i="3"/>
  <c r="J31" i="3"/>
  <c r="J33" i="3"/>
  <c r="J35" i="3"/>
  <c r="J37" i="3"/>
  <c r="J39" i="3"/>
  <c r="J41" i="3"/>
  <c r="J42" i="3"/>
  <c r="J46" i="3"/>
  <c r="J48" i="3"/>
  <c r="J50" i="3"/>
  <c r="J52" i="3"/>
  <c r="J54" i="3"/>
  <c r="J56" i="3"/>
  <c r="J58" i="3"/>
  <c r="J60" i="3"/>
  <c r="J62" i="3"/>
  <c r="J64" i="3"/>
  <c r="J66" i="3"/>
  <c r="J68" i="3"/>
  <c r="J70" i="3"/>
  <c r="J72" i="3"/>
  <c r="J74" i="3"/>
  <c r="J76" i="3"/>
  <c r="J78" i="3"/>
  <c r="J80" i="3"/>
  <c r="J82" i="3"/>
  <c r="J84" i="3"/>
  <c r="J86" i="3"/>
  <c r="J9" i="3"/>
  <c r="J11" i="3"/>
  <c r="J13" i="3"/>
  <c r="J15" i="3"/>
  <c r="J18" i="3"/>
  <c r="J20" i="3"/>
  <c r="J22" i="3"/>
  <c r="J24" i="3"/>
  <c r="J26" i="3"/>
  <c r="J28" i="3"/>
  <c r="J30" i="3"/>
  <c r="J32" i="3"/>
  <c r="J34" i="3"/>
  <c r="J36" i="3"/>
  <c r="J38" i="3"/>
  <c r="J40" i="3"/>
  <c r="J43" i="3"/>
  <c r="J44" i="3"/>
  <c r="J45" i="3"/>
  <c r="J47" i="3"/>
  <c r="J49" i="3"/>
  <c r="J51" i="3"/>
  <c r="J53" i="3"/>
  <c r="J55" i="3"/>
  <c r="J57" i="3"/>
  <c r="J59" i="3"/>
  <c r="J61" i="3"/>
  <c r="J63" i="3"/>
  <c r="J65" i="3"/>
  <c r="J67" i="3"/>
  <c r="J69" i="3"/>
  <c r="J71" i="3"/>
  <c r="J73" i="3"/>
  <c r="J75" i="3"/>
  <c r="J77" i="3"/>
  <c r="J79" i="3"/>
  <c r="J81" i="3"/>
  <c r="J83" i="3"/>
  <c r="J85" i="3"/>
  <c r="I9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5" i="3"/>
  <c r="K34" i="3"/>
  <c r="K33" i="3"/>
  <c r="K32" i="3"/>
  <c r="K31" i="3"/>
  <c r="K30" i="3"/>
  <c r="K27" i="3"/>
  <c r="K26" i="3"/>
  <c r="K25" i="3"/>
  <c r="K24" i="3"/>
  <c r="K23" i="3"/>
  <c r="K22" i="3"/>
  <c r="K21" i="3"/>
  <c r="K20" i="3"/>
  <c r="K19" i="3"/>
  <c r="K16" i="3"/>
  <c r="K15" i="3"/>
  <c r="K14" i="3"/>
  <c r="K13" i="3"/>
  <c r="K12" i="3"/>
  <c r="K11" i="3"/>
  <c r="K10" i="3"/>
  <c r="E87" i="3" l="1"/>
  <c r="E86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7" i="3"/>
  <c r="E16" i="3"/>
  <c r="E15" i="3"/>
  <c r="E14" i="3"/>
  <c r="E13" i="3"/>
  <c r="E12" i="3"/>
  <c r="E11" i="3"/>
  <c r="E10" i="3"/>
  <c r="D9" i="3"/>
  <c r="C9" i="3"/>
  <c r="F85" i="3" l="1"/>
  <c r="F87" i="3"/>
  <c r="F83" i="3"/>
  <c r="F79" i="3"/>
  <c r="F75" i="3"/>
  <c r="F71" i="3"/>
  <c r="F67" i="3"/>
  <c r="F63" i="3"/>
  <c r="F59" i="3"/>
  <c r="F55" i="3"/>
  <c r="F51" i="3"/>
  <c r="F47" i="3"/>
  <c r="F44" i="3"/>
  <c r="F38" i="3"/>
  <c r="F34" i="3"/>
  <c r="F30" i="3"/>
  <c r="F26" i="3"/>
  <c r="F23" i="3"/>
  <c r="F19" i="3"/>
  <c r="F16" i="3"/>
  <c r="F12" i="3"/>
  <c r="F13" i="3"/>
  <c r="F86" i="3"/>
  <c r="F82" i="3"/>
  <c r="F78" i="3"/>
  <c r="F74" i="3"/>
  <c r="F70" i="3"/>
  <c r="F66" i="3"/>
  <c r="F62" i="3"/>
  <c r="F58" i="3"/>
  <c r="F54" i="3"/>
  <c r="F50" i="3"/>
  <c r="F46" i="3"/>
  <c r="F41" i="3"/>
  <c r="F37" i="3"/>
  <c r="F33" i="3"/>
  <c r="F29" i="3"/>
  <c r="F25" i="3"/>
  <c r="F22" i="3"/>
  <c r="F18" i="3"/>
  <c r="F15" i="3"/>
  <c r="F11" i="3"/>
  <c r="F42" i="3"/>
  <c r="F27" i="3"/>
  <c r="F81" i="3"/>
  <c r="F77" i="3"/>
  <c r="F73" i="3"/>
  <c r="F69" i="3"/>
  <c r="F65" i="3"/>
  <c r="F61" i="3"/>
  <c r="F57" i="3"/>
  <c r="F53" i="3"/>
  <c r="F49" i="3"/>
  <c r="F45" i="3"/>
  <c r="F43" i="3"/>
  <c r="F40" i="3"/>
  <c r="F36" i="3"/>
  <c r="F32" i="3"/>
  <c r="F28" i="3"/>
  <c r="F21" i="3"/>
  <c r="F17" i="3"/>
  <c r="F14" i="3"/>
  <c r="F10" i="3"/>
  <c r="F56" i="3"/>
  <c r="F48" i="3"/>
  <c r="F39" i="3"/>
  <c r="F31" i="3"/>
  <c r="F24" i="3"/>
  <c r="F9" i="3"/>
  <c r="F84" i="3"/>
  <c r="F80" i="3"/>
  <c r="F76" i="3"/>
  <c r="F72" i="3"/>
  <c r="F68" i="3"/>
  <c r="F64" i="3"/>
  <c r="F60" i="3"/>
  <c r="F52" i="3"/>
  <c r="F35" i="3"/>
  <c r="F20" i="3"/>
  <c r="E9" i="3"/>
  <c r="K9" i="3" l="1"/>
</calcChain>
</file>

<file path=xl/sharedStrings.xml><?xml version="1.0" encoding="utf-8"?>
<sst xmlns="http://schemas.openxmlformats.org/spreadsheetml/2006/main" count="185" uniqueCount="182">
  <si>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</si>
  <si>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</si>
  <si>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</si>
  <si>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</si>
  <si>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</si>
  <si>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</si>
  <si>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</si>
  <si>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</si>
  <si>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</si>
  <si>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</si>
  <si>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</si>
  <si>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</si>
  <si>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</si>
  <si>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</si>
  <si>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</si>
  <si>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</si>
  <si>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</si>
  <si>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</si>
  <si>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</si>
  <si>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</si>
  <si>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</si>
  <si>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</si>
  <si>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</si>
  <si>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</si>
  <si>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</si>
  <si>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</si>
  <si>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</si>
  <si>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</si>
  <si>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</si>
  <si>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</si>
  <si>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</si>
  <si>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</si>
  <si>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</si>
  <si>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</si>
  <si>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</si>
  <si>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</si>
  <si>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</si>
  <si>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</si>
  <si>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</si>
  <si>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</si>
  <si>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</si>
  <si>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</si>
  <si>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</si>
  <si>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</si>
  <si>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</si>
  <si>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</si>
  <si>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</si>
  <si>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</si>
  <si>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</si>
  <si>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</si>
  <si>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</si>
  <si>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</si>
  <si>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</si>
  <si>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</si>
  <si>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</si>
  <si>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</si>
  <si>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</si>
  <si>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</si>
  <si>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</si>
  <si>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</si>
  <si>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</si>
  <si>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</si>
  <si>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</si>
  <si>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</si>
  <si>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</si>
  <si>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</si>
  <si>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</si>
  <si>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</si>
  <si>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</si>
  <si>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</si>
  <si>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</si>
  <si>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</si>
  <si>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</si>
  <si>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</si>
  <si>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</si>
  <si>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</si>
  <si>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</si>
  <si>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</si>
  <si>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</si>
  <si>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</si>
  <si>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</si>
  <si>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</si>
  <si>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</si>
  <si>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</si>
  <si>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</si>
  <si>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</si>
  <si>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</si>
  <si>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</si>
  <si>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</si>
  <si>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</si>
  <si>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</si>
  <si>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</si>
  <si>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</si>
  <si>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</si>
  <si>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</si>
  <si>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</si>
  <si>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</si>
  <si>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</si>
  <si>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</si>
  <si>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</si>
  <si>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</si>
  <si>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</si>
  <si>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</si>
  <si>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</si>
  <si>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</si>
  <si>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</si>
  <si>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</si>
  <si>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</si>
  <si>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</si>
  <si>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</si>
  <si>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</si>
  <si>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</si>
  <si>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</si>
  <si>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</si>
  <si>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</si>
  <si>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</si>
  <si>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</si>
  <si>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</si>
  <si>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</si>
  <si>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</si>
  <si>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</si>
  <si>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</si>
  <si>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</si>
  <si>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</si>
  <si>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</si>
  <si>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</si>
  <si>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</si>
  <si>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</si>
  <si>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</si>
  <si>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</si>
  <si>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</si>
  <si>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</si>
  <si>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</si>
  <si>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</si>
  <si>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</si>
  <si>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</si>
  <si>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</si>
  <si>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</si>
  <si>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</si>
  <si>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</si>
  <si>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</si>
  <si>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</si>
  <si>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</si>
  <si>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</si>
  <si>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</si>
  <si>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</si>
  <si>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</si>
  <si>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</si>
  <si>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</si>
  <si>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ИТОГО</t>
  </si>
  <si>
    <t>1</t>
  </si>
  <si>
    <t>2</t>
  </si>
  <si>
    <t>3</t>
  </si>
  <si>
    <t>6</t>
  </si>
  <si>
    <t>7</t>
  </si>
  <si>
    <t>Наименование раздела,
подраздела</t>
  </si>
  <si>
    <t>удельный вес в общем объеме расходов, %%</t>
  </si>
  <si>
    <t>Топливно-энергетический комплекс</t>
  </si>
  <si>
    <t>Другие вопросы в области физической культуры и спорта</t>
  </si>
  <si>
    <t>Другие вопросы в области средств массовой информации</t>
  </si>
  <si>
    <t>Начальное профессиональное образование</t>
  </si>
  <si>
    <t>4</t>
  </si>
  <si>
    <t>5=4/3</t>
  </si>
  <si>
    <t>8</t>
  </si>
  <si>
    <t>9=8/7</t>
  </si>
  <si>
    <t>10</t>
  </si>
  <si>
    <t>11=4/8</t>
  </si>
  <si>
    <t>0402</t>
  </si>
  <si>
    <t>0703</t>
  </si>
  <si>
    <t>1204</t>
  </si>
  <si>
    <t>0100</t>
  </si>
  <si>
    <t>Приложение 8</t>
  </si>
  <si>
    <t>исполнено за первый квартал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</si>
  <si>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</si>
  <si>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</si>
  <si>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>1105</t>
  </si>
  <si>
    <t>2023 год</t>
  </si>
  <si>
    <t xml:space="preserve">Исполнение расходной части консолидированного бюджета Ленинградской области по разделам и подразделам классификации расходов бюджетов за первый квартал  2024 года в сравнении с аналогичным периодом 2023 года </t>
  </si>
  <si>
    <t>2024 год</t>
  </si>
  <si>
    <t>Темп роста исполнеиия 2024 к 2023,
%%</t>
  </si>
  <si>
    <t>Плановые показатели в соответствии с данными "Отчета об исполнении консолидированного бюджета субъекта российской федерации и бюджета территориального  государственного внебюджетного фонда" (ф. 0503317) на 01.04.2024</t>
  </si>
  <si>
    <t>Плановые показатели в соответствии с данными "Отчета об исполнении консолидированного бюджета субъекта российской федерации и бюджета территориального  государственного внебюджетного фонда" (ф. 0503317)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</si>
</sst>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0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37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>
      <alignment horizontal="center" wrapText="1"/>
    </xf>
    <xf numFmtId="0" fontId="4" fillId="0" borderId="0">
      <alignment horizontal="center" wrapText="1"/>
    </xf>
    <xf numFmtId="0" fontId="5" fillId="0" borderId="2"/>
    <xf numFmtId="0" fontId="5" fillId="0" borderId="0"/>
    <xf numFmtId="0" fontId="6" fillId="0" borderId="0"/>
    <xf numFmtId="0" fontId="4" fillId="0" borderId="0">
      <alignment horizontal="left" wrapText="1"/>
    </xf>
    <xf numFmtId="0" fontId="7" fillId="0" borderId="0"/>
    <xf numFmtId="0" fontId="5" fillId="0" borderId="3"/>
    <xf numFmtId="0" fontId="8" fillId="0" borderId="4">
      <alignment horizontal="center"/>
    </xf>
    <xf numFmtId="0" fontId="6" fillId="0" borderId="5"/>
    <xf numFmtId="0" fontId="8" fillId="0" borderId="0">
      <alignment horizontal="left"/>
    </xf>
    <xf numFmtId="0" fontId="9" fillId="0" borderId="0">
      <alignment horizontal="center" vertical="top"/>
    </xf>
    <xf numFmtId="49" fontId="10" fillId="0" borderId="6">
      <alignment horizontal="right"/>
    </xf>
    <xf numFmtId="49" fontId="6" fillId="0" borderId="7">
      <alignment horizontal="center"/>
    </xf>
    <xf numFmtId="0" fontId="6" fillId="0" borderId="8"/>
    <xf numFmtId="49" fontId="6" fillId="0" borderId="0"/>
    <xf numFmtId="49" fontId="8" fillId="0" borderId="0">
      <alignment horizontal="right"/>
    </xf>
    <xf numFmtId="0" fontId="8" fillId="0" borderId="0"/>
    <xf numFmtId="0" fontId="8" fillId="0" borderId="0">
      <alignment horizontal="center"/>
    </xf>
    <xf numFmtId="0" fontId="8" fillId="0" borderId="6">
      <alignment horizontal="right"/>
    </xf>
    <xf numFmtId="165" fontId="8" fillId="0" borderId="9">
      <alignment horizontal="center"/>
    </xf>
    <xf numFmtId="49" fontId="8" fillId="0" borderId="0"/>
    <xf numFmtId="0" fontId="8" fillId="0" borderId="0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11" fillId="0" borderId="0"/>
    <xf numFmtId="0" fontId="11" fillId="0" borderId="15"/>
    <xf numFmtId="49" fontId="8" fillId="0" borderId="16">
      <alignment horizontal="center" vertical="center" wrapText="1"/>
    </xf>
    <xf numFmtId="49" fontId="8" fillId="0" borderId="16">
      <alignment horizontal="center" vertical="center" wrapText="1"/>
    </xf>
    <xf numFmtId="49" fontId="8" fillId="0" borderId="16">
      <alignment horizontal="center" vertical="center" wrapText="1"/>
    </xf>
    <xf numFmtId="49" fontId="8" fillId="0" borderId="4">
      <alignment horizontal="center" vertical="center" wrapText="1"/>
    </xf>
    <xf numFmtId="0" fontId="8" fillId="0" borderId="17">
      <alignment horizontal="left" wrapText="1"/>
    </xf>
    <xf numFmtId="49" fontId="8" fillId="0" borderId="18">
      <alignment horizontal="center" wrapText="1"/>
    </xf>
    <xf numFmtId="49" fontId="8" fillId="0" borderId="19">
      <alignment horizontal="center"/>
    </xf>
    <xf numFmtId="4" fontId="8" fillId="0" borderId="16">
      <alignment horizontal="right"/>
    </xf>
    <xf numFmtId="4" fontId="8" fillId="0" borderId="20">
      <alignment horizontal="right"/>
    </xf>
    <xf numFmtId="0" fontId="8" fillId="0" borderId="21">
      <alignment horizontal="left" wrapText="1"/>
    </xf>
    <xf numFmtId="0" fontId="8" fillId="0" borderId="22">
      <alignment horizontal="left" wrapText="1" indent="1"/>
    </xf>
    <xf numFmtId="49" fontId="8" fillId="0" borderId="23">
      <alignment horizontal="center" wrapText="1"/>
    </xf>
    <xf numFmtId="49" fontId="8" fillId="0" borderId="24">
      <alignment horizontal="center"/>
    </xf>
    <xf numFmtId="49" fontId="8" fillId="0" borderId="25">
      <alignment horizontal="center"/>
    </xf>
    <xf numFmtId="0" fontId="8" fillId="0" borderId="26">
      <alignment horizontal="left" wrapText="1" indent="1"/>
    </xf>
    <xf numFmtId="0" fontId="8" fillId="0" borderId="20">
      <alignment horizontal="left" wrapText="1" indent="2"/>
    </xf>
    <xf numFmtId="49" fontId="8" fillId="0" borderId="27">
      <alignment horizontal="center"/>
    </xf>
    <xf numFmtId="49" fontId="8" fillId="0" borderId="16">
      <alignment horizontal="center"/>
    </xf>
    <xf numFmtId="0" fontId="8" fillId="0" borderId="9">
      <alignment horizontal="left" wrapText="1" indent="2"/>
    </xf>
    <xf numFmtId="0" fontId="8" fillId="0" borderId="15"/>
    <xf numFmtId="0" fontId="8" fillId="3" borderId="15"/>
    <xf numFmtId="0" fontId="8" fillId="3" borderId="28"/>
    <xf numFmtId="0" fontId="8" fillId="3" borderId="0"/>
    <xf numFmtId="0" fontId="8" fillId="0" borderId="0">
      <alignment horizontal="left" wrapText="1"/>
    </xf>
    <xf numFmtId="49" fontId="8" fillId="0" borderId="0">
      <alignment horizontal="center" wrapText="1"/>
    </xf>
    <xf numFmtId="49" fontId="8" fillId="0" borderId="0">
      <alignment horizontal="center"/>
    </xf>
    <xf numFmtId="49" fontId="8" fillId="0" borderId="0">
      <alignment horizontal="right"/>
    </xf>
    <xf numFmtId="0" fontId="8" fillId="0" borderId="2">
      <alignment horizontal="left"/>
    </xf>
    <xf numFmtId="49" fontId="8" fillId="0" borderId="2"/>
    <xf numFmtId="0" fontId="8" fillId="0" borderId="2"/>
    <xf numFmtId="0" fontId="6" fillId="0" borderId="2"/>
    <xf numFmtId="0" fontId="8" fillId="0" borderId="29">
      <alignment horizontal="left" wrapText="1"/>
    </xf>
    <xf numFmtId="49" fontId="8" fillId="0" borderId="19">
      <alignment horizontal="center" wrapText="1"/>
    </xf>
    <xf numFmtId="4" fontId="8" fillId="0" borderId="30">
      <alignment horizontal="right"/>
    </xf>
    <xf numFmtId="4" fontId="8" fillId="0" borderId="31">
      <alignment horizontal="right"/>
    </xf>
    <xf numFmtId="0" fontId="8" fillId="0" borderId="32">
      <alignment horizontal="left" wrapText="1"/>
    </xf>
    <xf numFmtId="49" fontId="8" fillId="0" borderId="27">
      <alignment horizontal="center" wrapText="1"/>
    </xf>
    <xf numFmtId="49" fontId="8" fillId="0" borderId="20">
      <alignment horizontal="center"/>
    </xf>
    <xf numFmtId="0" fontId="8" fillId="0" borderId="31">
      <alignment horizontal="left" wrapText="1" indent="2"/>
    </xf>
    <xf numFmtId="49" fontId="8" fillId="0" borderId="33">
      <alignment horizontal="center"/>
    </xf>
    <xf numFmtId="49" fontId="8" fillId="0" borderId="30">
      <alignment horizontal="center"/>
    </xf>
    <xf numFmtId="0" fontId="8" fillId="0" borderId="11">
      <alignment horizontal="left" wrapText="1" indent="2"/>
    </xf>
    <xf numFmtId="0" fontId="8" fillId="0" borderId="12"/>
    <xf numFmtId="0" fontId="8" fillId="0" borderId="34"/>
    <xf numFmtId="0" fontId="3" fillId="0" borderId="35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19">
      <alignment horizontal="right"/>
    </xf>
    <xf numFmtId="4" fontId="8" fillId="0" borderId="38">
      <alignment horizontal="right"/>
    </xf>
    <xf numFmtId="0" fontId="3" fillId="0" borderId="9">
      <alignment horizontal="left" wrapText="1"/>
    </xf>
    <xf numFmtId="0" fontId="6" fillId="0" borderId="15"/>
    <xf numFmtId="0" fontId="6" fillId="0" borderId="13"/>
    <xf numFmtId="0" fontId="8" fillId="0" borderId="0">
      <alignment horizontal="center" wrapText="1"/>
    </xf>
    <xf numFmtId="0" fontId="3" fillId="0" borderId="0">
      <alignment horizontal="center"/>
    </xf>
    <xf numFmtId="0" fontId="3" fillId="0" borderId="2"/>
    <xf numFmtId="49" fontId="8" fillId="0" borderId="2">
      <alignment horizontal="left"/>
    </xf>
    <xf numFmtId="0" fontId="8" fillId="0" borderId="22">
      <alignment horizontal="left" wrapText="1"/>
    </xf>
    <xf numFmtId="0" fontId="8" fillId="0" borderId="26">
      <alignment horizontal="left" wrapText="1"/>
    </xf>
    <xf numFmtId="0" fontId="6" fillId="0" borderId="24"/>
    <xf numFmtId="0" fontId="6" fillId="0" borderId="25"/>
    <xf numFmtId="0" fontId="8" fillId="0" borderId="29">
      <alignment horizontal="left" wrapText="1" indent="1"/>
    </xf>
    <xf numFmtId="49" fontId="8" fillId="0" borderId="33">
      <alignment horizontal="center" wrapText="1"/>
    </xf>
    <xf numFmtId="0" fontId="8" fillId="0" borderId="32">
      <alignment horizontal="left" wrapText="1" indent="1"/>
    </xf>
    <xf numFmtId="0" fontId="8" fillId="0" borderId="22">
      <alignment horizontal="left" wrapText="1" indent="2"/>
    </xf>
    <xf numFmtId="0" fontId="8" fillId="0" borderId="26">
      <alignment horizontal="left" wrapText="1" indent="2"/>
    </xf>
    <xf numFmtId="0" fontId="8" fillId="0" borderId="39">
      <alignment horizontal="left" wrapText="1" indent="2"/>
    </xf>
    <xf numFmtId="49" fontId="8" fillId="0" borderId="33">
      <alignment horizontal="center" shrinkToFit="1"/>
    </xf>
    <xf numFmtId="49" fontId="8" fillId="0" borderId="30">
      <alignment horizontal="center" shrinkToFit="1"/>
    </xf>
    <xf numFmtId="0" fontId="8" fillId="0" borderId="32">
      <alignment horizontal="left" wrapText="1" indent="2"/>
    </xf>
    <xf numFmtId="0" fontId="3" fillId="0" borderId="40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16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8" fillId="0" borderId="16">
      <alignment horizontal="center" vertical="top" wrapText="1"/>
    </xf>
    <xf numFmtId="0" fontId="3" fillId="0" borderId="41"/>
    <xf numFmtId="49" fontId="3" fillId="0" borderId="18">
      <alignment horizontal="center"/>
    </xf>
    <xf numFmtId="0" fontId="11" fillId="0" borderId="8"/>
    <xf numFmtId="49" fontId="12" fillId="0" borderId="42">
      <alignment horizontal="left" vertical="center" wrapText="1"/>
    </xf>
    <xf numFmtId="49" fontId="3" fillId="0" borderId="27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3">
      <alignment horizontal="center" vertical="center" wrapText="1"/>
    </xf>
    <xf numFmtId="0" fontId="8" fillId="0" borderId="24"/>
    <xf numFmtId="4" fontId="8" fillId="0" borderId="24">
      <alignment horizontal="right"/>
    </xf>
    <xf numFmtId="4" fontId="8" fillId="0" borderId="25">
      <alignment horizontal="right"/>
    </xf>
    <xf numFmtId="49" fontId="8" fillId="0" borderId="39">
      <alignment horizontal="left" vertical="center" wrapText="1" indent="3"/>
    </xf>
    <xf numFmtId="49" fontId="8" fillId="0" borderId="33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27">
      <alignment horizontal="center" vertical="center" wrapText="1"/>
    </xf>
    <xf numFmtId="49" fontId="8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5">
      <alignment horizontal="center" vertical="center" wrapText="1"/>
    </xf>
    <xf numFmtId="4" fontId="8" fillId="0" borderId="4">
      <alignment horizontal="right"/>
    </xf>
    <xf numFmtId="4" fontId="8" fillId="0" borderId="46">
      <alignment horizontal="right"/>
    </xf>
    <xf numFmtId="0" fontId="3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0">
      <alignment vertical="center"/>
    </xf>
    <xf numFmtId="49" fontId="8" fillId="0" borderId="0">
      <alignment horizontal="left" vertical="center" wrapText="1" indent="3"/>
    </xf>
    <xf numFmtId="49" fontId="8" fillId="0" borderId="0">
      <alignment horizontal="center" vertical="center" wrapText="1"/>
    </xf>
    <xf numFmtId="4" fontId="8" fillId="0" borderId="0">
      <alignment horizontal="right" shrinkToFit="1"/>
    </xf>
    <xf numFmtId="0" fontId="3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3" fillId="0" borderId="18">
      <alignment horizontal="center" vertical="center" wrapText="1"/>
    </xf>
    <xf numFmtId="0" fontId="8" fillId="0" borderId="25"/>
    <xf numFmtId="0" fontId="3" fillId="0" borderId="13">
      <alignment horizontal="center" vertical="center" textRotation="90"/>
    </xf>
    <xf numFmtId="0" fontId="3" fillId="0" borderId="2">
      <alignment horizontal="center" vertical="center" textRotation="90"/>
    </xf>
    <xf numFmtId="0" fontId="3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3" fillId="0" borderId="16">
      <alignment horizontal="center" vertical="center" textRotation="90"/>
    </xf>
    <xf numFmtId="0" fontId="3" fillId="0" borderId="18">
      <alignment horizontal="center" vertical="center"/>
    </xf>
    <xf numFmtId="0" fontId="8" fillId="0" borderId="42">
      <alignment horizontal="left" vertical="center" wrapText="1"/>
    </xf>
    <xf numFmtId="0" fontId="8" fillId="0" borderId="23">
      <alignment horizontal="center" vertical="center"/>
    </xf>
    <xf numFmtId="0" fontId="8" fillId="0" borderId="33">
      <alignment horizontal="center" vertical="center"/>
    </xf>
    <xf numFmtId="0" fontId="8" fillId="0" borderId="27">
      <alignment horizontal="center" vertical="center"/>
    </xf>
    <xf numFmtId="0" fontId="8" fillId="0" borderId="44">
      <alignment horizontal="left" vertical="center" wrapText="1"/>
    </xf>
    <xf numFmtId="0" fontId="3" fillId="0" borderId="27">
      <alignment horizontal="center" vertical="center"/>
    </xf>
    <xf numFmtId="0" fontId="8" fillId="0" borderId="45">
      <alignment horizontal="center" vertical="center"/>
    </xf>
    <xf numFmtId="49" fontId="3" fillId="0" borderId="18">
      <alignment horizontal="center" vertical="center"/>
    </xf>
    <xf numFmtId="49" fontId="8" fillId="0" borderId="42">
      <alignment horizontal="left" vertical="center" wrapText="1"/>
    </xf>
    <xf numFmtId="49" fontId="8" fillId="0" borderId="23">
      <alignment horizontal="center" vertical="center"/>
    </xf>
    <xf numFmtId="49" fontId="8" fillId="0" borderId="33">
      <alignment horizontal="center" vertical="center"/>
    </xf>
    <xf numFmtId="49" fontId="8" fillId="0" borderId="27">
      <alignment horizontal="center" vertical="center"/>
    </xf>
    <xf numFmtId="49" fontId="8" fillId="0" borderId="44">
      <alignment horizontal="left" vertical="center" wrapText="1"/>
    </xf>
    <xf numFmtId="49" fontId="8" fillId="0" borderId="45">
      <alignment horizontal="center" vertical="center"/>
    </xf>
    <xf numFmtId="49" fontId="8" fillId="0" borderId="2">
      <alignment horizontal="center"/>
    </xf>
    <xf numFmtId="0" fontId="8" fillId="0" borderId="2">
      <alignment horizontal="center"/>
    </xf>
    <xf numFmtId="49" fontId="8" fillId="0" borderId="0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8" fillId="0" borderId="0">
      <alignment horizontal="center"/>
    </xf>
    <xf numFmtId="49" fontId="8" fillId="0" borderId="2"/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8" fillId="0" borderId="13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4" borderId="0"/>
    <xf numFmtId="0" fontId="6" fillId="4" borderId="2"/>
    <xf numFmtId="0" fontId="6" fillId="4" borderId="12"/>
    <xf numFmtId="0" fontId="6" fillId="4" borderId="13"/>
    <xf numFmtId="0" fontId="6" fillId="4" borderId="47"/>
    <xf numFmtId="0" fontId="6" fillId="4" borderId="48"/>
    <xf numFmtId="0" fontId="6" fillId="4" borderId="49"/>
    <xf numFmtId="0" fontId="6" fillId="4" borderId="50"/>
    <xf numFmtId="0" fontId="6" fillId="4" borderId="15"/>
    <xf numFmtId="0" fontId="6" fillId="4" borderId="28"/>
    <xf numFmtId="0" fontId="19" fillId="0" borderId="11">
      <alignment horizontal="left" wrapText="1" indent="2"/>
    </xf>
    <xf numFmtId="0" fontId="19" fillId="0" borderId="2">
      <alignment horizontal="left"/>
    </xf>
    <xf numFmtId="0" fontId="19" fillId="0" borderId="17">
      <alignment horizontal="left" wrapText="1"/>
    </xf>
    <xf numFmtId="49" fontId="19" fillId="0" borderId="16">
      <alignment horizontal="center" vertical="center" wrapText="1"/>
    </xf>
    <xf numFmtId="0" fontId="19" fillId="0" borderId="2">
      <alignment wrapText="1"/>
    </xf>
    <xf numFmtId="49" fontId="19" fillId="0" borderId="27">
      <alignment horizontal="center" wrapText="1"/>
    </xf>
    <xf numFmtId="0" fontId="17" fillId="0" borderId="8"/>
    <xf numFmtId="49" fontId="19" fillId="0" borderId="30">
      <alignment horizontal="center"/>
    </xf>
    <xf numFmtId="49" fontId="19" fillId="0" borderId="4">
      <alignment horizontal="center" vertical="center" wrapText="1"/>
    </xf>
    <xf numFmtId="0" fontId="22" fillId="0" borderId="15"/>
    <xf numFmtId="0" fontId="19" fillId="0" borderId="10">
      <alignment horizontal="center"/>
    </xf>
    <xf numFmtId="49" fontId="19" fillId="0" borderId="33">
      <alignment horizontal="center"/>
    </xf>
    <xf numFmtId="49" fontId="19" fillId="0" borderId="0">
      <alignment horizontal="right"/>
    </xf>
    <xf numFmtId="49" fontId="19" fillId="0" borderId="16">
      <alignment horizontal="center" vertical="center" wrapText="1"/>
    </xf>
    <xf numFmtId="0" fontId="22" fillId="0" borderId="0"/>
    <xf numFmtId="0" fontId="19" fillId="0" borderId="0">
      <alignment horizontal="right"/>
    </xf>
    <xf numFmtId="49" fontId="17" fillId="0" borderId="7">
      <alignment horizontal="center"/>
    </xf>
    <xf numFmtId="0" fontId="20" fillId="0" borderId="0">
      <alignment horizontal="center" vertical="top"/>
    </xf>
    <xf numFmtId="0" fontId="19" fillId="0" borderId="31">
      <alignment horizontal="left" wrapText="1" indent="2"/>
    </xf>
    <xf numFmtId="49" fontId="19" fillId="0" borderId="27">
      <alignment horizontal="center"/>
    </xf>
    <xf numFmtId="49" fontId="19" fillId="0" borderId="16">
      <alignment horizontal="center" vertical="center" wrapText="1"/>
    </xf>
    <xf numFmtId="49" fontId="19" fillId="0" borderId="14">
      <alignment horizontal="center"/>
    </xf>
    <xf numFmtId="0" fontId="19" fillId="0" borderId="26">
      <alignment horizontal="left" wrapText="1" indent="1"/>
    </xf>
    <xf numFmtId="49" fontId="21" fillId="0" borderId="6">
      <alignment horizontal="right"/>
    </xf>
    <xf numFmtId="0" fontId="19" fillId="0" borderId="9">
      <alignment horizontal="center"/>
    </xf>
    <xf numFmtId="49" fontId="19" fillId="0" borderId="0">
      <alignment horizontal="center"/>
    </xf>
    <xf numFmtId="49" fontId="19" fillId="0" borderId="13"/>
    <xf numFmtId="49" fontId="19" fillId="0" borderId="0">
      <alignment horizontal="center" wrapText="1"/>
    </xf>
    <xf numFmtId="0" fontId="19" fillId="0" borderId="13">
      <alignment horizontal="left"/>
    </xf>
    <xf numFmtId="0" fontId="19" fillId="0" borderId="0">
      <alignment horizontal="left" wrapText="1"/>
    </xf>
    <xf numFmtId="0" fontId="19" fillId="0" borderId="20">
      <alignment horizontal="left" wrapText="1" indent="2"/>
    </xf>
    <xf numFmtId="49" fontId="19" fillId="0" borderId="9">
      <alignment horizontal="center"/>
    </xf>
    <xf numFmtId="0" fontId="19" fillId="0" borderId="12">
      <alignment wrapText="1"/>
    </xf>
    <xf numFmtId="49" fontId="19" fillId="0" borderId="20">
      <alignment horizontal="center"/>
    </xf>
    <xf numFmtId="49" fontId="19" fillId="0" borderId="11">
      <alignment horizontal="center"/>
    </xf>
    <xf numFmtId="4" fontId="19" fillId="0" borderId="31">
      <alignment horizontal="right"/>
    </xf>
    <xf numFmtId="0" fontId="19" fillId="0" borderId="22">
      <alignment horizontal="left" wrapText="1" indent="1"/>
    </xf>
    <xf numFmtId="4" fontId="19" fillId="0" borderId="30">
      <alignment horizontal="right"/>
    </xf>
    <xf numFmtId="0" fontId="19" fillId="0" borderId="21">
      <alignment horizontal="left" wrapText="1"/>
    </xf>
    <xf numFmtId="0" fontId="19" fillId="0" borderId="29">
      <alignment horizontal="left" wrapText="1"/>
    </xf>
    <xf numFmtId="0" fontId="19" fillId="3" borderId="28"/>
    <xf numFmtId="49" fontId="19" fillId="0" borderId="25">
      <alignment horizontal="center"/>
    </xf>
    <xf numFmtId="4" fontId="19" fillId="0" borderId="16">
      <alignment horizontal="right"/>
    </xf>
    <xf numFmtId="49" fontId="19" fillId="0" borderId="0"/>
    <xf numFmtId="0" fontId="19" fillId="0" borderId="6">
      <alignment horizontal="right"/>
    </xf>
    <xf numFmtId="0" fontId="17" fillId="0" borderId="2"/>
    <xf numFmtId="0" fontId="19" fillId="3" borderId="15"/>
    <xf numFmtId="49" fontId="19" fillId="0" borderId="24">
      <alignment horizontal="center"/>
    </xf>
    <xf numFmtId="165" fontId="19" fillId="0" borderId="9">
      <alignment horizontal="center"/>
    </xf>
    <xf numFmtId="0" fontId="19" fillId="0" borderId="0">
      <alignment horizontal="center"/>
    </xf>
    <xf numFmtId="0" fontId="19" fillId="0" borderId="2"/>
    <xf numFmtId="0" fontId="19" fillId="0" borderId="15"/>
    <xf numFmtId="49" fontId="19" fillId="0" borderId="23">
      <alignment horizontal="center" wrapText="1"/>
    </xf>
    <xf numFmtId="0" fontId="19" fillId="0" borderId="0"/>
    <xf numFmtId="49" fontId="19" fillId="0" borderId="16">
      <alignment horizontal="center"/>
    </xf>
    <xf numFmtId="49" fontId="19" fillId="0" borderId="19">
      <alignment horizontal="center"/>
    </xf>
    <xf numFmtId="49" fontId="17" fillId="0" borderId="0"/>
    <xf numFmtId="49" fontId="19" fillId="0" borderId="18">
      <alignment horizontal="center" wrapText="1"/>
    </xf>
    <xf numFmtId="0" fontId="19" fillId="0" borderId="0">
      <alignment horizontal="left"/>
    </xf>
    <xf numFmtId="0" fontId="17" fillId="0" borderId="0"/>
    <xf numFmtId="0" fontId="17" fillId="4" borderId="13"/>
    <xf numFmtId="0" fontId="17" fillId="0" borderId="5"/>
    <xf numFmtId="0" fontId="17" fillId="0" borderId="0"/>
    <xf numFmtId="49" fontId="19" fillId="0" borderId="13">
      <alignment horizontal="center"/>
    </xf>
    <xf numFmtId="0" fontId="19" fillId="0" borderId="13">
      <alignment horizontal="center"/>
    </xf>
    <xf numFmtId="0" fontId="19" fillId="0" borderId="4">
      <alignment horizontal="center"/>
    </xf>
    <xf numFmtId="0" fontId="17" fillId="4" borderId="12"/>
    <xf numFmtId="0" fontId="17" fillId="0" borderId="0"/>
    <xf numFmtId="0" fontId="24" fillId="0" borderId="16">
      <alignment wrapText="1"/>
    </xf>
    <xf numFmtId="0" fontId="16" fillId="0" borderId="0"/>
    <xf numFmtId="0" fontId="19" fillId="0" borderId="13"/>
    <xf numFmtId="0" fontId="15" fillId="0" borderId="0">
      <alignment horizontal="left" wrapText="1"/>
    </xf>
    <xf numFmtId="0" fontId="14" fillId="0" borderId="0"/>
    <xf numFmtId="0" fontId="17" fillId="4" borderId="0"/>
    <xf numFmtId="49" fontId="19" fillId="0" borderId="2"/>
    <xf numFmtId="0" fontId="16" fillId="0" borderId="3"/>
    <xf numFmtId="0" fontId="16" fillId="0" borderId="2"/>
    <xf numFmtId="0" fontId="18" fillId="0" borderId="0"/>
    <xf numFmtId="0" fontId="15" fillId="0" borderId="0">
      <alignment horizontal="center" wrapText="1"/>
    </xf>
    <xf numFmtId="0" fontId="17" fillId="4" borderId="2"/>
    <xf numFmtId="0" fontId="24" fillId="0" borderId="13">
      <alignment wrapText="1"/>
    </xf>
    <xf numFmtId="0" fontId="24" fillId="0" borderId="2">
      <alignment wrapText="1"/>
    </xf>
    <xf numFmtId="0" fontId="19" fillId="0" borderId="0">
      <alignment horizontal="center"/>
    </xf>
    <xf numFmtId="49" fontId="19" fillId="0" borderId="23">
      <alignment horizontal="center" vertical="center"/>
    </xf>
    <xf numFmtId="49" fontId="19" fillId="0" borderId="0">
      <alignment horizontal="left"/>
    </xf>
    <xf numFmtId="0" fontId="19" fillId="0" borderId="2">
      <alignment horizontal="center"/>
    </xf>
    <xf numFmtId="49" fontId="19" fillId="0" borderId="42">
      <alignment horizontal="left" vertical="center" wrapText="1"/>
    </xf>
    <xf numFmtId="49" fontId="19" fillId="0" borderId="2">
      <alignment horizontal="center"/>
    </xf>
    <xf numFmtId="0" fontId="19" fillId="0" borderId="44">
      <alignment horizontal="left" vertical="center" wrapText="1"/>
    </xf>
    <xf numFmtId="0" fontId="19" fillId="0" borderId="42">
      <alignment horizontal="left" vertical="center" wrapText="1"/>
    </xf>
    <xf numFmtId="0" fontId="14" fillId="0" borderId="18">
      <alignment horizontal="center" vertical="center"/>
    </xf>
    <xf numFmtId="49" fontId="19" fillId="0" borderId="45">
      <alignment horizontal="center" vertical="center"/>
    </xf>
    <xf numFmtId="49" fontId="14" fillId="0" borderId="18">
      <alignment horizontal="center" vertical="center"/>
    </xf>
    <xf numFmtId="0" fontId="19" fillId="0" borderId="27">
      <alignment horizontal="center" vertical="center"/>
    </xf>
    <xf numFmtId="49" fontId="19" fillId="0" borderId="44">
      <alignment horizontal="left" vertical="center" wrapText="1"/>
    </xf>
    <xf numFmtId="0" fontId="19" fillId="0" borderId="33">
      <alignment horizontal="center" vertical="center"/>
    </xf>
    <xf numFmtId="49" fontId="19" fillId="0" borderId="33">
      <alignment horizontal="center" vertical="center"/>
    </xf>
    <xf numFmtId="0" fontId="19" fillId="0" borderId="45">
      <alignment horizontal="center" vertical="center"/>
    </xf>
    <xf numFmtId="0" fontId="14" fillId="0" borderId="27">
      <alignment horizontal="center" vertical="center"/>
    </xf>
    <xf numFmtId="0" fontId="19" fillId="0" borderId="23">
      <alignment horizontal="center" vertical="center"/>
    </xf>
    <xf numFmtId="0" fontId="14" fillId="0" borderId="16">
      <alignment horizontal="center" vertical="center" textRotation="90"/>
    </xf>
    <xf numFmtId="4" fontId="19" fillId="0" borderId="0">
      <alignment horizontal="right" shrinkToFit="1"/>
    </xf>
    <xf numFmtId="0" fontId="19" fillId="0" borderId="29">
      <alignment horizontal="left" wrapText="1" indent="1"/>
    </xf>
    <xf numFmtId="4" fontId="19" fillId="0" borderId="19">
      <alignment horizontal="right"/>
    </xf>
    <xf numFmtId="0" fontId="17" fillId="0" borderId="25"/>
    <xf numFmtId="0" fontId="19" fillId="0" borderId="0">
      <alignment horizontal="center" wrapText="1"/>
    </xf>
    <xf numFmtId="49" fontId="19" fillId="0" borderId="0">
      <alignment horizontal="center" vertical="center" wrapText="1"/>
    </xf>
    <xf numFmtId="49" fontId="19" fillId="0" borderId="39">
      <alignment horizontal="left" vertical="center" wrapText="1" indent="3"/>
    </xf>
    <xf numFmtId="0" fontId="19" fillId="0" borderId="34"/>
    <xf numFmtId="49" fontId="19" fillId="0" borderId="0">
      <alignment horizontal="left" vertical="center" wrapText="1" indent="3"/>
    </xf>
    <xf numFmtId="4" fontId="19" fillId="0" borderId="25">
      <alignment horizontal="right"/>
    </xf>
    <xf numFmtId="0" fontId="19" fillId="0" borderId="0">
      <alignment vertical="center"/>
    </xf>
    <xf numFmtId="4" fontId="19" fillId="0" borderId="24">
      <alignment horizontal="right"/>
    </xf>
    <xf numFmtId="0" fontId="17" fillId="0" borderId="24"/>
    <xf numFmtId="4" fontId="19" fillId="0" borderId="38">
      <alignment horizontal="right"/>
    </xf>
    <xf numFmtId="49" fontId="19" fillId="0" borderId="37">
      <alignment horizontal="center" wrapText="1"/>
    </xf>
    <xf numFmtId="4" fontId="19" fillId="0" borderId="15">
      <alignment horizontal="right"/>
    </xf>
    <xf numFmtId="0" fontId="19" fillId="0" borderId="24"/>
    <xf numFmtId="49" fontId="19" fillId="0" borderId="15">
      <alignment horizontal="center" vertical="center" wrapText="1"/>
    </xf>
    <xf numFmtId="49" fontId="19" fillId="0" borderId="23">
      <alignment horizontal="center" vertical="center" wrapText="1"/>
    </xf>
    <xf numFmtId="49" fontId="19" fillId="0" borderId="13">
      <alignment horizontal="left" vertical="center" wrapText="1" indent="3"/>
    </xf>
    <xf numFmtId="0" fontId="14" fillId="0" borderId="13">
      <alignment horizontal="center" vertical="center" textRotation="90" wrapText="1"/>
    </xf>
    <xf numFmtId="49" fontId="19" fillId="0" borderId="43">
      <alignment horizontal="left" vertical="center" wrapText="1" indent="2"/>
    </xf>
    <xf numFmtId="0" fontId="19" fillId="0" borderId="26">
      <alignment horizontal="left" wrapText="1"/>
    </xf>
    <xf numFmtId="0" fontId="19" fillId="0" borderId="36">
      <alignment horizontal="center" wrapText="1"/>
    </xf>
    <xf numFmtId="49" fontId="23" fillId="0" borderId="41">
      <alignment horizontal="left" vertical="center" wrapText="1"/>
    </xf>
    <xf numFmtId="4" fontId="19" fillId="0" borderId="46">
      <alignment horizontal="right"/>
    </xf>
    <xf numFmtId="49" fontId="14" fillId="0" borderId="27">
      <alignment horizontal="center" vertical="center" wrapText="1"/>
    </xf>
    <xf numFmtId="0" fontId="19" fillId="0" borderId="22">
      <alignment horizontal="left" wrapText="1"/>
    </xf>
    <xf numFmtId="0" fontId="14" fillId="0" borderId="40">
      <alignment horizontal="center" vertical="center" textRotation="90"/>
    </xf>
    <xf numFmtId="4" fontId="19" fillId="0" borderId="4">
      <alignment horizontal="right"/>
    </xf>
    <xf numFmtId="49" fontId="23" fillId="0" borderId="42">
      <alignment horizontal="left" vertical="center" wrapText="1"/>
    </xf>
    <xf numFmtId="49" fontId="19" fillId="0" borderId="2">
      <alignment horizontal="left"/>
    </xf>
    <xf numFmtId="0" fontId="14" fillId="0" borderId="2">
      <alignment horizontal="center" vertical="center" textRotation="90"/>
    </xf>
    <xf numFmtId="49" fontId="19" fillId="0" borderId="45">
      <alignment horizontal="center" vertical="center" wrapText="1"/>
    </xf>
    <xf numFmtId="0" fontId="22" fillId="0" borderId="8"/>
    <xf numFmtId="0" fontId="14" fillId="0" borderId="2"/>
    <xf numFmtId="49" fontId="14" fillId="0" borderId="18">
      <alignment horizontal="center"/>
    </xf>
    <xf numFmtId="0" fontId="14" fillId="0" borderId="35">
      <alignment horizontal="left" wrapText="1"/>
    </xf>
    <xf numFmtId="0" fontId="14" fillId="0" borderId="13">
      <alignment horizontal="center" vertical="center" textRotation="90"/>
    </xf>
    <xf numFmtId="0" fontId="19" fillId="0" borderId="25"/>
    <xf numFmtId="49" fontId="14" fillId="0" borderId="18">
      <alignment horizontal="center" vertical="center" wrapText="1"/>
    </xf>
    <xf numFmtId="0" fontId="23" fillId="0" borderId="41">
      <alignment horizontal="left" vertical="center" wrapText="1"/>
    </xf>
    <xf numFmtId="4" fontId="19" fillId="0" borderId="2">
      <alignment horizontal="right"/>
    </xf>
    <xf numFmtId="0" fontId="14" fillId="0" borderId="41"/>
    <xf numFmtId="49" fontId="19" fillId="0" borderId="44">
      <alignment horizontal="left" vertical="center" wrapText="1" indent="3"/>
    </xf>
    <xf numFmtId="0" fontId="19" fillId="0" borderId="16">
      <alignment horizontal="center" vertical="top" wrapText="1"/>
    </xf>
    <xf numFmtId="49" fontId="19" fillId="0" borderId="16">
      <alignment horizontal="center" vertical="top" wrapText="1"/>
    </xf>
    <xf numFmtId="0" fontId="19" fillId="0" borderId="16">
      <alignment horizontal="center" vertical="top"/>
    </xf>
    <xf numFmtId="49" fontId="19" fillId="0" borderId="27">
      <alignment horizontal="center" vertical="center" wrapText="1"/>
    </xf>
    <xf numFmtId="0" fontId="19" fillId="0" borderId="16">
      <alignment horizontal="center" vertical="top"/>
    </xf>
    <xf numFmtId="0" fontId="19" fillId="0" borderId="16">
      <alignment horizontal="center" vertical="top" wrapText="1"/>
    </xf>
    <xf numFmtId="0" fontId="14" fillId="0" borderId="40">
      <alignment horizontal="center" vertical="center" textRotation="90" wrapText="1"/>
    </xf>
    <xf numFmtId="49" fontId="19" fillId="0" borderId="42">
      <alignment horizontal="left" vertical="center" wrapText="1" indent="3"/>
    </xf>
    <xf numFmtId="0" fontId="19" fillId="0" borderId="32">
      <alignment horizontal="left" wrapText="1" indent="2"/>
    </xf>
    <xf numFmtId="49" fontId="19" fillId="0" borderId="30">
      <alignment horizontal="center" shrinkToFit="1"/>
    </xf>
    <xf numFmtId="49" fontId="19" fillId="0" borderId="33">
      <alignment horizontal="center" shrinkToFit="1"/>
    </xf>
    <xf numFmtId="49" fontId="19" fillId="0" borderId="33">
      <alignment horizontal="center" vertical="center" wrapText="1"/>
    </xf>
    <xf numFmtId="0" fontId="19" fillId="0" borderId="39">
      <alignment horizontal="left" wrapText="1" indent="2"/>
    </xf>
    <xf numFmtId="0" fontId="19" fillId="0" borderId="26">
      <alignment horizontal="left" wrapText="1" indent="2"/>
    </xf>
    <xf numFmtId="0" fontId="17" fillId="0" borderId="13"/>
    <xf numFmtId="0" fontId="14" fillId="0" borderId="9">
      <alignment horizontal="left" wrapText="1"/>
    </xf>
    <xf numFmtId="0" fontId="19" fillId="0" borderId="22">
      <alignment horizontal="left" wrapText="1" indent="2"/>
    </xf>
    <xf numFmtId="0" fontId="17" fillId="0" borderId="15"/>
    <xf numFmtId="0" fontId="19" fillId="0" borderId="32">
      <alignment horizontal="left" wrapText="1" indent="1"/>
    </xf>
    <xf numFmtId="49" fontId="19" fillId="0" borderId="33">
      <alignment horizontal="center" wrapText="1"/>
    </xf>
    <xf numFmtId="49" fontId="19" fillId="0" borderId="2">
      <alignment horizontal="center" vertical="center" wrapText="1"/>
    </xf>
    <xf numFmtId="49" fontId="19" fillId="0" borderId="2">
      <alignment horizontal="left" vertical="center" wrapText="1" indent="3"/>
    </xf>
    <xf numFmtId="0" fontId="14" fillId="0" borderId="2">
      <alignment horizontal="center" vertical="center" textRotation="90" wrapText="1"/>
    </xf>
    <xf numFmtId="0" fontId="14" fillId="0" borderId="0">
      <alignment horizontal="center"/>
    </xf>
    <xf numFmtId="0" fontId="17" fillId="4" borderId="47"/>
    <xf numFmtId="0" fontId="17" fillId="4" borderId="50"/>
    <xf numFmtId="0" fontId="17" fillId="4" borderId="15"/>
    <xf numFmtId="0" fontId="17" fillId="4" borderId="49"/>
    <xf numFmtId="0" fontId="17" fillId="4" borderId="48"/>
    <xf numFmtId="0" fontId="19" fillId="0" borderId="12"/>
    <xf numFmtId="0" fontId="19" fillId="0" borderId="32">
      <alignment horizontal="left" wrapText="1"/>
    </xf>
    <xf numFmtId="49" fontId="19" fillId="0" borderId="19">
      <alignment horizontal="center" wrapText="1"/>
    </xf>
    <xf numFmtId="49" fontId="19" fillId="0" borderId="2"/>
    <xf numFmtId="0" fontId="19" fillId="3" borderId="0"/>
    <xf numFmtId="0" fontId="19" fillId="0" borderId="9">
      <alignment horizontal="left" wrapText="1" indent="2"/>
    </xf>
    <xf numFmtId="4" fontId="19" fillId="0" borderId="20">
      <alignment horizontal="right"/>
    </xf>
    <xf numFmtId="49" fontId="19" fillId="0" borderId="0">
      <alignment horizontal="right"/>
    </xf>
    <xf numFmtId="0" fontId="15" fillId="0" borderId="0">
      <alignment horizontal="center" wrapText="1"/>
    </xf>
    <xf numFmtId="49" fontId="19" fillId="0" borderId="27">
      <alignment horizontal="center" vertical="center"/>
    </xf>
    <xf numFmtId="0" fontId="17" fillId="4" borderId="28"/>
  </cellStyleXfs>
  <cellXfs count="39">
    <xf numFmtId="0" fontId="0" fillId="0" borderId="0" xfId="0"/>
    <xf numFmtId="0" fontId="25" fillId="0" borderId="0" xfId="0" applyFont="1" applyAlignment="1">
      <alignment vertical="top"/>
    </xf>
    <xf numFmtId="0" fontId="27" fillId="5" borderId="0" xfId="0" applyFont="1" applyFill="1" applyBorder="1" applyAlignment="1">
      <alignment horizontal="right" vertical="top"/>
    </xf>
    <xf numFmtId="0" fontId="28" fillId="5" borderId="0" xfId="0" applyFont="1" applyFill="1" applyBorder="1" applyAlignment="1">
      <alignment vertical="top"/>
    </xf>
    <xf numFmtId="0" fontId="25" fillId="0" borderId="0" xfId="0" applyFont="1" applyAlignment="1">
      <alignment horizontal="right" vertical="top"/>
    </xf>
    <xf numFmtId="0" fontId="25" fillId="5" borderId="0" xfId="0" applyFont="1" applyFill="1" applyBorder="1" applyAlignment="1">
      <alignment horizontal="right" vertical="top"/>
    </xf>
    <xf numFmtId="0" fontId="27" fillId="5" borderId="0" xfId="0" applyFont="1" applyFill="1" applyBorder="1" applyAlignment="1">
      <alignment horizontal="center" vertical="top" wrapText="1"/>
    </xf>
    <xf numFmtId="0" fontId="25" fillId="5" borderId="0" xfId="0" applyFont="1" applyFill="1" applyBorder="1" applyAlignment="1">
      <alignment vertical="top"/>
    </xf>
    <xf numFmtId="0" fontId="25" fillId="0" borderId="0" xfId="0" applyFont="1" applyAlignment="1">
      <alignment vertical="top" wrapText="1"/>
    </xf>
    <xf numFmtId="0" fontId="28" fillId="5" borderId="0" xfId="0" applyFont="1" applyFill="1" applyBorder="1" applyAlignment="1">
      <alignment vertical="top" wrapText="1"/>
    </xf>
    <xf numFmtId="49" fontId="26" fillId="5" borderId="0" xfId="0" applyNumberFormat="1" applyFont="1" applyFill="1" applyBorder="1" applyAlignment="1">
      <alignment horizontal="center" vertical="top" wrapText="1"/>
    </xf>
    <xf numFmtId="49" fontId="26" fillId="0" borderId="1" xfId="2" applyNumberFormat="1" applyFont="1" applyBorder="1" applyAlignment="1">
      <alignment horizontal="center" vertical="top" wrapText="1"/>
    </xf>
    <xf numFmtId="49" fontId="26" fillId="0" borderId="1" xfId="2" applyNumberFormat="1" applyFont="1" applyFill="1" applyBorder="1" applyAlignment="1">
      <alignment horizontal="center" vertical="top" wrapText="1"/>
    </xf>
    <xf numFmtId="49" fontId="29" fillId="5" borderId="0" xfId="2" applyNumberFormat="1" applyFont="1" applyFill="1" applyBorder="1" applyAlignment="1">
      <alignment horizontal="center" vertical="top" wrapText="1"/>
    </xf>
    <xf numFmtId="49" fontId="25" fillId="0" borderId="1" xfId="0" applyNumberFormat="1" applyFont="1" applyBorder="1" applyAlignment="1">
      <alignment horizontal="center" vertical="top" wrapText="1"/>
    </xf>
    <xf numFmtId="49" fontId="25" fillId="5" borderId="0" xfId="0" applyNumberFormat="1" applyFont="1" applyFill="1" applyBorder="1" applyAlignment="1">
      <alignment horizontal="center" vertical="top" wrapText="1"/>
    </xf>
    <xf numFmtId="49" fontId="28" fillId="5" borderId="0" xfId="0" applyNumberFormat="1" applyFont="1" applyFill="1" applyBorder="1" applyAlignment="1">
      <alignment horizontal="center" vertical="top" wrapText="1"/>
    </xf>
    <xf numFmtId="49" fontId="26" fillId="2" borderId="1" xfId="0" applyNumberFormat="1" applyFont="1" applyFill="1" applyBorder="1" applyAlignment="1">
      <alignment horizontal="center" vertical="top"/>
    </xf>
    <xf numFmtId="49" fontId="26" fillId="2" borderId="1" xfId="0" applyNumberFormat="1" applyFont="1" applyFill="1" applyBorder="1" applyAlignment="1">
      <alignment horizontal="left" vertical="top"/>
    </xf>
    <xf numFmtId="164" fontId="26" fillId="2" borderId="1" xfId="0" applyNumberFormat="1" applyFont="1" applyFill="1" applyBorder="1" applyAlignment="1">
      <alignment horizontal="center" vertical="top"/>
    </xf>
    <xf numFmtId="164" fontId="26" fillId="5" borderId="0" xfId="0" applyNumberFormat="1" applyFont="1" applyFill="1" applyBorder="1" applyAlignment="1">
      <alignment horizontal="center" vertical="top"/>
    </xf>
    <xf numFmtId="164" fontId="29" fillId="5" borderId="0" xfId="0" applyNumberFormat="1" applyFont="1" applyFill="1" applyBorder="1" applyAlignment="1">
      <alignment horizontal="center" vertical="top"/>
    </xf>
    <xf numFmtId="49" fontId="26" fillId="0" borderId="1" xfId="0" applyNumberFormat="1" applyFont="1" applyBorder="1" applyAlignment="1">
      <alignment horizontal="center" vertical="top"/>
    </xf>
    <xf numFmtId="49" fontId="26" fillId="0" borderId="1" xfId="0" applyNumberFormat="1" applyFont="1" applyBorder="1" applyAlignment="1">
      <alignment horizontal="left" vertical="top"/>
    </xf>
    <xf numFmtId="164" fontId="26" fillId="0" borderId="1" xfId="0" applyNumberFormat="1" applyFont="1" applyBorder="1" applyAlignment="1">
      <alignment horizontal="center" vertical="top" wrapText="1"/>
    </xf>
    <xf numFmtId="164" fontId="26" fillId="5" borderId="0" xfId="0" applyNumberFormat="1" applyFont="1" applyFill="1" applyBorder="1" applyAlignment="1">
      <alignment horizontal="center" vertical="top" wrapText="1"/>
    </xf>
    <xf numFmtId="49" fontId="25" fillId="0" borderId="1" xfId="0" applyNumberFormat="1" applyFont="1" applyBorder="1" applyAlignment="1">
      <alignment horizontal="left" vertical="top" wrapText="1"/>
    </xf>
    <xf numFmtId="164" fontId="25" fillId="0" borderId="1" xfId="0" applyNumberFormat="1" applyFont="1" applyBorder="1" applyAlignment="1">
      <alignment horizontal="center" vertical="top" wrapText="1"/>
    </xf>
    <xf numFmtId="164" fontId="25" fillId="5" borderId="0" xfId="0" applyNumberFormat="1" applyFont="1" applyFill="1" applyBorder="1" applyAlignment="1">
      <alignment horizontal="center" vertical="top" wrapText="1"/>
    </xf>
    <xf numFmtId="164" fontId="28" fillId="5" borderId="0" xfId="0" applyNumberFormat="1" applyFont="1" applyFill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left" vertical="top" wrapText="1"/>
    </xf>
    <xf numFmtId="164" fontId="29" fillId="5" borderId="0" xfId="0" applyNumberFormat="1" applyFont="1" applyFill="1" applyBorder="1" applyAlignment="1">
      <alignment horizontal="center" vertical="top" wrapText="1"/>
    </xf>
    <xf numFmtId="164" fontId="25" fillId="0" borderId="0" xfId="0" applyNumberFormat="1" applyFont="1" applyAlignment="1">
      <alignment vertical="top"/>
    </xf>
    <xf numFmtId="0" fontId="27" fillId="0" borderId="0" xfId="0" applyFont="1" applyAlignment="1">
      <alignment horizontal="right" vertical="top"/>
    </xf>
    <xf numFmtId="49" fontId="26" fillId="0" borderId="1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26" fillId="0" borderId="1" xfId="2" applyFont="1" applyBorder="1" applyAlignment="1">
      <alignment horizontal="center" vertical="top" wrapText="1"/>
    </xf>
  </cellXfs>
  <cellStyles count="378">
    <cellStyle name="br" xfId="179"/>
    <cellStyle name="col" xfId="178"/>
    <cellStyle name="Normal" xfId="1"/>
    <cellStyle name="style0" xfId="180"/>
    <cellStyle name="style0 2" xfId="259"/>
    <cellStyle name="td" xfId="181"/>
    <cellStyle name="td 2" xfId="254"/>
    <cellStyle name="tr" xfId="177"/>
    <cellStyle name="xl100" xfId="63"/>
    <cellStyle name="xl100 2" xfId="217"/>
    <cellStyle name="xl101" xfId="70"/>
    <cellStyle name="xl101 2" xfId="369"/>
    <cellStyle name="xl102" xfId="84"/>
    <cellStyle name="xl102 2" xfId="307"/>
    <cellStyle name="xl103" xfId="78"/>
    <cellStyle name="xl103 2" xfId="199"/>
    <cellStyle name="xl104" xfId="66"/>
    <cellStyle name="xl104 2" xfId="370"/>
    <cellStyle name="xl105" xfId="71"/>
    <cellStyle name="xl105 2" xfId="229"/>
    <cellStyle name="xl106" xfId="85"/>
    <cellStyle name="xl106 2" xfId="295"/>
    <cellStyle name="xl107" xfId="64"/>
    <cellStyle name="xl107 2" xfId="204"/>
    <cellStyle name="xl108" xfId="72"/>
    <cellStyle name="xl108 2" xfId="227"/>
    <cellStyle name="xl109" xfId="75"/>
    <cellStyle name="xl109 2" xfId="225"/>
    <cellStyle name="xl110" xfId="86"/>
    <cellStyle name="xl110 2" xfId="306"/>
    <cellStyle name="xl111" xfId="73"/>
    <cellStyle name="xl111 2" xfId="368"/>
    <cellStyle name="xl112" xfId="87"/>
    <cellStyle name="xl112 2" xfId="353"/>
    <cellStyle name="xl113" xfId="79"/>
    <cellStyle name="xl113 2" xfId="192"/>
    <cellStyle name="xl114" xfId="89"/>
    <cellStyle name="xl114 2" xfId="352"/>
    <cellStyle name="xl115" xfId="67"/>
    <cellStyle name="xl115 2" xfId="242"/>
    <cellStyle name="xl116" xfId="68"/>
    <cellStyle name="xl116 2" xfId="237"/>
    <cellStyle name="xl117" xfId="91"/>
    <cellStyle name="xl117 2" xfId="361"/>
    <cellStyle name="xl118" xfId="92"/>
    <cellStyle name="xl118 2" xfId="328"/>
    <cellStyle name="xl119" xfId="94"/>
    <cellStyle name="xl119 2" xfId="320"/>
    <cellStyle name="xl120" xfId="98"/>
    <cellStyle name="xl120 2" xfId="294"/>
    <cellStyle name="xl121" xfId="101"/>
    <cellStyle name="xl121 2" xfId="354"/>
    <cellStyle name="xl122" xfId="191"/>
    <cellStyle name="xl122 2" xfId="377"/>
    <cellStyle name="xl123" xfId="103"/>
    <cellStyle name="xl123 2" xfId="350"/>
    <cellStyle name="xl124" xfId="90"/>
    <cellStyle name="xl124 2" xfId="297"/>
    <cellStyle name="xl125" xfId="93"/>
    <cellStyle name="xl125 2" xfId="324"/>
    <cellStyle name="xl126" xfId="99"/>
    <cellStyle name="xl126 2" xfId="357"/>
    <cellStyle name="xl127" xfId="104"/>
    <cellStyle name="xl127 2" xfId="348"/>
    <cellStyle name="xl128" xfId="105"/>
    <cellStyle name="xl128 2" xfId="347"/>
    <cellStyle name="xl129" xfId="95"/>
    <cellStyle name="xl129 2" xfId="315"/>
    <cellStyle name="xl130" xfId="100"/>
    <cellStyle name="xl130 2" xfId="356"/>
    <cellStyle name="xl131" xfId="102"/>
    <cellStyle name="xl131 2" xfId="351"/>
    <cellStyle name="xl132" xfId="106"/>
    <cellStyle name="xl132 2" xfId="346"/>
    <cellStyle name="xl133" xfId="96"/>
    <cellStyle name="xl133 2" xfId="305"/>
    <cellStyle name="xl134" xfId="97"/>
    <cellStyle name="xl134 2" xfId="296"/>
    <cellStyle name="xl135" xfId="107"/>
    <cellStyle name="xl135 2" xfId="344"/>
    <cellStyle name="xl136" xfId="132"/>
    <cellStyle name="xl136 2" xfId="313"/>
    <cellStyle name="xl137" xfId="136"/>
    <cellStyle name="xl137 2" xfId="303"/>
    <cellStyle name="xl138" xfId="140"/>
    <cellStyle name="xl138 2" xfId="360"/>
    <cellStyle name="xl139" xfId="146"/>
    <cellStyle name="xl139 2" xfId="331"/>
    <cellStyle name="xl140" xfId="147"/>
    <cellStyle name="xl140 2" xfId="325"/>
    <cellStyle name="xl141" xfId="148"/>
    <cellStyle name="xl141 2" xfId="321"/>
    <cellStyle name="xl142" xfId="150"/>
    <cellStyle name="xl142 2" xfId="292"/>
    <cellStyle name="xl143" xfId="173"/>
    <cellStyle name="xl143 2" xfId="273"/>
    <cellStyle name="xl144" xfId="174"/>
    <cellStyle name="xl144 2" xfId="260"/>
    <cellStyle name="xl145" xfId="175"/>
    <cellStyle name="xl145 2" xfId="272"/>
    <cellStyle name="xl146" xfId="108"/>
    <cellStyle name="xl146 2" xfId="343"/>
    <cellStyle name="xl147" xfId="113"/>
    <cellStyle name="xl147 2" xfId="336"/>
    <cellStyle name="xl148" xfId="116"/>
    <cellStyle name="xl148 2" xfId="323"/>
    <cellStyle name="xl149" xfId="118"/>
    <cellStyle name="xl149 2" xfId="314"/>
    <cellStyle name="xl150" xfId="123"/>
    <cellStyle name="xl150 2" xfId="299"/>
    <cellStyle name="xl151" xfId="125"/>
    <cellStyle name="xl151 2" xfId="345"/>
    <cellStyle name="xl152" xfId="127"/>
    <cellStyle name="xl152 2" xfId="337"/>
    <cellStyle name="xl153" xfId="128"/>
    <cellStyle name="xl153 2" xfId="334"/>
    <cellStyle name="xl154" xfId="133"/>
    <cellStyle name="xl154 2" xfId="312"/>
    <cellStyle name="xl155" xfId="137"/>
    <cellStyle name="xl155 2" xfId="301"/>
    <cellStyle name="xl156" xfId="141"/>
    <cellStyle name="xl156 2" xfId="359"/>
    <cellStyle name="xl157" xfId="149"/>
    <cellStyle name="xl157 2" xfId="317"/>
    <cellStyle name="xl158" xfId="152"/>
    <cellStyle name="xl158 2" xfId="281"/>
    <cellStyle name="xl159" xfId="156"/>
    <cellStyle name="xl159 2" xfId="280"/>
    <cellStyle name="xl160" xfId="160"/>
    <cellStyle name="xl160 2" xfId="278"/>
    <cellStyle name="xl161" xfId="164"/>
    <cellStyle name="xl161 2" xfId="286"/>
    <cellStyle name="xl162" xfId="114"/>
    <cellStyle name="xl162 2" xfId="329"/>
    <cellStyle name="xl163" xfId="117"/>
    <cellStyle name="xl163 2" xfId="319"/>
    <cellStyle name="xl164" xfId="119"/>
    <cellStyle name="xl164 2" xfId="311"/>
    <cellStyle name="xl165" xfId="124"/>
    <cellStyle name="xl165 2" xfId="349"/>
    <cellStyle name="xl166" xfId="126"/>
    <cellStyle name="xl166 2" xfId="341"/>
    <cellStyle name="xl167" xfId="129"/>
    <cellStyle name="xl167 2" xfId="326"/>
    <cellStyle name="xl168" xfId="134"/>
    <cellStyle name="xl168 2" xfId="310"/>
    <cellStyle name="xl169" xfId="138"/>
    <cellStyle name="xl169 2" xfId="298"/>
    <cellStyle name="xl170" xfId="142"/>
    <cellStyle name="xl170 2" xfId="358"/>
    <cellStyle name="xl171" xfId="144"/>
    <cellStyle name="xl171 2" xfId="333"/>
    <cellStyle name="xl172" xfId="151"/>
    <cellStyle name="xl172 2" xfId="282"/>
    <cellStyle name="xl173" xfId="153"/>
    <cellStyle name="xl173 2" xfId="291"/>
    <cellStyle name="xl174" xfId="154"/>
    <cellStyle name="xl174 2" xfId="287"/>
    <cellStyle name="xl175" xfId="155"/>
    <cellStyle name="xl175 2" xfId="285"/>
    <cellStyle name="xl176" xfId="157"/>
    <cellStyle name="xl176 2" xfId="290"/>
    <cellStyle name="xl177" xfId="158"/>
    <cellStyle name="xl177 2" xfId="289"/>
    <cellStyle name="xl178" xfId="159"/>
    <cellStyle name="xl178 2" xfId="284"/>
    <cellStyle name="xl179" xfId="161"/>
    <cellStyle name="xl179 2" xfId="275"/>
    <cellStyle name="xl180" xfId="162"/>
    <cellStyle name="xl180 2" xfId="288"/>
    <cellStyle name="xl181" xfId="163"/>
    <cellStyle name="xl181 2" xfId="376"/>
    <cellStyle name="xl182" xfId="165"/>
    <cellStyle name="xl182 2" xfId="283"/>
    <cellStyle name="xl183" xfId="166"/>
    <cellStyle name="xl183 2" xfId="279"/>
    <cellStyle name="xl184" xfId="169"/>
    <cellStyle name="xl184 2" xfId="256"/>
    <cellStyle name="xl185" xfId="171"/>
    <cellStyle name="xl185 2" xfId="274"/>
    <cellStyle name="xl186" xfId="172"/>
    <cellStyle name="xl186 2" xfId="266"/>
    <cellStyle name="xl187" xfId="109"/>
    <cellStyle name="xl187 2" xfId="342"/>
    <cellStyle name="xl188" xfId="111"/>
    <cellStyle name="xl188 2" xfId="339"/>
    <cellStyle name="xl189" xfId="120"/>
    <cellStyle name="xl189 2" xfId="309"/>
    <cellStyle name="xl190" xfId="130"/>
    <cellStyle name="xl190 2" xfId="322"/>
    <cellStyle name="xl191" xfId="135"/>
    <cellStyle name="xl191 2" xfId="308"/>
    <cellStyle name="xl192" xfId="139"/>
    <cellStyle name="xl192 2" xfId="293"/>
    <cellStyle name="xl193" xfId="143"/>
    <cellStyle name="xl193 2" xfId="335"/>
    <cellStyle name="xl194" xfId="176"/>
    <cellStyle name="xl194 2" xfId="262"/>
    <cellStyle name="xl195" xfId="112"/>
    <cellStyle name="xl195 2" xfId="338"/>
    <cellStyle name="xl196" xfId="167"/>
    <cellStyle name="xl196 2" xfId="277"/>
    <cellStyle name="xl197" xfId="170"/>
    <cellStyle name="xl197 2" xfId="255"/>
    <cellStyle name="xl198" xfId="168"/>
    <cellStyle name="xl198 2" xfId="276"/>
    <cellStyle name="xl199" xfId="121"/>
    <cellStyle name="xl199 2" xfId="304"/>
    <cellStyle name="xl200" xfId="110"/>
    <cellStyle name="xl200 2" xfId="340"/>
    <cellStyle name="xl201" xfId="122"/>
    <cellStyle name="xl201 2" xfId="302"/>
    <cellStyle name="xl202" xfId="131"/>
    <cellStyle name="xl202 2" xfId="318"/>
    <cellStyle name="xl203" xfId="145"/>
    <cellStyle name="xl203 2" xfId="332"/>
    <cellStyle name="xl204" xfId="115"/>
    <cellStyle name="xl204 2" xfId="327"/>
    <cellStyle name="xl21" xfId="182"/>
    <cellStyle name="xl21 2" xfId="265"/>
    <cellStyle name="xl22" xfId="3"/>
    <cellStyle name="xl22 2" xfId="264"/>
    <cellStyle name="xl23" xfId="10"/>
    <cellStyle name="xl23 2" xfId="269"/>
    <cellStyle name="xl24" xfId="14"/>
    <cellStyle name="xl24 2" xfId="250"/>
    <cellStyle name="xl25" xfId="21"/>
    <cellStyle name="xl25 2" xfId="245"/>
    <cellStyle name="xl26" xfId="36"/>
    <cellStyle name="xl26 2" xfId="206"/>
    <cellStyle name="xl27" xfId="8"/>
    <cellStyle name="xl27 2" xfId="251"/>
    <cellStyle name="xl28" xfId="183"/>
    <cellStyle name="xl28 2" xfId="271"/>
    <cellStyle name="xl29" xfId="38"/>
    <cellStyle name="xl29 2" xfId="195"/>
    <cellStyle name="xl30" xfId="40"/>
    <cellStyle name="xl30 2" xfId="205"/>
    <cellStyle name="xl31" xfId="184"/>
    <cellStyle name="xl31 2" xfId="258"/>
    <cellStyle name="xl32" xfId="42"/>
    <cellStyle name="xl32 2" xfId="194"/>
    <cellStyle name="xl33" xfId="48"/>
    <cellStyle name="xl33 2" xfId="228"/>
    <cellStyle name="xl34" xfId="53"/>
    <cellStyle name="xl34 2" xfId="222"/>
    <cellStyle name="xl35" xfId="185"/>
    <cellStyle name="xl35 2" xfId="252"/>
    <cellStyle name="xl36" xfId="4"/>
    <cellStyle name="xl36 2" xfId="375"/>
    <cellStyle name="xl37" xfId="15"/>
    <cellStyle name="xl37 2" xfId="209"/>
    <cellStyle name="xl38" xfId="28"/>
    <cellStyle name="xl38 2" xfId="196"/>
    <cellStyle name="xl39" xfId="30"/>
    <cellStyle name="xl39 2" xfId="224"/>
    <cellStyle name="xl40" xfId="32"/>
    <cellStyle name="xl40 2" xfId="220"/>
    <cellStyle name="xl41" xfId="186"/>
    <cellStyle name="xl41 2" xfId="362"/>
    <cellStyle name="xl42" xfId="43"/>
    <cellStyle name="xl42 2" xfId="249"/>
    <cellStyle name="xl43" xfId="49"/>
    <cellStyle name="xl43 2" xfId="244"/>
    <cellStyle name="xl44" xfId="54"/>
    <cellStyle name="xl44 2" xfId="211"/>
    <cellStyle name="xl45" xfId="187"/>
    <cellStyle name="xl45 2" xfId="366"/>
    <cellStyle name="xl46" xfId="57"/>
    <cellStyle name="xl46 2" xfId="243"/>
    <cellStyle name="xl47" xfId="22"/>
    <cellStyle name="xl47 2" xfId="241"/>
    <cellStyle name="xl48" xfId="33"/>
    <cellStyle name="xl48 2" xfId="218"/>
    <cellStyle name="xl49" xfId="25"/>
    <cellStyle name="xl49 2" xfId="235"/>
    <cellStyle name="xl50" xfId="44"/>
    <cellStyle name="xl50 2" xfId="247"/>
    <cellStyle name="xl51" xfId="50"/>
    <cellStyle name="xl51 2" xfId="239"/>
    <cellStyle name="xl52" xfId="55"/>
    <cellStyle name="xl52 2" xfId="246"/>
    <cellStyle name="xl53" xfId="39"/>
    <cellStyle name="xl53 2" xfId="212"/>
    <cellStyle name="xl54" xfId="41"/>
    <cellStyle name="xl54 2" xfId="200"/>
    <cellStyle name="xl55" xfId="188"/>
    <cellStyle name="xl55 2" xfId="365"/>
    <cellStyle name="xl56" xfId="45"/>
    <cellStyle name="xl56 2" xfId="234"/>
    <cellStyle name="xl57" xfId="58"/>
    <cellStyle name="xl57 2" xfId="238"/>
    <cellStyle name="xl58" xfId="60"/>
    <cellStyle name="xl58 2" xfId="371"/>
    <cellStyle name="xl59" xfId="5"/>
    <cellStyle name="xl59 2" xfId="270"/>
    <cellStyle name="xl60" xfId="11"/>
    <cellStyle name="xl60 2" xfId="267"/>
    <cellStyle name="xl61" xfId="16"/>
    <cellStyle name="xl61 2" xfId="215"/>
    <cellStyle name="xl62" xfId="23"/>
    <cellStyle name="xl62 2" xfId="236"/>
    <cellStyle name="xl63" xfId="6"/>
    <cellStyle name="xl63 2" xfId="268"/>
    <cellStyle name="xl64" xfId="12"/>
    <cellStyle name="xl64 2" xfId="257"/>
    <cellStyle name="xl65" xfId="17"/>
    <cellStyle name="xl65 2" xfId="208"/>
    <cellStyle name="xl66" xfId="24"/>
    <cellStyle name="xl66 2" xfId="240"/>
    <cellStyle name="xl67" xfId="27"/>
    <cellStyle name="xl67 2" xfId="202"/>
    <cellStyle name="xl68" xfId="29"/>
    <cellStyle name="xl68 2" xfId="226"/>
    <cellStyle name="xl69" xfId="31"/>
    <cellStyle name="xl69 2" xfId="223"/>
    <cellStyle name="xl70" xfId="34"/>
    <cellStyle name="xl70 2" xfId="216"/>
    <cellStyle name="xl71" xfId="35"/>
    <cellStyle name="xl71 2" xfId="213"/>
    <cellStyle name="xl72" xfId="37"/>
    <cellStyle name="xl72 2" xfId="201"/>
    <cellStyle name="xl73" xfId="7"/>
    <cellStyle name="xl73 2" xfId="261"/>
    <cellStyle name="xl74" xfId="13"/>
    <cellStyle name="xl74 2" xfId="253"/>
    <cellStyle name="xl75" xfId="18"/>
    <cellStyle name="xl75 2" xfId="198"/>
    <cellStyle name="xl76" xfId="46"/>
    <cellStyle name="xl76 2" xfId="373"/>
    <cellStyle name="xl77" xfId="51"/>
    <cellStyle name="xl77 2" xfId="233"/>
    <cellStyle name="xl78" xfId="47"/>
    <cellStyle name="xl78 2" xfId="230"/>
    <cellStyle name="xl79" xfId="52"/>
    <cellStyle name="xl79 2" xfId="214"/>
    <cellStyle name="xl80" xfId="56"/>
    <cellStyle name="xl80 2" xfId="372"/>
    <cellStyle name="xl81" xfId="189"/>
    <cellStyle name="xl81 2" xfId="363"/>
    <cellStyle name="xl82" xfId="59"/>
    <cellStyle name="xl82 2" xfId="232"/>
    <cellStyle name="xl83" xfId="9"/>
    <cellStyle name="xl83 2" xfId="263"/>
    <cellStyle name="xl84" xfId="19"/>
    <cellStyle name="xl84 2" xfId="248"/>
    <cellStyle name="xl85" xfId="26"/>
    <cellStyle name="xl85 2" xfId="207"/>
    <cellStyle name="xl86" xfId="20"/>
    <cellStyle name="xl86 2" xfId="374"/>
    <cellStyle name="xl87" xfId="61"/>
    <cellStyle name="xl87 2" xfId="221"/>
    <cellStyle name="xl88" xfId="65"/>
    <cellStyle name="xl88 2" xfId="193"/>
    <cellStyle name="xl89" xfId="69"/>
    <cellStyle name="xl89 2" xfId="231"/>
    <cellStyle name="xl90" xfId="80"/>
    <cellStyle name="xl90 2" xfId="367"/>
    <cellStyle name="xl91" xfId="82"/>
    <cellStyle name="xl91 2" xfId="330"/>
    <cellStyle name="xl92" xfId="76"/>
    <cellStyle name="xl92 2" xfId="210"/>
    <cellStyle name="xl93" xfId="62"/>
    <cellStyle name="xl93 2" xfId="219"/>
    <cellStyle name="xl94" xfId="74"/>
    <cellStyle name="xl94 2" xfId="197"/>
    <cellStyle name="xl95" xfId="81"/>
    <cellStyle name="xl95 2" xfId="300"/>
    <cellStyle name="xl96" xfId="83"/>
    <cellStyle name="xl96 2" xfId="316"/>
    <cellStyle name="xl97" xfId="190"/>
    <cellStyle name="xl97 2" xfId="364"/>
    <cellStyle name="xl98" xfId="77"/>
    <cellStyle name="xl98 2" xfId="203"/>
    <cellStyle name="xl99" xfId="88"/>
    <cellStyle name="xl99 2" xfId="355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87"/>
  <sheetViews>
    <sheetView showGridLines="0" tabSelected="1" zoomScaleNormal="100" workbookViewId="0">
      <selection activeCell="B6" sqref="B6:B7"/>
    </sheetView>
  </sheetViews>
  <sheetFormatPr defaultColWidth="9.140625" defaultRowHeight="12.75" x14ac:dyDescent="0.2"/>
  <cols>
    <col min="1" max="1" width="8" style="1" customWidth="1"/>
    <col min="2" max="2" width="42.140625" style="1" customWidth="1"/>
    <col min="3" max="3" width="16.140625" style="1" customWidth="1"/>
    <col min="4" max="4" width="15" style="1" customWidth="1"/>
    <col min="5" max="5" width="12.140625" style="1" customWidth="1"/>
    <col min="6" max="6" width="11.42578125" style="1" customWidth="1"/>
    <col min="7" max="7" width="15.85546875" style="1" customWidth="1"/>
    <col min="8" max="8" width="14.7109375" style="1" customWidth="1"/>
    <col min="9" max="11" width="10.85546875" style="1" customWidth="1"/>
    <col min="12" max="12" width="10.85546875" style="7" customWidth="1"/>
    <col min="13" max="14" width="16.140625" style="3" customWidth="1"/>
    <col min="15" max="16384" width="9.140625" style="1"/>
  </cols>
  <sheetData>
    <row r="1" spans="1:14" ht="15.75" x14ac:dyDescent="0.2">
      <c r="C1" s="33"/>
      <c r="D1" s="33"/>
      <c r="J1" s="34" t="s">
        <v>171</v>
      </c>
      <c r="K1" s="34"/>
      <c r="L1" s="2"/>
    </row>
    <row r="2" spans="1:14" x14ac:dyDescent="0.2">
      <c r="K2" s="4"/>
      <c r="L2" s="5"/>
    </row>
    <row r="3" spans="1:14" ht="30" customHeight="1" x14ac:dyDescent="0.2">
      <c r="B3" s="36" t="s">
        <v>177</v>
      </c>
      <c r="C3" s="36"/>
      <c r="D3" s="36"/>
      <c r="E3" s="36"/>
      <c r="F3" s="36"/>
      <c r="G3" s="36"/>
      <c r="H3" s="36"/>
      <c r="I3" s="36"/>
      <c r="J3" s="36"/>
      <c r="K3" s="36"/>
      <c r="L3" s="6"/>
    </row>
    <row r="4" spans="1:14" ht="8.25" customHeight="1" x14ac:dyDescent="0.2">
      <c r="A4" s="37"/>
      <c r="B4" s="37"/>
      <c r="C4" s="37"/>
      <c r="D4" s="37"/>
      <c r="E4" s="37"/>
      <c r="F4" s="37"/>
    </row>
    <row r="5" spans="1:14" x14ac:dyDescent="0.2">
      <c r="A5" s="8"/>
      <c r="B5" s="8"/>
      <c r="C5" s="8"/>
      <c r="D5" s="8"/>
      <c r="E5" s="8"/>
      <c r="F5" s="8"/>
      <c r="G5" s="8"/>
      <c r="I5" s="8"/>
      <c r="J5" s="8"/>
      <c r="K5" s="4" t="s">
        <v>0</v>
      </c>
      <c r="L5" s="5"/>
      <c r="M5" s="9"/>
    </row>
    <row r="6" spans="1:14" x14ac:dyDescent="0.2">
      <c r="A6" s="35" t="s">
        <v>1</v>
      </c>
      <c r="B6" s="35" t="s">
        <v>155</v>
      </c>
      <c r="C6" s="38" t="s">
        <v>178</v>
      </c>
      <c r="D6" s="38"/>
      <c r="E6" s="38"/>
      <c r="F6" s="38"/>
      <c r="G6" s="38" t="s">
        <v>176</v>
      </c>
      <c r="H6" s="38"/>
      <c r="I6" s="38"/>
      <c r="J6" s="38"/>
      <c r="K6" s="35" t="s">
        <v>179</v>
      </c>
      <c r="L6" s="10"/>
    </row>
    <row r="7" spans="1:14" ht="230.25" customHeight="1" x14ac:dyDescent="0.2">
      <c r="A7" s="35"/>
      <c r="B7" s="35"/>
      <c r="C7" s="11" t="s">
        <v>180</v>
      </c>
      <c r="D7" s="11" t="s">
        <v>172</v>
      </c>
      <c r="E7" s="12" t="s">
        <v>148</v>
      </c>
      <c r="F7" s="12" t="s">
        <v>156</v>
      </c>
      <c r="G7" s="11" t="s">
        <v>181</v>
      </c>
      <c r="H7" s="11" t="s">
        <v>172</v>
      </c>
      <c r="I7" s="12" t="s">
        <v>148</v>
      </c>
      <c r="J7" s="12" t="s">
        <v>156</v>
      </c>
      <c r="K7" s="35"/>
      <c r="L7" s="10"/>
      <c r="M7" s="13"/>
      <c r="N7" s="13"/>
    </row>
    <row r="8" spans="1:14" x14ac:dyDescent="0.2">
      <c r="A8" s="14" t="s">
        <v>150</v>
      </c>
      <c r="B8" s="14" t="s">
        <v>151</v>
      </c>
      <c r="C8" s="14" t="s">
        <v>152</v>
      </c>
      <c r="D8" s="14" t="s">
        <v>161</v>
      </c>
      <c r="E8" s="14" t="s">
        <v>162</v>
      </c>
      <c r="F8" s="14" t="s">
        <v>153</v>
      </c>
      <c r="G8" s="14" t="s">
        <v>154</v>
      </c>
      <c r="H8" s="14" t="s">
        <v>163</v>
      </c>
      <c r="I8" s="14" t="s">
        <v>164</v>
      </c>
      <c r="J8" s="14" t="s">
        <v>165</v>
      </c>
      <c r="K8" s="14" t="s">
        <v>166</v>
      </c>
      <c r="L8" s="15"/>
      <c r="M8" s="16"/>
      <c r="N8" s="16"/>
    </row>
    <row r="9" spans="1:14" x14ac:dyDescent="0.2">
      <c r="A9" s="17" t="s">
        <v>147</v>
      </c>
      <c r="B9" s="18" t="s">
        <v>149</v>
      </c>
      <c r="C9" s="19">
        <f>C10+C20+C22+C26+C38+C43+C46+C55+C59+C67+C73+C78+C82+C84</f>
        <v>290856726.79614997</v>
      </c>
      <c r="D9" s="19">
        <f>D10+D20+D22+D26+D38+D43+D46+D55+D59+D67+D73+D78+D82+D84</f>
        <v>56885325.398280002</v>
      </c>
      <c r="E9" s="19">
        <f>D9/C9*100</f>
        <v>19.557851050888257</v>
      </c>
      <c r="F9" s="19">
        <f>D9/$D$9*100</f>
        <v>100</v>
      </c>
      <c r="G9" s="19">
        <f>G10+G20+G22+G26+G38+G43+G46+G55+G59+G67+G73+G78+G82+G84</f>
        <v>238930831.22498</v>
      </c>
      <c r="H9" s="19">
        <f>H10+H20+H22+H26+H38+H43+H46+H55+H59+H67+H73+H78+H82+H84</f>
        <v>52446646.034150012</v>
      </c>
      <c r="I9" s="19">
        <f>H9/G9*100</f>
        <v>21.950556052251645</v>
      </c>
      <c r="J9" s="19">
        <f>H9/$H$9*100</f>
        <v>100</v>
      </c>
      <c r="K9" s="19">
        <f>D9/H9*100</f>
        <v>108.46322825150688</v>
      </c>
      <c r="L9" s="20"/>
      <c r="M9" s="21">
        <f>M10+M20+M22+M26+M38+M43+M46+M55+M59+M67+M73+M78+M82+M84</f>
        <v>199541804000.16006</v>
      </c>
      <c r="N9" s="21">
        <f>N10+N20+N22+N26+N38+N43+N46+N55+N59+N67+N73+N78+N82+N84</f>
        <v>34890732525.410011</v>
      </c>
    </row>
    <row r="10" spans="1:14" x14ac:dyDescent="0.2">
      <c r="A10" s="22" t="s">
        <v>170</v>
      </c>
      <c r="B10" s="23" t="s">
        <v>2</v>
      </c>
      <c r="C10" s="24">
        <v>33471626.418340001</v>
      </c>
      <c r="D10" s="24">
        <v>4249178.5522299996</v>
      </c>
      <c r="E10" s="24">
        <f t="shared" ref="E10:E68" si="0">D10/C10*100</f>
        <v>12.694867285868607</v>
      </c>
      <c r="F10" s="24">
        <f t="shared" ref="F10:F68" si="1">D10/$D$9*100</f>
        <v>7.4697270736865278</v>
      </c>
      <c r="G10" s="24">
        <v>25568175.685520001</v>
      </c>
      <c r="H10" s="24">
        <v>3566980.8967199996</v>
      </c>
      <c r="I10" s="24">
        <f t="shared" ref="I10:I41" si="2">H10/G10*100</f>
        <v>13.950861964469699</v>
      </c>
      <c r="J10" s="24">
        <f t="shared" ref="J10:J69" si="3">H10/$H$9*100</f>
        <v>6.8011611159985375</v>
      </c>
      <c r="K10" s="24">
        <f t="shared" ref="K10:K69" si="4">D10/H10*100</f>
        <v>119.12535209082031</v>
      </c>
      <c r="L10" s="25"/>
      <c r="M10" s="21">
        <v>19478407619.889999</v>
      </c>
      <c r="N10" s="21">
        <v>2735247720.5</v>
      </c>
    </row>
    <row r="11" spans="1:14" ht="38.25" x14ac:dyDescent="0.2">
      <c r="A11" s="14" t="s">
        <v>3</v>
      </c>
      <c r="B11" s="26" t="s">
        <v>4</v>
      </c>
      <c r="C11" s="27">
        <v>185727.59509000002</v>
      </c>
      <c r="D11" s="27">
        <v>34080.252479999996</v>
      </c>
      <c r="E11" s="27">
        <f t="shared" si="0"/>
        <v>18.349590142210886</v>
      </c>
      <c r="F11" s="27">
        <f t="shared" si="1"/>
        <v>5.9910446571921086E-2</v>
      </c>
      <c r="G11" s="27">
        <v>166244.52239</v>
      </c>
      <c r="H11" s="27">
        <v>30414.565739999998</v>
      </c>
      <c r="I11" s="27">
        <f t="shared" si="2"/>
        <v>18.295078419876713</v>
      </c>
      <c r="J11" s="27">
        <f t="shared" si="3"/>
        <v>5.7991440902047227E-2</v>
      </c>
      <c r="K11" s="27">
        <f t="shared" si="4"/>
        <v>112.0524053222928</v>
      </c>
      <c r="L11" s="28"/>
      <c r="M11" s="29">
        <v>126138999.04000001</v>
      </c>
      <c r="N11" s="29">
        <v>21724640.629999999</v>
      </c>
    </row>
    <row r="12" spans="1:14" ht="51" x14ac:dyDescent="0.2">
      <c r="A12" s="14" t="s">
        <v>5</v>
      </c>
      <c r="B12" s="26" t="s">
        <v>6</v>
      </c>
      <c r="C12" s="27">
        <v>1209598.9052599999</v>
      </c>
      <c r="D12" s="27">
        <v>225348.93056000001</v>
      </c>
      <c r="E12" s="27">
        <f t="shared" si="0"/>
        <v>18.630054109677115</v>
      </c>
      <c r="F12" s="27">
        <f t="shared" si="1"/>
        <v>0.39614598137960849</v>
      </c>
      <c r="G12" s="27">
        <v>1075642.4095000001</v>
      </c>
      <c r="H12" s="27">
        <v>196320.48974000002</v>
      </c>
      <c r="I12" s="27">
        <f t="shared" si="2"/>
        <v>18.251464241843841</v>
      </c>
      <c r="J12" s="27">
        <f t="shared" si="3"/>
        <v>0.37432420294744539</v>
      </c>
      <c r="K12" s="27">
        <f t="shared" si="4"/>
        <v>114.78625122545498</v>
      </c>
      <c r="L12" s="28"/>
      <c r="M12" s="29">
        <v>859536063.45000005</v>
      </c>
      <c r="N12" s="29">
        <v>137776602.88999999</v>
      </c>
    </row>
    <row r="13" spans="1:14" ht="51" x14ac:dyDescent="0.2">
      <c r="A13" s="14" t="s">
        <v>7</v>
      </c>
      <c r="B13" s="26" t="s">
        <v>8</v>
      </c>
      <c r="C13" s="27">
        <v>11527017.851989999</v>
      </c>
      <c r="D13" s="27">
        <v>1941597.4755299999</v>
      </c>
      <c r="E13" s="27">
        <f t="shared" si="0"/>
        <v>16.843883651961264</v>
      </c>
      <c r="F13" s="27">
        <f t="shared" si="1"/>
        <v>3.4131781121686378</v>
      </c>
      <c r="G13" s="27">
        <v>10160301.09599</v>
      </c>
      <c r="H13" s="27">
        <v>1684134.36567</v>
      </c>
      <c r="I13" s="27">
        <f t="shared" si="2"/>
        <v>16.575634420270113</v>
      </c>
      <c r="J13" s="27">
        <f t="shared" si="3"/>
        <v>3.2111383530100208</v>
      </c>
      <c r="K13" s="27">
        <f t="shared" si="4"/>
        <v>115.28756345741886</v>
      </c>
      <c r="L13" s="28"/>
      <c r="M13" s="29">
        <v>7504945411.1899996</v>
      </c>
      <c r="N13" s="29">
        <v>1369369488.5999999</v>
      </c>
    </row>
    <row r="14" spans="1:14" x14ac:dyDescent="0.2">
      <c r="A14" s="14" t="s">
        <v>9</v>
      </c>
      <c r="B14" s="26" t="s">
        <v>10</v>
      </c>
      <c r="C14" s="27">
        <v>604239.99100000004</v>
      </c>
      <c r="D14" s="27">
        <v>123061.86068000001</v>
      </c>
      <c r="E14" s="27">
        <f t="shared" si="0"/>
        <v>20.366387944024712</v>
      </c>
      <c r="F14" s="27">
        <f t="shared" si="1"/>
        <v>0.21633322797819654</v>
      </c>
      <c r="G14" s="27">
        <v>515345.97600000002</v>
      </c>
      <c r="H14" s="27">
        <v>127954.32956</v>
      </c>
      <c r="I14" s="27">
        <f t="shared" si="2"/>
        <v>24.828820931746247</v>
      </c>
      <c r="J14" s="27">
        <f t="shared" si="3"/>
        <v>0.24397047139427</v>
      </c>
      <c r="K14" s="27">
        <f t="shared" si="4"/>
        <v>96.176394423835561</v>
      </c>
      <c r="L14" s="28"/>
      <c r="M14" s="29">
        <v>383444523.41000003</v>
      </c>
      <c r="N14" s="29">
        <v>70511812.75</v>
      </c>
    </row>
    <row r="15" spans="1:14" ht="38.25" x14ac:dyDescent="0.2">
      <c r="A15" s="14" t="s">
        <v>11</v>
      </c>
      <c r="B15" s="26" t="s">
        <v>12</v>
      </c>
      <c r="C15" s="27">
        <v>874084.12454999995</v>
      </c>
      <c r="D15" s="27">
        <v>159163.33191000001</v>
      </c>
      <c r="E15" s="27">
        <f t="shared" si="0"/>
        <v>18.209154867323694</v>
      </c>
      <c r="F15" s="27">
        <f t="shared" si="1"/>
        <v>0.27979682070134121</v>
      </c>
      <c r="G15" s="27">
        <v>764634.00021000009</v>
      </c>
      <c r="H15" s="27">
        <v>134319.53602</v>
      </c>
      <c r="I15" s="27">
        <f t="shared" si="2"/>
        <v>17.566513650074455</v>
      </c>
      <c r="J15" s="27">
        <f t="shared" si="3"/>
        <v>0.25610700812505616</v>
      </c>
      <c r="K15" s="27">
        <f t="shared" si="4"/>
        <v>118.49604058065002</v>
      </c>
      <c r="L15" s="28"/>
      <c r="M15" s="29">
        <v>581522579.25999999</v>
      </c>
      <c r="N15" s="29">
        <v>103720868.72</v>
      </c>
    </row>
    <row r="16" spans="1:14" ht="25.5" x14ac:dyDescent="0.2">
      <c r="A16" s="14" t="s">
        <v>13</v>
      </c>
      <c r="B16" s="26" t="s">
        <v>14</v>
      </c>
      <c r="C16" s="27">
        <v>618659.45348999999</v>
      </c>
      <c r="D16" s="27">
        <v>213820.07188999999</v>
      </c>
      <c r="E16" s="27">
        <f t="shared" si="0"/>
        <v>34.561836998334364</v>
      </c>
      <c r="F16" s="27">
        <f t="shared" si="1"/>
        <v>0.37587913999427541</v>
      </c>
      <c r="G16" s="27">
        <v>122245.4</v>
      </c>
      <c r="H16" s="27">
        <v>18544.628639999999</v>
      </c>
      <c r="I16" s="27">
        <f t="shared" si="2"/>
        <v>15.170001194318969</v>
      </c>
      <c r="J16" s="27">
        <f t="shared" si="3"/>
        <v>3.5359036358444895E-2</v>
      </c>
      <c r="K16" s="27">
        <f t="shared" si="4"/>
        <v>1153.0027159929152</v>
      </c>
      <c r="L16" s="28"/>
      <c r="M16" s="29">
        <v>262055500</v>
      </c>
      <c r="N16" s="29">
        <v>12569712.35</v>
      </c>
    </row>
    <row r="17" spans="1:14" x14ac:dyDescent="0.2">
      <c r="A17" s="14" t="s">
        <v>15</v>
      </c>
      <c r="B17" s="26" t="s">
        <v>16</v>
      </c>
      <c r="C17" s="27">
        <v>1357629.87922</v>
      </c>
      <c r="D17" s="27">
        <v>0</v>
      </c>
      <c r="E17" s="27">
        <f t="shared" si="0"/>
        <v>0</v>
      </c>
      <c r="F17" s="27">
        <f t="shared" si="1"/>
        <v>0</v>
      </c>
      <c r="G17" s="27">
        <v>1396755.46157</v>
      </c>
      <c r="H17" s="27">
        <v>0</v>
      </c>
      <c r="I17" s="27">
        <f t="shared" si="2"/>
        <v>0</v>
      </c>
      <c r="J17" s="27">
        <f t="shared" si="3"/>
        <v>0</v>
      </c>
      <c r="K17" s="27" t="e">
        <f t="shared" si="4"/>
        <v>#DIV/0!</v>
      </c>
      <c r="L17" s="28"/>
      <c r="M17" s="29">
        <v>519339924.42000002</v>
      </c>
      <c r="N17" s="29">
        <v>0</v>
      </c>
    </row>
    <row r="18" spans="1:14" ht="25.5" x14ac:dyDescent="0.2">
      <c r="A18" s="14" t="s">
        <v>17</v>
      </c>
      <c r="B18" s="26" t="s">
        <v>18</v>
      </c>
      <c r="C18" s="27">
        <v>16549.11</v>
      </c>
      <c r="D18" s="27">
        <v>0</v>
      </c>
      <c r="E18" s="27">
        <f t="shared" si="0"/>
        <v>0</v>
      </c>
      <c r="F18" s="27">
        <f t="shared" si="1"/>
        <v>0</v>
      </c>
      <c r="G18" s="27">
        <v>12549.11</v>
      </c>
      <c r="H18" s="27">
        <v>0</v>
      </c>
      <c r="I18" s="27">
        <f t="shared" si="2"/>
        <v>0</v>
      </c>
      <c r="J18" s="27">
        <f t="shared" si="3"/>
        <v>0</v>
      </c>
      <c r="K18" s="27" t="e">
        <f t="shared" si="4"/>
        <v>#DIV/0!</v>
      </c>
      <c r="L18" s="28"/>
      <c r="M18" s="29">
        <v>26500000</v>
      </c>
      <c r="N18" s="29">
        <v>0</v>
      </c>
    </row>
    <row r="19" spans="1:14" x14ac:dyDescent="0.2">
      <c r="A19" s="14" t="s">
        <v>19</v>
      </c>
      <c r="B19" s="26" t="s">
        <v>20</v>
      </c>
      <c r="C19" s="27">
        <v>17078119.507739998</v>
      </c>
      <c r="D19" s="27">
        <v>1552106.6291800002</v>
      </c>
      <c r="E19" s="27">
        <f t="shared" si="0"/>
        <v>9.0882759572947585</v>
      </c>
      <c r="F19" s="27">
        <f t="shared" si="1"/>
        <v>2.7284833448925476</v>
      </c>
      <c r="G19" s="27">
        <v>11349252.472069999</v>
      </c>
      <c r="H19" s="27">
        <v>1375292.98135</v>
      </c>
      <c r="I19" s="27">
        <f t="shared" si="2"/>
        <v>12.117916882495427</v>
      </c>
      <c r="J19" s="27">
        <f t="shared" si="3"/>
        <v>2.6222706032612542</v>
      </c>
      <c r="K19" s="27">
        <f t="shared" si="4"/>
        <v>112.85643497260041</v>
      </c>
      <c r="L19" s="28"/>
      <c r="M19" s="29">
        <v>9214758619.1200008</v>
      </c>
      <c r="N19" s="29">
        <v>1019574594.5599999</v>
      </c>
    </row>
    <row r="20" spans="1:14" x14ac:dyDescent="0.2">
      <c r="A20" s="30" t="s">
        <v>21</v>
      </c>
      <c r="B20" s="31" t="s">
        <v>22</v>
      </c>
      <c r="C20" s="24">
        <v>1037920.8803300001</v>
      </c>
      <c r="D20" s="24">
        <v>420358.93236000004</v>
      </c>
      <c r="E20" s="24">
        <f t="shared" si="0"/>
        <v>40.500094017411975</v>
      </c>
      <c r="F20" s="24">
        <f t="shared" si="1"/>
        <v>0.73895847376608326</v>
      </c>
      <c r="G20" s="24">
        <v>91217.854519999993</v>
      </c>
      <c r="H20" s="24">
        <v>17476.026739999998</v>
      </c>
      <c r="I20" s="24">
        <f t="shared" si="2"/>
        <v>19.158559288596607</v>
      </c>
      <c r="J20" s="24">
        <f t="shared" si="3"/>
        <v>3.3321533523079226E-2</v>
      </c>
      <c r="K20" s="24">
        <f t="shared" si="4"/>
        <v>2405.3461270911293</v>
      </c>
      <c r="L20" s="25"/>
      <c r="M20" s="32">
        <v>71380800</v>
      </c>
      <c r="N20" s="32">
        <v>12364315.539999999</v>
      </c>
    </row>
    <row r="21" spans="1:14" x14ac:dyDescent="0.2">
      <c r="A21" s="14" t="s">
        <v>23</v>
      </c>
      <c r="B21" s="26" t="s">
        <v>24</v>
      </c>
      <c r="C21" s="27">
        <v>1037920.8803300001</v>
      </c>
      <c r="D21" s="27">
        <v>420358.93236000004</v>
      </c>
      <c r="E21" s="27">
        <f t="shared" si="0"/>
        <v>40.500094017411975</v>
      </c>
      <c r="F21" s="27">
        <f t="shared" si="1"/>
        <v>0.73895847376608326</v>
      </c>
      <c r="G21" s="27">
        <v>91217.854519999993</v>
      </c>
      <c r="H21" s="27">
        <v>17476.026739999998</v>
      </c>
      <c r="I21" s="27">
        <f t="shared" si="2"/>
        <v>19.158559288596607</v>
      </c>
      <c r="J21" s="27">
        <f t="shared" si="3"/>
        <v>3.3321533523079226E-2</v>
      </c>
      <c r="K21" s="27">
        <f t="shared" si="4"/>
        <v>2405.3461270911293</v>
      </c>
      <c r="L21" s="28"/>
      <c r="M21" s="29">
        <v>71380800</v>
      </c>
      <c r="N21" s="29">
        <v>12364315.539999999</v>
      </c>
    </row>
    <row r="22" spans="1:14" ht="25.5" x14ac:dyDescent="0.2">
      <c r="A22" s="30" t="s">
        <v>25</v>
      </c>
      <c r="B22" s="31" t="s">
        <v>26</v>
      </c>
      <c r="C22" s="24">
        <v>4992395.7419199999</v>
      </c>
      <c r="D22" s="24">
        <v>980324.16285000008</v>
      </c>
      <c r="E22" s="24">
        <f t="shared" si="0"/>
        <v>19.63634722741315</v>
      </c>
      <c r="F22" s="24">
        <f t="shared" si="1"/>
        <v>1.7233340162622</v>
      </c>
      <c r="G22" s="24">
        <v>3650177.5157499998</v>
      </c>
      <c r="H22" s="24">
        <v>729254.23559000005</v>
      </c>
      <c r="I22" s="24">
        <f t="shared" si="2"/>
        <v>19.978596450264984</v>
      </c>
      <c r="J22" s="24">
        <f t="shared" si="3"/>
        <v>1.3904687729986676</v>
      </c>
      <c r="K22" s="24">
        <f t="shared" si="4"/>
        <v>134.42831251530174</v>
      </c>
      <c r="L22" s="25"/>
      <c r="M22" s="32">
        <v>3210450941.3899999</v>
      </c>
      <c r="N22" s="32">
        <v>503789045.51999998</v>
      </c>
    </row>
    <row r="23" spans="1:14" ht="38.25" x14ac:dyDescent="0.2">
      <c r="A23" s="14" t="s">
        <v>27</v>
      </c>
      <c r="B23" s="26" t="s">
        <v>28</v>
      </c>
      <c r="C23" s="27">
        <v>1413864.4420799999</v>
      </c>
      <c r="D23" s="27">
        <v>177182.62818999999</v>
      </c>
      <c r="E23" s="27">
        <f t="shared" si="0"/>
        <v>12.53179745643356</v>
      </c>
      <c r="F23" s="27">
        <f t="shared" si="1"/>
        <v>0.31147334914490499</v>
      </c>
      <c r="G23" s="27">
        <v>671446.57859000005</v>
      </c>
      <c r="H23" s="27">
        <v>111747.53943</v>
      </c>
      <c r="I23" s="27">
        <f t="shared" si="2"/>
        <v>16.642804207099175</v>
      </c>
      <c r="J23" s="27">
        <f t="shared" si="3"/>
        <v>0.213068990831629</v>
      </c>
      <c r="K23" s="27">
        <f t="shared" si="4"/>
        <v>158.55617859128728</v>
      </c>
      <c r="L23" s="28"/>
      <c r="M23" s="29">
        <v>930900778.72000003</v>
      </c>
      <c r="N23" s="29">
        <v>104792951.54000001</v>
      </c>
    </row>
    <row r="24" spans="1:14" x14ac:dyDescent="0.2">
      <c r="A24" s="14" t="s">
        <v>29</v>
      </c>
      <c r="B24" s="26" t="s">
        <v>30</v>
      </c>
      <c r="C24" s="27">
        <v>2781050.4663499999</v>
      </c>
      <c r="D24" s="27">
        <v>566504.41310999996</v>
      </c>
      <c r="E24" s="27">
        <f t="shared" si="0"/>
        <v>20.370159404317132</v>
      </c>
      <c r="F24" s="27">
        <f t="shared" si="1"/>
        <v>0.99587091950981244</v>
      </c>
      <c r="G24" s="27">
        <v>2363677.4890799997</v>
      </c>
      <c r="H24" s="27">
        <v>381249.69576999999</v>
      </c>
      <c r="I24" s="27">
        <f t="shared" si="2"/>
        <v>16.129514179973494</v>
      </c>
      <c r="J24" s="27">
        <f t="shared" si="3"/>
        <v>0.72692864958753278</v>
      </c>
      <c r="K24" s="27">
        <f t="shared" si="4"/>
        <v>148.59144004452145</v>
      </c>
      <c r="L24" s="28"/>
      <c r="M24" s="29">
        <v>1673985812.5</v>
      </c>
      <c r="N24" s="29">
        <v>254858000.38</v>
      </c>
    </row>
    <row r="25" spans="1:14" ht="29.25" customHeight="1" x14ac:dyDescent="0.2">
      <c r="A25" s="14" t="s">
        <v>31</v>
      </c>
      <c r="B25" s="26" t="s">
        <v>32</v>
      </c>
      <c r="C25" s="27">
        <v>797480.83348999999</v>
      </c>
      <c r="D25" s="27">
        <v>236637.12155000001</v>
      </c>
      <c r="E25" s="27">
        <f>D25/C25*100</f>
        <v>29.673079478839576</v>
      </c>
      <c r="F25" s="27">
        <f>D25/$D$9*100</f>
        <v>0.41598974760748231</v>
      </c>
      <c r="G25" s="27">
        <v>615053.44808</v>
      </c>
      <c r="H25" s="27">
        <v>236257.00038999997</v>
      </c>
      <c r="I25" s="27">
        <f t="shared" si="2"/>
        <v>38.412434094552061</v>
      </c>
      <c r="J25" s="27">
        <f t="shared" si="3"/>
        <v>0.45047113257950572</v>
      </c>
      <c r="K25" s="27">
        <f>D25/H25*100</f>
        <v>100.16089307803475</v>
      </c>
      <c r="L25" s="28"/>
      <c r="M25" s="29">
        <v>605564350.16999996</v>
      </c>
      <c r="N25" s="29">
        <v>144138093.59999999</v>
      </c>
    </row>
    <row r="26" spans="1:14" x14ac:dyDescent="0.2">
      <c r="A26" s="30" t="s">
        <v>33</v>
      </c>
      <c r="B26" s="31" t="s">
        <v>34</v>
      </c>
      <c r="C26" s="24">
        <v>54652882.091339998</v>
      </c>
      <c r="D26" s="24">
        <v>9726519.8849899992</v>
      </c>
      <c r="E26" s="24">
        <f t="shared" si="0"/>
        <v>17.796902034799022</v>
      </c>
      <c r="F26" s="24">
        <f t="shared" si="1"/>
        <v>17.098469274615582</v>
      </c>
      <c r="G26" s="24">
        <v>43885158.406110004</v>
      </c>
      <c r="H26" s="24">
        <v>9593841.1156099997</v>
      </c>
      <c r="I26" s="24">
        <f t="shared" si="2"/>
        <v>21.861242989780976</v>
      </c>
      <c r="J26" s="24">
        <f t="shared" si="3"/>
        <v>18.292573197842017</v>
      </c>
      <c r="K26" s="24">
        <f t="shared" si="4"/>
        <v>101.38295775155292</v>
      </c>
      <c r="L26" s="25"/>
      <c r="M26" s="32">
        <v>30030701370.900002</v>
      </c>
      <c r="N26" s="32">
        <v>4113497569.1399999</v>
      </c>
    </row>
    <row r="27" spans="1:14" x14ac:dyDescent="0.2">
      <c r="A27" s="14" t="s">
        <v>35</v>
      </c>
      <c r="B27" s="26" t="s">
        <v>36</v>
      </c>
      <c r="C27" s="27">
        <v>525759.25699999998</v>
      </c>
      <c r="D27" s="27">
        <v>133109.6054</v>
      </c>
      <c r="E27" s="27">
        <f t="shared" si="0"/>
        <v>25.317596148383174</v>
      </c>
      <c r="F27" s="27">
        <f t="shared" si="1"/>
        <v>0.23399638565489286</v>
      </c>
      <c r="G27" s="27">
        <v>502882.57166000002</v>
      </c>
      <c r="H27" s="27">
        <v>108797.88605</v>
      </c>
      <c r="I27" s="27">
        <f t="shared" si="2"/>
        <v>21.63484920363446</v>
      </c>
      <c r="J27" s="27">
        <f t="shared" si="3"/>
        <v>0.20744488785642756</v>
      </c>
      <c r="K27" s="27">
        <f t="shared" si="4"/>
        <v>122.3457644561468</v>
      </c>
      <c r="L27" s="28"/>
      <c r="M27" s="29">
        <v>157670109.37</v>
      </c>
      <c r="N27" s="29">
        <v>26450264.559999999</v>
      </c>
    </row>
    <row r="28" spans="1:14" x14ac:dyDescent="0.2">
      <c r="A28" s="14" t="s">
        <v>167</v>
      </c>
      <c r="B28" s="26" t="s">
        <v>157</v>
      </c>
      <c r="C28" s="27">
        <v>4767655.3</v>
      </c>
      <c r="D28" s="27">
        <v>1469570.23245</v>
      </c>
      <c r="E28" s="27">
        <f t="shared" si="0"/>
        <v>30.82375171816637</v>
      </c>
      <c r="F28" s="27">
        <f t="shared" si="1"/>
        <v>2.5833907464901911</v>
      </c>
      <c r="G28" s="27">
        <v>380</v>
      </c>
      <c r="H28" s="27">
        <v>0</v>
      </c>
      <c r="I28" s="27">
        <f t="shared" si="2"/>
        <v>0</v>
      </c>
      <c r="J28" s="27">
        <f t="shared" si="3"/>
        <v>0</v>
      </c>
      <c r="K28" s="27" t="e">
        <f t="shared" si="4"/>
        <v>#DIV/0!</v>
      </c>
      <c r="L28" s="28"/>
      <c r="M28" s="29">
        <v>364970</v>
      </c>
      <c r="N28" s="29">
        <v>50958</v>
      </c>
    </row>
    <row r="29" spans="1:14" x14ac:dyDescent="0.2">
      <c r="A29" s="14" t="s">
        <v>37</v>
      </c>
      <c r="B29" s="26" t="s">
        <v>38</v>
      </c>
      <c r="C29" s="27">
        <v>5382.2975999999999</v>
      </c>
      <c r="D29" s="27">
        <v>0</v>
      </c>
      <c r="E29" s="27">
        <f t="shared" si="0"/>
        <v>0</v>
      </c>
      <c r="F29" s="27">
        <f t="shared" si="1"/>
        <v>0</v>
      </c>
      <c r="G29" s="27">
        <v>5645.6</v>
      </c>
      <c r="H29" s="27">
        <v>0</v>
      </c>
      <c r="I29" s="27">
        <f t="shared" si="2"/>
        <v>0</v>
      </c>
      <c r="J29" s="27">
        <f t="shared" si="3"/>
        <v>0</v>
      </c>
      <c r="K29" s="27" t="e">
        <f t="shared" si="4"/>
        <v>#DIV/0!</v>
      </c>
      <c r="L29" s="28"/>
      <c r="M29" s="29">
        <v>8761000</v>
      </c>
      <c r="N29" s="29">
        <v>0</v>
      </c>
    </row>
    <row r="30" spans="1:14" x14ac:dyDescent="0.2">
      <c r="A30" s="14" t="s">
        <v>39</v>
      </c>
      <c r="B30" s="26" t="s">
        <v>40</v>
      </c>
      <c r="C30" s="27">
        <v>6244764.5400299998</v>
      </c>
      <c r="D30" s="27">
        <v>2502663.9906000001</v>
      </c>
      <c r="E30" s="27">
        <f t="shared" si="0"/>
        <v>40.076194619628964</v>
      </c>
      <c r="F30" s="27">
        <f t="shared" si="1"/>
        <v>4.3994896277338889</v>
      </c>
      <c r="G30" s="27">
        <v>5673480.6544200005</v>
      </c>
      <c r="H30" s="27">
        <v>2545390.6925400002</v>
      </c>
      <c r="I30" s="27">
        <f t="shared" si="2"/>
        <v>44.864710881793165</v>
      </c>
      <c r="J30" s="27">
        <f t="shared" si="3"/>
        <v>4.8532954631314258</v>
      </c>
      <c r="K30" s="27">
        <f t="shared" si="4"/>
        <v>98.321408887632728</v>
      </c>
      <c r="L30" s="28"/>
      <c r="M30" s="29">
        <v>5538968973.2200003</v>
      </c>
      <c r="N30" s="29">
        <v>1372637509.51</v>
      </c>
    </row>
    <row r="31" spans="1:14" x14ac:dyDescent="0.2">
      <c r="A31" s="14" t="s">
        <v>41</v>
      </c>
      <c r="B31" s="26" t="s">
        <v>42</v>
      </c>
      <c r="C31" s="27">
        <v>82984.699989999994</v>
      </c>
      <c r="D31" s="27">
        <v>29136.565320000002</v>
      </c>
      <c r="E31" s="27">
        <f t="shared" si="0"/>
        <v>35.110767796366176</v>
      </c>
      <c r="F31" s="27">
        <f t="shared" si="1"/>
        <v>5.1219827110070434E-2</v>
      </c>
      <c r="G31" s="27">
        <v>76526.5</v>
      </c>
      <c r="H31" s="27">
        <v>7774.55</v>
      </c>
      <c r="I31" s="27">
        <f t="shared" si="2"/>
        <v>10.159291225915206</v>
      </c>
      <c r="J31" s="27">
        <f t="shared" si="3"/>
        <v>1.4823731521244835E-2</v>
      </c>
      <c r="K31" s="27">
        <f t="shared" si="4"/>
        <v>374.7685116180358</v>
      </c>
      <c r="L31" s="28"/>
      <c r="M31" s="29">
        <v>69296100</v>
      </c>
      <c r="N31" s="29">
        <v>58000</v>
      </c>
    </row>
    <row r="32" spans="1:14" x14ac:dyDescent="0.2">
      <c r="A32" s="14" t="s">
        <v>43</v>
      </c>
      <c r="B32" s="26" t="s">
        <v>44</v>
      </c>
      <c r="C32" s="27">
        <v>1920769.1826800001</v>
      </c>
      <c r="D32" s="27">
        <v>308239.99943999999</v>
      </c>
      <c r="E32" s="27">
        <f t="shared" si="0"/>
        <v>16.047737657364983</v>
      </c>
      <c r="F32" s="27">
        <f t="shared" si="1"/>
        <v>0.54186206597548969</v>
      </c>
      <c r="G32" s="27">
        <v>1736011.50367</v>
      </c>
      <c r="H32" s="27">
        <v>194368.38</v>
      </c>
      <c r="I32" s="27">
        <f t="shared" si="2"/>
        <v>11.196261061006636</v>
      </c>
      <c r="J32" s="27">
        <f t="shared" si="3"/>
        <v>0.37060211605035592</v>
      </c>
      <c r="K32" s="27">
        <f t="shared" si="4"/>
        <v>158.58546510497231</v>
      </c>
      <c r="L32" s="28"/>
      <c r="M32" s="29">
        <v>1589953777.77</v>
      </c>
      <c r="N32" s="29">
        <v>198928470.44</v>
      </c>
    </row>
    <row r="33" spans="1:14" x14ac:dyDescent="0.2">
      <c r="A33" s="14" t="s">
        <v>45</v>
      </c>
      <c r="B33" s="26" t="s">
        <v>46</v>
      </c>
      <c r="C33" s="27">
        <v>2779547.7059999998</v>
      </c>
      <c r="D33" s="27">
        <v>303143.35965</v>
      </c>
      <c r="E33" s="27">
        <f t="shared" si="0"/>
        <v>10.906211791063249</v>
      </c>
      <c r="F33" s="27">
        <f t="shared" si="1"/>
        <v>0.53290256762628263</v>
      </c>
      <c r="G33" s="27">
        <v>1734637.4218499998</v>
      </c>
      <c r="H33" s="27">
        <v>201715.07463999998</v>
      </c>
      <c r="I33" s="27">
        <f t="shared" si="2"/>
        <v>11.628659228674417</v>
      </c>
      <c r="J33" s="27">
        <f t="shared" si="3"/>
        <v>0.38461005591979247</v>
      </c>
      <c r="K33" s="27">
        <f t="shared" si="4"/>
        <v>150.28294746489257</v>
      </c>
      <c r="L33" s="28"/>
      <c r="M33" s="29">
        <v>574036618.44000006</v>
      </c>
      <c r="N33" s="29">
        <v>80138816.010000005</v>
      </c>
    </row>
    <row r="34" spans="1:14" x14ac:dyDescent="0.2">
      <c r="A34" s="14" t="s">
        <v>47</v>
      </c>
      <c r="B34" s="26" t="s">
        <v>48</v>
      </c>
      <c r="C34" s="27">
        <v>26690253.27482</v>
      </c>
      <c r="D34" s="27">
        <v>2308017.8790100003</v>
      </c>
      <c r="E34" s="27">
        <f t="shared" si="0"/>
        <v>8.647418423666366</v>
      </c>
      <c r="F34" s="27">
        <f t="shared" si="1"/>
        <v>4.0573168261770824</v>
      </c>
      <c r="G34" s="27">
        <v>26592445.075070001</v>
      </c>
      <c r="H34" s="27">
        <v>3979863.1261499999</v>
      </c>
      <c r="I34" s="27">
        <f t="shared" si="2"/>
        <v>14.966142131402046</v>
      </c>
      <c r="J34" s="27">
        <f t="shared" si="3"/>
        <v>7.5884035054568768</v>
      </c>
      <c r="K34" s="27">
        <f t="shared" si="4"/>
        <v>57.992393352549975</v>
      </c>
      <c r="L34" s="28"/>
      <c r="M34" s="29">
        <v>15389366037.25</v>
      </c>
      <c r="N34" s="29">
        <v>1628328059.8199999</v>
      </c>
    </row>
    <row r="35" spans="1:14" x14ac:dyDescent="0.2">
      <c r="A35" s="14" t="s">
        <v>49</v>
      </c>
      <c r="B35" s="26" t="s">
        <v>50</v>
      </c>
      <c r="C35" s="27">
        <v>2873172.1409899998</v>
      </c>
      <c r="D35" s="27">
        <v>701724.68273999996</v>
      </c>
      <c r="E35" s="27">
        <f t="shared" si="0"/>
        <v>24.423342852621737</v>
      </c>
      <c r="F35" s="27">
        <f t="shared" si="1"/>
        <v>1.233577689548063</v>
      </c>
      <c r="G35" s="27">
        <v>1807138.5719999999</v>
      </c>
      <c r="H35" s="27">
        <v>171376.63243</v>
      </c>
      <c r="I35" s="27">
        <f t="shared" si="2"/>
        <v>9.4833144001975302</v>
      </c>
      <c r="J35" s="27">
        <f t="shared" si="3"/>
        <v>0.32676375972337707</v>
      </c>
      <c r="K35" s="27">
        <f t="shared" si="4"/>
        <v>409.46345647597229</v>
      </c>
      <c r="L35" s="28"/>
      <c r="M35" s="29">
        <v>1962002128.5999999</v>
      </c>
      <c r="N35" s="29">
        <v>85570190.239999995</v>
      </c>
    </row>
    <row r="36" spans="1:14" ht="25.5" x14ac:dyDescent="0.2">
      <c r="A36" s="14" t="s">
        <v>51</v>
      </c>
      <c r="B36" s="26" t="s">
        <v>52</v>
      </c>
      <c r="C36" s="27">
        <v>19050</v>
      </c>
      <c r="D36" s="27">
        <v>0</v>
      </c>
      <c r="E36" s="27">
        <f t="shared" si="0"/>
        <v>0</v>
      </c>
      <c r="F36" s="27">
        <f t="shared" si="1"/>
        <v>0</v>
      </c>
      <c r="G36" s="27">
        <v>13092</v>
      </c>
      <c r="H36" s="27">
        <v>0</v>
      </c>
      <c r="I36" s="27">
        <f t="shared" si="2"/>
        <v>0</v>
      </c>
      <c r="J36" s="27">
        <f t="shared" si="3"/>
        <v>0</v>
      </c>
      <c r="K36" s="27" t="e">
        <f t="shared" si="4"/>
        <v>#DIV/0!</v>
      </c>
      <c r="L36" s="28"/>
      <c r="M36" s="29">
        <v>16972000</v>
      </c>
      <c r="N36" s="29">
        <v>0</v>
      </c>
    </row>
    <row r="37" spans="1:14" ht="25.5" x14ac:dyDescent="0.2">
      <c r="A37" s="14" t="s">
        <v>53</v>
      </c>
      <c r="B37" s="26" t="s">
        <v>54</v>
      </c>
      <c r="C37" s="27">
        <v>8743543.6922299992</v>
      </c>
      <c r="D37" s="27">
        <v>1970913.5703800002</v>
      </c>
      <c r="E37" s="27">
        <f t="shared" si="0"/>
        <v>22.541358970178919</v>
      </c>
      <c r="F37" s="27">
        <f t="shared" si="1"/>
        <v>3.4647135382996215</v>
      </c>
      <c r="G37" s="27">
        <v>5742918.5074399998</v>
      </c>
      <c r="H37" s="27">
        <v>2384554.7738000001</v>
      </c>
      <c r="I37" s="27">
        <f t="shared" si="2"/>
        <v>41.521654376790984</v>
      </c>
      <c r="J37" s="27">
        <f t="shared" si="3"/>
        <v>4.5466296781825202</v>
      </c>
      <c r="K37" s="27">
        <f t="shared" si="4"/>
        <v>82.653315077312072</v>
      </c>
      <c r="L37" s="28"/>
      <c r="M37" s="29">
        <v>4723309656.25</v>
      </c>
      <c r="N37" s="29">
        <v>721335300.55999994</v>
      </c>
    </row>
    <row r="38" spans="1:14" x14ac:dyDescent="0.2">
      <c r="A38" s="30" t="s">
        <v>55</v>
      </c>
      <c r="B38" s="31" t="s">
        <v>56</v>
      </c>
      <c r="C38" s="24">
        <v>28278668.700919997</v>
      </c>
      <c r="D38" s="24">
        <v>3493216.5800100002</v>
      </c>
      <c r="E38" s="24">
        <f t="shared" si="0"/>
        <v>12.352832507622095</v>
      </c>
      <c r="F38" s="24">
        <f t="shared" si="1"/>
        <v>6.1408044263655066</v>
      </c>
      <c r="G38" s="24">
        <v>26111865.34369</v>
      </c>
      <c r="H38" s="24">
        <v>4940508.8356800005</v>
      </c>
      <c r="I38" s="24">
        <f t="shared" si="2"/>
        <v>18.920551138924615</v>
      </c>
      <c r="J38" s="24">
        <f t="shared" si="3"/>
        <v>9.4200663136076361</v>
      </c>
      <c r="K38" s="24">
        <f t="shared" si="4"/>
        <v>70.705603333451009</v>
      </c>
      <c r="L38" s="25"/>
      <c r="M38" s="32">
        <v>24996755892.32</v>
      </c>
      <c r="N38" s="32">
        <v>2485186698.7199998</v>
      </c>
    </row>
    <row r="39" spans="1:14" x14ac:dyDescent="0.2">
      <c r="A39" s="14" t="s">
        <v>57</v>
      </c>
      <c r="B39" s="26" t="s">
        <v>58</v>
      </c>
      <c r="C39" s="27">
        <v>7075028.8826200003</v>
      </c>
      <c r="D39" s="27">
        <v>312241.36070999998</v>
      </c>
      <c r="E39" s="27">
        <f t="shared" si="0"/>
        <v>4.4132874351513864</v>
      </c>
      <c r="F39" s="27">
        <f t="shared" si="1"/>
        <v>0.5488961494442659</v>
      </c>
      <c r="G39" s="27">
        <v>5663003.37158</v>
      </c>
      <c r="H39" s="27">
        <v>221697.19440000001</v>
      </c>
      <c r="I39" s="27">
        <f t="shared" si="2"/>
        <v>3.9148342293525005</v>
      </c>
      <c r="J39" s="27">
        <f t="shared" si="3"/>
        <v>0.42270995604875189</v>
      </c>
      <c r="K39" s="27">
        <f t="shared" si="4"/>
        <v>140.84136768399264</v>
      </c>
      <c r="L39" s="28"/>
      <c r="M39" s="29">
        <v>4426773848.1800003</v>
      </c>
      <c r="N39" s="29">
        <v>215290558.43000001</v>
      </c>
    </row>
    <row r="40" spans="1:14" x14ac:dyDescent="0.2">
      <c r="A40" s="14" t="s">
        <v>59</v>
      </c>
      <c r="B40" s="26" t="s">
        <v>60</v>
      </c>
      <c r="C40" s="27">
        <v>9422281.6651900001</v>
      </c>
      <c r="D40" s="27">
        <v>1331205.7543800001</v>
      </c>
      <c r="E40" s="27">
        <f t="shared" si="0"/>
        <v>14.128273826689474</v>
      </c>
      <c r="F40" s="27">
        <f t="shared" si="1"/>
        <v>2.340156701327845</v>
      </c>
      <c r="G40" s="27">
        <v>9997776.7933900002</v>
      </c>
      <c r="H40" s="27">
        <v>2945320.4709999999</v>
      </c>
      <c r="I40" s="27">
        <f t="shared" si="2"/>
        <v>29.459754222031538</v>
      </c>
      <c r="J40" s="27">
        <f t="shared" si="3"/>
        <v>5.6158414192629005</v>
      </c>
      <c r="K40" s="27">
        <f t="shared" si="4"/>
        <v>45.197314434446824</v>
      </c>
      <c r="L40" s="28"/>
      <c r="M40" s="29">
        <v>12445753936.99</v>
      </c>
      <c r="N40" s="29">
        <v>1437955009.73</v>
      </c>
    </row>
    <row r="41" spans="1:14" x14ac:dyDescent="0.2">
      <c r="A41" s="14" t="s">
        <v>61</v>
      </c>
      <c r="B41" s="26" t="s">
        <v>62</v>
      </c>
      <c r="C41" s="27">
        <v>9946817.0121499989</v>
      </c>
      <c r="D41" s="27">
        <v>1452458.82449</v>
      </c>
      <c r="E41" s="27">
        <f t="shared" si="0"/>
        <v>14.602247359289178</v>
      </c>
      <c r="F41" s="27">
        <f t="shared" si="1"/>
        <v>2.5533102154565808</v>
      </c>
      <c r="G41" s="27">
        <v>8970184.9387800004</v>
      </c>
      <c r="H41" s="27">
        <v>1483591.5401900001</v>
      </c>
      <c r="I41" s="27">
        <f t="shared" si="2"/>
        <v>16.539141058019005</v>
      </c>
      <c r="J41" s="27">
        <f t="shared" si="3"/>
        <v>2.8287634241167243</v>
      </c>
      <c r="K41" s="27">
        <f t="shared" si="4"/>
        <v>97.901530518567597</v>
      </c>
      <c r="L41" s="28"/>
      <c r="M41" s="29">
        <v>7226590211.4200001</v>
      </c>
      <c r="N41" s="29">
        <v>637462424.10000002</v>
      </c>
    </row>
    <row r="42" spans="1:14" ht="25.5" x14ac:dyDescent="0.2">
      <c r="A42" s="14" t="s">
        <v>63</v>
      </c>
      <c r="B42" s="26" t="s">
        <v>64</v>
      </c>
      <c r="C42" s="27">
        <v>1834541.14096</v>
      </c>
      <c r="D42" s="27">
        <v>397310.64043000003</v>
      </c>
      <c r="E42" s="27">
        <f t="shared" si="0"/>
        <v>21.657221610309087</v>
      </c>
      <c r="F42" s="27">
        <f t="shared" si="1"/>
        <v>0.69844136013681513</v>
      </c>
      <c r="G42" s="27">
        <v>1480900.23994</v>
      </c>
      <c r="H42" s="27">
        <v>289899.63008999999</v>
      </c>
      <c r="I42" s="27">
        <f t="shared" ref="I42:I87" si="5">H42/G42*100</f>
        <v>19.575905403441997</v>
      </c>
      <c r="J42" s="27">
        <f t="shared" si="3"/>
        <v>0.55275151417925805</v>
      </c>
      <c r="K42" s="27">
        <f t="shared" si="4"/>
        <v>137.0511029305743</v>
      </c>
      <c r="L42" s="28"/>
      <c r="M42" s="29">
        <v>897637895.73000002</v>
      </c>
      <c r="N42" s="29">
        <v>194478706.46000001</v>
      </c>
    </row>
    <row r="43" spans="1:14" x14ac:dyDescent="0.2">
      <c r="A43" s="30" t="s">
        <v>65</v>
      </c>
      <c r="B43" s="31" t="s">
        <v>66</v>
      </c>
      <c r="C43" s="24">
        <v>712055.82313000003</v>
      </c>
      <c r="D43" s="24">
        <v>221788.22752000001</v>
      </c>
      <c r="E43" s="24">
        <f t="shared" si="0"/>
        <v>31.147589882079814</v>
      </c>
      <c r="F43" s="24">
        <f t="shared" si="1"/>
        <v>0.38988654097899572</v>
      </c>
      <c r="G43" s="24">
        <v>719097.93787999998</v>
      </c>
      <c r="H43" s="24">
        <v>90632.963329999999</v>
      </c>
      <c r="I43" s="24">
        <f t="shared" si="5"/>
        <v>12.603702299188688</v>
      </c>
      <c r="J43" s="24">
        <f t="shared" si="3"/>
        <v>0.17280983663089802</v>
      </c>
      <c r="K43" s="24">
        <f t="shared" si="4"/>
        <v>244.71033426597333</v>
      </c>
      <c r="L43" s="25"/>
      <c r="M43" s="32">
        <v>463137859</v>
      </c>
      <c r="N43" s="32">
        <v>41765149.560000002</v>
      </c>
    </row>
    <row r="44" spans="1:14" ht="25.5" x14ac:dyDescent="0.2">
      <c r="A44" s="14" t="s">
        <v>67</v>
      </c>
      <c r="B44" s="26" t="s">
        <v>68</v>
      </c>
      <c r="C44" s="27">
        <v>184686.38090000002</v>
      </c>
      <c r="D44" s="27">
        <v>44829.591509999998</v>
      </c>
      <c r="E44" s="27">
        <f t="shared" si="0"/>
        <v>24.273360759759193</v>
      </c>
      <c r="F44" s="27">
        <f t="shared" si="1"/>
        <v>7.8806952752977444E-2</v>
      </c>
      <c r="G44" s="27">
        <v>154885.0661</v>
      </c>
      <c r="H44" s="27">
        <v>26369.26252</v>
      </c>
      <c r="I44" s="27">
        <f t="shared" si="5"/>
        <v>17.025051661839978</v>
      </c>
      <c r="J44" s="27">
        <f t="shared" si="3"/>
        <v>5.0278262794593138E-2</v>
      </c>
      <c r="K44" s="27">
        <f t="shared" si="4"/>
        <v>170.00699763976561</v>
      </c>
      <c r="L44" s="28"/>
      <c r="M44" s="29">
        <v>124278300</v>
      </c>
      <c r="N44" s="29">
        <v>19184481.32</v>
      </c>
    </row>
    <row r="45" spans="1:14" ht="25.5" x14ac:dyDescent="0.2">
      <c r="A45" s="14" t="s">
        <v>69</v>
      </c>
      <c r="B45" s="26" t="s">
        <v>70</v>
      </c>
      <c r="C45" s="27">
        <v>527369.44223000004</v>
      </c>
      <c r="D45" s="27">
        <v>176958.63600999999</v>
      </c>
      <c r="E45" s="27">
        <f t="shared" si="0"/>
        <v>33.554965805702402</v>
      </c>
      <c r="F45" s="27">
        <f t="shared" si="1"/>
        <v>0.31107958822601822</v>
      </c>
      <c r="G45" s="27">
        <v>564212.87177999993</v>
      </c>
      <c r="H45" s="27">
        <v>64263.700810000002</v>
      </c>
      <c r="I45" s="27">
        <f t="shared" si="5"/>
        <v>11.38997424983561</v>
      </c>
      <c r="J45" s="27">
        <f t="shared" si="3"/>
        <v>0.12253157383630492</v>
      </c>
      <c r="K45" s="27">
        <f t="shared" si="4"/>
        <v>275.36328250560956</v>
      </c>
      <c r="L45" s="28"/>
      <c r="M45" s="29">
        <v>337359094</v>
      </c>
      <c r="N45" s="29">
        <v>22580668.239999998</v>
      </c>
    </row>
    <row r="46" spans="1:14" x14ac:dyDescent="0.2">
      <c r="A46" s="30" t="s">
        <v>71</v>
      </c>
      <c r="B46" s="31" t="s">
        <v>72</v>
      </c>
      <c r="C46" s="24">
        <v>79089616.91083999</v>
      </c>
      <c r="D46" s="24">
        <v>14935160.420499999</v>
      </c>
      <c r="E46" s="24">
        <f t="shared" si="0"/>
        <v>18.883844686385114</v>
      </c>
      <c r="F46" s="24">
        <f t="shared" si="1"/>
        <v>26.254856267292411</v>
      </c>
      <c r="G46" s="24">
        <v>61156204.863750003</v>
      </c>
      <c r="H46" s="24">
        <v>13089694.85744</v>
      </c>
      <c r="I46" s="24">
        <f t="shared" si="5"/>
        <v>21.403706928189134</v>
      </c>
      <c r="J46" s="24">
        <f t="shared" si="3"/>
        <v>24.958116194726351</v>
      </c>
      <c r="K46" s="24">
        <f t="shared" si="4"/>
        <v>114.0986140865695</v>
      </c>
      <c r="L46" s="25"/>
      <c r="M46" s="32">
        <v>54776988206</v>
      </c>
      <c r="N46" s="32">
        <v>10235116092.99</v>
      </c>
    </row>
    <row r="47" spans="1:14" x14ac:dyDescent="0.2">
      <c r="A47" s="14" t="s">
        <v>73</v>
      </c>
      <c r="B47" s="26" t="s">
        <v>74</v>
      </c>
      <c r="C47" s="27">
        <v>27897810.85001</v>
      </c>
      <c r="D47" s="27">
        <v>5155119.4528100006</v>
      </c>
      <c r="E47" s="27">
        <f t="shared" si="0"/>
        <v>18.478580561485717</v>
      </c>
      <c r="F47" s="27">
        <f t="shared" si="1"/>
        <v>9.0623010709997143</v>
      </c>
      <c r="G47" s="27">
        <v>21017570.15729</v>
      </c>
      <c r="H47" s="27">
        <v>4545971.5888299998</v>
      </c>
      <c r="I47" s="27">
        <f t="shared" si="5"/>
        <v>21.629387007199867</v>
      </c>
      <c r="J47" s="27">
        <f t="shared" si="3"/>
        <v>8.6678022954412466</v>
      </c>
      <c r="K47" s="27">
        <f t="shared" si="4"/>
        <v>113.39972879453867</v>
      </c>
      <c r="L47" s="28"/>
      <c r="M47" s="29">
        <v>17952283539.59</v>
      </c>
      <c r="N47" s="29">
        <v>3406763675.9499998</v>
      </c>
    </row>
    <row r="48" spans="1:14" x14ac:dyDescent="0.2">
      <c r="A48" s="14" t="s">
        <v>75</v>
      </c>
      <c r="B48" s="26" t="s">
        <v>76</v>
      </c>
      <c r="C48" s="27">
        <v>36188216.040509999</v>
      </c>
      <c r="D48" s="27">
        <v>6550736.5348399999</v>
      </c>
      <c r="E48" s="27">
        <f t="shared" si="0"/>
        <v>18.101849860482044</v>
      </c>
      <c r="F48" s="27">
        <f t="shared" si="1"/>
        <v>11.515687901889139</v>
      </c>
      <c r="G48" s="27">
        <v>26363820.016449999</v>
      </c>
      <c r="H48" s="27">
        <v>5500778.1627700003</v>
      </c>
      <c r="I48" s="27">
        <f t="shared" si="5"/>
        <v>20.864875269736057</v>
      </c>
      <c r="J48" s="27">
        <f t="shared" si="3"/>
        <v>10.488331625988502</v>
      </c>
      <c r="K48" s="27">
        <f t="shared" si="4"/>
        <v>119.08745164777336</v>
      </c>
      <c r="L48" s="28"/>
      <c r="M48" s="29">
        <v>24989642269.919998</v>
      </c>
      <c r="N48" s="29">
        <v>4299391761.25</v>
      </c>
    </row>
    <row r="49" spans="1:14" x14ac:dyDescent="0.2">
      <c r="A49" s="14" t="s">
        <v>168</v>
      </c>
      <c r="B49" s="26" t="s">
        <v>160</v>
      </c>
      <c r="C49" s="27">
        <v>5753566.0967899999</v>
      </c>
      <c r="D49" s="27">
        <v>1219036.1932399999</v>
      </c>
      <c r="E49" s="27">
        <f t="shared" si="0"/>
        <v>21.187489162940501</v>
      </c>
      <c r="F49" s="27">
        <f t="shared" si="1"/>
        <v>2.1429712930443374</v>
      </c>
      <c r="G49" s="27">
        <v>5683384.0992900003</v>
      </c>
      <c r="H49" s="27">
        <v>1184375.9386</v>
      </c>
      <c r="I49" s="27">
        <f t="shared" si="5"/>
        <v>20.839273184931471</v>
      </c>
      <c r="J49" s="27">
        <f t="shared" si="3"/>
        <v>2.2582491506297804</v>
      </c>
      <c r="K49" s="27">
        <f t="shared" si="4"/>
        <v>102.92645717549533</v>
      </c>
      <c r="L49" s="28"/>
      <c r="M49" s="29">
        <v>4463780277.8599997</v>
      </c>
      <c r="N49" s="29">
        <v>973526442.34000003</v>
      </c>
    </row>
    <row r="50" spans="1:14" x14ac:dyDescent="0.2">
      <c r="A50" s="14" t="s">
        <v>77</v>
      </c>
      <c r="B50" s="26" t="s">
        <v>78</v>
      </c>
      <c r="C50" s="27">
        <v>3822899.0654199999</v>
      </c>
      <c r="D50" s="27">
        <v>862971.8</v>
      </c>
      <c r="E50" s="27">
        <f t="shared" si="0"/>
        <v>22.573753197043676</v>
      </c>
      <c r="F50" s="27">
        <f t="shared" si="1"/>
        <v>1.5170376436417343</v>
      </c>
      <c r="G50" s="27">
        <v>3299643.2605599998</v>
      </c>
      <c r="H50" s="27">
        <v>886076.93553999998</v>
      </c>
      <c r="I50" s="27">
        <f t="shared" si="5"/>
        <v>26.853719192347452</v>
      </c>
      <c r="J50" s="27">
        <f t="shared" si="3"/>
        <v>1.6894825552105686</v>
      </c>
      <c r="K50" s="27">
        <f t="shared" si="4"/>
        <v>97.392423319774252</v>
      </c>
      <c r="L50" s="28"/>
      <c r="M50" s="29">
        <v>3172525800</v>
      </c>
      <c r="N50" s="29">
        <v>789775651.38</v>
      </c>
    </row>
    <row r="51" spans="1:14" ht="25.5" x14ac:dyDescent="0.2">
      <c r="A51" s="14" t="s">
        <v>79</v>
      </c>
      <c r="B51" s="26" t="s">
        <v>80</v>
      </c>
      <c r="C51" s="27">
        <v>463461.40454000002</v>
      </c>
      <c r="D51" s="27">
        <v>96555.664999999994</v>
      </c>
      <c r="E51" s="27">
        <f t="shared" si="0"/>
        <v>20.833593488941009</v>
      </c>
      <c r="F51" s="27">
        <f t="shared" si="1"/>
        <v>0.16973738714505002</v>
      </c>
      <c r="G51" s="27">
        <v>397577.02722000005</v>
      </c>
      <c r="H51" s="27">
        <v>77770.877510000006</v>
      </c>
      <c r="I51" s="27">
        <f t="shared" si="5"/>
        <v>19.56121007639743</v>
      </c>
      <c r="J51" s="27">
        <f t="shared" si="3"/>
        <v>0.14828570250109116</v>
      </c>
      <c r="K51" s="27">
        <f t="shared" si="4"/>
        <v>124.15401251912657</v>
      </c>
      <c r="L51" s="28"/>
      <c r="M51" s="29">
        <v>282621098</v>
      </c>
      <c r="N51" s="29">
        <v>56402125.140000001</v>
      </c>
    </row>
    <row r="52" spans="1:14" ht="25.5" x14ac:dyDescent="0.2">
      <c r="A52" s="14" t="s">
        <v>81</v>
      </c>
      <c r="B52" s="26" t="s">
        <v>82</v>
      </c>
      <c r="C52" s="27">
        <v>1036358.6</v>
      </c>
      <c r="D52" s="27">
        <v>276604.5</v>
      </c>
      <c r="E52" s="27">
        <f t="shared" si="0"/>
        <v>26.690037598954646</v>
      </c>
      <c r="F52" s="27">
        <f t="shared" si="1"/>
        <v>0.48624930606156558</v>
      </c>
      <c r="G52" s="27">
        <v>933771.9</v>
      </c>
      <c r="H52" s="27">
        <v>271380</v>
      </c>
      <c r="I52" s="27">
        <f t="shared" si="5"/>
        <v>29.062772182371305</v>
      </c>
      <c r="J52" s="27">
        <f t="shared" si="3"/>
        <v>0.51744014254656845</v>
      </c>
      <c r="K52" s="27">
        <f t="shared" si="4"/>
        <v>101.92516029184169</v>
      </c>
      <c r="L52" s="28"/>
      <c r="M52" s="29">
        <v>972163900</v>
      </c>
      <c r="N52" s="29">
        <v>233726500</v>
      </c>
    </row>
    <row r="53" spans="1:14" x14ac:dyDescent="0.2">
      <c r="A53" s="14" t="s">
        <v>83</v>
      </c>
      <c r="B53" s="26" t="s">
        <v>84</v>
      </c>
      <c r="C53" s="27">
        <v>1315961.0128299999</v>
      </c>
      <c r="D53" s="27">
        <v>351295.73936000001</v>
      </c>
      <c r="E53" s="27">
        <f t="shared" si="0"/>
        <v>26.694995971387609</v>
      </c>
      <c r="F53" s="27">
        <f t="shared" si="1"/>
        <v>0.61755072490210605</v>
      </c>
      <c r="G53" s="27">
        <v>1164083.8013199999</v>
      </c>
      <c r="H53" s="27">
        <v>252875.15403999999</v>
      </c>
      <c r="I53" s="27">
        <f t="shared" si="5"/>
        <v>21.723105652123586</v>
      </c>
      <c r="J53" s="27">
        <f t="shared" si="3"/>
        <v>0.48215695980891382</v>
      </c>
      <c r="K53" s="27">
        <f t="shared" si="4"/>
        <v>138.92062298237167</v>
      </c>
      <c r="L53" s="28"/>
      <c r="M53" s="29">
        <v>1622087935.8</v>
      </c>
      <c r="N53" s="29">
        <v>195021400.94999999</v>
      </c>
    </row>
    <row r="54" spans="1:14" x14ac:dyDescent="0.2">
      <c r="A54" s="14" t="s">
        <v>85</v>
      </c>
      <c r="B54" s="26" t="s">
        <v>86</v>
      </c>
      <c r="C54" s="27">
        <v>2611343.8407399999</v>
      </c>
      <c r="D54" s="27">
        <v>422840.53525000002</v>
      </c>
      <c r="E54" s="27">
        <f t="shared" si="0"/>
        <v>16.192449598294797</v>
      </c>
      <c r="F54" s="27">
        <f t="shared" si="1"/>
        <v>0.74332093960876788</v>
      </c>
      <c r="G54" s="27">
        <v>2296354.6016199999</v>
      </c>
      <c r="H54" s="27">
        <v>370466.20014999999</v>
      </c>
      <c r="I54" s="27">
        <f t="shared" si="5"/>
        <v>16.132795862130735</v>
      </c>
      <c r="J54" s="27">
        <f t="shared" si="3"/>
        <v>0.70636776259968137</v>
      </c>
      <c r="K54" s="27">
        <f t="shared" si="4"/>
        <v>114.1374125571493</v>
      </c>
      <c r="L54" s="28"/>
      <c r="M54" s="29">
        <v>1321883384.8299999</v>
      </c>
      <c r="N54" s="29">
        <v>280508535.98000002</v>
      </c>
    </row>
    <row r="55" spans="1:14" x14ac:dyDescent="0.2">
      <c r="A55" s="30" t="s">
        <v>87</v>
      </c>
      <c r="B55" s="31" t="s">
        <v>88</v>
      </c>
      <c r="C55" s="24">
        <v>10148596.26983</v>
      </c>
      <c r="D55" s="24">
        <v>2072420.22749</v>
      </c>
      <c r="E55" s="24">
        <f t="shared" si="0"/>
        <v>20.420757436680603</v>
      </c>
      <c r="F55" s="24">
        <f t="shared" si="1"/>
        <v>3.6431543864433307</v>
      </c>
      <c r="G55" s="24">
        <v>8564267.1853599995</v>
      </c>
      <c r="H55" s="24">
        <v>1756997.3787700001</v>
      </c>
      <c r="I55" s="24">
        <f t="shared" si="5"/>
        <v>20.515443303467471</v>
      </c>
      <c r="J55" s="24">
        <f t="shared" si="3"/>
        <v>3.3500662323115042</v>
      </c>
      <c r="K55" s="24">
        <f t="shared" si="4"/>
        <v>117.95238015328253</v>
      </c>
      <c r="L55" s="25"/>
      <c r="M55" s="32">
        <v>8902974434.2900009</v>
      </c>
      <c r="N55" s="32">
        <v>1418637035.24</v>
      </c>
    </row>
    <row r="56" spans="1:14" x14ac:dyDescent="0.2">
      <c r="A56" s="14" t="s">
        <v>89</v>
      </c>
      <c r="B56" s="26" t="s">
        <v>90</v>
      </c>
      <c r="C56" s="27">
        <v>9793146.2262399998</v>
      </c>
      <c r="D56" s="27">
        <v>2019259.9489200001</v>
      </c>
      <c r="E56" s="27">
        <f t="shared" si="0"/>
        <v>20.619113635917586</v>
      </c>
      <c r="F56" s="27">
        <f t="shared" si="1"/>
        <v>3.549702730506056</v>
      </c>
      <c r="G56" s="27">
        <v>8303456.5036199996</v>
      </c>
      <c r="H56" s="27">
        <v>1713874.8240499999</v>
      </c>
      <c r="I56" s="27">
        <f t="shared" si="5"/>
        <v>20.640498608053331</v>
      </c>
      <c r="J56" s="27">
        <f t="shared" si="3"/>
        <v>3.2678444736657339</v>
      </c>
      <c r="K56" s="27">
        <f t="shared" si="4"/>
        <v>117.81840310533033</v>
      </c>
      <c r="L56" s="28"/>
      <c r="M56" s="29">
        <v>8715575480.5799999</v>
      </c>
      <c r="N56" s="29">
        <v>1387827546.23</v>
      </c>
    </row>
    <row r="57" spans="1:14" x14ac:dyDescent="0.2">
      <c r="A57" s="14" t="s">
        <v>91</v>
      </c>
      <c r="B57" s="26" t="s">
        <v>92</v>
      </c>
      <c r="C57" s="27">
        <v>19400</v>
      </c>
      <c r="D57" s="27">
        <v>0</v>
      </c>
      <c r="E57" s="27"/>
      <c r="F57" s="27">
        <f t="shared" si="1"/>
        <v>0</v>
      </c>
      <c r="G57" s="27">
        <v>18900</v>
      </c>
      <c r="H57" s="27">
        <v>0</v>
      </c>
      <c r="I57" s="27">
        <f t="shared" si="5"/>
        <v>0</v>
      </c>
      <c r="J57" s="27">
        <f t="shared" si="3"/>
        <v>0</v>
      </c>
      <c r="K57" s="27"/>
      <c r="L57" s="28"/>
      <c r="M57" s="29">
        <v>4400000</v>
      </c>
      <c r="N57" s="29">
        <v>0</v>
      </c>
    </row>
    <row r="58" spans="1:14" ht="25.5" x14ac:dyDescent="0.2">
      <c r="A58" s="14" t="s">
        <v>93</v>
      </c>
      <c r="B58" s="26" t="s">
        <v>94</v>
      </c>
      <c r="C58" s="27">
        <v>336050.04358999996</v>
      </c>
      <c r="D58" s="27">
        <v>53160.278570000002</v>
      </c>
      <c r="E58" s="27">
        <f t="shared" si="0"/>
        <v>15.819155385933692</v>
      </c>
      <c r="F58" s="27">
        <f t="shared" si="1"/>
        <v>9.3451655937275113E-2</v>
      </c>
      <c r="G58" s="27">
        <v>241910.68174</v>
      </c>
      <c r="H58" s="27">
        <v>43122.55472</v>
      </c>
      <c r="I58" s="27">
        <f t="shared" si="5"/>
        <v>17.82581670632764</v>
      </c>
      <c r="J58" s="27">
        <f t="shared" si="3"/>
        <v>8.2221758645769763E-2</v>
      </c>
      <c r="K58" s="27">
        <f t="shared" si="4"/>
        <v>123.27720125854363</v>
      </c>
      <c r="L58" s="28"/>
      <c r="M58" s="29">
        <v>182998953.71000001</v>
      </c>
      <c r="N58" s="29">
        <v>30809489.010000002</v>
      </c>
    </row>
    <row r="59" spans="1:14" x14ac:dyDescent="0.2">
      <c r="A59" s="30" t="s">
        <v>95</v>
      </c>
      <c r="B59" s="31" t="s">
        <v>96</v>
      </c>
      <c r="C59" s="24">
        <v>23079915.963580001</v>
      </c>
      <c r="D59" s="24">
        <v>6518710.6420799997</v>
      </c>
      <c r="E59" s="24">
        <f t="shared" si="0"/>
        <v>28.244083090971799</v>
      </c>
      <c r="F59" s="24">
        <f t="shared" si="1"/>
        <v>11.459388860729099</v>
      </c>
      <c r="G59" s="24">
        <v>20042359.046709999</v>
      </c>
      <c r="H59" s="24">
        <v>6202804.5494999997</v>
      </c>
      <c r="I59" s="24">
        <f t="shared" si="5"/>
        <v>30.948475351848387</v>
      </c>
      <c r="J59" s="24">
        <f t="shared" si="3"/>
        <v>11.826885069945401</v>
      </c>
      <c r="K59" s="24">
        <f t="shared" si="4"/>
        <v>105.09295577603626</v>
      </c>
      <c r="L59" s="25"/>
      <c r="M59" s="32">
        <v>19868574445.200001</v>
      </c>
      <c r="N59" s="32">
        <v>5380794185.8500004</v>
      </c>
    </row>
    <row r="60" spans="1:14" x14ac:dyDescent="0.2">
      <c r="A60" s="14" t="s">
        <v>97</v>
      </c>
      <c r="B60" s="26" t="s">
        <v>98</v>
      </c>
      <c r="C60" s="27">
        <v>5753783.7149999999</v>
      </c>
      <c r="D60" s="27">
        <v>1308079.7626</v>
      </c>
      <c r="E60" s="27">
        <f t="shared" si="0"/>
        <v>22.734253273891092</v>
      </c>
      <c r="F60" s="27">
        <f t="shared" si="1"/>
        <v>2.2995029973750514</v>
      </c>
      <c r="G60" s="27">
        <v>4937326.4671499999</v>
      </c>
      <c r="H60" s="27">
        <v>1218557.77159</v>
      </c>
      <c r="I60" s="27">
        <f t="shared" si="5"/>
        <v>24.680518489055775</v>
      </c>
      <c r="J60" s="27">
        <f t="shared" si="3"/>
        <v>2.3234236385612737</v>
      </c>
      <c r="K60" s="27">
        <f t="shared" si="4"/>
        <v>107.34655287563344</v>
      </c>
      <c r="L60" s="28"/>
      <c r="M60" s="29">
        <v>7810392979</v>
      </c>
      <c r="N60" s="29">
        <v>1276778641.04</v>
      </c>
    </row>
    <row r="61" spans="1:14" x14ac:dyDescent="0.2">
      <c r="A61" s="14" t="s">
        <v>99</v>
      </c>
      <c r="B61" s="26" t="s">
        <v>100</v>
      </c>
      <c r="C61" s="27">
        <v>7854587.5515700001</v>
      </c>
      <c r="D61" s="27">
        <v>2861291.6833000001</v>
      </c>
      <c r="E61" s="27">
        <f t="shared" si="0"/>
        <v>36.428286838919711</v>
      </c>
      <c r="F61" s="27">
        <f t="shared" si="1"/>
        <v>5.0299293592271779</v>
      </c>
      <c r="G61" s="27">
        <v>6403091.8568100007</v>
      </c>
      <c r="H61" s="27">
        <v>2891863.7489399998</v>
      </c>
      <c r="I61" s="27">
        <f t="shared" si="5"/>
        <v>45.163552446375753</v>
      </c>
      <c r="J61" s="27">
        <f t="shared" si="3"/>
        <v>5.5139155076894664</v>
      </c>
      <c r="K61" s="27">
        <f t="shared" si="4"/>
        <v>98.942824825298018</v>
      </c>
      <c r="L61" s="28"/>
      <c r="M61" s="29">
        <v>4963978869.1999998</v>
      </c>
      <c r="N61" s="29">
        <v>1187772565.8299999</v>
      </c>
    </row>
    <row r="62" spans="1:14" ht="25.5" x14ac:dyDescent="0.2">
      <c r="A62" s="14" t="s">
        <v>101</v>
      </c>
      <c r="B62" s="26" t="s">
        <v>102</v>
      </c>
      <c r="C62" s="27">
        <v>81062.8</v>
      </c>
      <c r="D62" s="27">
        <v>26529.391070000001</v>
      </c>
      <c r="E62" s="27">
        <f t="shared" si="0"/>
        <v>32.726961158509205</v>
      </c>
      <c r="F62" s="27">
        <f t="shared" si="1"/>
        <v>4.6636616533799684E-2</v>
      </c>
      <c r="G62" s="27">
        <v>69780.350000000006</v>
      </c>
      <c r="H62" s="27">
        <v>13636.007800000001</v>
      </c>
      <c r="I62" s="27">
        <f t="shared" si="5"/>
        <v>19.541329041771789</v>
      </c>
      <c r="J62" s="27">
        <f t="shared" si="3"/>
        <v>2.5999770874044217E-2</v>
      </c>
      <c r="K62" s="27">
        <f t="shared" si="4"/>
        <v>194.55394466700142</v>
      </c>
      <c r="L62" s="28"/>
      <c r="M62" s="29">
        <v>67518252</v>
      </c>
      <c r="N62" s="29">
        <v>12700743.890000001</v>
      </c>
    </row>
    <row r="63" spans="1:14" x14ac:dyDescent="0.2">
      <c r="A63" s="14" t="s">
        <v>103</v>
      </c>
      <c r="B63" s="26" t="s">
        <v>104</v>
      </c>
      <c r="C63" s="27">
        <v>506064.1</v>
      </c>
      <c r="D63" s="27">
        <v>131962.27499999999</v>
      </c>
      <c r="E63" s="27">
        <f t="shared" si="0"/>
        <v>26.076197659545503</v>
      </c>
      <c r="F63" s="27">
        <f t="shared" si="1"/>
        <v>0.23197946759743776</v>
      </c>
      <c r="G63" s="27">
        <v>403155.95</v>
      </c>
      <c r="H63" s="27">
        <v>85227.760999999999</v>
      </c>
      <c r="I63" s="27">
        <f t="shared" si="5"/>
        <v>21.140147131649677</v>
      </c>
      <c r="J63" s="27">
        <f t="shared" si="3"/>
        <v>0.1625037394088174</v>
      </c>
      <c r="K63" s="27">
        <f t="shared" si="4"/>
        <v>154.8348489408281</v>
      </c>
      <c r="L63" s="28"/>
      <c r="M63" s="29">
        <v>422616000</v>
      </c>
      <c r="N63" s="29">
        <v>94484531</v>
      </c>
    </row>
    <row r="64" spans="1:14" x14ac:dyDescent="0.2">
      <c r="A64" s="14" t="s">
        <v>105</v>
      </c>
      <c r="B64" s="26" t="s">
        <v>106</v>
      </c>
      <c r="C64" s="27">
        <v>129134</v>
      </c>
      <c r="D64" s="27">
        <v>14937.911820000001</v>
      </c>
      <c r="E64" s="27">
        <f t="shared" si="0"/>
        <v>11.567760481360448</v>
      </c>
      <c r="F64" s="27">
        <f t="shared" si="1"/>
        <v>2.6259693014697369E-2</v>
      </c>
      <c r="G64" s="27">
        <v>124919.7</v>
      </c>
      <c r="H64" s="27">
        <v>23542.695899999999</v>
      </c>
      <c r="I64" s="27">
        <f t="shared" si="5"/>
        <v>18.846263559710756</v>
      </c>
      <c r="J64" s="27">
        <f t="shared" si="3"/>
        <v>4.4888849297761484E-2</v>
      </c>
      <c r="K64" s="27">
        <f t="shared" si="4"/>
        <v>63.450302732746941</v>
      </c>
      <c r="L64" s="28"/>
      <c r="M64" s="29">
        <v>118696200</v>
      </c>
      <c r="N64" s="29">
        <v>16631295</v>
      </c>
    </row>
    <row r="65" spans="1:14" ht="30.75" customHeight="1" x14ac:dyDescent="0.2">
      <c r="A65" s="14" t="s">
        <v>107</v>
      </c>
      <c r="B65" s="26" t="s">
        <v>108</v>
      </c>
      <c r="C65" s="27">
        <v>373561.3</v>
      </c>
      <c r="D65" s="27">
        <v>137966.87662</v>
      </c>
      <c r="E65" s="27">
        <f t="shared" si="0"/>
        <v>36.932861251955167</v>
      </c>
      <c r="F65" s="27">
        <f t="shared" si="1"/>
        <v>0.24253509258148953</v>
      </c>
      <c r="G65" s="27">
        <v>362625.4</v>
      </c>
      <c r="H65" s="27">
        <v>142706.28883999999</v>
      </c>
      <c r="I65" s="27">
        <f t="shared" si="5"/>
        <v>39.3536384489338</v>
      </c>
      <c r="J65" s="27">
        <f t="shared" si="3"/>
        <v>0.27209802652981563</v>
      </c>
      <c r="K65" s="27">
        <f t="shared" si="4"/>
        <v>96.67890444175606</v>
      </c>
      <c r="L65" s="28"/>
      <c r="M65" s="29">
        <v>309264120</v>
      </c>
      <c r="N65" s="29">
        <v>77372937.079999998</v>
      </c>
    </row>
    <row r="66" spans="1:14" x14ac:dyDescent="0.2">
      <c r="A66" s="14" t="s">
        <v>109</v>
      </c>
      <c r="B66" s="26" t="s">
        <v>110</v>
      </c>
      <c r="C66" s="27">
        <v>8381722.4970100001</v>
      </c>
      <c r="D66" s="27">
        <v>2037942.7416700001</v>
      </c>
      <c r="E66" s="27">
        <f t="shared" si="0"/>
        <v>24.314128061350068</v>
      </c>
      <c r="F66" s="27">
        <f t="shared" si="1"/>
        <v>3.5825456343994468</v>
      </c>
      <c r="G66" s="27">
        <v>7741459.3227500003</v>
      </c>
      <c r="H66" s="27">
        <v>1827270.2754300002</v>
      </c>
      <c r="I66" s="27">
        <f t="shared" si="5"/>
        <v>23.603692782576019</v>
      </c>
      <c r="J66" s="27">
        <f t="shared" si="3"/>
        <v>3.4840555375842235</v>
      </c>
      <c r="K66" s="27">
        <f t="shared" si="4"/>
        <v>111.52935441859708</v>
      </c>
      <c r="L66" s="28"/>
      <c r="M66" s="29">
        <v>6176108025</v>
      </c>
      <c r="N66" s="29">
        <v>2715053472.0100002</v>
      </c>
    </row>
    <row r="67" spans="1:14" x14ac:dyDescent="0.2">
      <c r="A67" s="30" t="s">
        <v>111</v>
      </c>
      <c r="B67" s="31" t="s">
        <v>112</v>
      </c>
      <c r="C67" s="24">
        <v>45902631.773269996</v>
      </c>
      <c r="D67" s="24">
        <v>12882986.256139999</v>
      </c>
      <c r="E67" s="24">
        <f t="shared" si="0"/>
        <v>28.0658989658236</v>
      </c>
      <c r="F67" s="24">
        <f t="shared" si="1"/>
        <v>22.647292893097404</v>
      </c>
      <c r="G67" s="24">
        <v>41941865.002360001</v>
      </c>
      <c r="H67" s="24">
        <v>11454097.890659999</v>
      </c>
      <c r="I67" s="24">
        <f t="shared" si="5"/>
        <v>27.309462490558051</v>
      </c>
      <c r="J67" s="24">
        <f t="shared" si="3"/>
        <v>21.839524081676831</v>
      </c>
      <c r="K67" s="24">
        <f t="shared" si="4"/>
        <v>112.47490967093232</v>
      </c>
      <c r="L67" s="25"/>
      <c r="M67" s="32">
        <v>31100952938.959999</v>
      </c>
      <c r="N67" s="32">
        <v>6854321524.5900002</v>
      </c>
    </row>
    <row r="68" spans="1:14" x14ac:dyDescent="0.2">
      <c r="A68" s="14" t="s">
        <v>113</v>
      </c>
      <c r="B68" s="26" t="s">
        <v>114</v>
      </c>
      <c r="C68" s="27">
        <v>1453889.1638399998</v>
      </c>
      <c r="D68" s="27">
        <v>336136.50501999998</v>
      </c>
      <c r="E68" s="27">
        <f t="shared" si="0"/>
        <v>23.119816378037999</v>
      </c>
      <c r="F68" s="27">
        <f t="shared" si="1"/>
        <v>0.59090196402421125</v>
      </c>
      <c r="G68" s="27">
        <v>1303689.0774400001</v>
      </c>
      <c r="H68" s="27">
        <v>276182.48057000001</v>
      </c>
      <c r="I68" s="27">
        <f t="shared" si="5"/>
        <v>21.18468930585259</v>
      </c>
      <c r="J68" s="27">
        <f t="shared" si="3"/>
        <v>0.52659703041862216</v>
      </c>
      <c r="K68" s="27">
        <f t="shared" si="4"/>
        <v>121.70812005390917</v>
      </c>
      <c r="L68" s="28"/>
      <c r="M68" s="29">
        <v>1041457435.85</v>
      </c>
      <c r="N68" s="29">
        <v>239870385.41999999</v>
      </c>
    </row>
    <row r="69" spans="1:14" x14ac:dyDescent="0.2">
      <c r="A69" s="14" t="s">
        <v>115</v>
      </c>
      <c r="B69" s="26" t="s">
        <v>116</v>
      </c>
      <c r="C69" s="27">
        <v>6847143.8509999998</v>
      </c>
      <c r="D69" s="27">
        <v>2173848.37207</v>
      </c>
      <c r="E69" s="27">
        <f t="shared" ref="E69:E87" si="6">D69/C69*100</f>
        <v>31.748250356278373</v>
      </c>
      <c r="F69" s="27">
        <f t="shared" ref="F69:F87" si="7">D69/$D$9*100</f>
        <v>3.8214572156349642</v>
      </c>
      <c r="G69" s="27">
        <v>4953013.9495999999</v>
      </c>
      <c r="H69" s="27">
        <v>1573228.30296</v>
      </c>
      <c r="I69" s="27">
        <f t="shared" si="5"/>
        <v>31.763050113901905</v>
      </c>
      <c r="J69" s="27">
        <f t="shared" si="3"/>
        <v>2.9996738055196341</v>
      </c>
      <c r="K69" s="27">
        <f t="shared" si="4"/>
        <v>138.17755299596024</v>
      </c>
      <c r="L69" s="28"/>
      <c r="M69" s="29">
        <v>4707155660</v>
      </c>
      <c r="N69" s="29">
        <v>1679253645.95</v>
      </c>
    </row>
    <row r="70" spans="1:14" x14ac:dyDescent="0.2">
      <c r="A70" s="14" t="s">
        <v>117</v>
      </c>
      <c r="B70" s="26" t="s">
        <v>118</v>
      </c>
      <c r="C70" s="27">
        <v>27578128.066659998</v>
      </c>
      <c r="D70" s="27">
        <v>7727521.6695900001</v>
      </c>
      <c r="E70" s="27">
        <f t="shared" si="6"/>
        <v>28.020472060001879</v>
      </c>
      <c r="F70" s="27">
        <f t="shared" si="7"/>
        <v>13.584385103690821</v>
      </c>
      <c r="G70" s="27">
        <v>25695060.02177</v>
      </c>
      <c r="H70" s="27">
        <v>6989899.0344099998</v>
      </c>
      <c r="I70" s="27">
        <f t="shared" si="5"/>
        <v>27.203279651761257</v>
      </c>
      <c r="J70" s="27">
        <f t="shared" ref="J70:J87" si="8">H70/$H$9*100</f>
        <v>13.327637824273092</v>
      </c>
      <c r="K70" s="27">
        <f t="shared" ref="K70:K87" si="9">D70/H70*100</f>
        <v>110.5526937019951</v>
      </c>
      <c r="L70" s="28"/>
      <c r="M70" s="29">
        <v>20331088128.150002</v>
      </c>
      <c r="N70" s="29">
        <v>3925004924.5500002</v>
      </c>
    </row>
    <row r="71" spans="1:14" x14ac:dyDescent="0.2">
      <c r="A71" s="14" t="s">
        <v>119</v>
      </c>
      <c r="B71" s="26" t="s">
        <v>120</v>
      </c>
      <c r="C71" s="27">
        <v>7967947.2038000003</v>
      </c>
      <c r="D71" s="27">
        <v>2141836.4347399999</v>
      </c>
      <c r="E71" s="27">
        <f t="shared" si="6"/>
        <v>26.880655455630215</v>
      </c>
      <c r="F71" s="27">
        <f t="shared" si="7"/>
        <v>3.7651827070409287</v>
      </c>
      <c r="G71" s="27">
        <v>8523082.1694799997</v>
      </c>
      <c r="H71" s="27">
        <v>2336486.6755300001</v>
      </c>
      <c r="I71" s="27">
        <f t="shared" si="5"/>
        <v>27.413635455688105</v>
      </c>
      <c r="J71" s="27">
        <f t="shared" si="8"/>
        <v>4.454978253535268</v>
      </c>
      <c r="K71" s="27">
        <f t="shared" si="9"/>
        <v>91.669105463832935</v>
      </c>
      <c r="L71" s="28"/>
      <c r="M71" s="29">
        <v>4124533259.27</v>
      </c>
      <c r="N71" s="29">
        <v>849246631.60000002</v>
      </c>
    </row>
    <row r="72" spans="1:14" x14ac:dyDescent="0.2">
      <c r="A72" s="14" t="s">
        <v>121</v>
      </c>
      <c r="B72" s="26" t="s">
        <v>122</v>
      </c>
      <c r="C72" s="27">
        <v>2055523.4879700001</v>
      </c>
      <c r="D72" s="27">
        <v>503643.27472000004</v>
      </c>
      <c r="E72" s="27">
        <f t="shared" si="6"/>
        <v>24.501946957433677</v>
      </c>
      <c r="F72" s="27">
        <f t="shared" si="7"/>
        <v>0.88536590270647963</v>
      </c>
      <c r="G72" s="27">
        <v>1467019.7840699998</v>
      </c>
      <c r="H72" s="27">
        <v>278301.39718999999</v>
      </c>
      <c r="I72" s="27">
        <f t="shared" si="5"/>
        <v>18.97052788326409</v>
      </c>
      <c r="J72" s="27">
        <f t="shared" si="8"/>
        <v>0.53063716793021876</v>
      </c>
      <c r="K72" s="27">
        <f t="shared" si="9"/>
        <v>180.97044420375519</v>
      </c>
      <c r="L72" s="28"/>
      <c r="M72" s="29">
        <v>896718455.69000006</v>
      </c>
      <c r="N72" s="29">
        <v>160945937.06999999</v>
      </c>
    </row>
    <row r="73" spans="1:14" x14ac:dyDescent="0.2">
      <c r="A73" s="30" t="s">
        <v>123</v>
      </c>
      <c r="B73" s="31" t="s">
        <v>124</v>
      </c>
      <c r="C73" s="24">
        <v>6238788.1579099996</v>
      </c>
      <c r="D73" s="24">
        <v>1052320.6725599999</v>
      </c>
      <c r="E73" s="24">
        <f t="shared" si="6"/>
        <v>16.867389081416228</v>
      </c>
      <c r="F73" s="24">
        <f t="shared" si="7"/>
        <v>1.849898308908712</v>
      </c>
      <c r="G73" s="24">
        <v>5306796.43181</v>
      </c>
      <c r="H73" s="24">
        <v>763242.27962000004</v>
      </c>
      <c r="I73" s="24">
        <f t="shared" si="5"/>
        <v>14.382354579214176</v>
      </c>
      <c r="J73" s="24">
        <f t="shared" si="8"/>
        <v>1.4552737635940034</v>
      </c>
      <c r="K73" s="24">
        <f t="shared" si="9"/>
        <v>137.87504972653309</v>
      </c>
      <c r="L73" s="25"/>
      <c r="M73" s="32">
        <v>4696397736.4200001</v>
      </c>
      <c r="N73" s="32">
        <v>805741452.02999997</v>
      </c>
    </row>
    <row r="74" spans="1:14" x14ac:dyDescent="0.2">
      <c r="A74" s="14" t="s">
        <v>125</v>
      </c>
      <c r="B74" s="26" t="s">
        <v>126</v>
      </c>
      <c r="C74" s="27">
        <v>2419662.6437600004</v>
      </c>
      <c r="D74" s="27">
        <v>457022.81458000001</v>
      </c>
      <c r="E74" s="27">
        <f t="shared" si="6"/>
        <v>18.887873305752073</v>
      </c>
      <c r="F74" s="27">
        <f t="shared" si="7"/>
        <v>0.80341074148767844</v>
      </c>
      <c r="G74" s="27">
        <v>1827564.79959</v>
      </c>
      <c r="H74" s="27">
        <v>354689.06300000002</v>
      </c>
      <c r="I74" s="27">
        <f t="shared" si="5"/>
        <v>19.407742099189683</v>
      </c>
      <c r="J74" s="27">
        <f t="shared" si="8"/>
        <v>0.67628550121021747</v>
      </c>
      <c r="K74" s="27">
        <f t="shared" si="9"/>
        <v>128.85167947228189</v>
      </c>
      <c r="L74" s="28"/>
      <c r="M74" s="29">
        <v>1723630058.8599999</v>
      </c>
      <c r="N74" s="29">
        <v>271179104.13999999</v>
      </c>
    </row>
    <row r="75" spans="1:14" x14ac:dyDescent="0.2">
      <c r="A75" s="14" t="s">
        <v>127</v>
      </c>
      <c r="B75" s="26" t="s">
        <v>128</v>
      </c>
      <c r="C75" s="27">
        <v>2311093.6855500001</v>
      </c>
      <c r="D75" s="27">
        <v>228411.01879</v>
      </c>
      <c r="E75" s="27">
        <f t="shared" si="6"/>
        <v>9.8832436009898128</v>
      </c>
      <c r="F75" s="27">
        <f t="shared" si="7"/>
        <v>0.40152889552936666</v>
      </c>
      <c r="G75" s="27">
        <v>2392478.1005899999</v>
      </c>
      <c r="H75" s="27">
        <v>132831.52590000001</v>
      </c>
      <c r="I75" s="27">
        <f t="shared" si="5"/>
        <v>5.5520477227040423</v>
      </c>
      <c r="J75" s="27">
        <f t="shared" si="8"/>
        <v>0.2532698197965001</v>
      </c>
      <c r="K75" s="27">
        <f t="shared" si="9"/>
        <v>171.95542793203734</v>
      </c>
      <c r="L75" s="28"/>
      <c r="M75" s="29">
        <v>2246965142.5100002</v>
      </c>
      <c r="N75" s="29">
        <v>363854272.49000001</v>
      </c>
    </row>
    <row r="76" spans="1:14" x14ac:dyDescent="0.2">
      <c r="A76" s="14" t="s">
        <v>129</v>
      </c>
      <c r="B76" s="26" t="s">
        <v>130</v>
      </c>
      <c r="C76" s="27">
        <v>1172062.7929400001</v>
      </c>
      <c r="D76" s="27">
        <v>298658.20684</v>
      </c>
      <c r="E76" s="27">
        <f t="shared" si="6"/>
        <v>25.481416920576955</v>
      </c>
      <c r="F76" s="27">
        <f t="shared" si="7"/>
        <v>0.52501801606821841</v>
      </c>
      <c r="G76" s="27">
        <v>755903.10183000006</v>
      </c>
      <c r="H76" s="27">
        <v>193614.27465000001</v>
      </c>
      <c r="I76" s="27">
        <f t="shared" si="5"/>
        <v>25.613636745406975</v>
      </c>
      <c r="J76" s="27">
        <f t="shared" si="8"/>
        <v>0.36916426366698524</v>
      </c>
      <c r="K76" s="27">
        <f t="shared" si="9"/>
        <v>154.25422912638533</v>
      </c>
      <c r="L76" s="28"/>
      <c r="M76" s="29">
        <v>674456838.47000003</v>
      </c>
      <c r="N76" s="29">
        <v>161444185.25999999</v>
      </c>
    </row>
    <row r="77" spans="1:14" ht="25.5" x14ac:dyDescent="0.2">
      <c r="A77" s="14" t="s">
        <v>175</v>
      </c>
      <c r="B77" s="26" t="s">
        <v>158</v>
      </c>
      <c r="C77" s="27">
        <v>335969.03566000005</v>
      </c>
      <c r="D77" s="27">
        <v>68228.63235</v>
      </c>
      <c r="E77" s="27">
        <f t="shared" si="6"/>
        <v>20.308012080924989</v>
      </c>
      <c r="F77" s="27">
        <f t="shared" si="7"/>
        <v>0.11994065582344893</v>
      </c>
      <c r="G77" s="27">
        <v>330850.42979999998</v>
      </c>
      <c r="H77" s="27">
        <v>82107.416069999992</v>
      </c>
      <c r="I77" s="27">
        <f t="shared" si="5"/>
        <v>24.817080068366288</v>
      </c>
      <c r="J77" s="27">
        <f t="shared" si="8"/>
        <v>0.15655417892030069</v>
      </c>
      <c r="K77" s="27">
        <f t="shared" si="9"/>
        <v>83.096796386616589</v>
      </c>
      <c r="L77" s="28"/>
      <c r="M77" s="29">
        <v>51345696.579999998</v>
      </c>
      <c r="N77" s="29">
        <v>9263890.1400000006</v>
      </c>
    </row>
    <row r="78" spans="1:14" x14ac:dyDescent="0.2">
      <c r="A78" s="30" t="s">
        <v>131</v>
      </c>
      <c r="B78" s="31" t="s">
        <v>132</v>
      </c>
      <c r="C78" s="24">
        <v>712801.5209</v>
      </c>
      <c r="D78" s="24">
        <v>331961.07844000001</v>
      </c>
      <c r="E78" s="24">
        <f t="shared" si="6"/>
        <v>46.571320165094221</v>
      </c>
      <c r="F78" s="24">
        <f t="shared" si="7"/>
        <v>0.58356188721043556</v>
      </c>
      <c r="G78" s="24">
        <v>608950.24335</v>
      </c>
      <c r="H78" s="24">
        <v>240971.74421999999</v>
      </c>
      <c r="I78" s="24">
        <f t="shared" si="5"/>
        <v>39.571663999073103</v>
      </c>
      <c r="J78" s="24">
        <f t="shared" si="8"/>
        <v>0.45946073284284777</v>
      </c>
      <c r="K78" s="24">
        <f t="shared" si="9"/>
        <v>137.75933751673784</v>
      </c>
      <c r="L78" s="25"/>
      <c r="M78" s="32">
        <v>517816651.19999999</v>
      </c>
      <c r="N78" s="32">
        <v>301955695.68000001</v>
      </c>
    </row>
    <row r="79" spans="1:14" x14ac:dyDescent="0.2">
      <c r="A79" s="14" t="s">
        <v>133</v>
      </c>
      <c r="B79" s="26" t="s">
        <v>134</v>
      </c>
      <c r="C79" s="27">
        <v>476476.31569999998</v>
      </c>
      <c r="D79" s="27">
        <v>234681.43268999999</v>
      </c>
      <c r="E79" s="27">
        <f t="shared" si="6"/>
        <v>49.253535791222959</v>
      </c>
      <c r="F79" s="27">
        <f t="shared" si="7"/>
        <v>0.41255179793187202</v>
      </c>
      <c r="G79" s="27">
        <v>412431.51150000002</v>
      </c>
      <c r="H79" s="27">
        <v>161825.91822999998</v>
      </c>
      <c r="I79" s="27">
        <f t="shared" si="5"/>
        <v>39.237040264320342</v>
      </c>
      <c r="J79" s="27">
        <f t="shared" si="8"/>
        <v>0.30855341659908808</v>
      </c>
      <c r="K79" s="27">
        <f t="shared" si="9"/>
        <v>145.02091831572486</v>
      </c>
      <c r="L79" s="28"/>
      <c r="M79" s="29">
        <v>331118875.51999998</v>
      </c>
      <c r="N79" s="29">
        <v>216497592.25</v>
      </c>
    </row>
    <row r="80" spans="1:14" x14ac:dyDescent="0.2">
      <c r="A80" s="14" t="s">
        <v>135</v>
      </c>
      <c r="B80" s="26" t="s">
        <v>136</v>
      </c>
      <c r="C80" s="27">
        <v>233370.78519999998</v>
      </c>
      <c r="D80" s="27">
        <v>96680.54826000001</v>
      </c>
      <c r="E80" s="27">
        <f t="shared" si="6"/>
        <v>41.427871178110095</v>
      </c>
      <c r="F80" s="27">
        <f t="shared" si="7"/>
        <v>0.16995692225208447</v>
      </c>
      <c r="G80" s="27">
        <v>193204.03185</v>
      </c>
      <c r="H80" s="27">
        <v>78641.717180000007</v>
      </c>
      <c r="I80" s="27">
        <f t="shared" si="5"/>
        <v>40.703973114316774</v>
      </c>
      <c r="J80" s="27">
        <f t="shared" si="8"/>
        <v>0.14994613216790526</v>
      </c>
      <c r="K80" s="27">
        <f t="shared" si="9"/>
        <v>122.9379923618804</v>
      </c>
      <c r="L80" s="28"/>
      <c r="M80" s="29">
        <v>182376898.47999999</v>
      </c>
      <c r="N80" s="29">
        <v>84882437.430000007</v>
      </c>
    </row>
    <row r="81" spans="1:14" ht="25.5" x14ac:dyDescent="0.2">
      <c r="A81" s="14" t="s">
        <v>169</v>
      </c>
      <c r="B81" s="26" t="s">
        <v>159</v>
      </c>
      <c r="C81" s="27">
        <v>2954.42</v>
      </c>
      <c r="D81" s="27">
        <v>599.09748999999999</v>
      </c>
      <c r="E81" s="27">
        <f t="shared" si="6"/>
        <v>20.27800685075243</v>
      </c>
      <c r="F81" s="27">
        <f t="shared" si="7"/>
        <v>1.0531670264790547E-3</v>
      </c>
      <c r="G81" s="27">
        <v>3314.7</v>
      </c>
      <c r="H81" s="27">
        <v>504.10881000000001</v>
      </c>
      <c r="I81" s="27">
        <f t="shared" si="5"/>
        <v>15.208278577246812</v>
      </c>
      <c r="J81" s="27">
        <f t="shared" si="8"/>
        <v>9.6118407585445121E-4</v>
      </c>
      <c r="K81" s="27">
        <f t="shared" si="9"/>
        <v>118.84289227161095</v>
      </c>
      <c r="L81" s="28"/>
      <c r="M81" s="29">
        <v>4320877.2</v>
      </c>
      <c r="N81" s="29">
        <v>575666</v>
      </c>
    </row>
    <row r="82" spans="1:14" ht="25.5" x14ac:dyDescent="0.2">
      <c r="A82" s="30" t="s">
        <v>137</v>
      </c>
      <c r="B82" s="31" t="s">
        <v>138</v>
      </c>
      <c r="C82" s="24">
        <v>1537269.1332100001</v>
      </c>
      <c r="D82" s="24">
        <v>379.76110999999997</v>
      </c>
      <c r="E82" s="24">
        <f t="shared" si="6"/>
        <v>2.4703619021284436E-2</v>
      </c>
      <c r="F82" s="24">
        <f t="shared" si="7"/>
        <v>6.6759064370489215E-4</v>
      </c>
      <c r="G82" s="24">
        <v>786950.61285999999</v>
      </c>
      <c r="H82" s="24">
        <v>143.26026999999999</v>
      </c>
      <c r="I82" s="24">
        <f t="shared" si="5"/>
        <v>1.8204480390370606E-2</v>
      </c>
      <c r="J82" s="24">
        <f t="shared" si="8"/>
        <v>2.7315430219640311E-4</v>
      </c>
      <c r="K82" s="24">
        <f t="shared" si="9"/>
        <v>265.0847370314184</v>
      </c>
      <c r="L82" s="25"/>
      <c r="M82" s="32">
        <v>24178971.949999999</v>
      </c>
      <c r="N82" s="32">
        <v>2316040.0499999998</v>
      </c>
    </row>
    <row r="83" spans="1:14" ht="25.5" x14ac:dyDescent="0.2">
      <c r="A83" s="14" t="s">
        <v>139</v>
      </c>
      <c r="B83" s="26" t="s">
        <v>140</v>
      </c>
      <c r="C83" s="27">
        <v>1537269.1332100001</v>
      </c>
      <c r="D83" s="27">
        <v>379.76110999999997</v>
      </c>
      <c r="E83" s="27">
        <f t="shared" si="6"/>
        <v>2.4703619021284436E-2</v>
      </c>
      <c r="F83" s="27">
        <f t="shared" si="7"/>
        <v>6.6759064370489215E-4</v>
      </c>
      <c r="G83" s="27">
        <v>786950.61285999999</v>
      </c>
      <c r="H83" s="27">
        <v>143.26026999999999</v>
      </c>
      <c r="I83" s="27">
        <f t="shared" si="5"/>
        <v>1.8204480390370606E-2</v>
      </c>
      <c r="J83" s="27">
        <f t="shared" si="8"/>
        <v>2.7315430219640311E-4</v>
      </c>
      <c r="K83" s="27">
        <f t="shared" si="9"/>
        <v>265.0847370314184</v>
      </c>
      <c r="L83" s="28"/>
      <c r="M83" s="29">
        <v>24178971.949999999</v>
      </c>
      <c r="N83" s="29">
        <v>2316040.0499999998</v>
      </c>
    </row>
    <row r="84" spans="1:14" ht="51" x14ac:dyDescent="0.2">
      <c r="A84" s="30" t="s">
        <v>141</v>
      </c>
      <c r="B84" s="31" t="s">
        <v>142</v>
      </c>
      <c r="C84" s="24">
        <v>1001557.4106299999</v>
      </c>
      <c r="D84" s="24">
        <v>0</v>
      </c>
      <c r="E84" s="24">
        <f t="shared" si="6"/>
        <v>0</v>
      </c>
      <c r="F84" s="24">
        <f t="shared" si="7"/>
        <v>0</v>
      </c>
      <c r="G84" s="24">
        <v>497745.09531</v>
      </c>
      <c r="H84" s="24">
        <v>0</v>
      </c>
      <c r="I84" s="24">
        <f t="shared" si="5"/>
        <v>0</v>
      </c>
      <c r="J84" s="24">
        <f t="shared" si="8"/>
        <v>0</v>
      </c>
      <c r="K84" s="24" t="e">
        <f t="shared" si="9"/>
        <v>#DIV/0!</v>
      </c>
      <c r="L84" s="25"/>
      <c r="M84" s="32">
        <v>1403086132.6400001</v>
      </c>
      <c r="N84" s="32">
        <v>0</v>
      </c>
    </row>
    <row r="85" spans="1:14" ht="38.25" x14ac:dyDescent="0.2">
      <c r="A85" s="14" t="s">
        <v>174</v>
      </c>
      <c r="B85" s="26" t="s">
        <v>173</v>
      </c>
      <c r="C85" s="27">
        <v>7268</v>
      </c>
      <c r="D85" s="27">
        <v>0</v>
      </c>
      <c r="E85" s="27">
        <f t="shared" si="6"/>
        <v>0</v>
      </c>
      <c r="F85" s="27">
        <f t="shared" si="7"/>
        <v>0</v>
      </c>
      <c r="G85" s="27">
        <v>0</v>
      </c>
      <c r="H85" s="27">
        <v>0</v>
      </c>
      <c r="I85" s="27" t="e">
        <f t="shared" si="5"/>
        <v>#DIV/0!</v>
      </c>
      <c r="J85" s="27">
        <f t="shared" si="8"/>
        <v>0</v>
      </c>
      <c r="K85" s="27" t="e">
        <f t="shared" si="9"/>
        <v>#DIV/0!</v>
      </c>
      <c r="L85" s="28"/>
      <c r="M85" s="29">
        <v>0</v>
      </c>
      <c r="N85" s="29">
        <v>0</v>
      </c>
    </row>
    <row r="86" spans="1:14" x14ac:dyDescent="0.2">
      <c r="A86" s="14" t="s">
        <v>143</v>
      </c>
      <c r="B86" s="26" t="s">
        <v>144</v>
      </c>
      <c r="C86" s="27">
        <v>683912.23199999996</v>
      </c>
      <c r="D86" s="27">
        <v>0</v>
      </c>
      <c r="E86" s="27">
        <f t="shared" si="6"/>
        <v>0</v>
      </c>
      <c r="F86" s="27">
        <f t="shared" si="7"/>
        <v>0</v>
      </c>
      <c r="G86" s="27">
        <v>156000</v>
      </c>
      <c r="H86" s="27">
        <v>0</v>
      </c>
      <c r="I86" s="27">
        <f t="shared" si="5"/>
        <v>0</v>
      </c>
      <c r="J86" s="27">
        <f t="shared" si="8"/>
        <v>0</v>
      </c>
      <c r="K86" s="27" t="e">
        <f t="shared" si="9"/>
        <v>#DIV/0!</v>
      </c>
      <c r="L86" s="28"/>
      <c r="M86" s="29">
        <v>505000000</v>
      </c>
      <c r="N86" s="29">
        <v>0</v>
      </c>
    </row>
    <row r="87" spans="1:14" ht="25.5" x14ac:dyDescent="0.2">
      <c r="A87" s="14" t="s">
        <v>145</v>
      </c>
      <c r="B87" s="26" t="s">
        <v>146</v>
      </c>
      <c r="C87" s="27">
        <v>310377.17862999998</v>
      </c>
      <c r="D87" s="27">
        <v>0</v>
      </c>
      <c r="E87" s="27">
        <f t="shared" si="6"/>
        <v>0</v>
      </c>
      <c r="F87" s="27">
        <f t="shared" si="7"/>
        <v>0</v>
      </c>
      <c r="G87" s="27">
        <v>341745.09531</v>
      </c>
      <c r="H87" s="27">
        <v>0</v>
      </c>
      <c r="I87" s="27">
        <f t="shared" si="5"/>
        <v>0</v>
      </c>
      <c r="J87" s="27">
        <f t="shared" si="8"/>
        <v>0</v>
      </c>
      <c r="K87" s="27" t="e">
        <f t="shared" si="9"/>
        <v>#DIV/0!</v>
      </c>
      <c r="L87" s="28"/>
      <c r="M87" s="29">
        <v>898086132.63999999</v>
      </c>
      <c r="N87" s="29">
        <v>0</v>
      </c>
    </row>
  </sheetData>
  <mergeCells count="8">
    <mergeCell ref="J1:K1"/>
    <mergeCell ref="K6:K7"/>
    <mergeCell ref="B3:K3"/>
    <mergeCell ref="A4:F4"/>
    <mergeCell ref="C6:F6"/>
    <mergeCell ref="B6:B7"/>
    <mergeCell ref="A6:A7"/>
    <mergeCell ref="G6:J6"/>
  </mergeCells>
  <pageMargins left="0.39370078740157483" right="0.39370078740157483" top="0.78740157480314965" bottom="0.78740157480314965" header="0.51181102362204722" footer="0.51181102362204722"/>
  <pageSetup paperSize="9" scale="84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на 01.04.2024</vt:lpstr>
      <vt:lpstr>'на 01.04.2024'!APPT</vt:lpstr>
      <vt:lpstr>'на 01.04.2024'!FIO</vt:lpstr>
      <vt:lpstr>'на 01.04.2024'!SIGN</vt:lpstr>
      <vt:lpstr>'на 01.04.2024'!Заголовки_для_печати</vt:lpstr>
      <vt:lpstr>'на 01.04.2024'!Область_печати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Федотова Елена Рифовна</cp:lastModifiedBy>
  <cp:lastPrinted>2024-06-03T08:22:58Z</cp:lastPrinted>
  <dcterms:created xsi:type="dcterms:W3CDTF">2002-03-11T10:22:12Z</dcterms:created>
  <dcterms:modified xsi:type="dcterms:W3CDTF">2024-06-03T08:23:01Z</dcterms:modified>
</cp:coreProperties>
</file>