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40" windowWidth="9720" windowHeight="5400" tabRatio="933" firstSheet="12" activeTab="42"/>
  </bookViews>
  <sheets>
    <sheet name="14-1" sheetId="1" r:id="rId1"/>
    <sheet name="14-2" sheetId="2" r:id="rId2"/>
    <sheet name="14-3" sheetId="3" r:id="rId3"/>
    <sheet name="14-4" sheetId="4" r:id="rId4"/>
    <sheet name="14-6" sheetId="5" r:id="rId5"/>
    <sheet name="14-7" sheetId="6" r:id="rId6"/>
    <sheet name="14-8" sheetId="7" r:id="rId7"/>
    <sheet name="14-9" sheetId="8" r:id="rId8"/>
    <sheet name="14-10" sheetId="9" r:id="rId9"/>
    <sheet name="14-11" sheetId="10" r:id="rId10"/>
    <sheet name="14-12" sheetId="11" r:id="rId11"/>
    <sheet name="14-13" sheetId="12" r:id="rId12"/>
    <sheet name="14-14" sheetId="13" r:id="rId13"/>
    <sheet name="14-15" sheetId="14" r:id="rId14"/>
    <sheet name="14-16" sheetId="15" r:id="rId15"/>
    <sheet name="14-17" sheetId="16" r:id="rId16"/>
    <sheet name="14-18" sheetId="17" r:id="rId17"/>
    <sheet name="14-19" sheetId="18" r:id="rId18"/>
    <sheet name="14-20" sheetId="19" r:id="rId19"/>
    <sheet name="14-21" sheetId="20" r:id="rId20"/>
    <sheet name="14-22" sheetId="21" r:id="rId21"/>
    <sheet name="14-23" sheetId="22" r:id="rId22"/>
    <sheet name="14-24" sheetId="23" r:id="rId23"/>
    <sheet name="14-25" sheetId="24" r:id="rId24"/>
    <sheet name="14-26" sheetId="25" r:id="rId25"/>
    <sheet name="14-27" sheetId="26" r:id="rId26"/>
    <sheet name="14-28" sheetId="27" r:id="rId27"/>
    <sheet name="14-29" sheetId="28" r:id="rId28"/>
    <sheet name="14-30" sheetId="29" r:id="rId29"/>
    <sheet name="14-31" sheetId="30" r:id="rId30"/>
    <sheet name="14-32" sheetId="31" r:id="rId31"/>
    <sheet name="14-33" sheetId="32" r:id="rId32"/>
    <sheet name="14-34" sheetId="33" r:id="rId33"/>
    <sheet name="14-35" sheetId="34" r:id="rId34"/>
    <sheet name="14-36" sheetId="35" r:id="rId35"/>
    <sheet name="14-37" sheetId="36" r:id="rId36"/>
    <sheet name="14-38" sheetId="37" r:id="rId37"/>
    <sheet name="14-39" sheetId="38" r:id="rId38"/>
    <sheet name="14-40" sheetId="39" r:id="rId39"/>
    <sheet name="14-41" sheetId="40" r:id="rId40"/>
    <sheet name="14-42" sheetId="41" r:id="rId41"/>
    <sheet name="14-43" sheetId="42" r:id="rId42"/>
    <sheet name="14-45" sheetId="43" r:id="rId43"/>
  </sheets>
  <definedNames>
    <definedName name="_xlnm._FilterDatabase" localSheetId="8" hidden="1">'14-10'!$A$8:$E$28</definedName>
    <definedName name="_xlnm._FilterDatabase" localSheetId="9" hidden="1">'14-11'!$A$9:$E$15</definedName>
    <definedName name="_xlnm._FilterDatabase" localSheetId="11" hidden="1">'14-13'!$A$8:$E$24</definedName>
    <definedName name="_xlnm._FilterDatabase" localSheetId="12" hidden="1">'14-14'!$A$8:$E$17</definedName>
    <definedName name="_xlnm._FilterDatabase" localSheetId="16" hidden="1">'14-18'!$A$8:$E$123</definedName>
    <definedName name="_xlnm._FilterDatabase" localSheetId="25" hidden="1">'14-27'!$A$9:$E$19</definedName>
    <definedName name="_xlnm._FilterDatabase" localSheetId="26" hidden="1">'14-28'!$A$9:$E$23</definedName>
    <definedName name="_xlnm._FilterDatabase" localSheetId="27" hidden="1">'14-29'!$A$8:$E$27</definedName>
    <definedName name="_xlnm._FilterDatabase" localSheetId="28" hidden="1">'14-30'!$A$8:$E$17</definedName>
    <definedName name="_xlnm._FilterDatabase" localSheetId="29" hidden="1">'14-31'!$A$8:$E$11</definedName>
    <definedName name="_xlnm._FilterDatabase" localSheetId="35" hidden="1">'14-37'!$A$8:$E$211</definedName>
    <definedName name="_xlnm._FilterDatabase" localSheetId="3" hidden="1">'14-4'!$A$9:$E$28</definedName>
    <definedName name="_xlnm._FilterDatabase" localSheetId="5" hidden="1">'14-7'!$A$9:$E$28</definedName>
    <definedName name="_xlnm._FilterDatabase" localSheetId="7" hidden="1">'14-9'!$A$8:$E$27</definedName>
    <definedName name="Par130" localSheetId="14">'14-16'!$A$10</definedName>
    <definedName name="Par148" localSheetId="14">'14-16'!$A$19</definedName>
    <definedName name="Par324" localSheetId="14">'14-16'!#REF!</definedName>
    <definedName name="Par388" localSheetId="14">'14-16'!#REF!</definedName>
    <definedName name="_xlnm.Print_Titles" localSheetId="8">'14-10'!$7:$8</definedName>
    <definedName name="_xlnm.Print_Titles" localSheetId="12">'14-14'!$7:$8</definedName>
    <definedName name="_xlnm.Print_Titles" localSheetId="14">'14-16'!$7:$8</definedName>
    <definedName name="_xlnm.Print_Titles" localSheetId="15">'14-17'!$8:$9</definedName>
    <definedName name="_xlnm.Print_Titles" localSheetId="16">'14-18'!$7:$8</definedName>
    <definedName name="_xlnm.Print_Titles" localSheetId="23">'14-25'!$8:$9</definedName>
    <definedName name="_xlnm.Print_Titles" localSheetId="24">'14-26'!$8:$9</definedName>
    <definedName name="_xlnm.Print_Titles" localSheetId="25">'14-27'!$8:$9</definedName>
    <definedName name="_xlnm.Print_Titles" localSheetId="26">'14-28'!$8:$9</definedName>
    <definedName name="_xlnm.Print_Titles" localSheetId="27">'14-29'!$7:$8</definedName>
    <definedName name="_xlnm.Print_Titles" localSheetId="29">'14-31'!$7:$8</definedName>
    <definedName name="_xlnm.Print_Titles" localSheetId="33">'14-35'!$8:$9</definedName>
    <definedName name="_xlnm.Print_Titles" localSheetId="35">'14-37'!$7:$8</definedName>
    <definedName name="_xlnm.Print_Titles" localSheetId="36">'14-38'!$8:$9</definedName>
    <definedName name="_xlnm.Print_Titles" localSheetId="39">'14-41'!$8:$9</definedName>
    <definedName name="_xlnm.Print_Titles" localSheetId="7">'14-9'!$7:$8</definedName>
  </definedNames>
  <calcPr fullCalcOnLoad="1"/>
</workbook>
</file>

<file path=xl/sharedStrings.xml><?xml version="1.0" encoding="utf-8"?>
<sst xmlns="http://schemas.openxmlformats.org/spreadsheetml/2006/main" count="3364" uniqueCount="578">
  <si>
    <t>Тихвинский муниципальный район</t>
  </si>
  <si>
    <t>Тосненский район</t>
  </si>
  <si>
    <t>Сосновоборский городской округ</t>
  </si>
  <si>
    <t>Итого</t>
  </si>
  <si>
    <t>№ п/п</t>
  </si>
  <si>
    <t>Исполнено</t>
  </si>
  <si>
    <t>% исполнения</t>
  </si>
  <si>
    <t>Высоцкое городское поселение</t>
  </si>
  <si>
    <t>Приморское городское поселение</t>
  </si>
  <si>
    <t>Никольское городское поселение</t>
  </si>
  <si>
    <t>Наименование муниципального образования</t>
  </si>
  <si>
    <t>(тысяч рублей)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</si>
  <si>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</si>
  <si>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</si>
  <si>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</si>
  <si>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</si>
  <si>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</si>
  <si>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</si>
  <si>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</si>
  <si>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</si>
  <si>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</si>
  <si>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</si>
  <si>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</si>
  <si>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</si>
  <si>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</si>
  <si>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</si>
  <si>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</si>
  <si>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</si>
  <si>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</si>
  <si>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</si>
  <si>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Самойловское сельское поселение</t>
  </si>
  <si>
    <t>Иссадское сельское поселение</t>
  </si>
  <si>
    <t>Колчановское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</si>
  <si>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</si>
  <si>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</si>
  <si>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</si>
  <si>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</si>
  <si>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</si>
  <si>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</si>
  <si>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Куйвозовское сельское поселение</t>
  </si>
  <si>
    <t>Новодевяткинское сельское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</si>
  <si>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</si>
  <si>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</si>
  <si>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</si>
  <si>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</si>
  <si>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</si>
  <si>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</si>
  <si>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</si>
  <si>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Рощинское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</si>
  <si>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</si>
  <si>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</si>
  <si>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</si>
  <si>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Кобринское сельское поселение</t>
  </si>
  <si>
    <t>Новосветское сельское поселение</t>
  </si>
  <si>
    <t>Сусанинское сельское поселение</t>
  </si>
  <si>
    <t>Сяськелевское сельское поселение</t>
  </si>
  <si>
    <t>Вистинское сельское поселение</t>
  </si>
  <si>
    <t>Нежновское сельское поселение</t>
  </si>
  <si>
    <t>Пустомержское сельское поселение</t>
  </si>
  <si>
    <t>Будогощское городское поселение</t>
  </si>
  <si>
    <t>Глажевское сельское поселение</t>
  </si>
  <si>
    <t>Кусинское сельское поселение</t>
  </si>
  <si>
    <t>Пчевское сельское поселение</t>
  </si>
  <si>
    <t>Кировское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</si>
  <si>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</si>
  <si>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</si>
  <si>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</si>
  <si>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</si>
  <si>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</si>
  <si>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</si>
  <si>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</si>
  <si>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</si>
  <si>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</si>
  <si>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</si>
  <si>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</si>
  <si>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</si>
  <si>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</si>
  <si>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</si>
  <si>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</si>
  <si>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</si>
  <si>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</si>
  <si>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</si>
  <si>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</si>
  <si>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</si>
  <si>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</si>
  <si>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</si>
  <si>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</si>
  <si>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</si>
  <si>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Торковичское сельское поселение</t>
  </si>
  <si>
    <t>Винницкое сельское поселение</t>
  </si>
  <si>
    <t>Подпорожское городское поселение</t>
  </si>
  <si>
    <t>Громовское сельское поселение</t>
  </si>
  <si>
    <t>Ларионовское сельское поселение</t>
  </si>
  <si>
    <t>Раздольевское сельское поселение</t>
  </si>
  <si>
    <t>Севастьяновское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</si>
  <si>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</si>
  <si>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</si>
  <si>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</si>
  <si>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</si>
  <si>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</si>
  <si>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</si>
  <si>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</si>
  <si>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</si>
  <si>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</si>
  <si>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</si>
  <si>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</si>
  <si>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Шугозерское сельское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</si>
  <si>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</si>
  <si>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</si>
  <si>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</si>
  <si>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</si>
  <si>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</si>
  <si>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</si>
  <si>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</si>
  <si>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Кузьмоловское городское поселение</t>
  </si>
  <si>
    <t>Новоладожское городское поселение</t>
  </si>
  <si>
    <t>Светогорское городское поселение</t>
  </si>
  <si>
    <t>Город Коммунар</t>
  </si>
  <si>
    <t>Отрадненское городское поселение</t>
  </si>
  <si>
    <t>Шлиссельбургское городское поселение</t>
  </si>
  <si>
    <t>Любанское городское поселение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</si>
  <si>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</si>
  <si>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</si>
  <si>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</si>
  <si>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</si>
  <si>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</si>
  <si>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</si>
  <si>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</si>
  <si>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</si>
  <si>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</si>
  <si>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</si>
  <si>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</si>
  <si>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</si>
  <si>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</si>
  <si>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</si>
  <si>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</si>
  <si>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</si>
  <si>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</si>
  <si>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Лидское сельское поселение</t>
  </si>
  <si>
    <t>Каменногорское городское поселение</t>
  </si>
  <si>
    <t>Кузёмкинское сельское поселение</t>
  </si>
  <si>
    <t>Горбунковское сельское поселение</t>
  </si>
  <si>
    <t>Ям-Тёсовское сельское поселение</t>
  </si>
  <si>
    <t>Кузнечнинское городское поселение</t>
  </si>
  <si>
    <t>Цвылёвское сельское поселение</t>
  </si>
  <si>
    <t>Красноборское городское поселение</t>
  </si>
  <si>
    <t>Ефимовское городское поселение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</si>
  <si>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</si>
  <si>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</si>
  <si>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</si>
  <si>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</si>
  <si>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</si>
  <si>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</si>
  <si>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</si>
  <si>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Бережковское сельское поселение</t>
  </si>
  <si>
    <t>Вындиноостровское сельское поселение</t>
  </si>
  <si>
    <t>Кисельнинское сельское поселение</t>
  </si>
  <si>
    <t>Пашское сельское поселение</t>
  </si>
  <si>
    <t>Потанинское сельское поселение</t>
  </si>
  <si>
    <t>Сясьстройское городское поселение</t>
  </si>
  <si>
    <t>Дубровское городское поселение</t>
  </si>
  <si>
    <t>Морозовское городское поселение</t>
  </si>
  <si>
    <t>Романовское сельское поселение</t>
  </si>
  <si>
    <t>Советское городское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</si>
  <si>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</si>
  <si>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</si>
  <si>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</si>
  <si>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</si>
  <si>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</si>
  <si>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</si>
  <si>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</si>
  <si>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Таицкое городское поселение</t>
  </si>
  <si>
    <t>Большелуцкое сельское поселение</t>
  </si>
  <si>
    <t>Кингисеппское городское поселение</t>
  </si>
  <si>
    <t>Котельское сельское поселение</t>
  </si>
  <si>
    <t>Опольевское сельское поселение</t>
  </si>
  <si>
    <t>Усть-Лужское сельское поселение</t>
  </si>
  <si>
    <t>Фалилеевское сельское поселение</t>
  </si>
  <si>
    <t>Киришское городское поселение</t>
  </si>
  <si>
    <t>Пчевжинское сельское поселение</t>
  </si>
  <si>
    <t>Мгинское городское поселение</t>
  </si>
  <si>
    <t>Назиевское городское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</si>
  <si>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</si>
  <si>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</si>
  <si>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</si>
  <si>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</si>
  <si>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</si>
  <si>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Лебяженское городское поселение</t>
  </si>
  <si>
    <t>Низинское сельское поселение</t>
  </si>
  <si>
    <t>Лужское городское поселение</t>
  </si>
  <si>
    <t>Важинское городское поселение</t>
  </si>
  <si>
    <t>Вознесенское городское поселение</t>
  </si>
  <si>
    <t>Запорожское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</si>
  <si>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</si>
  <si>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</si>
  <si>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</si>
  <si>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</si>
  <si>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</si>
  <si>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Ромашкинское сельское поселение</t>
  </si>
  <si>
    <t>Сосновское сельское поселение</t>
  </si>
  <si>
    <t>Сланцевское городское поселение</t>
  </si>
  <si>
    <t>Старопольское сельское поселение</t>
  </si>
  <si>
    <t>Тосненское городское поселение</t>
  </si>
  <si>
    <t>1.1</t>
  </si>
  <si>
    <t>2.1</t>
  </si>
  <si>
    <t>3.1</t>
  </si>
  <si>
    <t>3.2</t>
  </si>
  <si>
    <t>4.1</t>
  </si>
  <si>
    <t>4.2</t>
  </si>
  <si>
    <t>4.3</t>
  </si>
  <si>
    <t>5.1</t>
  </si>
  <si>
    <t>6.1</t>
  </si>
  <si>
    <t>7.1</t>
  </si>
  <si>
    <t>7.2</t>
  </si>
  <si>
    <t>8.1</t>
  </si>
  <si>
    <t>8.2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</si>
  <si>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</si>
  <si>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</si>
  <si>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</si>
  <si>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</si>
  <si>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</si>
  <si>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</si>
  <si>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</si>
  <si>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</si>
  <si>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</si>
  <si>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</si>
  <si>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</si>
  <si>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</si>
  <si>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</si>
  <si>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</si>
  <si>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</si>
  <si>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</si>
  <si>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</si>
  <si>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</si>
  <si>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</si>
  <si>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</si>
  <si>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</si>
  <si>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</si>
  <si>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</si>
  <si>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</si>
  <si>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</si>
  <si>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</si>
  <si>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</si>
  <si>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</si>
  <si>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</si>
  <si>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</si>
  <si>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</si>
  <si>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</si>
  <si>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</si>
  <si>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</si>
  <si>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</si>
  <si>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</si>
  <si>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</si>
  <si>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</si>
  <si>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</si>
  <si>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</si>
  <si>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</si>
  <si>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</si>
  <si>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</si>
  <si>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</si>
  <si>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</si>
  <si>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</si>
  <si>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</si>
  <si>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</si>
  <si>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</si>
  <si>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</si>
  <si>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</si>
  <si>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</si>
  <si>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</si>
  <si>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</si>
  <si>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</si>
  <si>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</si>
  <si>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</si>
  <si>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</si>
  <si>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</si>
  <si>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</si>
  <si>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</si>
  <si>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</si>
  <si>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</si>
  <si>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</si>
  <si>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</si>
  <si>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</si>
  <si>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</si>
  <si>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</si>
  <si>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</si>
  <si>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</si>
  <si>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</si>
  <si>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</si>
  <si>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</si>
  <si>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</si>
  <si>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</si>
  <si>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</si>
  <si>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</si>
  <si>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</si>
  <si>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</si>
  <si>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</si>
  <si>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</si>
  <si>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</si>
  <si>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</si>
  <si>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</si>
  <si>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</si>
  <si>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</si>
  <si>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</si>
  <si>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</si>
  <si>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</si>
  <si>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</si>
  <si>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</si>
  <si>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</si>
  <si>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</si>
  <si>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</si>
  <si>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</si>
  <si>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</si>
  <si>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</si>
  <si>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</si>
  <si>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</si>
  <si>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</si>
  <si>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</si>
  <si>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</si>
  <si>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</si>
  <si>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</si>
  <si>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</si>
  <si>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</si>
  <si>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</si>
  <si>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</si>
  <si>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</si>
  <si>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</si>
  <si>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</si>
  <si>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</si>
  <si>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</si>
  <si>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</si>
  <si>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</si>
  <si>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</si>
  <si>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</si>
  <si>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</si>
  <si>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</si>
  <si>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</si>
  <si>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</si>
  <si>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</si>
  <si>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</si>
  <si>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</si>
  <si>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</si>
  <si>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</si>
  <si>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15.1</t>
  </si>
  <si>
    <t>15.2</t>
  </si>
  <si>
    <t>15.3</t>
  </si>
  <si>
    <t>15.4</t>
  </si>
  <si>
    <t>15.5</t>
  </si>
  <si>
    <t>15.6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</si>
  <si>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</si>
  <si>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</si>
  <si>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</si>
  <si>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</si>
  <si>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</si>
  <si>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</si>
  <si>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</si>
  <si>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</si>
  <si>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</si>
  <si>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</si>
  <si>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</si>
  <si>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</si>
  <si>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</si>
  <si>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</si>
  <si>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</si>
  <si>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</si>
  <si>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</si>
  <si>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</si>
  <si>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</si>
  <si>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</si>
  <si>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</si>
  <si>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1.2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</si>
  <si>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</si>
  <si>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</si>
  <si>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</si>
  <si>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</si>
  <si>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</si>
  <si>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</si>
  <si>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</si>
  <si>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</si>
  <si>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</si>
  <si>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2.7</t>
  </si>
  <si>
    <t>2.8</t>
  </si>
  <si>
    <t>Бугровское сельское поселение</t>
  </si>
  <si>
    <t>Заневское городское поселение</t>
  </si>
  <si>
    <t>Лесколовское сельское поселение</t>
  </si>
  <si>
    <t>Рахьинское городское поселение</t>
  </si>
  <si>
    <t>Лаголовское сельское поселение</t>
  </si>
  <si>
    <t>Тельмановское сельское поселение</t>
  </si>
  <si>
    <t>Город Волхов</t>
  </si>
  <si>
    <t>Толмачёвское городское поселение</t>
  </si>
  <si>
    <t>2.2</t>
  </si>
  <si>
    <t>3.15</t>
  </si>
  <si>
    <t>5.12</t>
  </si>
  <si>
    <t>6.17</t>
  </si>
  <si>
    <t>14.14</t>
  </si>
  <si>
    <t>15.7</t>
  </si>
  <si>
    <t xml:space="preserve"> </t>
  </si>
  <si>
    <t>8.6</t>
  </si>
  <si>
    <t>Город Выборг</t>
  </si>
  <si>
    <t>Город Гатчина</t>
  </si>
  <si>
    <t>18</t>
  </si>
  <si>
    <t>10.6</t>
  </si>
  <si>
    <t>Аннинское городское поселение</t>
  </si>
  <si>
    <t>Виллозское городское поселение</t>
  </si>
  <si>
    <t>15.8</t>
  </si>
  <si>
    <t>Фёдоровское городское поселение</t>
  </si>
  <si>
    <t>13.6</t>
  </si>
  <si>
    <t>,</t>
  </si>
  <si>
    <t>Муринское городское поселение</t>
  </si>
  <si>
    <t>% исполнения плана</t>
  </si>
  <si>
    <t>Таблица 18</t>
  </si>
  <si>
    <t>Таблица 20</t>
  </si>
  <si>
    <t>Таблица 19</t>
  </si>
  <si>
    <t>Таблица 12</t>
  </si>
  <si>
    <t>Таблица 13</t>
  </si>
  <si>
    <t>Таблица 14</t>
  </si>
  <si>
    <t>Таблица 15</t>
  </si>
  <si>
    <t>Таблица 17</t>
  </si>
  <si>
    <t>Таблица 21</t>
  </si>
  <si>
    <t>Таблица 22</t>
  </si>
  <si>
    <t>Таблица 23</t>
  </si>
  <si>
    <t>Таблица 24</t>
  </si>
  <si>
    <t>Таблица 25</t>
  </si>
  <si>
    <t>Таблица 26</t>
  </si>
  <si>
    <t>Таблица 27</t>
  </si>
  <si>
    <t>Таблица 28</t>
  </si>
  <si>
    <t>Таблица 29</t>
  </si>
  <si>
    <t>Таблица 30</t>
  </si>
  <si>
    <t>Таблица 31</t>
  </si>
  <si>
    <t>Таблица 32</t>
  </si>
  <si>
    <t>Таблица 33</t>
  </si>
  <si>
    <t>Таблица 34</t>
  </si>
  <si>
    <t>Таблица 35</t>
  </si>
  <si>
    <t>Таблица 36</t>
  </si>
  <si>
    <t>Таблица 37</t>
  </si>
  <si>
    <t>Таблица 38</t>
  </si>
  <si>
    <t>Таблица 39</t>
  </si>
  <si>
    <t>Таблица 40</t>
  </si>
  <si>
    <t>Таблица 41</t>
  </si>
  <si>
    <t>Таблица 42</t>
  </si>
  <si>
    <t>Таблица 43</t>
  </si>
  <si>
    <t>Таблица 44</t>
  </si>
  <si>
    <t>Таблица 45</t>
  </si>
  <si>
    <t>Таблица 46</t>
  </si>
  <si>
    <t>Таблица 47</t>
  </si>
  <si>
    <t>Таблица 48</t>
  </si>
  <si>
    <t>Таблица 49</t>
  </si>
  <si>
    <t>Таблица 50</t>
  </si>
  <si>
    <t>Исполнение в 2023 году таблицы 1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</si>
  <si>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2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</si>
  <si>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3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</si>
  <si>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4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</si>
  <si>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6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</si>
  <si>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7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</si>
  <si>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8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</si>
  <si>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9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</si>
  <si>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10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</si>
  <si>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11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</si>
  <si>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12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</si>
  <si>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13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</si>
  <si>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14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</si>
  <si>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15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</si>
  <si>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16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</si>
  <si>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17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</si>
  <si>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18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</si>
  <si>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19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</si>
  <si>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20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</si>
  <si>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21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</si>
  <si>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22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</si>
  <si>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23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</si>
  <si>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24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</si>
  <si>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25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</si>
  <si>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26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</si>
  <si>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27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</si>
  <si>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28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</si>
  <si>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29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</si>
  <si>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30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</si>
  <si>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31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</si>
  <si>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32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</si>
  <si>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33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</si>
  <si>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34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</si>
  <si>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35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</si>
  <si>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36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</si>
  <si>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37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</si>
  <si>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39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</si>
  <si>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40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</si>
  <si>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41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</si>
  <si>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42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</si>
  <si>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43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</si>
  <si>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45 приложения 14 к областному закону 
"Об областном бюджете Ленинградской области на 2023 год 
и на плановый период 2024 и 2025 годов"</t>
  </si>
  <si>
    <t>Исполнение в 2023 году таблицы 38 приложения 14 к областному закону 
"Об областном бюджете Ленинградской области на 2023 год 
и на плановый период 2024 и 2025 годов"</t>
  </si>
  <si>
    <t xml:space="preserve">РАСПРЕДЕЛЕНИЕ 
субсидий бюджетам муниципальных образований Ленинградской
области на оснащение (обновление материально-технической
базы) оборудованием, средствами обучения и воспитания
общеобразовательных организаций, в том числе осуществляющих
образовательную деятельность по адаптированным основным
общеобразовательным программам, на 2023 год
</t>
  </si>
  <si>
    <t>Утверждено областным законом об областном бюджете на 2023 год</t>
  </si>
  <si>
    <t>Тосненский муниципальный район</t>
  </si>
  <si>
    <t xml:space="preserve">
РАСПРЕДЕЛЕНИЕ 
субсидий бюджетам муниципальных образований
Ленинградской области на реализацию мероприятий
по модернизации школьных систем образования на 2023 год
</t>
  </si>
  <si>
    <t xml:space="preserve">РАСПРЕДЕЛЕНИЕ 
субсидий бюджетам муниципальных образований Ленинградской
области на обновление материально-технической базы
для организации учебно-исследовательской,
научно-практической, творческой деятельности, занятий
физической культурой и спортом в образовательных
организациях на 2023 год
</t>
  </si>
  <si>
    <t xml:space="preserve">РАСПРЕДЕЛЕНИЕ 
субсидий бюджетам муниципальных образований Ленинградской
области на обновление материально-технической базы
образовательных организаций для внедрения цифровой
образовательной среды и развития цифровых навыков
обучающихся на 2023 год
</t>
  </si>
  <si>
    <t xml:space="preserve">РАСПРЕДЕЛЕНИЕ 
субсидий бюджетам муниципальных образований
Ленинградской области на укрепление материально-технической
базы организаций дошкольного образования на 2023 год
</t>
  </si>
  <si>
    <t>Исполнено*</t>
  </si>
  <si>
    <t xml:space="preserve">РАСПРЕДЕЛЕНИЕ 
субсидий бюджетам муниципальных образований Ленинградской
области на развитие кадрового потенциала системы
дошкольного, общего и дополнительного образования
на 2023 год
</t>
  </si>
  <si>
    <t xml:space="preserve">РАСПРЕДЕЛЕНИЕ 
убсидий бюджетам муниципальных образований Ленинградской
области на организацию бесплатной перевозки обучающихся
в муниципальных образовательных организациях, реализующих
основные общеобразовательные программы, между поселениями,
входящими в состав разных муниципальных районов,
между поселением и городским округом на 2023 год
</t>
  </si>
  <si>
    <t xml:space="preserve">РАСПРЕДЕЛЕНИЕ 
субсидий бюджетам муниципальных образований Ленинградской
области на организацию отдыха детей в каникулярное время
на 2023 год
</t>
  </si>
  <si>
    <t xml:space="preserve">РАСПРЕДЕЛЕНИЕ 
субсидий бюджетам муниципальных образований
Ленинградской области на укрепление материально-технической
базы организаций общего образования на 2023 год
</t>
  </si>
  <si>
    <t xml:space="preserve">РАСПРЕДЕЛЕНИЕ 
субсидий бюджетам муниципальных образований
Ленинградской области на укрепление материально-технической
базы организаций дополнительного образования на 2023 год
</t>
  </si>
  <si>
    <t xml:space="preserve">РАСПРЕДЕЛЕНИЕ 
субсидий бюджетам муниципальных образований Ленинградской области на реновацию организаций общего образования на 2023 год 
</t>
  </si>
  <si>
    <t xml:space="preserve">РАСПРЕДЕЛЕНИЕ 
субсидий бюджетам муниципальных образований Ленинградской
области на проведение капитального ремонта спортивных
площадок (стадионов) общеобразовательных организаций
на 2023 год
</t>
  </si>
  <si>
    <t xml:space="preserve">РАСПРЕДЕЛЕНИЕ 
субсидий бюджетам муниципальных образований Ленинградской области на реновацию дошкольных образовательных организаций на 2023 год
</t>
  </si>
  <si>
    <t xml:space="preserve">РАСПРЕДЕЛЕНИЕ 
субсидий бюджетам муниципальных образований Ленинградской
области на реализацию комплекса мероприятий по борьбе
с борщевиком Сосновского на территориях муниципальных
образований Ленинградской области на 2023 год
</t>
  </si>
  <si>
    <t>10.7</t>
  </si>
  <si>
    <t>10.8</t>
  </si>
  <si>
    <t>15.9</t>
  </si>
  <si>
    <t>15.10</t>
  </si>
  <si>
    <t>15.11</t>
  </si>
  <si>
    <t>Алеховщинское сельское поселение</t>
  </si>
  <si>
    <t>Ивангородское городское поселение</t>
  </si>
  <si>
    <t>Колтушское городское поселение</t>
  </si>
  <si>
    <t>Селезневское сельское поселение</t>
  </si>
  <si>
    <t xml:space="preserve">
РАСПРЕДЕЛЕНИЕ 
субсидий бюджетам муниципальных образований Ленинградской
области на мероприятия по ликвидации несанкционированных
свалок на 2023 год
</t>
  </si>
  <si>
    <t>Всеволожское городское поселение</t>
  </si>
  <si>
    <t xml:space="preserve">
РАСПРЕДЕЛЕНИЕ 
субсидий бюджетам муниципальных образований Ленинградской
области на мероприятия по созданию мест (площадок)
накопления твердых коммунальных отходов на 2023 год
</t>
  </si>
  <si>
    <t>Пикалевское городское поселение</t>
  </si>
  <si>
    <t>Сертоловское городское поселение</t>
  </si>
  <si>
    <t>Красноозерное сельское поселение</t>
  </si>
  <si>
    <t xml:space="preserve">РАСПРЕДЕЛЕНИЕ 
субсидий бюджетам муниципальных образований Ленинградской
области на проведение комплексных кадастровых работ
на 2023 год
</t>
  </si>
  <si>
    <t xml:space="preserve">
РАСПРЕДЕЛЕНИЕ 
субсидий бюджетам муниципальных образований Ленинградской
области на подготовку проектов изменений в генеральные планы
поселений, необходимых для внесения сведений
о местоположении границ населенных пунктов в единый
государственный реестр недвижимости, на 2023 год
</t>
  </si>
  <si>
    <t xml:space="preserve">
РАСПРЕДЕЛЕНИЕ 
субсидий бюджетам муниципальных образований Ленинградской
области на проведение кадастровых работ на 2023 год
</t>
  </si>
  <si>
    <t xml:space="preserve">РАСПРЕДЕЛЕНИЕ 
субсидий бюджетам муниципальных образований Ленинградской
области на капитальный ремонт объектов физической культуры
и спорта на 2023 год
</t>
  </si>
  <si>
    <t xml:space="preserve">РАСПРЕДЕЛЕНИЕ 
субсидий бюджетам муниципальных образований Ленинградской
области на обеспечение уровня финансирования организаций,
осуществляющих подготовку спортивного резерва, на 2023 год
 </t>
  </si>
  <si>
    <t xml:space="preserve">РАСПРЕДЕЛЕНИЕ 
убсидий бюджетам муниципальных образований Ленинградской
области на государственную поддержку отрасли культуры
на 2023 год
</t>
  </si>
  <si>
    <t xml:space="preserve">РАСПРЕДЕЛЕНИЕ 
субсидий бюджетам муниципальных образований Ленинградской
области на софинансирование дополнительных расходов местных
бюджетов на сохранение целевых показателей повышения оплаты
труда работников муниципальных учреждений культуры
в соответствии с Указом Президента Российской Федерации
от 7 мая 2012 года N 597 "О мероприятиях по реализации
государственной социальной политики" на 2023 год
</t>
  </si>
  <si>
    <t>Свердловское городское поселение</t>
  </si>
  <si>
    <t>3.16</t>
  </si>
  <si>
    <t>5.13</t>
  </si>
  <si>
    <t>6.18</t>
  </si>
  <si>
    <t>9.12</t>
  </si>
  <si>
    <t>12.15</t>
  </si>
  <si>
    <t>14.15</t>
  </si>
  <si>
    <t xml:space="preserve">РАСПРЕДЕЛЕНИЕ 
субсидий бюджетам муниципальных образований
Ленинградской области на капитальный ремонт объектов
культуры городских поселений, муниципальных районов
и городского округа Ленинградской области на 2023 год
</t>
  </si>
  <si>
    <t xml:space="preserve">РАСПРЕДЕЛЕНИЕ 
субсидий бюджетам муниципальных образований Ленинградской
области на организацию работы школьных лесничеств
на 2023 год
</t>
  </si>
  <si>
    <t xml:space="preserve">РАСПРЕДЕЛЕНИЕ 
субсидий бюджетам муниципальных образований Ленинградской
области на приобретение автономных источников
электроснабжения (дизель-генераторов) для резервного
энергоснабжения объектов жизнеобеспечения населенных пунктов
Ленинградской области на 2023 год
</t>
  </si>
  <si>
    <t xml:space="preserve">РАСПРЕДЕЛЕНИЕ 
субсидий бюджетам муниципальных образований Ленинградской
области для софинансирования мероприятий по организации
мониторинга деятельности субъектов малого и среднего
предпринимательства и потребительского рынка Ленинградской
области на 2023 год
 </t>
  </si>
  <si>
    <t xml:space="preserve">РАСПРЕДЕЛЕНИЕ 
субсидий бюджетам муниципальных образований
Ленинградской области для софинансирования в рамках
муниципальных программ поддержки и развития субъектов малого
и среднего предпринимательства мероприятия по поддержке
организаций потребительской кооперации на 2023 год
</t>
  </si>
  <si>
    <t xml:space="preserve">РАСПРЕДЕЛЕНИЕ 
субсидий бюджетам муниципальных образований Ленинградской
области для софинансирования текущей деятельности
бизнес-инкубаторов, на создание которых были предоставлены
средства за счет субсидий федерального бюджета, на 2023 год
</t>
  </si>
  <si>
    <t xml:space="preserve">РАСПРЕДЕЛЕНИЕ 
субсидий бюджетам муниципальных образований Ленинградской
области для софинансирования в рамках муниципальных программ
поддержки и развития субъектов малого и среднего
предпринимательства мероприятия по поддержке субъектов
малого предпринимательства на организацию
предпринимательской деятельности на 2023 год
</t>
  </si>
  <si>
    <t xml:space="preserve">РАСПРЕДЕЛЕНИЕ 
субсидий бюджетам муниципальных образований Ленинградской
области моногородов Ленинградской области
для софинансирования муниципальных программ поддержки
и развития субъектов малого и среднего предпринимательства
на 2023 год
</t>
  </si>
  <si>
    <t xml:space="preserve">РАСПРЕДЕЛЕНИЕ 
субсидий бюджетам муниципальных образований Ленинградской
области на приобретение коммунальной спецтехники
и оборудования в лизинг (сублизинг) на 2023 год
</t>
  </si>
  <si>
    <t xml:space="preserve">РАСПРЕДЕЛЕНИЕ 
субсидий бюджетам муниципальных образований Ленинградской
области на поддержку развития общественной инфраструктуры
муниципального значения на 2023 год
</t>
  </si>
  <si>
    <t>17.13</t>
  </si>
  <si>
    <t>17.14</t>
  </si>
  <si>
    <t xml:space="preserve">РАСПРЕДЕЛЕНИЕ 
субсидий бюджетам муниципальных образований
Ленинградской области на осуществление отдельных
государственных полномочий на организацию отдыха детей,
находящихся в трудной жизненной ситуации, в каникулярное
время на 2023 год
</t>
  </si>
  <si>
    <t xml:space="preserve">РАСПРЕДЕЛЕНИЕ 
субсидий бюджетам муниципальных образований Ленинградской
области на реализацию областного закона
от 15 января 2018 года N 3-оз "О содействии участию
населения в осуществлении местного самоуправления в иных
формах на территориях административных центров и городских
поселков муниципальных образований Ленинградской области"
на 2023 год
</t>
  </si>
  <si>
    <t xml:space="preserve">РАСПРЕДЕЛЕНИЕ 
субсидий бюджетам муниципальных образований
Ленинградской области на реализацию областного закона
от 28 декабря 2018 года N 147-оз "О старостах сельских
населенных пунктов Ленинградской области и содействии
участию населения в осуществлении местного самоуправления
в иных формах на частях территорий муниципальных образований
Ленинградской области" на 2023 год
</t>
  </si>
  <si>
    <t xml:space="preserve">РАСПРЕДЕЛЕНИЕ 
субсидий бюджетам муниципальных образований Ленинградской
области на реализацию мероприятий по установке
автоматизированных индивидуальных тепловых пунктов
с погодным и часовым регулированием на 2023 год
</t>
  </si>
  <si>
    <t xml:space="preserve">РАСПРЕДЕЛЕНИЕ 
субсидий бюджетам муниципальных образований Ленинградской
области на материально-техническое обеспечение деятельности
молодежных коворкинг-центров на 2023 год
</t>
  </si>
  <si>
    <t xml:space="preserve">РАСПРЕДЕЛЕНИЕ 
субсидий бюджетам муниципальных образований Ленинградской
области на поддержку содействия трудовой адаптации
и занятости молодежи на 2023 год
</t>
  </si>
  <si>
    <t xml:space="preserve">РАСПРЕДЕЛЕНИЕ 
субсидий бюджетам муниципальных образований Ленинградской
области на реализацию мероприятий по созданию и развитию
инфраструктуры активных видов туризма на территории
муниципальных образований Ленинградской области на 2023 год
</t>
  </si>
  <si>
    <t xml:space="preserve">РАСПРЕДЕЛЕНИЕ 
субсидий бюджетам муниципальных образований
Ленинградской области на обновление материально-технической
базы столовых и пищеблоков общеобразовательных организаций
на 2023 год
</t>
  </si>
  <si>
    <t xml:space="preserve">РАСПРЕДЕЛЕНИЕ 
субсидий бюджетам муниципальных образований
Ленинградской области на монтаж оборудования
для создания "умных" спортивных площадок на 2023 год
</t>
  </si>
  <si>
    <t>План на 2023 год *)</t>
  </si>
  <si>
    <t>Таблица 16</t>
  </si>
  <si>
    <t>Таблица 51</t>
  </si>
  <si>
    <t>Таблица 52</t>
  </si>
  <si>
    <t>Таблица 53</t>
  </si>
  <si>
    <t>Таблица 54</t>
  </si>
  <si>
    <t xml:space="preserve">*)В целях финансового обеспечения реализации образовательных программ среднего профессионального образования – программ подготовки специалистов среднего звена в государственном бюджетном профессиональном образовательном учреждении "Ленинградский областной колледж культуры и искусства" в рамках реализации распоряжения Правителства ЛО от 08.12.2023 № 876-р "О внесении изменений в сводную бюджетную роспись  областного бюджета Ленинградской области на 2023 год"
</t>
  </si>
  <si>
    <t>*) Экономия по результатам проведения конкурсных процедур</t>
  </si>
  <si>
    <t>*) В соответствии с Порядком предоставления и распределения субсидии бюджетам муниципальных образований Ленинградской области, утвержденным постановлением Правительства Ленинградской области от 14.11.2013 № 399 (с изменениями), перечисление субсидии осуществляется исходя из потребности в оплате денежных обязательств по расходам муниципального образования, источником финансового обеспечения которых являются субсидии. Экономия по результатам проведения конкурсных процедур.</t>
  </si>
  <si>
    <t>*) Сокращение численности детей обратившихся за путевками.</t>
  </si>
  <si>
    <t>*) Финансирование расходов производилось в соответствии с заявками, представленными от муниципальных образований</t>
  </si>
  <si>
    <t>*)  Расходы не производились в связи с поздней поставкой оборудования для "умных" спортивных площадок</t>
  </si>
  <si>
    <t xml:space="preserve">*) Не освоены ассигнования двумя муниципальными образованиями (Ульяновское городское поселение, Шапкинское сельское поселение) – оплата работ по освобождению территории от борщевика Сосновского не осуществлена в связи с отсутствием оценки эффективности произведенных химических мероприятий.  Неполное освоение ассигнований остальными муниципальными образованиями объясняется экономией, образовавшейся по результатам конкурсных процедур при заключении муниципальных контрактов. </t>
  </si>
  <si>
    <t>*) Неполное освоение ассигнований экономией, образовавшейся по результатам конкурсных процедур при заключении муниципальных контрактов в МО "Муринское городское поселение"</t>
  </si>
  <si>
    <t>*) Неполное освоение ассигнований объясняется экономией, образовавшейся по результатам конкурсных процедур при заключении  и исполнении муниципальных контрактов.</t>
  </si>
  <si>
    <t>*) Неполное освоение ассигнований муниципальными образованиями объясняется экономией, образовавшейся по результатам конкурсных процедур при заключении муниципальных контрактов</t>
  </si>
  <si>
    <t>*) Неполное освоение ассигнований Самойловским сельским поселением объясняется экономией, образовавшейся по результатам конкурсных процедур при заключении муниципального контракта</t>
  </si>
  <si>
    <t>*) Экономия по итогам выполнения работ.</t>
  </si>
  <si>
    <t>*) Низкое исполнение в связи с непредоставлением подрядной организацией комплекта необходимой исполнительной документации, расторжением муниципального контракта,  низкими темпами выполнения работ подрядной организацией.</t>
  </si>
  <si>
    <t>*)В 4 квартале 2023 года расторгнуто соглашение о предоставлении субсидии с МО "Город Выборг" Выборгского района (соглашение о расторжении от 21.12.2023 г. №5).
Фактическое финансирование мероприятия "Субсидии на реализацию мероприятий по установке автоматизированных индивидуальных тепловых пунктов с погодным и часовым регулированием" в 2023 году осуществлялось под принятые МО денежные обязательства и составило 6 085 629,39 рублей, исполнения мероприятия - 38,6% от суммы выделенных лимитов.</t>
  </si>
  <si>
    <t xml:space="preserve">РАСПРЕДЕЛЕНИЕ 
субсидий бюджетам муниципальных образований Ленинградской
области на мероприятия по капитальному ремонту объектов
на 2023 год
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</si>
</sst>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_р_."/>
    <numFmt numFmtId="194" formatCode="#,##0.0_р_."/>
    <numFmt numFmtId="195" formatCode="#,##0.0&quot;р.&quot;"/>
    <numFmt numFmtId="196" formatCode="0.0"/>
    <numFmt numFmtId="197" formatCode="#,##0.000"/>
    <numFmt numFmtId="198" formatCode="0.000"/>
    <numFmt numFmtId="199" formatCode="#,##0.0000"/>
    <numFmt numFmtId="200" formatCode="0.0000"/>
    <numFmt numFmtId="201" formatCode="0.0%"/>
    <numFmt numFmtId="202" formatCode="[$-FC19]d\ mmmm\ yyyy\ &quot;г.&quot;"/>
    <numFmt numFmtId="203" formatCode="0000"/>
    <numFmt numFmtId="204" formatCode="000000"/>
    <numFmt numFmtId="205" formatCode="#,##0.00\ &quot;₽&quot;"/>
    <numFmt numFmtId="206" formatCode="#,##0.00000"/>
    <numFmt numFmtId="207" formatCode="#,##0.000000"/>
    <numFmt numFmtId="208" formatCode="#,##0_р_."/>
    <numFmt numFmtId="209" formatCode="#,##0.00_р_."/>
    <numFmt numFmtId="210" formatCode="dd/mm/yyyy\ hh:mm"/>
    <numFmt numFmtId="211" formatCode="?"/>
    <numFmt numFmtId="212" formatCode="0.00000"/>
    <numFmt numFmtId="213" formatCode="0.000000"/>
    <numFmt numFmtId="214" formatCode="0.0000000"/>
    <numFmt numFmtId="215" formatCode="#,##0.0000_р_."/>
    <numFmt numFmtId="216" formatCode="#,##0.00000_р_."/>
    <numFmt numFmtId="217" formatCode="#,##0.0000000"/>
    <numFmt numFmtId="218" formatCode="0.00000000"/>
    <numFmt numFmtId="219" formatCode="0.00000000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96" fontId="1" fillId="0" borderId="15" xfId="0" applyNumberFormat="1" applyFont="1" applyBorder="1" applyAlignment="1">
      <alignment horizontal="center"/>
    </xf>
    <xf numFmtId="196" fontId="1" fillId="0" borderId="16" xfId="0" applyNumberFormat="1" applyFont="1" applyBorder="1" applyAlignment="1">
      <alignment horizontal="center"/>
    </xf>
    <xf numFmtId="196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92" fontId="1" fillId="0" borderId="17" xfId="0" applyNumberFormat="1" applyFont="1" applyBorder="1" applyAlignment="1">
      <alignment horizontal="center" wrapText="1"/>
    </xf>
    <xf numFmtId="192" fontId="1" fillId="0" borderId="15" xfId="0" applyNumberFormat="1" applyFont="1" applyBorder="1" applyAlignment="1">
      <alignment horizontal="center" wrapText="1"/>
    </xf>
    <xf numFmtId="194" fontId="2" fillId="0" borderId="14" xfId="0" applyNumberFormat="1" applyFont="1" applyBorder="1" applyAlignment="1">
      <alignment horizontal="center" vertical="top" wrapText="1"/>
    </xf>
    <xf numFmtId="192" fontId="1" fillId="0" borderId="14" xfId="0" applyNumberFormat="1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94" fontId="2" fillId="0" borderId="12" xfId="0" applyNumberFormat="1" applyFont="1" applyBorder="1" applyAlignment="1">
      <alignment horizontal="center" vertical="top" wrapText="1"/>
    </xf>
    <xf numFmtId="196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vertical="top" wrapText="1"/>
    </xf>
    <xf numFmtId="192" fontId="2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192" fontId="1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92" fontId="1" fillId="0" borderId="15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4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92" fontId="3" fillId="0" borderId="0" xfId="0" applyNumberFormat="1" applyFont="1" applyAlignment="1">
      <alignment vertical="top" wrapText="1"/>
    </xf>
    <xf numFmtId="192" fontId="4" fillId="0" borderId="0" xfId="0" applyNumberFormat="1" applyFont="1" applyAlignment="1">
      <alignment horizontal="center" wrapText="1"/>
    </xf>
    <xf numFmtId="192" fontId="0" fillId="0" borderId="0" xfId="0" applyNumberFormat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92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96" fontId="1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vertical="top" wrapText="1"/>
    </xf>
    <xf numFmtId="192" fontId="1" fillId="0" borderId="15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2" fontId="0" fillId="0" borderId="0" xfId="0" applyNumberFormat="1" applyAlignment="1">
      <alignment/>
    </xf>
    <xf numFmtId="49" fontId="1" fillId="0" borderId="17" xfId="0" applyNumberFormat="1" applyFont="1" applyBorder="1" applyAlignment="1">
      <alignment horizontal="center" vertical="center" wrapText="1"/>
    </xf>
    <xf numFmtId="196" fontId="1" fillId="0" borderId="2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92" fontId="1" fillId="0" borderId="1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1" fillId="0" borderId="2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wrapText="1"/>
    </xf>
    <xf numFmtId="196" fontId="1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20" xfId="0" applyFont="1" applyBorder="1" applyAlignment="1">
      <alignment vertical="top" wrapText="1"/>
    </xf>
    <xf numFmtId="49" fontId="0" fillId="0" borderId="0" xfId="0" applyNumberFormat="1" applyFont="1" applyAlignment="1">
      <alignment/>
    </xf>
    <xf numFmtId="209" fontId="2" fillId="0" borderId="12" xfId="0" applyNumberFormat="1" applyFont="1" applyBorder="1" applyAlignment="1">
      <alignment horizontal="center" vertical="top" wrapText="1"/>
    </xf>
    <xf numFmtId="192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92" fontId="1" fillId="0" borderId="0" xfId="0" applyNumberFormat="1" applyFont="1" applyBorder="1" applyAlignment="1">
      <alignment horizontal="center"/>
    </xf>
    <xf numFmtId="196" fontId="1" fillId="0" borderId="23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192" fontId="1" fillId="0" borderId="17" xfId="0" applyNumberFormat="1" applyFont="1" applyFill="1" applyBorder="1" applyAlignment="1">
      <alignment horizontal="center" wrapText="1"/>
    </xf>
    <xf numFmtId="0" fontId="1" fillId="0" borderId="22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top"/>
    </xf>
    <xf numFmtId="192" fontId="1" fillId="0" borderId="13" xfId="0" applyNumberFormat="1" applyFont="1" applyFill="1" applyBorder="1" applyAlignment="1">
      <alignment horizontal="center" wrapText="1"/>
    </xf>
    <xf numFmtId="192" fontId="1" fillId="0" borderId="11" xfId="54" applyNumberFormat="1" applyFont="1" applyFill="1" applyBorder="1" applyAlignment="1">
      <alignment horizontal="center" vertical="center"/>
      <protection/>
    </xf>
    <xf numFmtId="192" fontId="1" fillId="0" borderId="15" xfId="0" applyNumberFormat="1" applyFont="1" applyFill="1" applyBorder="1" applyAlignment="1">
      <alignment horizontal="center" wrapText="1"/>
    </xf>
    <xf numFmtId="199" fontId="0" fillId="0" borderId="0" xfId="0" applyNumberFormat="1" applyAlignment="1">
      <alignment/>
    </xf>
    <xf numFmtId="0" fontId="0" fillId="0" borderId="0" xfId="0" applyFill="1" applyAlignment="1">
      <alignment/>
    </xf>
    <xf numFmtId="196" fontId="1" fillId="0" borderId="16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/>
    </xf>
    <xf numFmtId="194" fontId="2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/>
    </xf>
    <xf numFmtId="194" fontId="51" fillId="0" borderId="0" xfId="0" applyNumberFormat="1" applyFont="1" applyAlignment="1">
      <alignment vertical="center"/>
    </xf>
    <xf numFmtId="192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192" fontId="2" fillId="0" borderId="12" xfId="0" applyNumberFormat="1" applyFont="1" applyFill="1" applyBorder="1" applyAlignment="1">
      <alignment horizontal="center" wrapText="1"/>
    </xf>
    <xf numFmtId="192" fontId="0" fillId="0" borderId="0" xfId="0" applyNumberFormat="1" applyFill="1" applyAlignment="1">
      <alignment/>
    </xf>
    <xf numFmtId="197" fontId="1" fillId="0" borderId="15" xfId="0" applyNumberFormat="1" applyFont="1" applyBorder="1" applyAlignment="1">
      <alignment horizontal="center" vertical="center" wrapText="1"/>
    </xf>
    <xf numFmtId="197" fontId="2" fillId="0" borderId="12" xfId="0" applyNumberFormat="1" applyFont="1" applyBorder="1" applyAlignment="1">
      <alignment horizontal="center" wrapText="1"/>
    </xf>
    <xf numFmtId="198" fontId="2" fillId="0" borderId="12" xfId="0" applyNumberFormat="1" applyFont="1" applyBorder="1" applyAlignment="1">
      <alignment horizontal="center"/>
    </xf>
    <xf numFmtId="192" fontId="52" fillId="0" borderId="15" xfId="0" applyNumberFormat="1" applyFont="1" applyFill="1" applyBorder="1" applyAlignment="1">
      <alignment horizontal="center" wrapText="1"/>
    </xf>
    <xf numFmtId="193" fontId="2" fillId="0" borderId="12" xfId="0" applyNumberFormat="1" applyFont="1" applyFill="1" applyBorder="1" applyAlignment="1">
      <alignment horizontal="center" vertical="top" wrapText="1"/>
    </xf>
    <xf numFmtId="192" fontId="1" fillId="0" borderId="21" xfId="0" applyNumberFormat="1" applyFont="1" applyBorder="1" applyAlignment="1">
      <alignment horizontal="center" wrapText="1"/>
    </xf>
    <xf numFmtId="192" fontId="1" fillId="0" borderId="11" xfId="0" applyNumberFormat="1" applyFont="1" applyBorder="1" applyAlignment="1">
      <alignment horizontal="center"/>
    </xf>
    <xf numFmtId="192" fontId="1" fillId="0" borderId="13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/>
    </xf>
    <xf numFmtId="192" fontId="1" fillId="0" borderId="22" xfId="0" applyNumberFormat="1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top" wrapText="1"/>
    </xf>
    <xf numFmtId="49" fontId="1" fillId="0" borderId="14" xfId="0" applyNumberFormat="1" applyFont="1" applyBorder="1" applyAlignment="1">
      <alignment horizontal="center" vertical="top" wrapText="1"/>
    </xf>
    <xf numFmtId="192" fontId="1" fillId="0" borderId="18" xfId="0" applyNumberFormat="1" applyFont="1" applyBorder="1" applyAlignment="1">
      <alignment horizontal="center" wrapText="1"/>
    </xf>
    <xf numFmtId="192" fontId="1" fillId="0" borderId="1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92" fontId="1" fillId="0" borderId="16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top"/>
    </xf>
    <xf numFmtId="194" fontId="1" fillId="0" borderId="14" xfId="0" applyNumberFormat="1" applyFont="1" applyBorder="1" applyAlignment="1">
      <alignment horizontal="center" vertical="top" wrapText="1"/>
    </xf>
    <xf numFmtId="194" fontId="1" fillId="0" borderId="2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193" fontId="2" fillId="0" borderId="14" xfId="0" applyNumberFormat="1" applyFont="1" applyBorder="1" applyAlignment="1">
      <alignment horizontal="center" vertical="top" wrapText="1"/>
    </xf>
    <xf numFmtId="215" fontId="2" fillId="0" borderId="14" xfId="0" applyNumberFormat="1" applyFont="1" applyBorder="1" applyAlignment="1">
      <alignment horizontal="center" vertical="top" wrapText="1"/>
    </xf>
    <xf numFmtId="19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97" fontId="4" fillId="0" borderId="15" xfId="0" applyNumberFormat="1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97" fontId="2" fillId="0" borderId="12" xfId="0" applyNumberFormat="1" applyFont="1" applyFill="1" applyBorder="1" applyAlignment="1">
      <alignment horizontal="center" vertical="center" wrapText="1"/>
    </xf>
    <xf numFmtId="200" fontId="1" fillId="0" borderId="15" xfId="0" applyNumberFormat="1" applyFont="1" applyBorder="1" applyAlignment="1">
      <alignment horizontal="center" vertical="center" wrapText="1"/>
    </xf>
    <xf numFmtId="200" fontId="1" fillId="0" borderId="16" xfId="0" applyNumberFormat="1" applyFont="1" applyBorder="1" applyAlignment="1">
      <alignment horizontal="center" vertical="center" wrapText="1"/>
    </xf>
    <xf numFmtId="196" fontId="1" fillId="0" borderId="16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192" fontId="1" fillId="33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3" fillId="0" borderId="18" xfId="0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6.5742187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412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447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123.75" customHeight="1">
      <c r="A5" s="174" t="s">
        <v>490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5" t="s">
        <v>4</v>
      </c>
      <c r="B8" s="175" t="s">
        <v>10</v>
      </c>
      <c r="C8" s="177" t="s">
        <v>491</v>
      </c>
      <c r="D8" s="175" t="s">
        <v>5</v>
      </c>
      <c r="E8" s="179" t="s">
        <v>6</v>
      </c>
    </row>
    <row r="9" spans="1:5" ht="43.5" customHeight="1">
      <c r="A9" s="176"/>
      <c r="B9" s="176"/>
      <c r="C9" s="178"/>
      <c r="D9" s="176"/>
      <c r="E9" s="180"/>
    </row>
    <row r="10" spans="1:5" ht="15.75" customHeight="1">
      <c r="A10" s="36" t="s">
        <v>121</v>
      </c>
      <c r="B10" s="135" t="s">
        <v>12</v>
      </c>
      <c r="C10" s="134">
        <v>4324</v>
      </c>
      <c r="D10" s="132">
        <v>4324</v>
      </c>
      <c r="E10" s="19">
        <f aca="true" t="shared" si="0" ref="E10:E26">D10/C10*100</f>
        <v>100</v>
      </c>
    </row>
    <row r="11" spans="1:5" ht="15.75">
      <c r="A11" s="37" t="s">
        <v>122</v>
      </c>
      <c r="B11" s="136" t="s">
        <v>13</v>
      </c>
      <c r="C11" s="98">
        <v>2186.3</v>
      </c>
      <c r="D11" s="131">
        <v>2186.3</v>
      </c>
      <c r="E11" s="73">
        <f t="shared" si="0"/>
        <v>100</v>
      </c>
    </row>
    <row r="12" spans="1:5" ht="15.75">
      <c r="A12" s="37" t="s">
        <v>123</v>
      </c>
      <c r="B12" s="136" t="s">
        <v>14</v>
      </c>
      <c r="C12" s="98">
        <v>2186.3</v>
      </c>
      <c r="D12" s="131">
        <v>2186.3</v>
      </c>
      <c r="E12" s="73">
        <f t="shared" si="0"/>
        <v>100</v>
      </c>
    </row>
    <row r="13" spans="1:5" ht="15.75">
      <c r="A13" s="37" t="s">
        <v>124</v>
      </c>
      <c r="B13" s="136" t="s">
        <v>15</v>
      </c>
      <c r="C13" s="98">
        <v>22889.9</v>
      </c>
      <c r="D13" s="131">
        <v>22889.9</v>
      </c>
      <c r="E13" s="73">
        <f t="shared" si="0"/>
        <v>100</v>
      </c>
    </row>
    <row r="14" spans="1:5" ht="15.75">
      <c r="A14" s="37" t="s">
        <v>125</v>
      </c>
      <c r="B14" s="136" t="s">
        <v>16</v>
      </c>
      <c r="C14" s="98">
        <v>2162</v>
      </c>
      <c r="D14" s="131">
        <v>2162</v>
      </c>
      <c r="E14" s="73">
        <f t="shared" si="0"/>
        <v>100</v>
      </c>
    </row>
    <row r="15" spans="1:5" ht="15.75">
      <c r="A15" s="37" t="s">
        <v>126</v>
      </c>
      <c r="B15" s="136" t="s">
        <v>17</v>
      </c>
      <c r="C15" s="98">
        <v>2113.4</v>
      </c>
      <c r="D15" s="131">
        <v>2113.4</v>
      </c>
      <c r="E15" s="73">
        <f t="shared" si="0"/>
        <v>100</v>
      </c>
    </row>
    <row r="16" spans="1:5" ht="15.75">
      <c r="A16" s="37" t="s">
        <v>127</v>
      </c>
      <c r="B16" s="136" t="s">
        <v>18</v>
      </c>
      <c r="C16" s="98">
        <v>4324</v>
      </c>
      <c r="D16" s="131">
        <v>4324</v>
      </c>
      <c r="E16" s="73">
        <f t="shared" si="0"/>
        <v>100</v>
      </c>
    </row>
    <row r="17" spans="1:5" ht="15.75">
      <c r="A17" s="37" t="s">
        <v>128</v>
      </c>
      <c r="B17" s="136" t="s">
        <v>19</v>
      </c>
      <c r="C17" s="98">
        <v>0</v>
      </c>
      <c r="D17" s="131">
        <v>0</v>
      </c>
      <c r="E17" s="73"/>
    </row>
    <row r="18" spans="1:5" ht="15.75">
      <c r="A18" s="37" t="s">
        <v>129</v>
      </c>
      <c r="B18" s="136" t="s">
        <v>20</v>
      </c>
      <c r="C18" s="98">
        <v>2186.3</v>
      </c>
      <c r="D18" s="131">
        <v>2186.3</v>
      </c>
      <c r="E18" s="73">
        <f t="shared" si="0"/>
        <v>100</v>
      </c>
    </row>
    <row r="19" spans="1:5" ht="15.75">
      <c r="A19" s="37" t="s">
        <v>130</v>
      </c>
      <c r="B19" s="137" t="s">
        <v>21</v>
      </c>
      <c r="C19" s="98">
        <v>2186.3</v>
      </c>
      <c r="D19" s="131">
        <v>2186.3</v>
      </c>
      <c r="E19" s="133">
        <f t="shared" si="0"/>
        <v>100</v>
      </c>
    </row>
    <row r="20" spans="1:5" ht="15.75">
      <c r="A20" s="37" t="s">
        <v>131</v>
      </c>
      <c r="B20" s="137" t="s">
        <v>22</v>
      </c>
      <c r="C20" s="98">
        <v>2162</v>
      </c>
      <c r="D20" s="131">
        <v>2162</v>
      </c>
      <c r="E20" s="73">
        <f t="shared" si="0"/>
        <v>100</v>
      </c>
    </row>
    <row r="21" spans="1:5" ht="15.75">
      <c r="A21" s="37" t="s">
        <v>132</v>
      </c>
      <c r="B21" s="137" t="s">
        <v>23</v>
      </c>
      <c r="C21" s="98">
        <v>2186.3</v>
      </c>
      <c r="D21" s="131">
        <v>2186.3</v>
      </c>
      <c r="E21" s="73">
        <f t="shared" si="0"/>
        <v>100</v>
      </c>
    </row>
    <row r="22" spans="1:5" ht="15.75">
      <c r="A22" s="37" t="s">
        <v>133</v>
      </c>
      <c r="B22" s="137" t="s">
        <v>24</v>
      </c>
      <c r="C22" s="98">
        <v>2186.3</v>
      </c>
      <c r="D22" s="131">
        <v>2186.3</v>
      </c>
      <c r="E22" s="73">
        <f t="shared" si="0"/>
        <v>100</v>
      </c>
    </row>
    <row r="23" spans="1:5" ht="15.75">
      <c r="A23" s="37" t="s">
        <v>134</v>
      </c>
      <c r="B23" s="137" t="s">
        <v>25</v>
      </c>
      <c r="C23" s="98">
        <v>2162</v>
      </c>
      <c r="D23" s="131">
        <v>2162</v>
      </c>
      <c r="E23" s="73">
        <f t="shared" si="0"/>
        <v>100</v>
      </c>
    </row>
    <row r="24" spans="1:5" ht="15.75">
      <c r="A24" s="37" t="s">
        <v>135</v>
      </c>
      <c r="B24" s="137" t="s">
        <v>26</v>
      </c>
      <c r="C24" s="98">
        <v>4372.6</v>
      </c>
      <c r="D24" s="131">
        <v>4372.6</v>
      </c>
      <c r="E24" s="73">
        <f t="shared" si="0"/>
        <v>100</v>
      </c>
    </row>
    <row r="25" spans="1:5" ht="15.75">
      <c r="A25" s="37" t="s">
        <v>136</v>
      </c>
      <c r="B25" s="137" t="s">
        <v>0</v>
      </c>
      <c r="C25" s="98">
        <v>2186.3</v>
      </c>
      <c r="D25" s="131">
        <v>2186.3</v>
      </c>
      <c r="E25" s="73">
        <f t="shared" si="0"/>
        <v>100</v>
      </c>
    </row>
    <row r="26" spans="1:5" ht="15.75">
      <c r="A26" s="37" t="s">
        <v>137</v>
      </c>
      <c r="B26" s="137" t="s">
        <v>492</v>
      </c>
      <c r="C26" s="98">
        <v>8745.2</v>
      </c>
      <c r="D26" s="131">
        <v>8745.2</v>
      </c>
      <c r="E26" s="73">
        <f t="shared" si="0"/>
        <v>100</v>
      </c>
    </row>
    <row r="27" spans="1:5" s="40" customFormat="1" ht="15.75">
      <c r="A27" s="139" t="s">
        <v>399</v>
      </c>
      <c r="B27" s="138" t="s">
        <v>2</v>
      </c>
      <c r="C27" s="140">
        <v>0</v>
      </c>
      <c r="D27" s="141">
        <v>0</v>
      </c>
      <c r="E27" s="142"/>
    </row>
    <row r="28" spans="1:5" ht="15.75">
      <c r="A28" s="10"/>
      <c r="B28" s="23" t="s">
        <v>3</v>
      </c>
      <c r="C28" s="21">
        <f>SUM(C10:C27)</f>
        <v>68559.20000000001</v>
      </c>
      <c r="D28" s="21">
        <f>SUM(D10:D27)</f>
        <v>68559.20000000001</v>
      </c>
      <c r="E28" s="21">
        <f>D28/C28*100</f>
        <v>100</v>
      </c>
    </row>
    <row r="30" spans="1:5" ht="21.75" customHeight="1">
      <c r="A30" s="172"/>
      <c r="B30" s="172"/>
      <c r="C30" s="172"/>
      <c r="D30" s="172"/>
      <c r="E30" s="172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2"/>
  <sheetViews>
    <sheetView zoomScalePageLayoutView="0" workbookViewId="0" topLeftCell="A4">
      <selection activeCell="K22" sqref="K22"/>
    </sheetView>
  </sheetViews>
  <sheetFormatPr defaultColWidth="9.140625" defaultRowHeight="12.75"/>
  <cols>
    <col min="1" max="1" width="11.28125" style="44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1"/>
      <c r="B1" s="1"/>
      <c r="C1" s="1"/>
      <c r="E1" s="15" t="s">
        <v>417</v>
      </c>
    </row>
    <row r="2" spans="1:5" ht="15.75" customHeight="1">
      <c r="A2" s="41"/>
      <c r="B2" s="1"/>
      <c r="C2" s="1"/>
      <c r="D2" s="17"/>
      <c r="E2" s="17"/>
    </row>
    <row r="3" spans="1:5" ht="58.5" customHeight="1">
      <c r="A3" s="173" t="s">
        <v>456</v>
      </c>
      <c r="B3" s="173"/>
      <c r="C3" s="173"/>
      <c r="D3" s="173"/>
      <c r="E3" s="173"/>
    </row>
    <row r="4" spans="1:5" ht="15.75" customHeight="1">
      <c r="A4" s="42"/>
      <c r="B4" s="16"/>
      <c r="C4" s="16"/>
      <c r="D4" s="16"/>
      <c r="E4" s="16"/>
    </row>
    <row r="5" spans="1:5" ht="70.5" customHeight="1">
      <c r="A5" s="174" t="s">
        <v>502</v>
      </c>
      <c r="B5" s="174"/>
      <c r="C5" s="174"/>
      <c r="D5" s="174"/>
      <c r="E5" s="174"/>
    </row>
    <row r="6" spans="1:5" ht="15.75" customHeight="1">
      <c r="A6" s="43"/>
      <c r="B6" s="18"/>
      <c r="C6" s="18"/>
      <c r="D6" s="18"/>
      <c r="E6" s="18"/>
    </row>
    <row r="7" spans="1:5" ht="15.75" customHeight="1">
      <c r="A7" s="41"/>
      <c r="B7" s="1"/>
      <c r="C7" s="1"/>
      <c r="D7" s="1"/>
      <c r="E7" s="2" t="s">
        <v>11</v>
      </c>
    </row>
    <row r="8" spans="1:5" ht="14.25" customHeight="1">
      <c r="A8" s="175" t="s">
        <v>4</v>
      </c>
      <c r="B8" s="175" t="s">
        <v>10</v>
      </c>
      <c r="C8" s="177" t="s">
        <v>491</v>
      </c>
      <c r="D8" s="175" t="s">
        <v>497</v>
      </c>
      <c r="E8" s="179" t="s">
        <v>6</v>
      </c>
    </row>
    <row r="9" spans="1:5" ht="44.25" customHeight="1">
      <c r="A9" s="176"/>
      <c r="B9" s="176"/>
      <c r="C9" s="178"/>
      <c r="D9" s="176"/>
      <c r="E9" s="182"/>
    </row>
    <row r="10" spans="1:5" ht="15.75">
      <c r="A10" s="7">
        <v>1</v>
      </c>
      <c r="B10" s="8" t="s">
        <v>12</v>
      </c>
      <c r="C10" s="19">
        <v>753.4</v>
      </c>
      <c r="D10" s="19">
        <v>753.4</v>
      </c>
      <c r="E10" s="13">
        <f aca="true" t="shared" si="0" ref="E10:E26">(D10*100)/C10</f>
        <v>100</v>
      </c>
    </row>
    <row r="11" spans="1:7" ht="15.75">
      <c r="A11" s="5">
        <v>2</v>
      </c>
      <c r="B11" s="9" t="s">
        <v>13</v>
      </c>
      <c r="C11" s="20">
        <v>906.4</v>
      </c>
      <c r="D11" s="20">
        <v>906.4</v>
      </c>
      <c r="E11" s="13">
        <f t="shared" si="0"/>
        <v>100</v>
      </c>
      <c r="G11" s="75"/>
    </row>
    <row r="12" spans="1:7" ht="15.75">
      <c r="A12" s="5">
        <v>3</v>
      </c>
      <c r="B12" s="9" t="s">
        <v>14</v>
      </c>
      <c r="C12" s="20">
        <v>1553.6</v>
      </c>
      <c r="D12" s="20">
        <v>1553.6</v>
      </c>
      <c r="E12" s="13">
        <f t="shared" si="0"/>
        <v>100</v>
      </c>
      <c r="G12" s="75"/>
    </row>
    <row r="13" spans="1:7" ht="15.75">
      <c r="A13" s="5">
        <v>4</v>
      </c>
      <c r="B13" s="9" t="s">
        <v>15</v>
      </c>
      <c r="C13" s="20">
        <v>0</v>
      </c>
      <c r="D13" s="20">
        <v>0</v>
      </c>
      <c r="E13" s="13"/>
      <c r="G13" s="75"/>
    </row>
    <row r="14" spans="1:7" ht="15.75">
      <c r="A14" s="5">
        <v>5</v>
      </c>
      <c r="B14" s="9" t="s">
        <v>16</v>
      </c>
      <c r="C14" s="20">
        <v>2415</v>
      </c>
      <c r="D14" s="20">
        <v>2415</v>
      </c>
      <c r="E14" s="13">
        <f t="shared" si="0"/>
        <v>100</v>
      </c>
      <c r="G14" s="75"/>
    </row>
    <row r="15" spans="1:7" ht="15.75">
      <c r="A15" s="5">
        <v>6</v>
      </c>
      <c r="B15" s="9" t="s">
        <v>17</v>
      </c>
      <c r="C15" s="20">
        <v>3237.3</v>
      </c>
      <c r="D15" s="20">
        <v>3237.3</v>
      </c>
      <c r="E15" s="13">
        <f t="shared" si="0"/>
        <v>100</v>
      </c>
      <c r="G15" s="75"/>
    </row>
    <row r="16" spans="1:7" ht="15.75">
      <c r="A16" s="5">
        <v>7</v>
      </c>
      <c r="B16" s="9" t="s">
        <v>18</v>
      </c>
      <c r="C16" s="20">
        <v>0</v>
      </c>
      <c r="D16" s="20">
        <v>0</v>
      </c>
      <c r="E16" s="13"/>
      <c r="G16" s="75"/>
    </row>
    <row r="17" spans="1:7" ht="15.75">
      <c r="A17" s="5">
        <v>8</v>
      </c>
      <c r="B17" s="9" t="s">
        <v>19</v>
      </c>
      <c r="C17" s="20">
        <v>1415.5</v>
      </c>
      <c r="D17" s="20">
        <v>1415.5</v>
      </c>
      <c r="E17" s="13">
        <f t="shared" si="0"/>
        <v>100</v>
      </c>
      <c r="G17" s="75"/>
    </row>
    <row r="18" spans="1:7" ht="15.75">
      <c r="A18" s="5">
        <v>9</v>
      </c>
      <c r="B18" s="9" t="s">
        <v>20</v>
      </c>
      <c r="C18" s="20">
        <v>1799.6</v>
      </c>
      <c r="D18" s="20">
        <v>1799.6</v>
      </c>
      <c r="E18" s="13">
        <f t="shared" si="0"/>
        <v>100</v>
      </c>
      <c r="G18" s="75"/>
    </row>
    <row r="19" spans="1:7" ht="15.75">
      <c r="A19" s="5">
        <v>10</v>
      </c>
      <c r="B19" s="9" t="s">
        <v>21</v>
      </c>
      <c r="C19" s="20">
        <v>571.5</v>
      </c>
      <c r="D19" s="20">
        <v>571.5</v>
      </c>
      <c r="E19" s="13">
        <f t="shared" si="0"/>
        <v>100</v>
      </c>
      <c r="G19" s="75"/>
    </row>
    <row r="20" spans="1:7" ht="15.75">
      <c r="A20" s="5">
        <v>11</v>
      </c>
      <c r="B20" s="9" t="s">
        <v>22</v>
      </c>
      <c r="C20" s="20">
        <v>0</v>
      </c>
      <c r="D20" s="20">
        <v>0</v>
      </c>
      <c r="E20" s="13"/>
      <c r="G20" s="75"/>
    </row>
    <row r="21" spans="1:7" ht="15.75">
      <c r="A21" s="5">
        <v>12</v>
      </c>
      <c r="B21" s="9" t="s">
        <v>23</v>
      </c>
      <c r="C21" s="20">
        <v>1223.1</v>
      </c>
      <c r="D21" s="20">
        <v>1223.1</v>
      </c>
      <c r="E21" s="13">
        <f t="shared" si="0"/>
        <v>100</v>
      </c>
      <c r="G21" s="75"/>
    </row>
    <row r="22" spans="1:7" ht="15.75">
      <c r="A22" s="5">
        <v>13</v>
      </c>
      <c r="B22" s="9" t="s">
        <v>24</v>
      </c>
      <c r="C22" s="20">
        <v>490.2</v>
      </c>
      <c r="D22" s="20">
        <v>490.2</v>
      </c>
      <c r="E22" s="13">
        <f t="shared" si="0"/>
        <v>100</v>
      </c>
      <c r="G22" s="75"/>
    </row>
    <row r="23" spans="1:7" ht="15.75">
      <c r="A23" s="5">
        <v>14</v>
      </c>
      <c r="B23" s="9" t="s">
        <v>25</v>
      </c>
      <c r="C23" s="20">
        <v>1035.9</v>
      </c>
      <c r="D23" s="20">
        <v>1035.9</v>
      </c>
      <c r="E23" s="13">
        <f t="shared" si="0"/>
        <v>100</v>
      </c>
      <c r="G23" s="75"/>
    </row>
    <row r="24" spans="1:7" ht="15.75">
      <c r="A24" s="5">
        <v>15</v>
      </c>
      <c r="B24" s="9" t="s">
        <v>26</v>
      </c>
      <c r="C24" s="20">
        <v>481</v>
      </c>
      <c r="D24" s="20">
        <v>481</v>
      </c>
      <c r="E24" s="13">
        <f t="shared" si="0"/>
        <v>100</v>
      </c>
      <c r="G24" s="75"/>
    </row>
    <row r="25" spans="1:7" ht="15.75">
      <c r="A25" s="5">
        <v>16</v>
      </c>
      <c r="B25" s="9" t="s">
        <v>0</v>
      </c>
      <c r="C25" s="20">
        <v>1310.2</v>
      </c>
      <c r="D25" s="20">
        <v>1310.2</v>
      </c>
      <c r="E25" s="13">
        <f t="shared" si="0"/>
        <v>100</v>
      </c>
      <c r="G25" s="75"/>
    </row>
    <row r="26" spans="1:7" ht="15.75">
      <c r="A26" s="5">
        <v>17</v>
      </c>
      <c r="B26" s="9" t="s">
        <v>1</v>
      </c>
      <c r="C26" s="20">
        <v>1506.8</v>
      </c>
      <c r="D26" s="20">
        <v>1506.7</v>
      </c>
      <c r="E26" s="13">
        <f t="shared" si="0"/>
        <v>99.99336341916644</v>
      </c>
      <c r="G26" s="75"/>
    </row>
    <row r="27" spans="1:7" ht="15.75">
      <c r="A27" s="11">
        <v>18</v>
      </c>
      <c r="B27" s="4" t="s">
        <v>2</v>
      </c>
      <c r="C27" s="22">
        <v>0</v>
      </c>
      <c r="D27" s="22">
        <v>0</v>
      </c>
      <c r="E27" s="22"/>
      <c r="G27" s="75"/>
    </row>
    <row r="28" spans="1:7" ht="15.75">
      <c r="A28" s="10"/>
      <c r="B28" s="23" t="s">
        <v>3</v>
      </c>
      <c r="C28" s="21">
        <f>SUM(C10:C27)</f>
        <v>18699.5</v>
      </c>
      <c r="D28" s="21">
        <f>SUM(D10:D27)</f>
        <v>18699.4</v>
      </c>
      <c r="E28" s="153">
        <f>(D28*100)/C28</f>
        <v>99.99946522634296</v>
      </c>
      <c r="G28" s="75"/>
    </row>
    <row r="30" spans="1:5" ht="12.75" customHeight="1">
      <c r="A30" s="183" t="s">
        <v>564</v>
      </c>
      <c r="B30" s="183"/>
      <c r="C30" s="183"/>
      <c r="D30" s="183"/>
      <c r="E30" s="183"/>
    </row>
    <row r="31" spans="1:5" ht="30" customHeight="1">
      <c r="A31" s="183"/>
      <c r="B31" s="183"/>
      <c r="C31" s="183"/>
      <c r="D31" s="183"/>
      <c r="E31" s="183"/>
    </row>
    <row r="32" spans="1:5" ht="12.75" customHeight="1">
      <c r="A32" s="101"/>
      <c r="B32" s="101"/>
      <c r="C32" s="101"/>
      <c r="D32" s="101"/>
      <c r="E32" s="101"/>
    </row>
  </sheetData>
  <sheetProtection/>
  <autoFilter ref="A9:E15"/>
  <mergeCells count="8">
    <mergeCell ref="A30:E31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418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457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56.25" customHeight="1">
      <c r="A5" s="174" t="s">
        <v>503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8.75" customHeight="1">
      <c r="A8" s="187" t="s">
        <v>4</v>
      </c>
      <c r="B8" s="188" t="s">
        <v>10</v>
      </c>
      <c r="C8" s="189" t="s">
        <v>491</v>
      </c>
      <c r="D8" s="190" t="s">
        <v>5</v>
      </c>
      <c r="E8" s="187" t="s">
        <v>6</v>
      </c>
    </row>
    <row r="9" spans="1:5" ht="57" customHeight="1">
      <c r="A9" s="187"/>
      <c r="B9" s="188"/>
      <c r="C9" s="189"/>
      <c r="D9" s="190"/>
      <c r="E9" s="187"/>
    </row>
    <row r="10" spans="1:5" ht="18.75">
      <c r="A10" s="45" t="s">
        <v>121</v>
      </c>
      <c r="B10" s="46" t="s">
        <v>15</v>
      </c>
      <c r="C10" s="50">
        <v>0</v>
      </c>
      <c r="D10" s="50">
        <v>0</v>
      </c>
      <c r="E10" s="50"/>
    </row>
    <row r="11" spans="1:5" ht="18.75">
      <c r="A11" s="45" t="s">
        <v>122</v>
      </c>
      <c r="B11" s="46" t="s">
        <v>16</v>
      </c>
      <c r="C11" s="50">
        <v>27100.5</v>
      </c>
      <c r="D11" s="50">
        <v>27100.5</v>
      </c>
      <c r="E11" s="50">
        <f>D11/C11*100</f>
        <v>100</v>
      </c>
    </row>
    <row r="12" spans="1:5" ht="18.75">
      <c r="A12" s="45" t="s">
        <v>123</v>
      </c>
      <c r="B12" s="46" t="s">
        <v>17</v>
      </c>
      <c r="C12" s="50">
        <v>200013</v>
      </c>
      <c r="D12" s="50">
        <v>200013</v>
      </c>
      <c r="E12" s="50">
        <f>D12/C12*100</f>
        <v>100</v>
      </c>
    </row>
    <row r="13" spans="1:5" ht="18.75">
      <c r="A13" s="45" t="s">
        <v>124</v>
      </c>
      <c r="B13" s="46" t="s">
        <v>22</v>
      </c>
      <c r="C13" s="50">
        <v>0</v>
      </c>
      <c r="D13" s="50">
        <v>0</v>
      </c>
      <c r="E13" s="50"/>
    </row>
    <row r="14" spans="1:5" ht="18.75">
      <c r="A14" s="45" t="s">
        <v>125</v>
      </c>
      <c r="B14" s="46" t="s">
        <v>25</v>
      </c>
      <c r="C14" s="50">
        <v>32886.5</v>
      </c>
      <c r="D14" s="50">
        <v>32886.5</v>
      </c>
      <c r="E14" s="50">
        <f>D14/C14*100</f>
        <v>100</v>
      </c>
    </row>
    <row r="15" spans="1:5" ht="15.75">
      <c r="A15" s="51"/>
      <c r="B15" s="52" t="s">
        <v>3</v>
      </c>
      <c r="C15" s="49">
        <f>SUM(C10:C14)</f>
        <v>260000</v>
      </c>
      <c r="D15" s="49">
        <f>SUM(D10:D14)</f>
        <v>260000</v>
      </c>
      <c r="E15" s="49">
        <f>D15/C15*100</f>
        <v>100</v>
      </c>
    </row>
    <row r="17" spans="1:4" ht="15.75">
      <c r="A17" s="83"/>
      <c r="B17" s="83"/>
      <c r="C17" s="83"/>
      <c r="D17" s="8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7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419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458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99" customHeight="1">
      <c r="A5" s="174" t="s">
        <v>504</v>
      </c>
      <c r="B5" s="174"/>
      <c r="C5" s="174"/>
      <c r="D5" s="174"/>
      <c r="E5" s="174"/>
    </row>
    <row r="6" spans="1:5" ht="15.75" customHeight="1">
      <c r="A6" s="1"/>
      <c r="B6" s="1"/>
      <c r="C6" s="1"/>
      <c r="D6" s="1"/>
      <c r="E6" s="2" t="s">
        <v>11</v>
      </c>
    </row>
    <row r="7" spans="1:5" ht="18.75" customHeight="1">
      <c r="A7" s="187" t="s">
        <v>4</v>
      </c>
      <c r="B7" s="188" t="s">
        <v>10</v>
      </c>
      <c r="C7" s="189" t="s">
        <v>491</v>
      </c>
      <c r="D7" s="190" t="s">
        <v>497</v>
      </c>
      <c r="E7" s="187" t="s">
        <v>6</v>
      </c>
    </row>
    <row r="8" spans="1:5" ht="57" customHeight="1">
      <c r="A8" s="187"/>
      <c r="B8" s="188"/>
      <c r="C8" s="189"/>
      <c r="D8" s="190"/>
      <c r="E8" s="187"/>
    </row>
    <row r="9" spans="1:5" ht="18.75">
      <c r="A9" s="45" t="s">
        <v>121</v>
      </c>
      <c r="B9" s="46" t="s">
        <v>12</v>
      </c>
      <c r="C9" s="50">
        <v>0</v>
      </c>
      <c r="D9" s="50">
        <v>0</v>
      </c>
      <c r="E9" s="50"/>
    </row>
    <row r="10" spans="1:5" ht="18.75">
      <c r="A10" s="45" t="s">
        <v>122</v>
      </c>
      <c r="B10" s="46" t="s">
        <v>14</v>
      </c>
      <c r="C10" s="50">
        <v>0</v>
      </c>
      <c r="D10" s="50">
        <v>0</v>
      </c>
      <c r="E10" s="50"/>
    </row>
    <row r="11" spans="1:5" ht="18.75">
      <c r="A11" s="45" t="s">
        <v>123</v>
      </c>
      <c r="B11" s="46" t="s">
        <v>15</v>
      </c>
      <c r="C11" s="50">
        <v>33000</v>
      </c>
      <c r="D11" s="50">
        <v>33000</v>
      </c>
      <c r="E11" s="50">
        <f aca="true" t="shared" si="0" ref="E11:E22">D11/C11*100</f>
        <v>100</v>
      </c>
    </row>
    <row r="12" spans="1:5" ht="18.75">
      <c r="A12" s="45" t="s">
        <v>124</v>
      </c>
      <c r="B12" s="46" t="s">
        <v>16</v>
      </c>
      <c r="C12" s="50">
        <v>21755.6</v>
      </c>
      <c r="D12" s="50">
        <v>21755.6</v>
      </c>
      <c r="E12" s="50">
        <f>D12/C12*100</f>
        <v>100</v>
      </c>
    </row>
    <row r="13" spans="1:5" ht="18.75">
      <c r="A13" s="45" t="s">
        <v>125</v>
      </c>
      <c r="B13" s="46" t="s">
        <v>17</v>
      </c>
      <c r="C13" s="50">
        <v>31900</v>
      </c>
      <c r="D13" s="50">
        <v>28415.8</v>
      </c>
      <c r="E13" s="50">
        <f t="shared" si="0"/>
        <v>89.07774294670845</v>
      </c>
    </row>
    <row r="14" spans="1:5" ht="18.75" customHeight="1">
      <c r="A14" s="45" t="s">
        <v>126</v>
      </c>
      <c r="B14" s="46" t="s">
        <v>18</v>
      </c>
      <c r="C14" s="50">
        <v>0</v>
      </c>
      <c r="D14" s="50">
        <v>0</v>
      </c>
      <c r="E14" s="50"/>
    </row>
    <row r="15" spans="1:5" ht="18.75" customHeight="1">
      <c r="A15" s="45" t="s">
        <v>127</v>
      </c>
      <c r="B15" s="46" t="s">
        <v>19</v>
      </c>
      <c r="C15" s="50">
        <v>0</v>
      </c>
      <c r="D15" s="50">
        <v>0</v>
      </c>
      <c r="E15" s="50"/>
    </row>
    <row r="16" spans="1:5" ht="18.75">
      <c r="A16" s="45" t="s">
        <v>128</v>
      </c>
      <c r="B16" s="46" t="s">
        <v>20</v>
      </c>
      <c r="C16" s="50">
        <v>22000</v>
      </c>
      <c r="D16" s="50">
        <v>22000</v>
      </c>
      <c r="E16" s="50">
        <f t="shared" si="0"/>
        <v>100</v>
      </c>
    </row>
    <row r="17" spans="1:5" ht="18.75">
      <c r="A17" s="45" t="s">
        <v>129</v>
      </c>
      <c r="B17" s="46" t="s">
        <v>22</v>
      </c>
      <c r="C17" s="50">
        <v>10877.8</v>
      </c>
      <c r="D17" s="50">
        <v>10877.8</v>
      </c>
      <c r="E17" s="50">
        <f t="shared" si="0"/>
        <v>100</v>
      </c>
    </row>
    <row r="18" spans="1:5" ht="18.75">
      <c r="A18" s="45" t="s">
        <v>130</v>
      </c>
      <c r="B18" s="46" t="s">
        <v>23</v>
      </c>
      <c r="C18" s="50">
        <v>0</v>
      </c>
      <c r="D18" s="50">
        <v>0</v>
      </c>
      <c r="E18" s="50"/>
    </row>
    <row r="19" spans="1:5" ht="18.75">
      <c r="A19" s="45" t="s">
        <v>131</v>
      </c>
      <c r="B19" s="46" t="s">
        <v>25</v>
      </c>
      <c r="C19" s="50">
        <v>0</v>
      </c>
      <c r="D19" s="50">
        <v>0</v>
      </c>
      <c r="E19" s="50"/>
    </row>
    <row r="20" spans="1:5" ht="18.75">
      <c r="A20" s="45" t="s">
        <v>132</v>
      </c>
      <c r="B20" s="46" t="s">
        <v>26</v>
      </c>
      <c r="C20" s="50">
        <v>0</v>
      </c>
      <c r="D20" s="50">
        <v>0</v>
      </c>
      <c r="E20" s="50"/>
    </row>
    <row r="21" spans="1:5" ht="18.75">
      <c r="A21" s="45" t="s">
        <v>133</v>
      </c>
      <c r="B21" s="46" t="s">
        <v>0</v>
      </c>
      <c r="C21" s="50">
        <v>22000</v>
      </c>
      <c r="D21" s="50">
        <v>22000</v>
      </c>
      <c r="E21" s="50">
        <f t="shared" si="0"/>
        <v>100</v>
      </c>
    </row>
    <row r="22" spans="1:5" ht="18.75">
      <c r="A22" s="45" t="s">
        <v>134</v>
      </c>
      <c r="B22" s="46" t="s">
        <v>492</v>
      </c>
      <c r="C22" s="50">
        <v>22000</v>
      </c>
      <c r="D22" s="50">
        <v>21939.5</v>
      </c>
      <c r="E22" s="50">
        <f t="shared" si="0"/>
        <v>99.725</v>
      </c>
    </row>
    <row r="23" spans="1:5" ht="18.75">
      <c r="A23" s="45" t="s">
        <v>135</v>
      </c>
      <c r="B23" s="46" t="s">
        <v>2</v>
      </c>
      <c r="C23" s="50">
        <v>0</v>
      </c>
      <c r="D23" s="50">
        <v>0</v>
      </c>
      <c r="E23" s="50"/>
    </row>
    <row r="24" spans="1:5" ht="15.75">
      <c r="A24" s="51"/>
      <c r="B24" s="52" t="s">
        <v>3</v>
      </c>
      <c r="C24" s="49">
        <f>SUM(C9:C23)</f>
        <v>163533.40000000002</v>
      </c>
      <c r="D24" s="49">
        <f>SUM(D9:D23)</f>
        <v>159988.7</v>
      </c>
      <c r="E24" s="49">
        <f>D24/C24*100</f>
        <v>97.83243056158558</v>
      </c>
    </row>
    <row r="25" spans="1:5" s="40" customFormat="1" ht="12.75">
      <c r="A25"/>
      <c r="B25"/>
      <c r="C25"/>
      <c r="D25"/>
      <c r="E25"/>
    </row>
    <row r="26" spans="1:5" ht="15.75" customHeight="1">
      <c r="A26" s="191" t="s">
        <v>564</v>
      </c>
      <c r="B26" s="191"/>
      <c r="C26" s="191"/>
      <c r="D26" s="191"/>
      <c r="E26" s="191"/>
    </row>
    <row r="27" spans="1:5" ht="15.75" customHeight="1">
      <c r="A27" s="191"/>
      <c r="B27" s="191"/>
      <c r="C27" s="191"/>
      <c r="D27" s="191"/>
      <c r="E27" s="191"/>
    </row>
  </sheetData>
  <sheetProtection/>
  <autoFilter ref="A8:E24"/>
  <mergeCells count="8">
    <mergeCell ref="A26:E27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7"/>
  <sheetViews>
    <sheetView zoomScalePageLayoutView="0" workbookViewId="0" topLeftCell="A1">
      <selection activeCell="A19" sqref="A19:E20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420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459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54" customHeight="1">
      <c r="A5" s="174" t="s">
        <v>505</v>
      </c>
      <c r="B5" s="174"/>
      <c r="C5" s="174"/>
      <c r="D5" s="174"/>
      <c r="E5" s="174"/>
    </row>
    <row r="6" spans="1:5" ht="15.75" customHeight="1">
      <c r="A6" s="1"/>
      <c r="B6" s="1"/>
      <c r="C6" s="1"/>
      <c r="D6" s="1"/>
      <c r="E6" s="2" t="s">
        <v>11</v>
      </c>
    </row>
    <row r="7" spans="1:5" ht="18.75" customHeight="1">
      <c r="A7" s="187" t="s">
        <v>4</v>
      </c>
      <c r="B7" s="188" t="s">
        <v>10</v>
      </c>
      <c r="C7" s="189" t="s">
        <v>491</v>
      </c>
      <c r="D7" s="190" t="s">
        <v>497</v>
      </c>
      <c r="E7" s="187" t="s">
        <v>6</v>
      </c>
    </row>
    <row r="8" spans="1:5" ht="57" customHeight="1">
      <c r="A8" s="187"/>
      <c r="B8" s="188"/>
      <c r="C8" s="189"/>
      <c r="D8" s="190"/>
      <c r="E8" s="187"/>
    </row>
    <row r="9" spans="1:5" ht="15.75">
      <c r="A9" s="45" t="s">
        <v>121</v>
      </c>
      <c r="B9" s="46" t="s">
        <v>12</v>
      </c>
      <c r="C9" s="48">
        <v>0</v>
      </c>
      <c r="D9" s="48">
        <v>0</v>
      </c>
      <c r="E9" s="48"/>
    </row>
    <row r="10" spans="1:5" ht="15.75">
      <c r="A10" s="45" t="s">
        <v>122</v>
      </c>
      <c r="B10" s="46" t="s">
        <v>13</v>
      </c>
      <c r="C10" s="48">
        <v>58690.2</v>
      </c>
      <c r="D10" s="48">
        <v>58689.4</v>
      </c>
      <c r="E10" s="125">
        <f>D10/C10*100</f>
        <v>99.99863691042117</v>
      </c>
    </row>
    <row r="11" spans="1:5" ht="15.75">
      <c r="A11" s="45" t="s">
        <v>123</v>
      </c>
      <c r="B11" s="46" t="s">
        <v>19</v>
      </c>
      <c r="C11" s="48">
        <v>30821.3</v>
      </c>
      <c r="D11" s="48">
        <v>30821.3</v>
      </c>
      <c r="E11" s="48">
        <f>D11/C11*100</f>
        <v>100</v>
      </c>
    </row>
    <row r="12" spans="1:5" ht="15.75">
      <c r="A12" s="45" t="s">
        <v>124</v>
      </c>
      <c r="B12" s="46" t="s">
        <v>22</v>
      </c>
      <c r="C12" s="48">
        <v>24822</v>
      </c>
      <c r="D12" s="48">
        <v>24822</v>
      </c>
      <c r="E12" s="48">
        <f>D12/C12*100</f>
        <v>100</v>
      </c>
    </row>
    <row r="13" spans="1:5" ht="15.75">
      <c r="A13" s="45" t="s">
        <v>125</v>
      </c>
      <c r="B13" s="46" t="s">
        <v>23</v>
      </c>
      <c r="C13" s="48">
        <v>61380</v>
      </c>
      <c r="D13" s="48">
        <v>61380</v>
      </c>
      <c r="E13" s="48">
        <f>D13/C13*100</f>
        <v>100</v>
      </c>
    </row>
    <row r="14" spans="1:5" ht="18.75" customHeight="1">
      <c r="A14" s="45" t="s">
        <v>126</v>
      </c>
      <c r="B14" s="46" t="s">
        <v>25</v>
      </c>
      <c r="C14" s="48">
        <v>0</v>
      </c>
      <c r="D14" s="48">
        <v>0</v>
      </c>
      <c r="E14" s="48"/>
    </row>
    <row r="15" spans="1:5" ht="18.75" customHeight="1">
      <c r="A15" s="45" t="s">
        <v>127</v>
      </c>
      <c r="B15" s="46" t="s">
        <v>26</v>
      </c>
      <c r="C15" s="48">
        <v>24286.5</v>
      </c>
      <c r="D15" s="48">
        <v>24286.5</v>
      </c>
      <c r="E15" s="48">
        <f>D15/C15*100</f>
        <v>100</v>
      </c>
    </row>
    <row r="16" spans="1:5" ht="15.75">
      <c r="A16" s="45" t="s">
        <v>128</v>
      </c>
      <c r="B16" s="46" t="s">
        <v>0</v>
      </c>
      <c r="C16" s="48">
        <v>0</v>
      </c>
      <c r="D16" s="48">
        <v>0</v>
      </c>
      <c r="E16" s="48"/>
    </row>
    <row r="17" spans="1:5" ht="15.75">
      <c r="A17" s="53"/>
      <c r="B17" s="52" t="s">
        <v>3</v>
      </c>
      <c r="C17" s="49">
        <f>SUM(C9:C16)</f>
        <v>200000</v>
      </c>
      <c r="D17" s="49">
        <f>SUM(D9:D16)</f>
        <v>199999.2</v>
      </c>
      <c r="E17" s="155">
        <f>D17/C17*100</f>
        <v>99.99960000000002</v>
      </c>
    </row>
    <row r="19" spans="1:5" ht="12.75" customHeight="1">
      <c r="A19" s="186" t="s">
        <v>564</v>
      </c>
      <c r="B19" s="186"/>
      <c r="C19" s="186"/>
      <c r="D19" s="186"/>
      <c r="E19" s="186"/>
    </row>
    <row r="20" spans="1:5" ht="12.75" customHeight="1">
      <c r="A20" s="186"/>
      <c r="B20" s="186"/>
      <c r="C20" s="186"/>
      <c r="D20" s="186"/>
      <c r="E20" s="186"/>
    </row>
    <row r="21" spans="1:5" ht="32.25" customHeight="1">
      <c r="A21" s="167"/>
      <c r="B21" s="167"/>
      <c r="C21" s="167"/>
      <c r="D21" s="167"/>
      <c r="E21" s="167"/>
    </row>
    <row r="22" spans="1:5" ht="17.25" customHeight="1">
      <c r="A22" s="101"/>
      <c r="B22" s="101"/>
      <c r="C22" s="101"/>
      <c r="D22" s="101"/>
      <c r="E22" s="101"/>
    </row>
    <row r="37" spans="1:5" s="40" customFormat="1" ht="12.75">
      <c r="A37"/>
      <c r="B37"/>
      <c r="C37"/>
      <c r="D37"/>
      <c r="E37"/>
    </row>
  </sheetData>
  <sheetProtection/>
  <autoFilter ref="A8:E17"/>
  <mergeCells count="8">
    <mergeCell ref="A19:E20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4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7.2812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>
      <c r="A1" s="1"/>
      <c r="B1" s="1"/>
      <c r="C1" s="1"/>
      <c r="E1" s="15" t="s">
        <v>421</v>
      </c>
    </row>
    <row r="2" spans="1:5" ht="15.75">
      <c r="A2" s="1"/>
      <c r="B2" s="1"/>
      <c r="C2" s="1"/>
      <c r="D2" s="17"/>
      <c r="E2" s="17"/>
    </row>
    <row r="3" spans="1:5" ht="60.75" customHeight="1">
      <c r="A3" s="173" t="s">
        <v>460</v>
      </c>
      <c r="B3" s="173"/>
      <c r="C3" s="173"/>
      <c r="D3" s="173"/>
      <c r="E3" s="173"/>
    </row>
    <row r="4" spans="1:5" ht="18.75">
      <c r="A4" s="16"/>
      <c r="B4" s="16"/>
      <c r="C4" s="16"/>
      <c r="D4" s="16"/>
      <c r="E4" s="16"/>
    </row>
    <row r="5" spans="1:5" ht="66" customHeight="1">
      <c r="A5" s="174" t="s">
        <v>577</v>
      </c>
      <c r="B5" s="174"/>
      <c r="C5" s="174"/>
      <c r="D5" s="174"/>
      <c r="E5" s="174"/>
    </row>
    <row r="6" spans="1:5" ht="12.75">
      <c r="A6" s="1"/>
      <c r="B6" s="1"/>
      <c r="C6" s="1"/>
      <c r="D6" s="1"/>
      <c r="E6" s="2" t="s">
        <v>11</v>
      </c>
    </row>
    <row r="7" spans="1:5" ht="14.25" customHeight="1">
      <c r="A7" s="187" t="s">
        <v>4</v>
      </c>
      <c r="B7" s="188" t="s">
        <v>10</v>
      </c>
      <c r="C7" s="189" t="s">
        <v>491</v>
      </c>
      <c r="D7" s="190" t="s">
        <v>497</v>
      </c>
      <c r="E7" s="187" t="s">
        <v>6</v>
      </c>
    </row>
    <row r="8" spans="1:5" ht="36" customHeight="1">
      <c r="A8" s="187"/>
      <c r="B8" s="188"/>
      <c r="C8" s="189"/>
      <c r="D8" s="190"/>
      <c r="E8" s="187"/>
    </row>
    <row r="9" spans="1:5" ht="18.75">
      <c r="A9" s="45" t="s">
        <v>121</v>
      </c>
      <c r="B9" s="46" t="s">
        <v>15</v>
      </c>
      <c r="C9" s="50"/>
      <c r="D9" s="50"/>
      <c r="E9" s="50"/>
    </row>
    <row r="10" spans="1:5" ht="18.75">
      <c r="A10" s="45" t="s">
        <v>203</v>
      </c>
      <c r="B10" s="46" t="s">
        <v>383</v>
      </c>
      <c r="C10" s="50">
        <v>10000</v>
      </c>
      <c r="D10" s="50">
        <v>9999.6</v>
      </c>
      <c r="E10" s="157">
        <f aca="true" t="shared" si="0" ref="E10:E24">D10/C10*100</f>
        <v>99.99600000000001</v>
      </c>
    </row>
    <row r="11" spans="1:5" ht="18.75">
      <c r="A11" s="45" t="s">
        <v>369</v>
      </c>
      <c r="B11" s="46" t="s">
        <v>42</v>
      </c>
      <c r="C11" s="50">
        <v>17730</v>
      </c>
      <c r="D11" s="50">
        <v>17730</v>
      </c>
      <c r="E11" s="50">
        <f t="shared" si="0"/>
        <v>100</v>
      </c>
    </row>
    <row r="12" spans="1:5" ht="18.75">
      <c r="A12" s="45" t="s">
        <v>122</v>
      </c>
      <c r="B12" s="46" t="s">
        <v>14</v>
      </c>
      <c r="C12" s="50"/>
      <c r="D12" s="50"/>
      <c r="E12" s="50"/>
    </row>
    <row r="13" spans="1:5" ht="18.75">
      <c r="A13" s="45" t="s">
        <v>204</v>
      </c>
      <c r="B13" s="46" t="s">
        <v>156</v>
      </c>
      <c r="C13" s="50">
        <v>0</v>
      </c>
      <c r="D13" s="50">
        <v>0</v>
      </c>
      <c r="E13" s="50"/>
    </row>
    <row r="14" spans="1:5" ht="18.75">
      <c r="A14" s="45" t="s">
        <v>123</v>
      </c>
      <c r="B14" s="46" t="s">
        <v>17</v>
      </c>
      <c r="C14" s="50"/>
      <c r="D14" s="50"/>
      <c r="E14" s="50"/>
    </row>
    <row r="15" spans="1:5" ht="18.75">
      <c r="A15" s="45" t="s">
        <v>205</v>
      </c>
      <c r="B15" s="46" t="s">
        <v>51</v>
      </c>
      <c r="C15" s="50">
        <v>14994.7</v>
      </c>
      <c r="D15" s="50">
        <v>14994.7</v>
      </c>
      <c r="E15" s="50">
        <f t="shared" si="0"/>
        <v>100</v>
      </c>
    </row>
    <row r="16" spans="1:5" ht="18.75">
      <c r="A16" s="45" t="s">
        <v>206</v>
      </c>
      <c r="B16" s="46" t="s">
        <v>55</v>
      </c>
      <c r="C16" s="50">
        <v>11704.8</v>
      </c>
      <c r="D16" s="50">
        <v>11704.8</v>
      </c>
      <c r="E16" s="50">
        <f t="shared" si="0"/>
        <v>100</v>
      </c>
    </row>
    <row r="17" spans="1:5" ht="18.75">
      <c r="A17" s="45" t="s">
        <v>124</v>
      </c>
      <c r="B17" s="46" t="s">
        <v>20</v>
      </c>
      <c r="C17" s="50"/>
      <c r="D17" s="50"/>
      <c r="E17" s="50"/>
    </row>
    <row r="18" spans="1:5" ht="18.75">
      <c r="A18" s="45" t="s">
        <v>207</v>
      </c>
      <c r="B18" s="46" t="s">
        <v>69</v>
      </c>
      <c r="C18" s="50">
        <v>15000</v>
      </c>
      <c r="D18" s="50">
        <v>15000</v>
      </c>
      <c r="E18" s="50">
        <f t="shared" si="0"/>
        <v>100</v>
      </c>
    </row>
    <row r="19" spans="1:5" ht="18.75">
      <c r="A19" s="45" t="s">
        <v>125</v>
      </c>
      <c r="B19" s="46" t="s">
        <v>23</v>
      </c>
      <c r="C19" s="50"/>
      <c r="D19" s="50"/>
      <c r="E19" s="50"/>
    </row>
    <row r="20" spans="1:5" ht="18.75">
      <c r="A20" s="45" t="s">
        <v>210</v>
      </c>
      <c r="B20" s="46" t="s">
        <v>84</v>
      </c>
      <c r="C20" s="50">
        <v>14991.6</v>
      </c>
      <c r="D20" s="50">
        <v>14991.6</v>
      </c>
      <c r="E20" s="50">
        <f t="shared" si="0"/>
        <v>100</v>
      </c>
    </row>
    <row r="21" spans="1:5" ht="18.75">
      <c r="A21" s="45" t="s">
        <v>242</v>
      </c>
      <c r="B21" s="46" t="s">
        <v>142</v>
      </c>
      <c r="C21" s="50">
        <v>15000</v>
      </c>
      <c r="D21" s="50">
        <v>15000</v>
      </c>
      <c r="E21" s="50">
        <f t="shared" si="0"/>
        <v>100</v>
      </c>
    </row>
    <row r="22" spans="1:5" ht="18.75">
      <c r="A22" s="45" t="s">
        <v>126</v>
      </c>
      <c r="B22" s="46" t="s">
        <v>25</v>
      </c>
      <c r="C22" s="50"/>
      <c r="D22" s="50"/>
      <c r="E22" s="50"/>
    </row>
    <row r="23" spans="1:5" ht="18.75">
      <c r="A23" s="45" t="s">
        <v>211</v>
      </c>
      <c r="B23" s="46" t="s">
        <v>91</v>
      </c>
      <c r="C23" s="50">
        <v>29039.6</v>
      </c>
      <c r="D23" s="50">
        <v>29039.6</v>
      </c>
      <c r="E23" s="50">
        <f t="shared" si="0"/>
        <v>100</v>
      </c>
    </row>
    <row r="24" spans="1:5" ht="15.75">
      <c r="A24" s="51"/>
      <c r="B24" s="52" t="s">
        <v>3</v>
      </c>
      <c r="C24" s="49">
        <f>SUM(C9:C23)</f>
        <v>128460.70000000001</v>
      </c>
      <c r="D24" s="49">
        <f>SUM(D9:D23)</f>
        <v>128460.30000000002</v>
      </c>
      <c r="E24" s="155">
        <f t="shared" si="0"/>
        <v>99.99968862072214</v>
      </c>
    </row>
    <row r="26" spans="1:5" ht="12.75" customHeight="1">
      <c r="A26" s="186" t="s">
        <v>574</v>
      </c>
      <c r="B26" s="186"/>
      <c r="C26" s="186"/>
      <c r="D26" s="186"/>
      <c r="E26" s="186"/>
    </row>
    <row r="27" spans="1:5" ht="12.75" customHeight="1">
      <c r="A27" s="186"/>
      <c r="B27" s="186"/>
      <c r="C27" s="186"/>
      <c r="D27" s="186"/>
      <c r="E27" s="186"/>
    </row>
    <row r="28" spans="1:5" ht="12.75" customHeight="1">
      <c r="A28" s="167"/>
      <c r="B28" s="167"/>
      <c r="C28" s="167"/>
      <c r="D28" s="167"/>
      <c r="E28" s="167"/>
    </row>
    <row r="29" spans="1:5" ht="12.75" customHeight="1">
      <c r="A29" s="167"/>
      <c r="B29" s="167"/>
      <c r="C29" s="167"/>
      <c r="D29" s="167"/>
      <c r="E29" s="167"/>
    </row>
    <row r="30" spans="1:5" ht="12.75" customHeight="1">
      <c r="A30" s="167"/>
      <c r="B30" s="167"/>
      <c r="C30" s="167"/>
      <c r="D30" s="167"/>
      <c r="E30" s="167"/>
    </row>
    <row r="37" spans="1:5" s="3" customFormat="1" ht="12.75">
      <c r="A37"/>
      <c r="B37"/>
      <c r="C37"/>
      <c r="D37"/>
      <c r="E37"/>
    </row>
    <row r="38" spans="1:5" s="3" customFormat="1" ht="12.75">
      <c r="A38"/>
      <c r="B38"/>
      <c r="C38"/>
      <c r="D38"/>
      <c r="E38"/>
    </row>
    <row r="39" spans="1:5" s="3" customFormat="1" ht="12.75">
      <c r="A39"/>
      <c r="B39"/>
      <c r="C39"/>
      <c r="D39"/>
      <c r="E39"/>
    </row>
    <row r="40" spans="1:5" s="3" customFormat="1" ht="12.75">
      <c r="A40"/>
      <c r="B40"/>
      <c r="C40"/>
      <c r="D40"/>
      <c r="E40"/>
    </row>
    <row r="41" spans="1:5" s="3" customFormat="1" ht="12.75">
      <c r="A41"/>
      <c r="B41"/>
      <c r="C41"/>
      <c r="D41"/>
      <c r="E41"/>
    </row>
    <row r="42" spans="1:5" s="3" customFormat="1" ht="12.75">
      <c r="A42"/>
      <c r="B42"/>
      <c r="C42"/>
      <c r="D42"/>
      <c r="E42"/>
    </row>
    <row r="43" spans="1:5" s="3" customFormat="1" ht="12.75">
      <c r="A43"/>
      <c r="B43"/>
      <c r="C43"/>
      <c r="D43"/>
      <c r="E43"/>
    </row>
  </sheetData>
  <sheetProtection/>
  <mergeCells count="8">
    <mergeCell ref="A26:E27"/>
    <mergeCell ref="A7:A8"/>
    <mergeCell ref="A3:E3"/>
    <mergeCell ref="A5:E5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38"/>
  <sheetViews>
    <sheetView zoomScalePageLayoutView="0" workbookViewId="0" topLeftCell="A122">
      <selection activeCell="E166" sqref="E166"/>
    </sheetView>
  </sheetViews>
  <sheetFormatPr defaultColWidth="9.140625" defaultRowHeight="12.75"/>
  <cols>
    <col min="1" max="1" width="7.28125" style="44" customWidth="1"/>
    <col min="2" max="2" width="44.00390625" style="56" customWidth="1"/>
    <col min="3" max="3" width="21.28125" style="59" customWidth="1"/>
    <col min="4" max="4" width="22.28125" style="0" customWidth="1"/>
    <col min="5" max="5" width="19.57421875" style="0" customWidth="1"/>
    <col min="9" max="9" width="37.140625" style="0" bestFit="1" customWidth="1"/>
  </cols>
  <sheetData>
    <row r="1" spans="1:5" ht="15.75">
      <c r="A1" s="41"/>
      <c r="B1" s="54"/>
      <c r="C1" s="57"/>
      <c r="E1" s="15" t="s">
        <v>422</v>
      </c>
    </row>
    <row r="2" spans="1:5" ht="15.75">
      <c r="A2" s="41"/>
      <c r="B2" s="54"/>
      <c r="C2" s="57"/>
      <c r="D2" s="17"/>
      <c r="E2" s="17"/>
    </row>
    <row r="3" spans="1:5" ht="60.75" customHeight="1">
      <c r="A3" s="173" t="s">
        <v>461</v>
      </c>
      <c r="B3" s="173"/>
      <c r="C3" s="173"/>
      <c r="D3" s="173"/>
      <c r="E3" s="173"/>
    </row>
    <row r="4" spans="1:5" ht="18.75">
      <c r="A4" s="42"/>
      <c r="B4" s="55"/>
      <c r="C4" s="58"/>
      <c r="D4" s="16"/>
      <c r="E4" s="16"/>
    </row>
    <row r="5" spans="1:5" ht="87" customHeight="1">
      <c r="A5" s="174" t="s">
        <v>506</v>
      </c>
      <c r="B5" s="174"/>
      <c r="C5" s="174"/>
      <c r="D5" s="174"/>
      <c r="E5" s="174"/>
    </row>
    <row r="6" spans="1:5" ht="12.75">
      <c r="A6" s="41"/>
      <c r="B6" s="54"/>
      <c r="C6" s="57"/>
      <c r="D6" s="1"/>
      <c r="E6" s="2" t="s">
        <v>11</v>
      </c>
    </row>
    <row r="7" spans="1:5" ht="18.75" customHeight="1">
      <c r="A7" s="193" t="s">
        <v>4</v>
      </c>
      <c r="B7" s="175" t="s">
        <v>10</v>
      </c>
      <c r="C7" s="189" t="s">
        <v>491</v>
      </c>
      <c r="D7" s="187" t="s">
        <v>497</v>
      </c>
      <c r="E7" s="179" t="s">
        <v>6</v>
      </c>
    </row>
    <row r="8" spans="1:5" ht="36" customHeight="1">
      <c r="A8" s="194"/>
      <c r="B8" s="176"/>
      <c r="C8" s="189"/>
      <c r="D8" s="187"/>
      <c r="E8" s="182"/>
    </row>
    <row r="9" spans="1:5" ht="15.75">
      <c r="A9" s="76" t="s">
        <v>121</v>
      </c>
      <c r="B9" s="68" t="s">
        <v>12</v>
      </c>
      <c r="C9" s="48"/>
      <c r="D9" s="48"/>
      <c r="E9" s="70"/>
    </row>
    <row r="10" spans="1:5" ht="15.75">
      <c r="A10" s="45" t="s">
        <v>203</v>
      </c>
      <c r="B10" s="69" t="s">
        <v>27</v>
      </c>
      <c r="C10" s="48">
        <v>71.9</v>
      </c>
      <c r="D10" s="48">
        <v>71.9</v>
      </c>
      <c r="E10" s="70">
        <f aca="true" t="shared" si="0" ref="E10:E74">D10/C10*100</f>
        <v>100</v>
      </c>
    </row>
    <row r="11" spans="1:5" ht="15.75">
      <c r="A11" s="45" t="s">
        <v>369</v>
      </c>
      <c r="B11" s="69" t="s">
        <v>28</v>
      </c>
      <c r="C11" s="48">
        <v>563.1</v>
      </c>
      <c r="D11" s="48">
        <v>563.1</v>
      </c>
      <c r="E11" s="70">
        <f t="shared" si="0"/>
        <v>100</v>
      </c>
    </row>
    <row r="12" spans="1:5" ht="15.75">
      <c r="A12" s="45" t="s">
        <v>370</v>
      </c>
      <c r="B12" s="69" t="s">
        <v>29</v>
      </c>
      <c r="C12" s="48">
        <v>553.8</v>
      </c>
      <c r="D12" s="48">
        <v>553.8</v>
      </c>
      <c r="E12" s="70">
        <f t="shared" si="0"/>
        <v>100</v>
      </c>
    </row>
    <row r="13" spans="1:5" ht="15.75">
      <c r="A13" s="45" t="s">
        <v>371</v>
      </c>
      <c r="B13" s="69" t="s">
        <v>146</v>
      </c>
      <c r="C13" s="48">
        <v>38.5</v>
      </c>
      <c r="D13" s="48">
        <v>38.5</v>
      </c>
      <c r="E13" s="70">
        <f t="shared" si="0"/>
        <v>100</v>
      </c>
    </row>
    <row r="14" spans="1:5" ht="15.75">
      <c r="A14" s="45" t="s">
        <v>372</v>
      </c>
      <c r="B14" s="69" t="s">
        <v>30</v>
      </c>
      <c r="C14" s="48">
        <v>1142.3</v>
      </c>
      <c r="D14" s="48">
        <v>1142.3</v>
      </c>
      <c r="E14" s="70">
        <f t="shared" si="0"/>
        <v>100</v>
      </c>
    </row>
    <row r="15" spans="1:5" ht="15.75">
      <c r="A15" s="45" t="s">
        <v>122</v>
      </c>
      <c r="B15" s="69" t="s">
        <v>13</v>
      </c>
      <c r="C15" s="48"/>
      <c r="D15" s="48"/>
      <c r="E15" s="70"/>
    </row>
    <row r="16" spans="1:5" ht="15.75">
      <c r="A16" s="45" t="s">
        <v>204</v>
      </c>
      <c r="B16" s="69" t="s">
        <v>147</v>
      </c>
      <c r="C16" s="48">
        <v>799.6</v>
      </c>
      <c r="D16" s="48">
        <v>799.6</v>
      </c>
      <c r="E16" s="70">
        <f t="shared" si="0"/>
        <v>100</v>
      </c>
    </row>
    <row r="17" spans="1:5" ht="15.75">
      <c r="A17" s="45" t="s">
        <v>389</v>
      </c>
      <c r="B17" s="69" t="s">
        <v>148</v>
      </c>
      <c r="C17" s="48">
        <v>1370.3</v>
      </c>
      <c r="D17" s="48">
        <v>1363.5</v>
      </c>
      <c r="E17" s="70">
        <f t="shared" si="0"/>
        <v>99.50375830110195</v>
      </c>
    </row>
    <row r="18" spans="1:5" ht="15.75">
      <c r="A18" s="45" t="s">
        <v>375</v>
      </c>
      <c r="B18" s="69" t="s">
        <v>149</v>
      </c>
      <c r="C18" s="48">
        <v>1549</v>
      </c>
      <c r="D18" s="48">
        <v>1549</v>
      </c>
      <c r="E18" s="70">
        <f t="shared" si="0"/>
        <v>100</v>
      </c>
    </row>
    <row r="19" spans="1:5" ht="15.75">
      <c r="A19" s="45" t="s">
        <v>376</v>
      </c>
      <c r="B19" s="69" t="s">
        <v>150</v>
      </c>
      <c r="C19" s="48">
        <v>804.5</v>
      </c>
      <c r="D19" s="48">
        <v>804.5</v>
      </c>
      <c r="E19" s="70">
        <f t="shared" si="0"/>
        <v>100</v>
      </c>
    </row>
    <row r="20" spans="1:5" ht="15.75">
      <c r="A20" s="45" t="s">
        <v>377</v>
      </c>
      <c r="B20" s="69" t="s">
        <v>151</v>
      </c>
      <c r="C20" s="48">
        <v>588.5</v>
      </c>
      <c r="D20" s="48">
        <v>588.5</v>
      </c>
      <c r="E20" s="70">
        <f t="shared" si="0"/>
        <v>100</v>
      </c>
    </row>
    <row r="21" spans="1:5" ht="15.75">
      <c r="A21" s="45" t="s">
        <v>378</v>
      </c>
      <c r="B21" s="69" t="s">
        <v>152</v>
      </c>
      <c r="C21" s="48">
        <v>480.5</v>
      </c>
      <c r="D21" s="48">
        <v>480.5</v>
      </c>
      <c r="E21" s="70">
        <f t="shared" si="0"/>
        <v>100</v>
      </c>
    </row>
    <row r="22" spans="1:5" ht="15.75">
      <c r="A22" s="45" t="s">
        <v>123</v>
      </c>
      <c r="B22" s="69" t="s">
        <v>14</v>
      </c>
      <c r="C22" s="48"/>
      <c r="D22" s="48"/>
      <c r="E22" s="70"/>
    </row>
    <row r="23" spans="1:5" ht="15.75">
      <c r="A23" s="45" t="s">
        <v>205</v>
      </c>
      <c r="B23" s="69" t="s">
        <v>154</v>
      </c>
      <c r="C23" s="48">
        <v>200.1</v>
      </c>
      <c r="D23" s="48">
        <v>200.1</v>
      </c>
      <c r="E23" s="70">
        <f t="shared" si="0"/>
        <v>100</v>
      </c>
    </row>
    <row r="24" spans="1:5" ht="15.75">
      <c r="A24" s="45" t="s">
        <v>206</v>
      </c>
      <c r="B24" s="69" t="s">
        <v>387</v>
      </c>
      <c r="C24" s="48">
        <v>463.9</v>
      </c>
      <c r="D24" s="48">
        <v>463.9</v>
      </c>
      <c r="E24" s="70">
        <f t="shared" si="0"/>
        <v>100</v>
      </c>
    </row>
    <row r="25" spans="1:5" ht="15.75">
      <c r="A25" s="45" t="s">
        <v>216</v>
      </c>
      <c r="B25" s="69" t="s">
        <v>155</v>
      </c>
      <c r="C25" s="48">
        <v>283.7</v>
      </c>
      <c r="D25" s="48">
        <v>283.7</v>
      </c>
      <c r="E25" s="70">
        <f t="shared" si="0"/>
        <v>100</v>
      </c>
    </row>
    <row r="26" spans="1:5" ht="15.75">
      <c r="A26" s="45" t="s">
        <v>217</v>
      </c>
      <c r="B26" s="69" t="s">
        <v>156</v>
      </c>
      <c r="C26" s="48">
        <v>708.7</v>
      </c>
      <c r="D26" s="48">
        <v>708.7</v>
      </c>
      <c r="E26" s="70">
        <f t="shared" si="0"/>
        <v>100</v>
      </c>
    </row>
    <row r="27" spans="1:5" ht="15.75">
      <c r="A27" s="45" t="s">
        <v>218</v>
      </c>
      <c r="B27" s="69" t="s">
        <v>157</v>
      </c>
      <c r="C27" s="48">
        <v>242.2</v>
      </c>
      <c r="D27" s="48">
        <v>242.2</v>
      </c>
      <c r="E27" s="70">
        <f t="shared" si="0"/>
        <v>100</v>
      </c>
    </row>
    <row r="28" spans="1:5" ht="15.75">
      <c r="A28" s="45" t="s">
        <v>219</v>
      </c>
      <c r="B28" s="69" t="s">
        <v>158</v>
      </c>
      <c r="C28" s="48">
        <v>144.5</v>
      </c>
      <c r="D28" s="48">
        <v>144.5</v>
      </c>
      <c r="E28" s="70">
        <f t="shared" si="0"/>
        <v>100</v>
      </c>
    </row>
    <row r="29" spans="1:5" ht="15.75">
      <c r="A29" s="45" t="s">
        <v>220</v>
      </c>
      <c r="B29" s="69" t="s">
        <v>35</v>
      </c>
      <c r="C29" s="48">
        <v>23.8</v>
      </c>
      <c r="D29" s="48">
        <v>23.8</v>
      </c>
      <c r="E29" s="70">
        <f t="shared" si="0"/>
        <v>100</v>
      </c>
    </row>
    <row r="30" spans="1:5" ht="15.75">
      <c r="A30" s="45" t="s">
        <v>221</v>
      </c>
      <c r="B30" s="69" t="s">
        <v>37</v>
      </c>
      <c r="C30" s="48">
        <v>109.4</v>
      </c>
      <c r="D30" s="48">
        <v>109.4</v>
      </c>
      <c r="E30" s="70">
        <f t="shared" si="0"/>
        <v>100</v>
      </c>
    </row>
    <row r="31" spans="1:5" ht="15.75">
      <c r="A31" s="45" t="s">
        <v>124</v>
      </c>
      <c r="B31" s="69" t="s">
        <v>15</v>
      </c>
      <c r="C31" s="48"/>
      <c r="D31" s="48"/>
      <c r="E31" s="70"/>
    </row>
    <row r="32" spans="1:5" ht="15.75">
      <c r="A32" s="45" t="s">
        <v>207</v>
      </c>
      <c r="B32" s="69" t="s">
        <v>381</v>
      </c>
      <c r="C32" s="48">
        <v>156.1</v>
      </c>
      <c r="D32" s="48">
        <v>156.1</v>
      </c>
      <c r="E32" s="70">
        <f t="shared" si="0"/>
        <v>100</v>
      </c>
    </row>
    <row r="33" spans="1:5" ht="15.75">
      <c r="A33" s="45" t="s">
        <v>208</v>
      </c>
      <c r="B33" s="69" t="s">
        <v>514</v>
      </c>
      <c r="C33" s="48">
        <v>201.2</v>
      </c>
      <c r="D33" s="48">
        <v>201.2</v>
      </c>
      <c r="E33" s="70">
        <f t="shared" si="0"/>
        <v>100</v>
      </c>
    </row>
    <row r="34" spans="1:5" ht="15.75">
      <c r="A34" s="45" t="s">
        <v>209</v>
      </c>
      <c r="B34" s="69" t="s">
        <v>39</v>
      </c>
      <c r="C34" s="48">
        <v>410.9</v>
      </c>
      <c r="D34" s="48">
        <v>410.9</v>
      </c>
      <c r="E34" s="70">
        <f t="shared" si="0"/>
        <v>100</v>
      </c>
    </row>
    <row r="35" spans="1:5" ht="15.75">
      <c r="A35" s="45" t="s">
        <v>228</v>
      </c>
      <c r="B35" s="69" t="s">
        <v>383</v>
      </c>
      <c r="C35" s="48">
        <v>638.4</v>
      </c>
      <c r="D35" s="48">
        <v>638.4</v>
      </c>
      <c r="E35" s="70">
        <f t="shared" si="0"/>
        <v>100</v>
      </c>
    </row>
    <row r="36" spans="1:5" ht="15.75">
      <c r="A36" s="45" t="s">
        <v>229</v>
      </c>
      <c r="B36" s="69" t="s">
        <v>407</v>
      </c>
      <c r="C36" s="48">
        <v>198.5</v>
      </c>
      <c r="D36" s="48">
        <v>198.5</v>
      </c>
      <c r="E36" s="70">
        <f t="shared" si="0"/>
        <v>100</v>
      </c>
    </row>
    <row r="37" spans="1:5" ht="15.75">
      <c r="A37" s="45" t="s">
        <v>230</v>
      </c>
      <c r="B37" s="69" t="s">
        <v>41</v>
      </c>
      <c r="C37" s="48">
        <v>134.3</v>
      </c>
      <c r="D37" s="48">
        <v>133.9</v>
      </c>
      <c r="E37" s="70">
        <f t="shared" si="0"/>
        <v>99.70215934475056</v>
      </c>
    </row>
    <row r="38" spans="1:5" ht="15.75">
      <c r="A38" s="45" t="s">
        <v>231</v>
      </c>
      <c r="B38" s="69" t="s">
        <v>42</v>
      </c>
      <c r="C38" s="48">
        <v>45.2</v>
      </c>
      <c r="D38" s="48">
        <v>45.2</v>
      </c>
      <c r="E38" s="70">
        <f t="shared" si="0"/>
        <v>100</v>
      </c>
    </row>
    <row r="39" spans="1:5" ht="15.75">
      <c r="A39" s="45" t="s">
        <v>232</v>
      </c>
      <c r="B39" s="69" t="s">
        <v>43</v>
      </c>
      <c r="C39" s="48">
        <v>245.5</v>
      </c>
      <c r="D39" s="48">
        <v>245.5</v>
      </c>
      <c r="E39" s="70">
        <f t="shared" si="0"/>
        <v>100</v>
      </c>
    </row>
    <row r="40" spans="1:5" ht="15.75">
      <c r="A40" s="45" t="s">
        <v>125</v>
      </c>
      <c r="B40" s="69" t="s">
        <v>16</v>
      </c>
      <c r="C40" s="48"/>
      <c r="D40" s="48"/>
      <c r="E40" s="70"/>
    </row>
    <row r="41" spans="1:5" ht="15.75">
      <c r="A41" s="45" t="s">
        <v>210</v>
      </c>
      <c r="B41" s="69" t="s">
        <v>44</v>
      </c>
      <c r="C41" s="48">
        <v>335.4</v>
      </c>
      <c r="D41" s="48">
        <v>335.4</v>
      </c>
      <c r="E41" s="70">
        <f t="shared" si="0"/>
        <v>100</v>
      </c>
    </row>
    <row r="42" spans="1:5" ht="15.75">
      <c r="A42" s="45" t="s">
        <v>242</v>
      </c>
      <c r="B42" s="69" t="s">
        <v>139</v>
      </c>
      <c r="C42" s="48">
        <v>413.6</v>
      </c>
      <c r="D42" s="48">
        <v>413.6</v>
      </c>
      <c r="E42" s="70">
        <f t="shared" si="0"/>
        <v>100</v>
      </c>
    </row>
    <row r="43" spans="1:5" ht="15.75">
      <c r="A43" s="45" t="s">
        <v>243</v>
      </c>
      <c r="B43" s="69" t="s">
        <v>45</v>
      </c>
      <c r="C43" s="48">
        <v>312.4</v>
      </c>
      <c r="D43" s="48">
        <v>312.4</v>
      </c>
      <c r="E43" s="70">
        <f t="shared" si="0"/>
        <v>100</v>
      </c>
    </row>
    <row r="44" spans="1:5" ht="15.75">
      <c r="A44" s="45" t="s">
        <v>244</v>
      </c>
      <c r="B44" s="69" t="s">
        <v>46</v>
      </c>
      <c r="C44" s="48">
        <v>514.2</v>
      </c>
      <c r="D44" s="48">
        <v>479.9</v>
      </c>
      <c r="E44" s="70">
        <f t="shared" si="0"/>
        <v>93.32944379618824</v>
      </c>
    </row>
    <row r="45" spans="1:5" ht="15.75">
      <c r="A45" s="45" t="s">
        <v>245</v>
      </c>
      <c r="B45" s="69" t="s">
        <v>8</v>
      </c>
      <c r="C45" s="48">
        <v>176.7</v>
      </c>
      <c r="D45" s="48">
        <v>176.7</v>
      </c>
      <c r="E45" s="70">
        <f t="shared" si="0"/>
        <v>100</v>
      </c>
    </row>
    <row r="46" spans="1:5" ht="15.75">
      <c r="A46" s="45" t="s">
        <v>246</v>
      </c>
      <c r="B46" s="69" t="s">
        <v>48</v>
      </c>
      <c r="C46" s="48">
        <v>213.1</v>
      </c>
      <c r="D46" s="48">
        <v>213.1</v>
      </c>
      <c r="E46" s="70">
        <f t="shared" si="0"/>
        <v>100</v>
      </c>
    </row>
    <row r="47" spans="1:5" ht="15.75">
      <c r="A47" s="45" t="s">
        <v>247</v>
      </c>
      <c r="B47" s="69" t="s">
        <v>116</v>
      </c>
      <c r="C47" s="48">
        <v>73.5</v>
      </c>
      <c r="D47" s="48">
        <v>73.5</v>
      </c>
      <c r="E47" s="70">
        <f t="shared" si="0"/>
        <v>100</v>
      </c>
    </row>
    <row r="48" spans="1:5" ht="15.75">
      <c r="A48" s="45" t="s">
        <v>248</v>
      </c>
      <c r="B48" s="69" t="s">
        <v>515</v>
      </c>
      <c r="C48" s="48">
        <v>73</v>
      </c>
      <c r="D48" s="48">
        <v>73</v>
      </c>
      <c r="E48" s="70">
        <f t="shared" si="0"/>
        <v>100</v>
      </c>
    </row>
    <row r="49" spans="1:5" ht="15.75">
      <c r="A49" s="45" t="s">
        <v>249</v>
      </c>
      <c r="B49" s="69" t="s">
        <v>163</v>
      </c>
      <c r="C49" s="48">
        <v>380.5</v>
      </c>
      <c r="D49" s="48">
        <v>380.5</v>
      </c>
      <c r="E49" s="70">
        <f t="shared" si="0"/>
        <v>100</v>
      </c>
    </row>
    <row r="50" spans="1:5" ht="15.75">
      <c r="A50" s="45" t="s">
        <v>126</v>
      </c>
      <c r="B50" s="69" t="s">
        <v>17</v>
      </c>
      <c r="C50" s="48"/>
      <c r="D50" s="48"/>
      <c r="E50" s="70"/>
    </row>
    <row r="51" spans="1:9" ht="15.75">
      <c r="A51" s="45" t="s">
        <v>211</v>
      </c>
      <c r="B51" s="69" t="s">
        <v>49</v>
      </c>
      <c r="C51" s="48">
        <v>919.7</v>
      </c>
      <c r="D51" s="48">
        <v>919.7</v>
      </c>
      <c r="E51" s="70">
        <f t="shared" si="0"/>
        <v>100</v>
      </c>
      <c r="I51" s="92"/>
    </row>
    <row r="52" spans="1:5" ht="15.75">
      <c r="A52" s="45" t="s">
        <v>252</v>
      </c>
      <c r="B52" s="69" t="s">
        <v>51</v>
      </c>
      <c r="C52" s="48">
        <v>737.5</v>
      </c>
      <c r="D52" s="48">
        <v>737.5</v>
      </c>
      <c r="E52" s="70">
        <f t="shared" si="0"/>
        <v>100</v>
      </c>
    </row>
    <row r="53" spans="1:5" ht="15.75">
      <c r="A53" s="45" t="s">
        <v>253</v>
      </c>
      <c r="B53" s="69" t="s">
        <v>166</v>
      </c>
      <c r="C53" s="48">
        <v>608</v>
      </c>
      <c r="D53" s="48">
        <v>608</v>
      </c>
      <c r="E53" s="70">
        <f t="shared" si="0"/>
        <v>100</v>
      </c>
    </row>
    <row r="54" spans="1:5" ht="15.75">
      <c r="A54" s="45" t="s">
        <v>254</v>
      </c>
      <c r="B54" s="69" t="s">
        <v>52</v>
      </c>
      <c r="C54" s="48">
        <v>327.2</v>
      </c>
      <c r="D54" s="48">
        <v>327.2</v>
      </c>
      <c r="E54" s="70">
        <f t="shared" si="0"/>
        <v>100</v>
      </c>
    </row>
    <row r="55" spans="1:5" ht="15.75">
      <c r="A55" s="45" t="s">
        <v>255</v>
      </c>
      <c r="B55" s="69" t="s">
        <v>117</v>
      </c>
      <c r="C55" s="48">
        <v>495.6</v>
      </c>
      <c r="D55" s="48">
        <v>495.6</v>
      </c>
      <c r="E55" s="70">
        <f t="shared" si="0"/>
        <v>100</v>
      </c>
    </row>
    <row r="56" spans="1:5" ht="15.75">
      <c r="A56" s="45" t="s">
        <v>256</v>
      </c>
      <c r="B56" s="69" t="s">
        <v>53</v>
      </c>
      <c r="C56" s="48">
        <v>719</v>
      </c>
      <c r="D56" s="48">
        <v>719</v>
      </c>
      <c r="E56" s="70">
        <f t="shared" si="0"/>
        <v>100</v>
      </c>
    </row>
    <row r="57" spans="1:5" ht="15.75">
      <c r="A57" s="45" t="s">
        <v>257</v>
      </c>
      <c r="B57" s="69" t="s">
        <v>167</v>
      </c>
      <c r="C57" s="48">
        <v>540.9</v>
      </c>
      <c r="D57" s="48">
        <v>540.9</v>
      </c>
      <c r="E57" s="70">
        <f t="shared" si="0"/>
        <v>100</v>
      </c>
    </row>
    <row r="58" spans="1:5" ht="15.75">
      <c r="A58" s="45" t="s">
        <v>258</v>
      </c>
      <c r="B58" s="69" t="s">
        <v>168</v>
      </c>
      <c r="C58" s="48">
        <v>511.8</v>
      </c>
      <c r="D58" s="48">
        <v>511.8</v>
      </c>
      <c r="E58" s="70">
        <f t="shared" si="0"/>
        <v>100</v>
      </c>
    </row>
    <row r="59" spans="1:5" ht="15.75">
      <c r="A59" s="45" t="s">
        <v>259</v>
      </c>
      <c r="B59" s="69" t="s">
        <v>169</v>
      </c>
      <c r="C59" s="48">
        <v>10.3</v>
      </c>
      <c r="D59" s="48">
        <v>10.3</v>
      </c>
      <c r="E59" s="70">
        <f t="shared" si="0"/>
        <v>100</v>
      </c>
    </row>
    <row r="60" spans="1:5" ht="15.75">
      <c r="A60" s="45" t="s">
        <v>260</v>
      </c>
      <c r="B60" s="69" t="s">
        <v>170</v>
      </c>
      <c r="C60" s="48">
        <v>236.9</v>
      </c>
      <c r="D60" s="48">
        <v>236.9</v>
      </c>
      <c r="E60" s="70">
        <f t="shared" si="0"/>
        <v>100</v>
      </c>
    </row>
    <row r="61" spans="1:5" ht="15.75">
      <c r="A61" s="45" t="s">
        <v>261</v>
      </c>
      <c r="B61" s="69" t="s">
        <v>54</v>
      </c>
      <c r="C61" s="48">
        <v>241.6</v>
      </c>
      <c r="D61" s="48">
        <v>241.6</v>
      </c>
      <c r="E61" s="70">
        <f t="shared" si="0"/>
        <v>100</v>
      </c>
    </row>
    <row r="62" spans="1:5" ht="15.75">
      <c r="A62" s="45" t="s">
        <v>262</v>
      </c>
      <c r="B62" s="69" t="s">
        <v>55</v>
      </c>
      <c r="C62" s="48">
        <v>287.1</v>
      </c>
      <c r="D62" s="48">
        <v>287.1</v>
      </c>
      <c r="E62" s="70">
        <f t="shared" si="0"/>
        <v>100</v>
      </c>
    </row>
    <row r="63" spans="1:5" ht="15.75">
      <c r="A63" s="45" t="s">
        <v>127</v>
      </c>
      <c r="B63" s="69" t="s">
        <v>18</v>
      </c>
      <c r="C63" s="48"/>
      <c r="D63" s="48"/>
      <c r="E63" s="70"/>
    </row>
    <row r="64" spans="1:5" ht="15.75">
      <c r="A64" s="45" t="s">
        <v>212</v>
      </c>
      <c r="B64" s="69" t="s">
        <v>172</v>
      </c>
      <c r="C64" s="48">
        <v>158.8</v>
      </c>
      <c r="D64" s="48">
        <v>158.8</v>
      </c>
      <c r="E64" s="70">
        <f t="shared" si="0"/>
        <v>100</v>
      </c>
    </row>
    <row r="65" spans="1:5" ht="15.75">
      <c r="A65" s="45" t="s">
        <v>213</v>
      </c>
      <c r="B65" s="69" t="s">
        <v>513</v>
      </c>
      <c r="C65" s="48">
        <v>204.8</v>
      </c>
      <c r="D65" s="48">
        <v>183.5</v>
      </c>
      <c r="E65" s="70">
        <f t="shared" si="0"/>
        <v>89.599609375</v>
      </c>
    </row>
    <row r="66" spans="1:5" ht="15.75">
      <c r="A66" s="45" t="s">
        <v>267</v>
      </c>
      <c r="B66" s="69" t="s">
        <v>140</v>
      </c>
      <c r="C66" s="48">
        <v>274</v>
      </c>
      <c r="D66" s="48">
        <v>274</v>
      </c>
      <c r="E66" s="70">
        <f t="shared" si="0"/>
        <v>100</v>
      </c>
    </row>
    <row r="67" spans="1:5" ht="15.75">
      <c r="A67" s="45" t="s">
        <v>268</v>
      </c>
      <c r="B67" s="69" t="s">
        <v>57</v>
      </c>
      <c r="C67" s="48">
        <v>257.8</v>
      </c>
      <c r="D67" s="48">
        <v>257.8</v>
      </c>
      <c r="E67" s="70">
        <f t="shared" si="0"/>
        <v>100</v>
      </c>
    </row>
    <row r="68" spans="1:5" ht="15.75">
      <c r="A68" s="45" t="s">
        <v>269</v>
      </c>
      <c r="B68" s="69" t="s">
        <v>58</v>
      </c>
      <c r="C68" s="48">
        <v>0</v>
      </c>
      <c r="D68" s="48">
        <v>0</v>
      </c>
      <c r="E68" s="70"/>
    </row>
    <row r="69" spans="1:5" ht="15.75">
      <c r="A69" s="45" t="s">
        <v>270</v>
      </c>
      <c r="B69" s="69" t="s">
        <v>177</v>
      </c>
      <c r="C69" s="48">
        <v>656.3</v>
      </c>
      <c r="D69" s="48">
        <v>603.9</v>
      </c>
      <c r="E69" s="70">
        <f t="shared" si="0"/>
        <v>92.01584641170197</v>
      </c>
    </row>
    <row r="70" spans="1:5" ht="15.75">
      <c r="A70" s="45" t="s">
        <v>128</v>
      </c>
      <c r="B70" s="69" t="s">
        <v>19</v>
      </c>
      <c r="C70" s="48"/>
      <c r="D70" s="48"/>
      <c r="E70" s="70"/>
    </row>
    <row r="71" spans="1:5" ht="15.75">
      <c r="A71" s="45" t="s">
        <v>214</v>
      </c>
      <c r="B71" s="69" t="s">
        <v>59</v>
      </c>
      <c r="C71" s="48">
        <v>150</v>
      </c>
      <c r="D71" s="48">
        <v>150</v>
      </c>
      <c r="E71" s="70">
        <f t="shared" si="0"/>
        <v>100</v>
      </c>
    </row>
    <row r="72" spans="1:5" ht="15.75">
      <c r="A72" s="45" t="s">
        <v>215</v>
      </c>
      <c r="B72" s="69" t="s">
        <v>60</v>
      </c>
      <c r="C72" s="48">
        <v>406</v>
      </c>
      <c r="D72" s="48">
        <v>406</v>
      </c>
      <c r="E72" s="70">
        <f t="shared" si="0"/>
        <v>100</v>
      </c>
    </row>
    <row r="73" spans="1:5" ht="15.75">
      <c r="A73" s="45" t="s">
        <v>276</v>
      </c>
      <c r="B73" s="69" t="s">
        <v>61</v>
      </c>
      <c r="C73" s="48">
        <v>84</v>
      </c>
      <c r="D73" s="48">
        <v>84</v>
      </c>
      <c r="E73" s="70">
        <f t="shared" si="0"/>
        <v>100</v>
      </c>
    </row>
    <row r="74" spans="1:5" ht="15.75">
      <c r="A74" s="45" t="s">
        <v>277</v>
      </c>
      <c r="B74" s="69" t="s">
        <v>179</v>
      </c>
      <c r="C74" s="48">
        <v>81.4</v>
      </c>
      <c r="D74" s="48">
        <v>81.4</v>
      </c>
      <c r="E74" s="70">
        <f t="shared" si="0"/>
        <v>100</v>
      </c>
    </row>
    <row r="75" spans="1:5" ht="15.75">
      <c r="A75" s="45" t="s">
        <v>278</v>
      </c>
      <c r="B75" s="69" t="s">
        <v>62</v>
      </c>
      <c r="C75" s="48">
        <v>140.4</v>
      </c>
      <c r="D75" s="48">
        <v>140.4</v>
      </c>
      <c r="E75" s="70">
        <f aca="true" t="shared" si="1" ref="E75:E130">D75/C75*100</f>
        <v>100</v>
      </c>
    </row>
    <row r="76" spans="1:5" ht="15.75">
      <c r="A76" s="45" t="s">
        <v>129</v>
      </c>
      <c r="B76" s="69" t="s">
        <v>21</v>
      </c>
      <c r="C76" s="48"/>
      <c r="D76" s="48"/>
      <c r="E76" s="70"/>
    </row>
    <row r="77" spans="1:5" ht="15.75">
      <c r="A77" s="45" t="s">
        <v>279</v>
      </c>
      <c r="B77" s="69" t="s">
        <v>512</v>
      </c>
      <c r="C77" s="48">
        <v>227.7</v>
      </c>
      <c r="D77" s="48">
        <v>227.7</v>
      </c>
      <c r="E77" s="70">
        <f t="shared" si="1"/>
        <v>100</v>
      </c>
    </row>
    <row r="78" spans="1:5" ht="15.75">
      <c r="A78" s="45" t="s">
        <v>280</v>
      </c>
      <c r="B78" s="69" t="s">
        <v>182</v>
      </c>
      <c r="C78" s="48">
        <v>145.6</v>
      </c>
      <c r="D78" s="48">
        <v>145.6</v>
      </c>
      <c r="E78" s="70">
        <f t="shared" si="1"/>
        <v>100</v>
      </c>
    </row>
    <row r="79" spans="1:5" ht="15.75">
      <c r="A79" s="45" t="s">
        <v>281</v>
      </c>
      <c r="B79" s="69" t="s">
        <v>185</v>
      </c>
      <c r="C79" s="48">
        <v>247.1</v>
      </c>
      <c r="D79" s="48">
        <v>247.1</v>
      </c>
      <c r="E79" s="70">
        <f t="shared" si="1"/>
        <v>100</v>
      </c>
    </row>
    <row r="80" spans="1:5" ht="15.75">
      <c r="A80" s="45" t="s">
        <v>130</v>
      </c>
      <c r="B80" s="69" t="s">
        <v>22</v>
      </c>
      <c r="C80" s="48"/>
      <c r="D80" s="48"/>
      <c r="E80" s="70"/>
    </row>
    <row r="81" spans="1:5" ht="15.75">
      <c r="A81" s="45" t="s">
        <v>290</v>
      </c>
      <c r="B81" s="69" t="s">
        <v>402</v>
      </c>
      <c r="C81" s="48">
        <v>424.6</v>
      </c>
      <c r="D81" s="48">
        <v>424.6</v>
      </c>
      <c r="E81" s="70">
        <f t="shared" si="1"/>
        <v>100</v>
      </c>
    </row>
    <row r="82" spans="1:5" ht="15.75">
      <c r="A82" s="45" t="s">
        <v>291</v>
      </c>
      <c r="B82" s="69" t="s">
        <v>141</v>
      </c>
      <c r="C82" s="48">
        <v>66.7</v>
      </c>
      <c r="D82" s="48">
        <v>46.9</v>
      </c>
      <c r="E82" s="70">
        <f t="shared" si="1"/>
        <v>70.31484257871064</v>
      </c>
    </row>
    <row r="83" spans="1:5" ht="15.75">
      <c r="A83" s="45" t="s">
        <v>292</v>
      </c>
      <c r="B83" s="69" t="s">
        <v>70</v>
      </c>
      <c r="C83" s="48">
        <v>431.1</v>
      </c>
      <c r="D83" s="48">
        <v>431.1</v>
      </c>
      <c r="E83" s="70">
        <f t="shared" si="1"/>
        <v>100</v>
      </c>
    </row>
    <row r="84" spans="1:5" ht="15.75">
      <c r="A84" s="45" t="s">
        <v>293</v>
      </c>
      <c r="B84" s="69" t="s">
        <v>71</v>
      </c>
      <c r="C84" s="48">
        <v>142.9</v>
      </c>
      <c r="D84" s="48">
        <v>142.9</v>
      </c>
      <c r="E84" s="70">
        <f t="shared" si="1"/>
        <v>100</v>
      </c>
    </row>
    <row r="85" spans="1:5" ht="15.75">
      <c r="A85" s="45" t="s">
        <v>294</v>
      </c>
      <c r="B85" s="69" t="s">
        <v>72</v>
      </c>
      <c r="C85" s="48">
        <v>348</v>
      </c>
      <c r="D85" s="48">
        <v>320.9</v>
      </c>
      <c r="E85" s="70">
        <f t="shared" si="1"/>
        <v>92.21264367816092</v>
      </c>
    </row>
    <row r="86" spans="1:5" ht="15.75">
      <c r="A86" s="45" t="s">
        <v>400</v>
      </c>
      <c r="B86" s="69" t="s">
        <v>187</v>
      </c>
      <c r="C86" s="48">
        <v>14.9</v>
      </c>
      <c r="D86" s="48">
        <v>14.9</v>
      </c>
      <c r="E86" s="70">
        <f t="shared" si="1"/>
        <v>100</v>
      </c>
    </row>
    <row r="87" spans="1:5" ht="15.75">
      <c r="A87" s="45" t="s">
        <v>507</v>
      </c>
      <c r="B87" s="69" t="s">
        <v>76</v>
      </c>
      <c r="C87" s="48">
        <v>497.5</v>
      </c>
      <c r="D87" s="48">
        <v>469.2</v>
      </c>
      <c r="E87" s="70">
        <f t="shared" si="1"/>
        <v>94.31155778894473</v>
      </c>
    </row>
    <row r="88" spans="1:5" ht="15.75">
      <c r="A88" s="45" t="s">
        <v>508</v>
      </c>
      <c r="B88" s="69" t="s">
        <v>77</v>
      </c>
      <c r="C88" s="48">
        <v>51.9</v>
      </c>
      <c r="D88" s="48">
        <v>51.9</v>
      </c>
      <c r="E88" s="70">
        <f t="shared" si="1"/>
        <v>100</v>
      </c>
    </row>
    <row r="89" spans="1:5" ht="15.75">
      <c r="A89" s="45" t="s">
        <v>131</v>
      </c>
      <c r="B89" s="69" t="s">
        <v>23</v>
      </c>
      <c r="C89" s="48"/>
      <c r="D89" s="48"/>
      <c r="E89" s="70"/>
    </row>
    <row r="90" spans="1:5" ht="15.75">
      <c r="A90" s="45" t="s">
        <v>295</v>
      </c>
      <c r="B90" s="69" t="s">
        <v>78</v>
      </c>
      <c r="C90" s="48">
        <v>30.5</v>
      </c>
      <c r="D90" s="48">
        <v>30.5</v>
      </c>
      <c r="E90" s="70">
        <f t="shared" si="1"/>
        <v>100</v>
      </c>
    </row>
    <row r="91" spans="1:5" ht="15.75">
      <c r="A91" s="45" t="s">
        <v>296</v>
      </c>
      <c r="B91" s="69" t="s">
        <v>79</v>
      </c>
      <c r="C91" s="48">
        <v>1253.7</v>
      </c>
      <c r="D91" s="48">
        <v>1253.7</v>
      </c>
      <c r="E91" s="70">
        <f t="shared" si="1"/>
        <v>100</v>
      </c>
    </row>
    <row r="92" spans="1:5" ht="15.75">
      <c r="A92" s="45" t="s">
        <v>297</v>
      </c>
      <c r="B92" s="69" t="s">
        <v>80</v>
      </c>
      <c r="C92" s="48">
        <v>547.5</v>
      </c>
      <c r="D92" s="48">
        <v>547.5</v>
      </c>
      <c r="E92" s="70">
        <f t="shared" si="1"/>
        <v>100</v>
      </c>
    </row>
    <row r="93" spans="1:5" ht="15.75">
      <c r="A93" s="45" t="s">
        <v>298</v>
      </c>
      <c r="B93" s="69" t="s">
        <v>81</v>
      </c>
      <c r="C93" s="48">
        <v>745.6</v>
      </c>
      <c r="D93" s="48">
        <v>745.6</v>
      </c>
      <c r="E93" s="70">
        <f t="shared" si="1"/>
        <v>100</v>
      </c>
    </row>
    <row r="94" spans="1:5" ht="15.75">
      <c r="A94" s="45" t="s">
        <v>299</v>
      </c>
      <c r="B94" s="69" t="s">
        <v>189</v>
      </c>
      <c r="C94" s="48">
        <v>79.3</v>
      </c>
      <c r="D94" s="48">
        <v>79.3</v>
      </c>
      <c r="E94" s="70">
        <f t="shared" si="1"/>
        <v>100</v>
      </c>
    </row>
    <row r="95" spans="1:5" ht="15.75">
      <c r="A95" s="45" t="s">
        <v>300</v>
      </c>
      <c r="B95" s="69" t="s">
        <v>82</v>
      </c>
      <c r="C95" s="48">
        <v>501.9</v>
      </c>
      <c r="D95" s="48">
        <v>501.9</v>
      </c>
      <c r="E95" s="70">
        <f t="shared" si="1"/>
        <v>100</v>
      </c>
    </row>
    <row r="96" spans="1:5" ht="15.75">
      <c r="A96" s="45" t="s">
        <v>301</v>
      </c>
      <c r="B96" s="69" t="s">
        <v>83</v>
      </c>
      <c r="C96" s="48">
        <v>2593.7</v>
      </c>
      <c r="D96" s="48">
        <v>2593.7</v>
      </c>
      <c r="E96" s="70">
        <f t="shared" si="1"/>
        <v>100</v>
      </c>
    </row>
    <row r="97" spans="1:5" ht="15.75">
      <c r="A97" s="45" t="s">
        <v>302</v>
      </c>
      <c r="B97" s="69" t="s">
        <v>84</v>
      </c>
      <c r="C97" s="48">
        <v>487.9</v>
      </c>
      <c r="D97" s="48">
        <v>487.9</v>
      </c>
      <c r="E97" s="70">
        <f t="shared" si="1"/>
        <v>100</v>
      </c>
    </row>
    <row r="98" spans="1:5" ht="15.75">
      <c r="A98" s="45" t="s">
        <v>303</v>
      </c>
      <c r="B98" s="69" t="s">
        <v>85</v>
      </c>
      <c r="C98" s="48">
        <v>220.1</v>
      </c>
      <c r="D98" s="48">
        <v>220.1</v>
      </c>
      <c r="E98" s="70">
        <f t="shared" si="1"/>
        <v>100</v>
      </c>
    </row>
    <row r="99" spans="1:5" ht="15.75">
      <c r="A99" s="45" t="s">
        <v>304</v>
      </c>
      <c r="B99" s="69" t="s">
        <v>86</v>
      </c>
      <c r="C99" s="48">
        <v>853.3</v>
      </c>
      <c r="D99" s="48">
        <v>853.3</v>
      </c>
      <c r="E99" s="70">
        <f t="shared" si="1"/>
        <v>100</v>
      </c>
    </row>
    <row r="100" spans="1:9" ht="15.75">
      <c r="A100" s="45" t="s">
        <v>305</v>
      </c>
      <c r="B100" s="69" t="s">
        <v>87</v>
      </c>
      <c r="C100" s="48">
        <v>875.9</v>
      </c>
      <c r="D100" s="48">
        <v>875.9</v>
      </c>
      <c r="E100" s="70">
        <f t="shared" si="1"/>
        <v>100</v>
      </c>
      <c r="I100" s="92"/>
    </row>
    <row r="101" spans="1:5" ht="15.75">
      <c r="A101" s="45" t="s">
        <v>306</v>
      </c>
      <c r="B101" s="69" t="s">
        <v>388</v>
      </c>
      <c r="C101" s="48">
        <v>455.5</v>
      </c>
      <c r="D101" s="48">
        <v>455.5</v>
      </c>
      <c r="E101" s="70">
        <f t="shared" si="1"/>
        <v>100</v>
      </c>
    </row>
    <row r="102" spans="1:5" ht="15.75">
      <c r="A102" s="45" t="s">
        <v>307</v>
      </c>
      <c r="B102" s="69" t="s">
        <v>142</v>
      </c>
      <c r="C102" s="48">
        <v>1485.7</v>
      </c>
      <c r="D102" s="48">
        <v>1485.7</v>
      </c>
      <c r="E102" s="70">
        <f t="shared" si="1"/>
        <v>100</v>
      </c>
    </row>
    <row r="103" spans="1:5" ht="15.75">
      <c r="A103" s="45" t="s">
        <v>132</v>
      </c>
      <c r="B103" s="69" t="s">
        <v>25</v>
      </c>
      <c r="C103" s="48"/>
      <c r="D103" s="48"/>
      <c r="E103" s="70"/>
    </row>
    <row r="104" spans="1:5" ht="15.75">
      <c r="A104" s="45" t="s">
        <v>310</v>
      </c>
      <c r="B104" s="69" t="s">
        <v>91</v>
      </c>
      <c r="C104" s="48">
        <v>84.3</v>
      </c>
      <c r="D104" s="48">
        <v>84.3</v>
      </c>
      <c r="E104" s="70">
        <f t="shared" si="1"/>
        <v>100</v>
      </c>
    </row>
    <row r="105" spans="1:9" ht="15.75">
      <c r="A105" s="45" t="s">
        <v>311</v>
      </c>
      <c r="B105" s="69" t="s">
        <v>92</v>
      </c>
      <c r="C105" s="48">
        <v>523.2</v>
      </c>
      <c r="D105" s="48">
        <v>523.2</v>
      </c>
      <c r="E105" s="70">
        <f t="shared" si="1"/>
        <v>100</v>
      </c>
      <c r="I105" s="92"/>
    </row>
    <row r="106" spans="1:5" ht="15.75">
      <c r="A106" s="45" t="s">
        <v>312</v>
      </c>
      <c r="B106" s="69" t="s">
        <v>193</v>
      </c>
      <c r="C106" s="48">
        <v>217.4</v>
      </c>
      <c r="D106" s="48">
        <v>217.4</v>
      </c>
      <c r="E106" s="70">
        <f t="shared" si="1"/>
        <v>100</v>
      </c>
    </row>
    <row r="107" spans="1:5" ht="15.75">
      <c r="A107" s="45" t="s">
        <v>313</v>
      </c>
      <c r="B107" s="69" t="s">
        <v>195</v>
      </c>
      <c r="C107" s="48">
        <v>62.2</v>
      </c>
      <c r="D107" s="48">
        <v>62.2</v>
      </c>
      <c r="E107" s="70">
        <f t="shared" si="1"/>
        <v>100</v>
      </c>
    </row>
    <row r="108" spans="1:9" ht="15.75">
      <c r="A108" s="45" t="s">
        <v>314</v>
      </c>
      <c r="B108" s="69" t="s">
        <v>196</v>
      </c>
      <c r="C108" s="48">
        <v>442</v>
      </c>
      <c r="D108" s="48">
        <v>442</v>
      </c>
      <c r="E108" s="70">
        <f t="shared" si="1"/>
        <v>100</v>
      </c>
      <c r="I108" s="92"/>
    </row>
    <row r="109" spans="1:5" ht="15.75">
      <c r="A109" s="45" t="s">
        <v>315</v>
      </c>
      <c r="B109" s="69" t="s">
        <v>93</v>
      </c>
      <c r="C109" s="48">
        <v>44.9</v>
      </c>
      <c r="D109" s="48">
        <v>44.9</v>
      </c>
      <c r="E109" s="70">
        <f t="shared" si="1"/>
        <v>100</v>
      </c>
    </row>
    <row r="110" spans="1:5" ht="15.75">
      <c r="A110" s="45" t="s">
        <v>133</v>
      </c>
      <c r="B110" s="69" t="s">
        <v>26</v>
      </c>
      <c r="C110" s="48"/>
      <c r="D110" s="48"/>
      <c r="E110" s="70"/>
    </row>
    <row r="111" spans="1:5" ht="15.75">
      <c r="A111" s="45" t="s">
        <v>324</v>
      </c>
      <c r="B111" s="69" t="s">
        <v>97</v>
      </c>
      <c r="C111" s="48">
        <v>74.8</v>
      </c>
      <c r="D111" s="48">
        <v>74.8</v>
      </c>
      <c r="E111" s="70">
        <f t="shared" si="1"/>
        <v>100</v>
      </c>
    </row>
    <row r="112" spans="1:5" ht="15.75">
      <c r="A112" s="45" t="s">
        <v>325</v>
      </c>
      <c r="B112" s="69" t="s">
        <v>98</v>
      </c>
      <c r="C112" s="48">
        <v>912</v>
      </c>
      <c r="D112" s="48">
        <v>912</v>
      </c>
      <c r="E112" s="70">
        <f t="shared" si="1"/>
        <v>100</v>
      </c>
    </row>
    <row r="113" spans="1:9" ht="15.75">
      <c r="A113" s="45" t="s">
        <v>326</v>
      </c>
      <c r="B113" s="69" t="s">
        <v>201</v>
      </c>
      <c r="C113" s="48">
        <v>868.3</v>
      </c>
      <c r="D113" s="48">
        <v>812.2</v>
      </c>
      <c r="E113" s="70">
        <f t="shared" si="1"/>
        <v>93.53909938961189</v>
      </c>
      <c r="I113" s="92"/>
    </row>
    <row r="114" spans="1:5" ht="15.75">
      <c r="A114" s="45" t="s">
        <v>134</v>
      </c>
      <c r="B114" s="69" t="s">
        <v>0</v>
      </c>
      <c r="C114" s="48"/>
      <c r="D114" s="48"/>
      <c r="E114" s="70"/>
    </row>
    <row r="115" spans="1:5" ht="15.75">
      <c r="A115" s="45" t="s">
        <v>329</v>
      </c>
      <c r="B115" s="69" t="s">
        <v>29</v>
      </c>
      <c r="C115" s="48">
        <v>38.8</v>
      </c>
      <c r="D115" s="48">
        <v>38.8</v>
      </c>
      <c r="E115" s="70">
        <f t="shared" si="1"/>
        <v>100</v>
      </c>
    </row>
    <row r="116" spans="1:5" ht="15.75">
      <c r="A116" s="45" t="s">
        <v>330</v>
      </c>
      <c r="B116" s="69" t="s">
        <v>103</v>
      </c>
      <c r="C116" s="48">
        <v>78.8</v>
      </c>
      <c r="D116" s="48">
        <v>78.8</v>
      </c>
      <c r="E116" s="70">
        <f t="shared" si="1"/>
        <v>100</v>
      </c>
    </row>
    <row r="117" spans="1:5" ht="15.75">
      <c r="A117" s="45" t="s">
        <v>331</v>
      </c>
      <c r="B117" s="69" t="s">
        <v>144</v>
      </c>
      <c r="C117" s="48">
        <v>292.6</v>
      </c>
      <c r="D117" s="48">
        <v>292.6</v>
      </c>
      <c r="E117" s="70">
        <f t="shared" si="1"/>
        <v>100</v>
      </c>
    </row>
    <row r="118" spans="1:5" ht="15.75">
      <c r="A118" s="45" t="s">
        <v>332</v>
      </c>
      <c r="B118" s="69" t="s">
        <v>106</v>
      </c>
      <c r="C118" s="48">
        <v>485.2</v>
      </c>
      <c r="D118" s="48">
        <v>485.2</v>
      </c>
      <c r="E118" s="70">
        <f t="shared" si="1"/>
        <v>100</v>
      </c>
    </row>
    <row r="119" spans="1:5" ht="15.75">
      <c r="A119" s="45" t="s">
        <v>135</v>
      </c>
      <c r="B119" s="69" t="s">
        <v>492</v>
      </c>
      <c r="C119" s="48"/>
      <c r="D119" s="48"/>
      <c r="E119" s="70"/>
    </row>
    <row r="120" spans="1:5" ht="15.75">
      <c r="A120" s="45" t="s">
        <v>342</v>
      </c>
      <c r="B120" s="69" t="s">
        <v>145</v>
      </c>
      <c r="C120" s="48">
        <v>46.8</v>
      </c>
      <c r="D120" s="48">
        <v>46.8</v>
      </c>
      <c r="E120" s="70">
        <f t="shared" si="1"/>
        <v>100</v>
      </c>
    </row>
    <row r="121" spans="1:5" ht="15.75">
      <c r="A121" s="45" t="s">
        <v>343</v>
      </c>
      <c r="B121" s="69" t="s">
        <v>120</v>
      </c>
      <c r="C121" s="48">
        <v>1356.5</v>
      </c>
      <c r="D121" s="48">
        <v>1356.5</v>
      </c>
      <c r="E121" s="70">
        <f t="shared" si="1"/>
        <v>100</v>
      </c>
    </row>
    <row r="122" spans="1:5" ht="15.75">
      <c r="A122" s="45" t="s">
        <v>344</v>
      </c>
      <c r="B122" s="69" t="s">
        <v>9</v>
      </c>
      <c r="C122" s="48">
        <v>29.8</v>
      </c>
      <c r="D122" s="48">
        <v>29.8</v>
      </c>
      <c r="E122" s="70">
        <f t="shared" si="1"/>
        <v>100</v>
      </c>
    </row>
    <row r="123" spans="1:5" ht="15.75">
      <c r="A123" s="45" t="s">
        <v>345</v>
      </c>
      <c r="B123" s="69" t="s">
        <v>109</v>
      </c>
      <c r="C123" s="48">
        <v>58.1</v>
      </c>
      <c r="D123" s="48">
        <v>35.4</v>
      </c>
      <c r="E123" s="70">
        <f t="shared" si="1"/>
        <v>60.92943201376936</v>
      </c>
    </row>
    <row r="124" spans="1:5" ht="15.75">
      <c r="A124" s="45" t="s">
        <v>346</v>
      </c>
      <c r="B124" s="69" t="s">
        <v>386</v>
      </c>
      <c r="C124" s="48">
        <v>591.6</v>
      </c>
      <c r="D124" s="48">
        <v>591.6</v>
      </c>
      <c r="E124" s="70">
        <f t="shared" si="1"/>
        <v>100</v>
      </c>
    </row>
    <row r="125" spans="1:5" ht="15.75">
      <c r="A125" s="45" t="s">
        <v>347</v>
      </c>
      <c r="B125" s="69" t="s">
        <v>202</v>
      </c>
      <c r="C125" s="48">
        <v>341.3</v>
      </c>
      <c r="D125" s="48">
        <v>341.3</v>
      </c>
      <c r="E125" s="70">
        <f t="shared" si="1"/>
        <v>100</v>
      </c>
    </row>
    <row r="126" spans="1:5" ht="15.75">
      <c r="A126" s="45" t="s">
        <v>394</v>
      </c>
      <c r="B126" s="69" t="s">
        <v>110</v>
      </c>
      <c r="C126" s="48">
        <v>171.5</v>
      </c>
      <c r="D126" s="48">
        <v>171.5</v>
      </c>
      <c r="E126" s="70">
        <f t="shared" si="1"/>
        <v>100</v>
      </c>
    </row>
    <row r="127" spans="1:5" ht="15.75">
      <c r="A127" s="45" t="s">
        <v>403</v>
      </c>
      <c r="B127" s="69" t="s">
        <v>111</v>
      </c>
      <c r="C127" s="48">
        <v>6.1</v>
      </c>
      <c r="D127" s="48">
        <v>0</v>
      </c>
      <c r="E127" s="70">
        <f t="shared" si="1"/>
        <v>0</v>
      </c>
    </row>
    <row r="128" spans="1:5" ht="15.75">
      <c r="A128" s="45" t="s">
        <v>509</v>
      </c>
      <c r="B128" s="69" t="s">
        <v>404</v>
      </c>
      <c r="C128" s="48">
        <v>195.3</v>
      </c>
      <c r="D128" s="48">
        <v>169.8</v>
      </c>
      <c r="E128" s="70">
        <f t="shared" si="1"/>
        <v>86.9431643625192</v>
      </c>
    </row>
    <row r="129" spans="1:5" ht="15.75">
      <c r="A129" s="45" t="s">
        <v>510</v>
      </c>
      <c r="B129" s="69" t="s">
        <v>112</v>
      </c>
      <c r="C129" s="48">
        <v>280.7</v>
      </c>
      <c r="D129" s="48">
        <v>280.7</v>
      </c>
      <c r="E129" s="70">
        <f t="shared" si="1"/>
        <v>100</v>
      </c>
    </row>
    <row r="130" spans="1:5" ht="15.75">
      <c r="A130" s="45" t="s">
        <v>511</v>
      </c>
      <c r="B130" s="69" t="s">
        <v>113</v>
      </c>
      <c r="C130" s="48">
        <v>7.1</v>
      </c>
      <c r="D130" s="48">
        <v>0</v>
      </c>
      <c r="E130" s="70">
        <f t="shared" si="1"/>
        <v>0</v>
      </c>
    </row>
    <row r="131" spans="1:5" s="40" customFormat="1" ht="15.75">
      <c r="A131" s="47"/>
      <c r="B131" s="71" t="s">
        <v>3</v>
      </c>
      <c r="C131" s="49">
        <f>SUM(C9:C130)</f>
        <v>42647.80000000001</v>
      </c>
      <c r="D131" s="49">
        <f>SUM(D9:D130)</f>
        <v>42339.900000000016</v>
      </c>
      <c r="E131" s="49">
        <f>D131/C131*100</f>
        <v>99.27804013337149</v>
      </c>
    </row>
    <row r="133" spans="1:5" ht="27" customHeight="1">
      <c r="A133" s="192" t="s">
        <v>569</v>
      </c>
      <c r="B133" s="192"/>
      <c r="C133" s="192"/>
      <c r="D133" s="192"/>
      <c r="E133" s="192"/>
    </row>
    <row r="134" spans="1:5" ht="12.75" customHeight="1">
      <c r="A134" s="192"/>
      <c r="B134" s="192"/>
      <c r="C134" s="192"/>
      <c r="D134" s="192"/>
      <c r="E134" s="192"/>
    </row>
    <row r="135" spans="1:5" ht="12.75" customHeight="1">
      <c r="A135" s="192"/>
      <c r="B135" s="192"/>
      <c r="C135" s="192"/>
      <c r="D135" s="192"/>
      <c r="E135" s="192"/>
    </row>
    <row r="136" spans="1:5" ht="12.75">
      <c r="A136" s="192"/>
      <c r="B136" s="192"/>
      <c r="C136" s="192"/>
      <c r="D136" s="192"/>
      <c r="E136" s="192"/>
    </row>
    <row r="137" spans="1:5" ht="12.75">
      <c r="A137" s="192"/>
      <c r="B137" s="192"/>
      <c r="C137" s="192"/>
      <c r="D137" s="192"/>
      <c r="E137" s="192"/>
    </row>
    <row r="138" spans="1:5" ht="12.75">
      <c r="A138" s="192"/>
      <c r="B138" s="192"/>
      <c r="C138" s="192"/>
      <c r="D138" s="192"/>
      <c r="E138" s="192"/>
    </row>
  </sheetData>
  <sheetProtection/>
  <mergeCells count="8">
    <mergeCell ref="A133:E138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9"/>
  <sheetViews>
    <sheetView zoomScalePageLayoutView="0" workbookViewId="0" topLeftCell="A1">
      <selection activeCell="A55" sqref="A55:E57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423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462</v>
      </c>
      <c r="B3" s="173"/>
      <c r="C3" s="173"/>
      <c r="D3" s="173"/>
      <c r="E3" s="173"/>
    </row>
    <row r="4" spans="1:5" ht="11.25" customHeight="1">
      <c r="A4" s="16"/>
      <c r="B4" s="16"/>
      <c r="C4" s="16"/>
      <c r="D4" s="16"/>
      <c r="E4" s="16"/>
    </row>
    <row r="5" spans="1:5" ht="93.75" customHeight="1">
      <c r="A5" s="174" t="s">
        <v>516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93" t="s">
        <v>4</v>
      </c>
      <c r="B8" s="175" t="s">
        <v>10</v>
      </c>
      <c r="C8" s="189" t="s">
        <v>491</v>
      </c>
      <c r="D8" s="187" t="s">
        <v>497</v>
      </c>
      <c r="E8" s="179" t="s">
        <v>6</v>
      </c>
    </row>
    <row r="9" spans="1:5" ht="68.25" customHeight="1">
      <c r="A9" s="194"/>
      <c r="B9" s="176"/>
      <c r="C9" s="189"/>
      <c r="D9" s="187"/>
      <c r="E9" s="182"/>
    </row>
    <row r="10" spans="1:5" ht="15.75" customHeight="1">
      <c r="A10" s="76" t="s">
        <v>121</v>
      </c>
      <c r="B10" s="68" t="s">
        <v>12</v>
      </c>
      <c r="C10" s="48"/>
      <c r="D10" s="48"/>
      <c r="E10" s="70"/>
    </row>
    <row r="11" spans="1:5" ht="15.75" customHeight="1">
      <c r="A11" s="45" t="s">
        <v>203</v>
      </c>
      <c r="B11" s="69" t="s">
        <v>28</v>
      </c>
      <c r="C11" s="48">
        <v>0</v>
      </c>
      <c r="D11" s="48">
        <v>0</v>
      </c>
      <c r="E11" s="70"/>
    </row>
    <row r="12" spans="1:5" ht="15.75" customHeight="1">
      <c r="A12" s="45" t="s">
        <v>122</v>
      </c>
      <c r="B12" s="69" t="s">
        <v>13</v>
      </c>
      <c r="C12" s="48"/>
      <c r="D12" s="48"/>
      <c r="E12" s="70"/>
    </row>
    <row r="13" spans="1:5" ht="15.75" customHeight="1">
      <c r="A13" s="45" t="s">
        <v>204</v>
      </c>
      <c r="B13" s="69" t="s">
        <v>148</v>
      </c>
      <c r="C13" s="48">
        <v>0</v>
      </c>
      <c r="D13" s="48">
        <v>0</v>
      </c>
      <c r="E13" s="70"/>
    </row>
    <row r="14" spans="1:5" ht="15.75" customHeight="1">
      <c r="A14" s="45" t="s">
        <v>389</v>
      </c>
      <c r="B14" s="69" t="s">
        <v>149</v>
      </c>
      <c r="C14" s="48">
        <v>0</v>
      </c>
      <c r="D14" s="48">
        <v>0</v>
      </c>
      <c r="E14" s="70"/>
    </row>
    <row r="15" spans="1:5" ht="15.75" customHeight="1">
      <c r="A15" s="45" t="s">
        <v>375</v>
      </c>
      <c r="B15" s="69" t="s">
        <v>150</v>
      </c>
      <c r="C15" s="48">
        <v>0</v>
      </c>
      <c r="D15" s="48">
        <v>0</v>
      </c>
      <c r="E15" s="70"/>
    </row>
    <row r="16" spans="1:5" ht="15.75" customHeight="1">
      <c r="A16" s="45" t="s">
        <v>123</v>
      </c>
      <c r="B16" s="69" t="s">
        <v>14</v>
      </c>
      <c r="C16" s="48"/>
      <c r="D16" s="48"/>
      <c r="E16" s="70"/>
    </row>
    <row r="17" spans="1:5" ht="15.75" customHeight="1">
      <c r="A17" s="45" t="s">
        <v>205</v>
      </c>
      <c r="B17" s="69" t="s">
        <v>387</v>
      </c>
      <c r="C17" s="48">
        <v>0</v>
      </c>
      <c r="D17" s="48">
        <v>0</v>
      </c>
      <c r="E17" s="70"/>
    </row>
    <row r="18" spans="1:5" ht="15.75" customHeight="1">
      <c r="A18" s="45" t="s">
        <v>206</v>
      </c>
      <c r="B18" s="69" t="s">
        <v>156</v>
      </c>
      <c r="C18" s="48">
        <v>0</v>
      </c>
      <c r="D18" s="48">
        <v>0</v>
      </c>
      <c r="E18" s="70"/>
    </row>
    <row r="19" spans="1:5" ht="15.75" customHeight="1">
      <c r="A19" s="45" t="s">
        <v>216</v>
      </c>
      <c r="B19" s="69" t="s">
        <v>32</v>
      </c>
      <c r="C19" s="48">
        <v>0</v>
      </c>
      <c r="D19" s="48">
        <v>0</v>
      </c>
      <c r="E19" s="70"/>
    </row>
    <row r="20" spans="1:5" ht="15.75" customHeight="1">
      <c r="A20" s="45" t="s">
        <v>217</v>
      </c>
      <c r="B20" s="69" t="s">
        <v>159</v>
      </c>
      <c r="C20" s="48">
        <v>0</v>
      </c>
      <c r="D20" s="48">
        <v>0</v>
      </c>
      <c r="E20" s="70"/>
    </row>
    <row r="21" spans="1:5" ht="15.75" customHeight="1">
      <c r="A21" s="45" t="s">
        <v>124</v>
      </c>
      <c r="B21" s="69" t="s">
        <v>15</v>
      </c>
      <c r="C21" s="48"/>
      <c r="D21" s="48"/>
      <c r="E21" s="70"/>
    </row>
    <row r="22" spans="1:5" ht="15.75" customHeight="1">
      <c r="A22" s="45" t="s">
        <v>207</v>
      </c>
      <c r="B22" s="69" t="s">
        <v>517</v>
      </c>
      <c r="C22" s="48">
        <v>0</v>
      </c>
      <c r="D22" s="48">
        <v>0</v>
      </c>
      <c r="E22" s="70"/>
    </row>
    <row r="23" spans="1:5" ht="15.75" customHeight="1">
      <c r="A23" s="45" t="s">
        <v>208</v>
      </c>
      <c r="B23" s="69" t="s">
        <v>161</v>
      </c>
      <c r="C23" s="48">
        <v>0</v>
      </c>
      <c r="D23" s="48">
        <v>0</v>
      </c>
      <c r="E23" s="70"/>
    </row>
    <row r="24" spans="1:5" ht="15.75" customHeight="1">
      <c r="A24" s="45" t="s">
        <v>209</v>
      </c>
      <c r="B24" s="69" t="s">
        <v>407</v>
      </c>
      <c r="C24" s="48">
        <v>29140</v>
      </c>
      <c r="D24" s="48">
        <v>27200.3</v>
      </c>
      <c r="E24" s="70">
        <f>D24/C24*100</f>
        <v>93.34351407000686</v>
      </c>
    </row>
    <row r="25" spans="1:5" ht="15.75" customHeight="1">
      <c r="A25" s="45" t="s">
        <v>125</v>
      </c>
      <c r="B25" s="69" t="s">
        <v>16</v>
      </c>
      <c r="C25" s="48"/>
      <c r="D25" s="48"/>
      <c r="E25" s="70"/>
    </row>
    <row r="26" spans="1:5" ht="15.75" customHeight="1">
      <c r="A26" s="45" t="s">
        <v>210</v>
      </c>
      <c r="B26" s="69" t="s">
        <v>48</v>
      </c>
      <c r="C26" s="48">
        <v>0</v>
      </c>
      <c r="D26" s="48">
        <v>0</v>
      </c>
      <c r="E26" s="70"/>
    </row>
    <row r="27" spans="1:5" ht="15.75" customHeight="1">
      <c r="A27" s="45" t="s">
        <v>242</v>
      </c>
      <c r="B27" s="69" t="s">
        <v>116</v>
      </c>
      <c r="C27" s="48">
        <v>0</v>
      </c>
      <c r="D27" s="48">
        <v>0</v>
      </c>
      <c r="E27" s="70"/>
    </row>
    <row r="28" spans="1:5" ht="15.75" customHeight="1">
      <c r="A28" s="45" t="s">
        <v>126</v>
      </c>
      <c r="B28" s="69" t="s">
        <v>17</v>
      </c>
      <c r="C28" s="48"/>
      <c r="D28" s="48"/>
      <c r="E28" s="70"/>
    </row>
    <row r="29" spans="1:5" ht="15.75" customHeight="1">
      <c r="A29" s="45" t="s">
        <v>211</v>
      </c>
      <c r="B29" s="69" t="s">
        <v>117</v>
      </c>
      <c r="C29" s="48">
        <v>0</v>
      </c>
      <c r="D29" s="48">
        <v>0</v>
      </c>
      <c r="E29" s="70"/>
    </row>
    <row r="30" spans="1:5" ht="15.75">
      <c r="A30" s="45" t="s">
        <v>252</v>
      </c>
      <c r="B30" s="69" t="s">
        <v>53</v>
      </c>
      <c r="C30" s="48">
        <v>0</v>
      </c>
      <c r="D30" s="48">
        <v>0</v>
      </c>
      <c r="E30" s="70"/>
    </row>
    <row r="31" spans="1:5" ht="14.25" customHeight="1">
      <c r="A31" s="45" t="s">
        <v>253</v>
      </c>
      <c r="B31" s="69" t="s">
        <v>55</v>
      </c>
      <c r="C31" s="48">
        <v>0</v>
      </c>
      <c r="D31" s="48">
        <v>0</v>
      </c>
      <c r="E31" s="70"/>
    </row>
    <row r="32" spans="1:5" ht="22.5" customHeight="1">
      <c r="A32" s="45" t="s">
        <v>254</v>
      </c>
      <c r="B32" s="69" t="s">
        <v>171</v>
      </c>
      <c r="C32" s="48">
        <v>0</v>
      </c>
      <c r="D32" s="48">
        <v>0</v>
      </c>
      <c r="E32" s="70"/>
    </row>
    <row r="33" spans="1:5" ht="21" customHeight="1">
      <c r="A33" s="45" t="s">
        <v>127</v>
      </c>
      <c r="B33" s="69" t="s">
        <v>18</v>
      </c>
      <c r="C33" s="48"/>
      <c r="D33" s="48"/>
      <c r="E33" s="70"/>
    </row>
    <row r="34" spans="1:5" ht="15.75">
      <c r="A34" s="45" t="s">
        <v>212</v>
      </c>
      <c r="B34" s="69" t="s">
        <v>173</v>
      </c>
      <c r="C34" s="48">
        <v>0</v>
      </c>
      <c r="D34" s="48">
        <v>0</v>
      </c>
      <c r="E34" s="70"/>
    </row>
    <row r="35" spans="1:5" ht="15.75">
      <c r="A35" s="45" t="s">
        <v>213</v>
      </c>
      <c r="B35" s="69" t="s">
        <v>174</v>
      </c>
      <c r="C35" s="48">
        <v>691.8</v>
      </c>
      <c r="D35" s="48">
        <v>691.8</v>
      </c>
      <c r="E35" s="70">
        <f>D35/C35*100</f>
        <v>100</v>
      </c>
    </row>
    <row r="36" spans="1:5" ht="15.75">
      <c r="A36" s="45" t="s">
        <v>128</v>
      </c>
      <c r="B36" s="69" t="s">
        <v>20</v>
      </c>
      <c r="C36" s="48"/>
      <c r="D36" s="48"/>
      <c r="E36" s="70"/>
    </row>
    <row r="37" spans="1:5" ht="15.75">
      <c r="A37" s="45" t="s">
        <v>214</v>
      </c>
      <c r="B37" s="69" t="s">
        <v>180</v>
      </c>
      <c r="C37" s="48">
        <v>0</v>
      </c>
      <c r="D37" s="48">
        <v>0</v>
      </c>
      <c r="E37" s="70"/>
    </row>
    <row r="38" spans="1:5" ht="15.75">
      <c r="A38" s="45" t="s">
        <v>215</v>
      </c>
      <c r="B38" s="69" t="s">
        <v>119</v>
      </c>
      <c r="C38" s="48">
        <v>0</v>
      </c>
      <c r="D38" s="48">
        <v>0</v>
      </c>
      <c r="E38" s="70"/>
    </row>
    <row r="39" spans="1:5" ht="15.75">
      <c r="A39" s="45" t="s">
        <v>129</v>
      </c>
      <c r="B39" s="69" t="s">
        <v>22</v>
      </c>
      <c r="C39" s="48"/>
      <c r="D39" s="48"/>
      <c r="E39" s="70"/>
    </row>
    <row r="40" spans="1:5" ht="15.75">
      <c r="A40" s="45" t="s">
        <v>279</v>
      </c>
      <c r="B40" s="69" t="s">
        <v>401</v>
      </c>
      <c r="C40" s="48">
        <v>0</v>
      </c>
      <c r="D40" s="48">
        <v>0</v>
      </c>
      <c r="E40" s="70"/>
    </row>
    <row r="41" spans="1:5" ht="15.75">
      <c r="A41" s="45" t="s">
        <v>280</v>
      </c>
      <c r="B41" s="69" t="s">
        <v>402</v>
      </c>
      <c r="C41" s="48">
        <v>42610.6</v>
      </c>
      <c r="D41" s="48">
        <v>42610.6</v>
      </c>
      <c r="E41" s="70">
        <f>D41/C41*100</f>
        <v>100</v>
      </c>
    </row>
    <row r="42" spans="1:5" ht="15.75">
      <c r="A42" s="45" t="s">
        <v>130</v>
      </c>
      <c r="B42" s="69" t="s">
        <v>23</v>
      </c>
      <c r="C42" s="48"/>
      <c r="D42" s="48"/>
      <c r="E42" s="70"/>
    </row>
    <row r="43" spans="1:5" ht="15.75">
      <c r="A43" s="45" t="s">
        <v>290</v>
      </c>
      <c r="B43" s="69" t="s">
        <v>189</v>
      </c>
      <c r="C43" s="48">
        <v>2317.5</v>
      </c>
      <c r="D43" s="48">
        <v>2317.5</v>
      </c>
      <c r="E43" s="70">
        <f>D43/C43*100</f>
        <v>100</v>
      </c>
    </row>
    <row r="44" spans="1:5" ht="15.75">
      <c r="A44" s="45" t="s">
        <v>291</v>
      </c>
      <c r="B44" s="69" t="s">
        <v>83</v>
      </c>
      <c r="C44" s="48">
        <v>0</v>
      </c>
      <c r="D44" s="48">
        <v>0</v>
      </c>
      <c r="E44" s="70"/>
    </row>
    <row r="45" spans="1:5" ht="15.75">
      <c r="A45" s="45" t="s">
        <v>292</v>
      </c>
      <c r="B45" s="69" t="s">
        <v>85</v>
      </c>
      <c r="C45" s="48">
        <v>0</v>
      </c>
      <c r="D45" s="48">
        <v>0</v>
      </c>
      <c r="E45" s="70"/>
    </row>
    <row r="46" spans="1:5" ht="15.75">
      <c r="A46" s="45" t="s">
        <v>131</v>
      </c>
      <c r="B46" s="69" t="s">
        <v>24</v>
      </c>
      <c r="C46" s="48"/>
      <c r="D46" s="48"/>
      <c r="E46" s="70"/>
    </row>
    <row r="47" spans="1:5" ht="15.75">
      <c r="A47" s="45" t="s">
        <v>295</v>
      </c>
      <c r="B47" s="69" t="s">
        <v>190</v>
      </c>
      <c r="C47" s="48">
        <v>0</v>
      </c>
      <c r="D47" s="48">
        <v>0</v>
      </c>
      <c r="E47" s="70"/>
    </row>
    <row r="48" spans="1:5" ht="15.75">
      <c r="A48" s="45" t="s">
        <v>132</v>
      </c>
      <c r="B48" s="69" t="s">
        <v>25</v>
      </c>
      <c r="C48" s="48"/>
      <c r="D48" s="48"/>
      <c r="E48" s="70"/>
    </row>
    <row r="49" spans="1:5" ht="15.75">
      <c r="A49" s="45" t="s">
        <v>310</v>
      </c>
      <c r="B49" s="69" t="s">
        <v>93</v>
      </c>
      <c r="C49" s="48">
        <v>0</v>
      </c>
      <c r="D49" s="48">
        <v>0</v>
      </c>
      <c r="E49" s="70"/>
    </row>
    <row r="50" spans="1:5" ht="15.75">
      <c r="A50" s="45" t="s">
        <v>133</v>
      </c>
      <c r="B50" s="69" t="s">
        <v>492</v>
      </c>
      <c r="C50" s="48"/>
      <c r="D50" s="48"/>
      <c r="E50" s="70"/>
    </row>
    <row r="51" spans="1:5" ht="15.75">
      <c r="A51" s="45" t="s">
        <v>324</v>
      </c>
      <c r="B51" s="69" t="s">
        <v>145</v>
      </c>
      <c r="C51" s="48">
        <v>0</v>
      </c>
      <c r="D51" s="48">
        <v>0</v>
      </c>
      <c r="E51" s="70"/>
    </row>
    <row r="52" spans="1:5" ht="15.75">
      <c r="A52" s="45" t="s">
        <v>325</v>
      </c>
      <c r="B52" s="69" t="s">
        <v>120</v>
      </c>
      <c r="C52" s="48">
        <v>0</v>
      </c>
      <c r="D52" s="48">
        <v>0</v>
      </c>
      <c r="E52" s="70"/>
    </row>
    <row r="53" spans="1:5" ht="15.75">
      <c r="A53" s="47"/>
      <c r="B53" s="71" t="s">
        <v>3</v>
      </c>
      <c r="C53" s="49">
        <f>SUM(C10:C52)</f>
        <v>74759.9</v>
      </c>
      <c r="D53" s="49">
        <f>SUM(D10:D52)</f>
        <v>72820.2</v>
      </c>
      <c r="E53" s="49">
        <f>D53/C53*100</f>
        <v>97.40542724107442</v>
      </c>
    </row>
    <row r="55" spans="1:5" ht="12.75" customHeight="1">
      <c r="A55" s="186" t="s">
        <v>570</v>
      </c>
      <c r="B55" s="186"/>
      <c r="C55" s="186"/>
      <c r="D55" s="186"/>
      <c r="E55" s="186"/>
    </row>
    <row r="56" spans="1:5" ht="12.75" customHeight="1">
      <c r="A56" s="186"/>
      <c r="B56" s="186"/>
      <c r="C56" s="186"/>
      <c r="D56" s="186"/>
      <c r="E56" s="186"/>
    </row>
    <row r="57" spans="1:5" ht="12.75" customHeight="1">
      <c r="A57" s="186"/>
      <c r="B57" s="186"/>
      <c r="C57" s="186"/>
      <c r="D57" s="186"/>
      <c r="E57" s="186"/>
    </row>
    <row r="58" spans="1:5" ht="12.75" customHeight="1">
      <c r="A58" s="167"/>
      <c r="B58" s="167"/>
      <c r="C58" s="167"/>
      <c r="D58" s="167"/>
      <c r="E58" s="167"/>
    </row>
    <row r="59" spans="1:5" ht="12.75" customHeight="1">
      <c r="A59" s="167"/>
      <c r="B59" s="167"/>
      <c r="C59" s="167"/>
      <c r="D59" s="167"/>
      <c r="E59" s="167"/>
    </row>
  </sheetData>
  <sheetProtection/>
  <mergeCells count="8">
    <mergeCell ref="A55:E57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0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56"/>
  <sheetViews>
    <sheetView zoomScalePageLayoutView="0" workbookViewId="0" topLeftCell="A110">
      <selection activeCell="B131" sqref="B131"/>
    </sheetView>
  </sheetViews>
  <sheetFormatPr defaultColWidth="9.140625" defaultRowHeight="12.75"/>
  <cols>
    <col min="1" max="1" width="11.00390625" style="44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  <col min="7" max="7" width="39.140625" style="0" bestFit="1" customWidth="1"/>
  </cols>
  <sheetData>
    <row r="1" spans="1:5" ht="15.75" customHeight="1">
      <c r="A1" s="41"/>
      <c r="B1" s="1"/>
      <c r="C1" s="1"/>
      <c r="E1" s="15" t="s">
        <v>424</v>
      </c>
    </row>
    <row r="2" spans="1:5" ht="15.75" customHeight="1">
      <c r="A2" s="41"/>
      <c r="B2" s="1"/>
      <c r="C2" s="1"/>
      <c r="D2" s="17"/>
      <c r="E2" s="17"/>
    </row>
    <row r="3" spans="1:5" ht="58.5" customHeight="1">
      <c r="A3" s="173" t="s">
        <v>463</v>
      </c>
      <c r="B3" s="173"/>
      <c r="C3" s="173"/>
      <c r="D3" s="173"/>
      <c r="E3" s="173"/>
    </row>
    <row r="4" spans="1:5" ht="18.75" customHeight="1">
      <c r="A4" s="42"/>
      <c r="B4" s="16"/>
      <c r="C4" s="16"/>
      <c r="D4" s="16"/>
      <c r="E4" s="16"/>
    </row>
    <row r="5" spans="1:5" ht="120" customHeight="1">
      <c r="A5" s="195" t="s">
        <v>518</v>
      </c>
      <c r="B5" s="195"/>
      <c r="C5" s="195"/>
      <c r="D5" s="195"/>
      <c r="E5" s="195"/>
    </row>
    <row r="6" spans="1:5" ht="15.75" customHeight="1">
      <c r="A6" s="41"/>
      <c r="B6" s="1"/>
      <c r="C6" s="1"/>
      <c r="D6" s="1"/>
      <c r="E6" s="2" t="s">
        <v>11</v>
      </c>
    </row>
    <row r="7" spans="1:5" ht="12.75" customHeight="1">
      <c r="A7" s="193" t="s">
        <v>4</v>
      </c>
      <c r="B7" s="175" t="s">
        <v>10</v>
      </c>
      <c r="C7" s="198" t="s">
        <v>491</v>
      </c>
      <c r="D7" s="175" t="s">
        <v>497</v>
      </c>
      <c r="E7" s="175" t="s">
        <v>6</v>
      </c>
    </row>
    <row r="8" spans="1:5" ht="34.5" customHeight="1">
      <c r="A8" s="196"/>
      <c r="B8" s="197"/>
      <c r="C8" s="199"/>
      <c r="D8" s="197"/>
      <c r="E8" s="197"/>
    </row>
    <row r="9" spans="1:5" ht="15.75" customHeight="1">
      <c r="A9" s="76" t="s">
        <v>121</v>
      </c>
      <c r="B9" s="68" t="s">
        <v>12</v>
      </c>
      <c r="C9" s="48"/>
      <c r="D9" s="48"/>
      <c r="E9" s="70"/>
    </row>
    <row r="10" spans="1:5" ht="15.75" customHeight="1">
      <c r="A10" s="45" t="s">
        <v>203</v>
      </c>
      <c r="B10" s="69" t="s">
        <v>27</v>
      </c>
      <c r="C10" s="48">
        <v>0</v>
      </c>
      <c r="D10" s="48">
        <v>0</v>
      </c>
      <c r="E10" s="70"/>
    </row>
    <row r="11" spans="1:5" ht="15.75" customHeight="1">
      <c r="A11" s="45" t="s">
        <v>369</v>
      </c>
      <c r="B11" s="69" t="s">
        <v>28</v>
      </c>
      <c r="C11" s="48">
        <v>328.2</v>
      </c>
      <c r="D11" s="48">
        <v>328.2</v>
      </c>
      <c r="E11" s="70">
        <f aca="true" t="shared" si="0" ref="E11:E74">D11/C11*100</f>
        <v>100</v>
      </c>
    </row>
    <row r="12" spans="1:5" ht="15.75" customHeight="1">
      <c r="A12" s="45" t="s">
        <v>370</v>
      </c>
      <c r="B12" s="69" t="s">
        <v>146</v>
      </c>
      <c r="C12" s="48">
        <v>0</v>
      </c>
      <c r="D12" s="48">
        <v>0</v>
      </c>
      <c r="E12" s="70"/>
    </row>
    <row r="13" spans="1:5" ht="15.75" customHeight="1">
      <c r="A13" s="45" t="s">
        <v>371</v>
      </c>
      <c r="B13" s="69" t="s">
        <v>138</v>
      </c>
      <c r="C13" s="48">
        <v>1687.8</v>
      </c>
      <c r="D13" s="48">
        <v>1687.8</v>
      </c>
      <c r="E13" s="70">
        <f t="shared" si="0"/>
        <v>100</v>
      </c>
    </row>
    <row r="14" spans="1:5" ht="15.75" customHeight="1">
      <c r="A14" s="45" t="s">
        <v>372</v>
      </c>
      <c r="B14" s="69" t="s">
        <v>519</v>
      </c>
      <c r="C14" s="48">
        <v>4199.9</v>
      </c>
      <c r="D14" s="48">
        <v>3442.1</v>
      </c>
      <c r="E14" s="70">
        <f t="shared" si="0"/>
        <v>81.9567132550775</v>
      </c>
    </row>
    <row r="15" spans="1:5" ht="15.75" customHeight="1">
      <c r="A15" s="45" t="s">
        <v>373</v>
      </c>
      <c r="B15" s="69" t="s">
        <v>30</v>
      </c>
      <c r="C15" s="48">
        <v>0</v>
      </c>
      <c r="D15" s="48">
        <v>0</v>
      </c>
      <c r="E15" s="70"/>
    </row>
    <row r="16" spans="1:5" ht="15.75" customHeight="1">
      <c r="A16" s="45" t="s">
        <v>122</v>
      </c>
      <c r="B16" s="69" t="s">
        <v>13</v>
      </c>
      <c r="C16" s="48"/>
      <c r="D16" s="48"/>
      <c r="E16" s="70"/>
    </row>
    <row r="17" spans="1:5" ht="15.75" customHeight="1">
      <c r="A17" s="45" t="s">
        <v>204</v>
      </c>
      <c r="B17" s="69" t="s">
        <v>147</v>
      </c>
      <c r="C17" s="48">
        <v>2582.6</v>
      </c>
      <c r="D17" s="48">
        <v>2582.6</v>
      </c>
      <c r="E17" s="70">
        <f t="shared" si="0"/>
        <v>100</v>
      </c>
    </row>
    <row r="18" spans="1:5" ht="15.75" customHeight="1">
      <c r="A18" s="45" t="s">
        <v>389</v>
      </c>
      <c r="B18" s="69" t="s">
        <v>149</v>
      </c>
      <c r="C18" s="48">
        <v>0</v>
      </c>
      <c r="D18" s="48">
        <v>0</v>
      </c>
      <c r="E18" s="70"/>
    </row>
    <row r="19" spans="1:5" ht="15.75" customHeight="1">
      <c r="A19" s="45" t="s">
        <v>375</v>
      </c>
      <c r="B19" s="69" t="s">
        <v>151</v>
      </c>
      <c r="C19" s="48">
        <v>583.8</v>
      </c>
      <c r="D19" s="48">
        <v>583.8</v>
      </c>
      <c r="E19" s="70">
        <f t="shared" si="0"/>
        <v>100</v>
      </c>
    </row>
    <row r="20" spans="1:5" ht="15.75" customHeight="1">
      <c r="A20" s="45" t="s">
        <v>376</v>
      </c>
      <c r="B20" s="69" t="s">
        <v>152</v>
      </c>
      <c r="C20" s="48">
        <v>228.9</v>
      </c>
      <c r="D20" s="48">
        <v>228.9</v>
      </c>
      <c r="E20" s="70">
        <f t="shared" si="0"/>
        <v>100</v>
      </c>
    </row>
    <row r="21" spans="1:5" ht="15.75" customHeight="1">
      <c r="A21" s="45" t="s">
        <v>123</v>
      </c>
      <c r="B21" s="69" t="s">
        <v>14</v>
      </c>
      <c r="C21" s="48"/>
      <c r="D21" s="48"/>
      <c r="E21" s="70"/>
    </row>
    <row r="22" spans="1:5" ht="15.75" customHeight="1">
      <c r="A22" s="45" t="s">
        <v>205</v>
      </c>
      <c r="B22" s="69" t="s">
        <v>387</v>
      </c>
      <c r="C22" s="48">
        <v>1649.5</v>
      </c>
      <c r="D22" s="48">
        <v>1542.6</v>
      </c>
      <c r="E22" s="70">
        <f t="shared" si="0"/>
        <v>93.51924825704758</v>
      </c>
    </row>
    <row r="23" spans="1:5" ht="15.75" customHeight="1">
      <c r="A23" s="45" t="s">
        <v>206</v>
      </c>
      <c r="B23" s="69" t="s">
        <v>155</v>
      </c>
      <c r="C23" s="48">
        <v>1441.8</v>
      </c>
      <c r="D23" s="48">
        <v>1441.8</v>
      </c>
      <c r="E23" s="70">
        <f t="shared" si="0"/>
        <v>100</v>
      </c>
    </row>
    <row r="24" spans="1:5" ht="15.75" customHeight="1">
      <c r="A24" s="45" t="s">
        <v>216</v>
      </c>
      <c r="B24" s="69" t="s">
        <v>31</v>
      </c>
      <c r="C24" s="48">
        <v>0</v>
      </c>
      <c r="D24" s="48">
        <v>0</v>
      </c>
      <c r="E24" s="70"/>
    </row>
    <row r="25" spans="1:5" ht="15.75" customHeight="1">
      <c r="A25" s="45" t="s">
        <v>217</v>
      </c>
      <c r="B25" s="69" t="s">
        <v>156</v>
      </c>
      <c r="C25" s="48">
        <v>5220</v>
      </c>
      <c r="D25" s="48">
        <v>4684.7</v>
      </c>
      <c r="E25" s="70">
        <f t="shared" si="0"/>
        <v>89.74521072796935</v>
      </c>
    </row>
    <row r="26" spans="1:5" ht="15.75" customHeight="1">
      <c r="A26" s="45" t="s">
        <v>218</v>
      </c>
      <c r="B26" s="69" t="s">
        <v>115</v>
      </c>
      <c r="C26" s="48">
        <v>966.3</v>
      </c>
      <c r="D26" s="48">
        <v>966.3</v>
      </c>
      <c r="E26" s="70">
        <f t="shared" si="0"/>
        <v>100</v>
      </c>
    </row>
    <row r="27" spans="1:5" ht="15.75" customHeight="1">
      <c r="A27" s="45" t="s">
        <v>219</v>
      </c>
      <c r="B27" s="69" t="s">
        <v>157</v>
      </c>
      <c r="C27" s="48">
        <v>4368.5</v>
      </c>
      <c r="D27" s="48">
        <v>4368.5</v>
      </c>
      <c r="E27" s="70">
        <f t="shared" si="0"/>
        <v>100</v>
      </c>
    </row>
    <row r="28" spans="1:5" ht="15.75" customHeight="1">
      <c r="A28" s="45" t="s">
        <v>220</v>
      </c>
      <c r="B28" s="69" t="s">
        <v>34</v>
      </c>
      <c r="C28" s="48">
        <v>0</v>
      </c>
      <c r="D28" s="48">
        <v>0</v>
      </c>
      <c r="E28" s="70"/>
    </row>
    <row r="29" spans="1:5" ht="15.75" customHeight="1">
      <c r="A29" s="45" t="s">
        <v>221</v>
      </c>
      <c r="B29" s="69" t="s">
        <v>36</v>
      </c>
      <c r="C29" s="48">
        <v>810</v>
      </c>
      <c r="D29" s="48">
        <v>810</v>
      </c>
      <c r="E29" s="70">
        <f t="shared" si="0"/>
        <v>100</v>
      </c>
    </row>
    <row r="30" spans="1:5" ht="15.75" customHeight="1">
      <c r="A30" s="45" t="s">
        <v>124</v>
      </c>
      <c r="B30" s="69" t="s">
        <v>15</v>
      </c>
      <c r="C30" s="48"/>
      <c r="D30" s="48"/>
      <c r="E30" s="70"/>
    </row>
    <row r="31" spans="1:5" ht="15.75" customHeight="1">
      <c r="A31" s="45" t="s">
        <v>207</v>
      </c>
      <c r="B31" s="69" t="s">
        <v>514</v>
      </c>
      <c r="C31" s="48">
        <v>809.7</v>
      </c>
      <c r="D31" s="48">
        <v>809.7</v>
      </c>
      <c r="E31" s="70">
        <f t="shared" si="0"/>
        <v>100</v>
      </c>
    </row>
    <row r="32" spans="1:5" ht="15.75" customHeight="1">
      <c r="A32" s="45" t="s">
        <v>208</v>
      </c>
      <c r="B32" s="69" t="s">
        <v>383</v>
      </c>
      <c r="C32" s="48">
        <v>1556.1</v>
      </c>
      <c r="D32" s="48">
        <v>1556.1</v>
      </c>
      <c r="E32" s="70">
        <f t="shared" si="0"/>
        <v>100</v>
      </c>
    </row>
    <row r="33" spans="1:5" ht="15.75" customHeight="1">
      <c r="A33" s="45" t="s">
        <v>209</v>
      </c>
      <c r="B33" s="69" t="s">
        <v>384</v>
      </c>
      <c r="C33" s="48">
        <v>0</v>
      </c>
      <c r="D33" s="48">
        <v>0</v>
      </c>
      <c r="E33" s="70"/>
    </row>
    <row r="34" spans="1:7" ht="15.75" customHeight="1">
      <c r="A34" s="45" t="s">
        <v>228</v>
      </c>
      <c r="B34" s="69" t="s">
        <v>162</v>
      </c>
      <c r="C34" s="48">
        <v>3496</v>
      </c>
      <c r="D34" s="48">
        <v>3496</v>
      </c>
      <c r="E34" s="70">
        <f t="shared" si="0"/>
        <v>100</v>
      </c>
      <c r="G34" s="92"/>
    </row>
    <row r="35" spans="1:5" ht="15.75" customHeight="1">
      <c r="A35" s="45" t="s">
        <v>229</v>
      </c>
      <c r="B35" s="69" t="s">
        <v>520</v>
      </c>
      <c r="C35" s="48">
        <v>2037.7</v>
      </c>
      <c r="D35" s="48">
        <v>2037.7</v>
      </c>
      <c r="E35" s="70">
        <f t="shared" si="0"/>
        <v>100</v>
      </c>
    </row>
    <row r="36" spans="1:5" ht="15.75" customHeight="1">
      <c r="A36" s="45" t="s">
        <v>230</v>
      </c>
      <c r="B36" s="69" t="s">
        <v>41</v>
      </c>
      <c r="C36" s="48">
        <v>0</v>
      </c>
      <c r="D36" s="48">
        <v>0</v>
      </c>
      <c r="E36" s="70"/>
    </row>
    <row r="37" spans="1:5" ht="15.75" customHeight="1">
      <c r="A37" s="45" t="s">
        <v>125</v>
      </c>
      <c r="B37" s="69" t="s">
        <v>16</v>
      </c>
      <c r="C37" s="48"/>
      <c r="D37" s="48"/>
      <c r="E37" s="70"/>
    </row>
    <row r="38" spans="1:5" ht="15.75" customHeight="1">
      <c r="A38" s="45" t="s">
        <v>210</v>
      </c>
      <c r="B38" s="69" t="s">
        <v>397</v>
      </c>
      <c r="C38" s="48">
        <v>3627.6</v>
      </c>
      <c r="D38" s="48">
        <v>3075.1</v>
      </c>
      <c r="E38" s="70">
        <f t="shared" si="0"/>
        <v>84.769544602492</v>
      </c>
    </row>
    <row r="39" spans="1:5" ht="15.75" customHeight="1">
      <c r="A39" s="45" t="s">
        <v>242</v>
      </c>
      <c r="B39" s="69" t="s">
        <v>47</v>
      </c>
      <c r="C39" s="48">
        <v>504.5</v>
      </c>
      <c r="D39" s="48">
        <v>504.5</v>
      </c>
      <c r="E39" s="70">
        <f t="shared" si="0"/>
        <v>100</v>
      </c>
    </row>
    <row r="40" spans="1:5" ht="15.75" customHeight="1">
      <c r="A40" s="45" t="s">
        <v>243</v>
      </c>
      <c r="B40" s="69" t="s">
        <v>8</v>
      </c>
      <c r="C40" s="48">
        <v>1908.2</v>
      </c>
      <c r="D40" s="48">
        <v>1869.7</v>
      </c>
      <c r="E40" s="70">
        <f t="shared" si="0"/>
        <v>97.982391782832</v>
      </c>
    </row>
    <row r="41" spans="1:5" ht="15.75" customHeight="1">
      <c r="A41" s="45" t="s">
        <v>244</v>
      </c>
      <c r="B41" s="69" t="s">
        <v>48</v>
      </c>
      <c r="C41" s="48">
        <v>0</v>
      </c>
      <c r="D41" s="48">
        <v>0</v>
      </c>
      <c r="E41" s="70"/>
    </row>
    <row r="42" spans="1:5" ht="15.75" customHeight="1">
      <c r="A42" s="45" t="s">
        <v>245</v>
      </c>
      <c r="B42" s="69" t="s">
        <v>116</v>
      </c>
      <c r="C42" s="48">
        <v>539</v>
      </c>
      <c r="D42" s="48">
        <v>497.2</v>
      </c>
      <c r="E42" s="70">
        <f t="shared" si="0"/>
        <v>92.24489795918367</v>
      </c>
    </row>
    <row r="43" spans="1:5" ht="15.75" customHeight="1">
      <c r="A43" s="45" t="s">
        <v>126</v>
      </c>
      <c r="B43" s="69" t="s">
        <v>17</v>
      </c>
      <c r="C43" s="48"/>
      <c r="D43" s="48"/>
      <c r="E43" s="70"/>
    </row>
    <row r="44" spans="1:5" ht="15.75" customHeight="1">
      <c r="A44" s="45" t="s">
        <v>211</v>
      </c>
      <c r="B44" s="69" t="s">
        <v>164</v>
      </c>
      <c r="C44" s="48">
        <v>2550.7</v>
      </c>
      <c r="D44" s="48">
        <v>2550.7</v>
      </c>
      <c r="E44" s="70">
        <f t="shared" si="0"/>
        <v>100</v>
      </c>
    </row>
    <row r="45" spans="1:5" ht="15.75" customHeight="1">
      <c r="A45" s="45" t="s">
        <v>252</v>
      </c>
      <c r="B45" s="69" t="s">
        <v>165</v>
      </c>
      <c r="C45" s="48">
        <v>819</v>
      </c>
      <c r="D45" s="48">
        <v>819</v>
      </c>
      <c r="E45" s="70">
        <f t="shared" si="0"/>
        <v>100</v>
      </c>
    </row>
    <row r="46" spans="1:5" ht="15.75" customHeight="1">
      <c r="A46" s="45" t="s">
        <v>253</v>
      </c>
      <c r="B46" s="69" t="s">
        <v>166</v>
      </c>
      <c r="C46" s="48">
        <v>3780.2</v>
      </c>
      <c r="D46" s="48">
        <v>3780.2</v>
      </c>
      <c r="E46" s="70">
        <f t="shared" si="0"/>
        <v>100</v>
      </c>
    </row>
    <row r="47" spans="1:5" ht="15.75" customHeight="1">
      <c r="A47" s="45" t="s">
        <v>254</v>
      </c>
      <c r="B47" s="69" t="s">
        <v>52</v>
      </c>
      <c r="C47" s="48">
        <v>0</v>
      </c>
      <c r="D47" s="48">
        <v>0</v>
      </c>
      <c r="E47" s="70"/>
    </row>
    <row r="48" spans="1:5" ht="15.75" customHeight="1">
      <c r="A48" s="45" t="s">
        <v>255</v>
      </c>
      <c r="B48" s="69" t="s">
        <v>53</v>
      </c>
      <c r="C48" s="48">
        <v>959</v>
      </c>
      <c r="D48" s="48">
        <v>959</v>
      </c>
      <c r="E48" s="70">
        <f t="shared" si="0"/>
        <v>100</v>
      </c>
    </row>
    <row r="49" spans="1:5" ht="15.75" customHeight="1">
      <c r="A49" s="45" t="s">
        <v>256</v>
      </c>
      <c r="B49" s="69" t="s">
        <v>168</v>
      </c>
      <c r="C49" s="48">
        <v>2205</v>
      </c>
      <c r="D49" s="48">
        <v>2205</v>
      </c>
      <c r="E49" s="70">
        <f t="shared" si="0"/>
        <v>100</v>
      </c>
    </row>
    <row r="50" spans="1:7" ht="15.75" customHeight="1">
      <c r="A50" s="45" t="s">
        <v>257</v>
      </c>
      <c r="B50" s="69" t="s">
        <v>170</v>
      </c>
      <c r="C50" s="48">
        <v>2068.8</v>
      </c>
      <c r="D50" s="48">
        <v>2068.8</v>
      </c>
      <c r="E50" s="70">
        <f t="shared" si="0"/>
        <v>100</v>
      </c>
      <c r="G50" s="92"/>
    </row>
    <row r="51" spans="1:5" ht="15.75" customHeight="1">
      <c r="A51" s="45" t="s">
        <v>258</v>
      </c>
      <c r="B51" s="69" t="s">
        <v>54</v>
      </c>
      <c r="C51" s="48">
        <v>5267.8</v>
      </c>
      <c r="D51" s="48">
        <v>4840.5</v>
      </c>
      <c r="E51" s="70">
        <f t="shared" si="0"/>
        <v>91.88845438323399</v>
      </c>
    </row>
    <row r="52" spans="1:5" ht="15.75" customHeight="1">
      <c r="A52" s="45" t="s">
        <v>259</v>
      </c>
      <c r="B52" s="69" t="s">
        <v>55</v>
      </c>
      <c r="C52" s="48">
        <v>1273.4</v>
      </c>
      <c r="D52" s="48">
        <v>1273.4</v>
      </c>
      <c r="E52" s="70">
        <f t="shared" si="0"/>
        <v>100</v>
      </c>
    </row>
    <row r="53" spans="1:5" ht="15.75" customHeight="1">
      <c r="A53" s="45" t="s">
        <v>127</v>
      </c>
      <c r="B53" s="69" t="s">
        <v>18</v>
      </c>
      <c r="C53" s="48"/>
      <c r="D53" s="48"/>
      <c r="E53" s="70"/>
    </row>
    <row r="54" spans="1:5" ht="15.75" customHeight="1">
      <c r="A54" s="45" t="s">
        <v>212</v>
      </c>
      <c r="B54" s="69" t="s">
        <v>56</v>
      </c>
      <c r="C54" s="48">
        <v>1214.1</v>
      </c>
      <c r="D54" s="48">
        <v>1214.1</v>
      </c>
      <c r="E54" s="70">
        <f t="shared" si="0"/>
        <v>100</v>
      </c>
    </row>
    <row r="55" spans="1:5" ht="15.75" customHeight="1">
      <c r="A55" s="45" t="s">
        <v>213</v>
      </c>
      <c r="B55" s="69" t="s">
        <v>173</v>
      </c>
      <c r="C55" s="48">
        <v>0</v>
      </c>
      <c r="D55" s="48">
        <v>0</v>
      </c>
      <c r="E55" s="70"/>
    </row>
    <row r="56" spans="1:5" ht="15.75" customHeight="1">
      <c r="A56" s="45" t="s">
        <v>267</v>
      </c>
      <c r="B56" s="69" t="s">
        <v>174</v>
      </c>
      <c r="C56" s="48">
        <v>1372.2</v>
      </c>
      <c r="D56" s="48">
        <v>1372.2</v>
      </c>
      <c r="E56" s="70">
        <f t="shared" si="0"/>
        <v>100</v>
      </c>
    </row>
    <row r="57" spans="1:5" ht="15.75" customHeight="1">
      <c r="A57" s="45" t="s">
        <v>268</v>
      </c>
      <c r="B57" s="69" t="s">
        <v>140</v>
      </c>
      <c r="C57" s="48">
        <v>262.9</v>
      </c>
      <c r="D57" s="48">
        <v>262.9</v>
      </c>
      <c r="E57" s="70">
        <f t="shared" si="0"/>
        <v>100</v>
      </c>
    </row>
    <row r="58" spans="1:5" ht="15.75" customHeight="1">
      <c r="A58" s="45" t="s">
        <v>269</v>
      </c>
      <c r="B58" s="69" t="s">
        <v>175</v>
      </c>
      <c r="C58" s="48">
        <v>2180.5</v>
      </c>
      <c r="D58" s="48">
        <v>2180.5</v>
      </c>
      <c r="E58" s="70">
        <f t="shared" si="0"/>
        <v>100</v>
      </c>
    </row>
    <row r="59" spans="1:5" ht="15.75" customHeight="1">
      <c r="A59" s="45" t="s">
        <v>270</v>
      </c>
      <c r="B59" s="69" t="s">
        <v>58</v>
      </c>
      <c r="C59" s="48">
        <v>4080.4</v>
      </c>
      <c r="D59" s="48">
        <v>4080.4</v>
      </c>
      <c r="E59" s="70">
        <f t="shared" si="0"/>
        <v>100</v>
      </c>
    </row>
    <row r="60" spans="1:5" ht="15.75" customHeight="1">
      <c r="A60" s="45" t="s">
        <v>271</v>
      </c>
      <c r="B60" s="69" t="s">
        <v>176</v>
      </c>
      <c r="C60" s="48">
        <v>1483.2</v>
      </c>
      <c r="D60" s="48">
        <v>1453.4</v>
      </c>
      <c r="E60" s="70">
        <f t="shared" si="0"/>
        <v>97.99083063646171</v>
      </c>
    </row>
    <row r="61" spans="1:5" ht="15.75" customHeight="1">
      <c r="A61" s="45" t="s">
        <v>272</v>
      </c>
      <c r="B61" s="69" t="s">
        <v>177</v>
      </c>
      <c r="C61" s="48">
        <v>650.9</v>
      </c>
      <c r="D61" s="48">
        <v>650.9</v>
      </c>
      <c r="E61" s="70">
        <f t="shared" si="0"/>
        <v>100</v>
      </c>
    </row>
    <row r="62" spans="1:7" ht="15.75" customHeight="1">
      <c r="A62" s="45" t="s">
        <v>128</v>
      </c>
      <c r="B62" s="69" t="s">
        <v>19</v>
      </c>
      <c r="C62" s="48"/>
      <c r="D62" s="48"/>
      <c r="E62" s="70"/>
      <c r="G62" s="92"/>
    </row>
    <row r="63" spans="1:5" ht="15.75" customHeight="1">
      <c r="A63" s="45" t="s">
        <v>214</v>
      </c>
      <c r="B63" s="69" t="s">
        <v>59</v>
      </c>
      <c r="C63" s="48">
        <v>4569.9</v>
      </c>
      <c r="D63" s="48">
        <v>4569.9</v>
      </c>
      <c r="E63" s="70">
        <f t="shared" si="0"/>
        <v>100</v>
      </c>
    </row>
    <row r="64" spans="1:5" ht="15.75" customHeight="1">
      <c r="A64" s="45" t="s">
        <v>215</v>
      </c>
      <c r="B64" s="69" t="s">
        <v>61</v>
      </c>
      <c r="C64" s="48">
        <v>0</v>
      </c>
      <c r="D64" s="48">
        <v>0</v>
      </c>
      <c r="E64" s="70"/>
    </row>
    <row r="65" spans="1:5" ht="15.75" customHeight="1">
      <c r="A65" s="45" t="s">
        <v>129</v>
      </c>
      <c r="B65" s="69" t="s">
        <v>20</v>
      </c>
      <c r="C65" s="48"/>
      <c r="D65" s="48"/>
      <c r="E65" s="70"/>
    </row>
    <row r="66" spans="1:5" ht="15.75" customHeight="1">
      <c r="A66" s="45" t="s">
        <v>279</v>
      </c>
      <c r="B66" s="69" t="s">
        <v>63</v>
      </c>
      <c r="C66" s="48">
        <v>1533.4</v>
      </c>
      <c r="D66" s="48">
        <v>1533.4</v>
      </c>
      <c r="E66" s="70">
        <f t="shared" si="0"/>
        <v>100</v>
      </c>
    </row>
    <row r="67" spans="1:5" ht="15.75" customHeight="1">
      <c r="A67" s="45" t="s">
        <v>280</v>
      </c>
      <c r="B67" s="69" t="s">
        <v>180</v>
      </c>
      <c r="C67" s="48">
        <v>1025</v>
      </c>
      <c r="D67" s="48">
        <v>1024.9</v>
      </c>
      <c r="E67" s="70">
        <f t="shared" si="0"/>
        <v>99.99024390243903</v>
      </c>
    </row>
    <row r="68" spans="1:5" ht="15.75" customHeight="1">
      <c r="A68" s="45" t="s">
        <v>281</v>
      </c>
      <c r="B68" s="69" t="s">
        <v>118</v>
      </c>
      <c r="C68" s="48">
        <v>1259.3</v>
      </c>
      <c r="D68" s="48">
        <v>1259.3</v>
      </c>
      <c r="E68" s="70">
        <f t="shared" si="0"/>
        <v>100</v>
      </c>
    </row>
    <row r="69" spans="1:5" ht="15.75" customHeight="1">
      <c r="A69" s="45" t="s">
        <v>282</v>
      </c>
      <c r="B69" s="69" t="s">
        <v>64</v>
      </c>
      <c r="C69" s="48">
        <v>0</v>
      </c>
      <c r="D69" s="48">
        <v>0</v>
      </c>
      <c r="E69" s="70"/>
    </row>
    <row r="70" spans="1:5" ht="15.75" customHeight="1">
      <c r="A70" s="45" t="s">
        <v>283</v>
      </c>
      <c r="B70" s="69" t="s">
        <v>68</v>
      </c>
      <c r="C70" s="48">
        <v>612.8</v>
      </c>
      <c r="D70" s="48">
        <v>612.8</v>
      </c>
      <c r="E70" s="70">
        <f t="shared" si="0"/>
        <v>100</v>
      </c>
    </row>
    <row r="71" spans="1:5" ht="15.75" customHeight="1">
      <c r="A71" s="45" t="s">
        <v>284</v>
      </c>
      <c r="B71" s="69" t="s">
        <v>119</v>
      </c>
      <c r="C71" s="48">
        <v>3101.8</v>
      </c>
      <c r="D71" s="48">
        <v>3101.8</v>
      </c>
      <c r="E71" s="70">
        <f t="shared" si="0"/>
        <v>100</v>
      </c>
    </row>
    <row r="72" spans="1:5" ht="15.75" customHeight="1">
      <c r="A72" s="45" t="s">
        <v>130</v>
      </c>
      <c r="B72" s="69" t="s">
        <v>21</v>
      </c>
      <c r="C72" s="48"/>
      <c r="D72" s="48"/>
      <c r="E72" s="70"/>
    </row>
    <row r="73" spans="1:5" ht="15.75" customHeight="1">
      <c r="A73" s="45" t="s">
        <v>290</v>
      </c>
      <c r="B73" s="69" t="s">
        <v>512</v>
      </c>
      <c r="C73" s="48">
        <v>4811.6</v>
      </c>
      <c r="D73" s="48">
        <v>4811.6</v>
      </c>
      <c r="E73" s="70">
        <f t="shared" si="0"/>
        <v>100</v>
      </c>
    </row>
    <row r="74" spans="1:7" ht="15.75" customHeight="1">
      <c r="A74" s="45" t="s">
        <v>291</v>
      </c>
      <c r="B74" s="69" t="s">
        <v>183</v>
      </c>
      <c r="C74" s="48">
        <v>1991.7</v>
      </c>
      <c r="D74" s="48">
        <v>1945.6</v>
      </c>
      <c r="E74" s="70">
        <f t="shared" si="0"/>
        <v>97.68539438670481</v>
      </c>
      <c r="G74" s="92"/>
    </row>
    <row r="75" spans="1:5" ht="15.75" customHeight="1">
      <c r="A75" s="45" t="s">
        <v>131</v>
      </c>
      <c r="B75" s="69" t="s">
        <v>22</v>
      </c>
      <c r="C75" s="48"/>
      <c r="D75" s="48"/>
      <c r="E75" s="70"/>
    </row>
    <row r="76" spans="1:5" ht="15.75" customHeight="1">
      <c r="A76" s="45" t="s">
        <v>295</v>
      </c>
      <c r="B76" s="69" t="s">
        <v>401</v>
      </c>
      <c r="C76" s="48">
        <v>0</v>
      </c>
      <c r="D76" s="48">
        <v>0</v>
      </c>
      <c r="E76" s="70"/>
    </row>
    <row r="77" spans="1:5" ht="15.75" customHeight="1">
      <c r="A77" s="45" t="s">
        <v>296</v>
      </c>
      <c r="B77" s="69" t="s">
        <v>186</v>
      </c>
      <c r="C77" s="48">
        <v>0</v>
      </c>
      <c r="D77" s="48">
        <v>0</v>
      </c>
      <c r="E77" s="70"/>
    </row>
    <row r="78" spans="1:5" ht="15.75" customHeight="1">
      <c r="A78" s="45" t="s">
        <v>297</v>
      </c>
      <c r="B78" s="69" t="s">
        <v>141</v>
      </c>
      <c r="C78" s="48">
        <v>3112.1</v>
      </c>
      <c r="D78" s="48">
        <v>3112.1</v>
      </c>
      <c r="E78" s="70">
        <f aca="true" t="shared" si="1" ref="E78:E122">D78/C78*100</f>
        <v>100</v>
      </c>
    </row>
    <row r="79" spans="1:5" ht="15.75" customHeight="1">
      <c r="A79" s="45" t="s">
        <v>298</v>
      </c>
      <c r="B79" s="69" t="s">
        <v>71</v>
      </c>
      <c r="C79" s="48">
        <v>739.8</v>
      </c>
      <c r="D79" s="48">
        <v>739.8</v>
      </c>
      <c r="E79" s="70">
        <f t="shared" si="1"/>
        <v>100</v>
      </c>
    </row>
    <row r="80" spans="1:5" ht="15.75" customHeight="1">
      <c r="A80" s="45" t="s">
        <v>299</v>
      </c>
      <c r="B80" s="69" t="s">
        <v>74</v>
      </c>
      <c r="C80" s="48">
        <v>0</v>
      </c>
      <c r="D80" s="48">
        <v>0</v>
      </c>
      <c r="E80" s="70"/>
    </row>
    <row r="81" spans="1:5" ht="15.75" customHeight="1">
      <c r="A81" s="45" t="s">
        <v>300</v>
      </c>
      <c r="B81" s="69" t="s">
        <v>75</v>
      </c>
      <c r="C81" s="48">
        <v>0</v>
      </c>
      <c r="D81" s="48">
        <v>0</v>
      </c>
      <c r="E81" s="70"/>
    </row>
    <row r="82" spans="1:5" ht="15.75" customHeight="1">
      <c r="A82" s="45" t="s">
        <v>132</v>
      </c>
      <c r="B82" s="69" t="s">
        <v>23</v>
      </c>
      <c r="C82" s="48"/>
      <c r="D82" s="48"/>
      <c r="E82" s="70"/>
    </row>
    <row r="83" spans="1:5" ht="15.75" customHeight="1">
      <c r="A83" s="45" t="s">
        <v>310</v>
      </c>
      <c r="B83" s="69" t="s">
        <v>79</v>
      </c>
      <c r="C83" s="48">
        <v>1125.9</v>
      </c>
      <c r="D83" s="48">
        <v>1125.9</v>
      </c>
      <c r="E83" s="70">
        <f t="shared" si="1"/>
        <v>100</v>
      </c>
    </row>
    <row r="84" spans="1:5" ht="15.75" customHeight="1">
      <c r="A84" s="45" t="s">
        <v>311</v>
      </c>
      <c r="B84" s="69" t="s">
        <v>80</v>
      </c>
      <c r="C84" s="48">
        <v>0</v>
      </c>
      <c r="D84" s="48">
        <v>0</v>
      </c>
      <c r="E84" s="70"/>
    </row>
    <row r="85" spans="1:5" ht="15.75" customHeight="1">
      <c r="A85" s="45" t="s">
        <v>312</v>
      </c>
      <c r="B85" s="69" t="s">
        <v>189</v>
      </c>
      <c r="C85" s="48">
        <v>5814</v>
      </c>
      <c r="D85" s="48">
        <v>5814</v>
      </c>
      <c r="E85" s="70">
        <f t="shared" si="1"/>
        <v>100</v>
      </c>
    </row>
    <row r="86" spans="1:5" ht="15.75" customHeight="1">
      <c r="A86" s="45" t="s">
        <v>313</v>
      </c>
      <c r="B86" s="69" t="s">
        <v>83</v>
      </c>
      <c r="C86" s="48">
        <v>0</v>
      </c>
      <c r="D86" s="48">
        <v>0</v>
      </c>
      <c r="E86" s="70"/>
    </row>
    <row r="87" spans="1:5" ht="15.75" customHeight="1">
      <c r="A87" s="45" t="s">
        <v>314</v>
      </c>
      <c r="B87" s="69" t="s">
        <v>84</v>
      </c>
      <c r="C87" s="48">
        <v>0</v>
      </c>
      <c r="D87" s="48">
        <v>0</v>
      </c>
      <c r="E87" s="70"/>
    </row>
    <row r="88" spans="1:5" ht="15.75" customHeight="1">
      <c r="A88" s="45" t="s">
        <v>315</v>
      </c>
      <c r="B88" s="69" t="s">
        <v>85</v>
      </c>
      <c r="C88" s="48">
        <v>343.7</v>
      </c>
      <c r="D88" s="48">
        <v>343.7</v>
      </c>
      <c r="E88" s="70">
        <f t="shared" si="1"/>
        <v>100</v>
      </c>
    </row>
    <row r="89" spans="1:5" ht="15.75" customHeight="1">
      <c r="A89" s="45" t="s">
        <v>316</v>
      </c>
      <c r="B89" s="69" t="s">
        <v>86</v>
      </c>
      <c r="C89" s="48">
        <v>1299.5</v>
      </c>
      <c r="D89" s="48">
        <v>1299.5</v>
      </c>
      <c r="E89" s="70">
        <f t="shared" si="1"/>
        <v>100</v>
      </c>
    </row>
    <row r="90" spans="1:5" ht="15.75" customHeight="1">
      <c r="A90" s="45" t="s">
        <v>317</v>
      </c>
      <c r="B90" s="69" t="s">
        <v>87</v>
      </c>
      <c r="C90" s="48">
        <v>803.6</v>
      </c>
      <c r="D90" s="48">
        <v>803.6</v>
      </c>
      <c r="E90" s="70">
        <f t="shared" si="1"/>
        <v>100</v>
      </c>
    </row>
    <row r="91" spans="1:5" ht="15.75" customHeight="1">
      <c r="A91" s="45" t="s">
        <v>318</v>
      </c>
      <c r="B91" s="69" t="s">
        <v>388</v>
      </c>
      <c r="C91" s="48">
        <v>1729.2</v>
      </c>
      <c r="D91" s="48">
        <v>1729.2</v>
      </c>
      <c r="E91" s="70">
        <f t="shared" si="1"/>
        <v>100</v>
      </c>
    </row>
    <row r="92" spans="1:5" ht="15.75" customHeight="1">
      <c r="A92" s="45" t="s">
        <v>319</v>
      </c>
      <c r="B92" s="69" t="s">
        <v>88</v>
      </c>
      <c r="C92" s="48">
        <v>0</v>
      </c>
      <c r="D92" s="48">
        <v>0</v>
      </c>
      <c r="E92" s="70"/>
    </row>
    <row r="93" spans="1:5" ht="15.75" customHeight="1">
      <c r="A93" s="45" t="s">
        <v>133</v>
      </c>
      <c r="B93" s="69" t="s">
        <v>24</v>
      </c>
      <c r="C93" s="48"/>
      <c r="D93" s="48"/>
      <c r="E93" s="70"/>
    </row>
    <row r="94" spans="1:5" ht="15.75" customHeight="1">
      <c r="A94" s="45" t="s">
        <v>324</v>
      </c>
      <c r="B94" s="69" t="s">
        <v>190</v>
      </c>
      <c r="C94" s="48">
        <v>2695.3</v>
      </c>
      <c r="D94" s="48">
        <v>2695.3</v>
      </c>
      <c r="E94" s="70">
        <f t="shared" si="1"/>
        <v>100</v>
      </c>
    </row>
    <row r="95" spans="1:5" ht="15.75" customHeight="1">
      <c r="A95" s="45" t="s">
        <v>325</v>
      </c>
      <c r="B95" s="69" t="s">
        <v>89</v>
      </c>
      <c r="C95" s="48">
        <v>1881.6</v>
      </c>
      <c r="D95" s="48">
        <v>1881.6</v>
      </c>
      <c r="E95" s="70">
        <f t="shared" si="1"/>
        <v>100</v>
      </c>
    </row>
    <row r="96" spans="1:5" ht="15.75" customHeight="1">
      <c r="A96" s="45" t="s">
        <v>326</v>
      </c>
      <c r="B96" s="69" t="s">
        <v>90</v>
      </c>
      <c r="C96" s="48">
        <v>6089.9</v>
      </c>
      <c r="D96" s="48">
        <v>6090</v>
      </c>
      <c r="E96" s="70">
        <f t="shared" si="1"/>
        <v>100.00164206308808</v>
      </c>
    </row>
    <row r="97" spans="1:5" ht="15.75" customHeight="1">
      <c r="A97" s="45" t="s">
        <v>134</v>
      </c>
      <c r="B97" s="69" t="s">
        <v>25</v>
      </c>
      <c r="C97" s="48"/>
      <c r="D97" s="48"/>
      <c r="E97" s="70"/>
    </row>
    <row r="98" spans="1:5" ht="15.75" customHeight="1">
      <c r="A98" s="45" t="s">
        <v>329</v>
      </c>
      <c r="B98" s="69" t="s">
        <v>91</v>
      </c>
      <c r="C98" s="48">
        <v>270.8</v>
      </c>
      <c r="D98" s="48">
        <v>270.8</v>
      </c>
      <c r="E98" s="70">
        <f t="shared" si="1"/>
        <v>100</v>
      </c>
    </row>
    <row r="99" spans="1:5" ht="15.75" customHeight="1">
      <c r="A99" s="45" t="s">
        <v>330</v>
      </c>
      <c r="B99" s="69" t="s">
        <v>192</v>
      </c>
      <c r="C99" s="48">
        <v>292.8</v>
      </c>
      <c r="D99" s="48">
        <v>292.8</v>
      </c>
      <c r="E99" s="70">
        <f t="shared" si="1"/>
        <v>100</v>
      </c>
    </row>
    <row r="100" spans="1:5" ht="15.75" customHeight="1">
      <c r="A100" s="45" t="s">
        <v>331</v>
      </c>
      <c r="B100" s="69" t="s">
        <v>521</v>
      </c>
      <c r="C100" s="48">
        <v>268.6</v>
      </c>
      <c r="D100" s="48">
        <v>268.6</v>
      </c>
      <c r="E100" s="70">
        <f t="shared" si="1"/>
        <v>100</v>
      </c>
    </row>
    <row r="101" spans="1:5" ht="15.75" customHeight="1">
      <c r="A101" s="45" t="s">
        <v>332</v>
      </c>
      <c r="B101" s="69" t="s">
        <v>92</v>
      </c>
      <c r="C101" s="48">
        <v>770.3</v>
      </c>
      <c r="D101" s="48">
        <v>770.3</v>
      </c>
      <c r="E101" s="70">
        <f t="shared" si="1"/>
        <v>100</v>
      </c>
    </row>
    <row r="102" spans="1:5" ht="15.75" customHeight="1">
      <c r="A102" s="45" t="s">
        <v>333</v>
      </c>
      <c r="B102" s="69" t="s">
        <v>194</v>
      </c>
      <c r="C102" s="48">
        <v>1219.3</v>
      </c>
      <c r="D102" s="48">
        <v>1219.3</v>
      </c>
      <c r="E102" s="70">
        <f t="shared" si="1"/>
        <v>100</v>
      </c>
    </row>
    <row r="103" spans="1:5" ht="15.75" customHeight="1">
      <c r="A103" s="45" t="s">
        <v>334</v>
      </c>
      <c r="B103" s="69" t="s">
        <v>195</v>
      </c>
      <c r="C103" s="48">
        <v>728.2</v>
      </c>
      <c r="D103" s="48">
        <v>728.2</v>
      </c>
      <c r="E103" s="70">
        <f t="shared" si="1"/>
        <v>100</v>
      </c>
    </row>
    <row r="104" spans="1:5" ht="15.75" customHeight="1">
      <c r="A104" s="45" t="s">
        <v>335</v>
      </c>
      <c r="B104" s="69" t="s">
        <v>196</v>
      </c>
      <c r="C104" s="48">
        <v>939.6</v>
      </c>
      <c r="D104" s="48">
        <v>939.6</v>
      </c>
      <c r="E104" s="70">
        <f t="shared" si="1"/>
        <v>100</v>
      </c>
    </row>
    <row r="105" spans="1:5" ht="15.75" customHeight="1">
      <c r="A105" s="45" t="s">
        <v>336</v>
      </c>
      <c r="B105" s="69" t="s">
        <v>197</v>
      </c>
      <c r="C105" s="48">
        <v>0</v>
      </c>
      <c r="D105" s="48"/>
      <c r="E105" s="70"/>
    </row>
    <row r="106" spans="1:5" ht="15.75" customHeight="1">
      <c r="A106" s="45" t="s">
        <v>337</v>
      </c>
      <c r="B106" s="69" t="s">
        <v>93</v>
      </c>
      <c r="C106" s="48">
        <v>382.2</v>
      </c>
      <c r="D106" s="48">
        <v>382.2</v>
      </c>
      <c r="E106" s="70">
        <f t="shared" si="1"/>
        <v>100</v>
      </c>
    </row>
    <row r="107" spans="1:5" ht="15.75" customHeight="1">
      <c r="A107" s="45" t="s">
        <v>338</v>
      </c>
      <c r="B107" s="69" t="s">
        <v>198</v>
      </c>
      <c r="C107" s="48">
        <v>0</v>
      </c>
      <c r="D107" s="48"/>
      <c r="E107" s="70"/>
    </row>
    <row r="108" spans="1:5" ht="15.75" customHeight="1">
      <c r="A108" s="45" t="s">
        <v>339</v>
      </c>
      <c r="B108" s="69" t="s">
        <v>94</v>
      </c>
      <c r="C108" s="48">
        <v>386.4</v>
      </c>
      <c r="D108" s="48">
        <v>386.4</v>
      </c>
      <c r="E108" s="70">
        <f t="shared" si="1"/>
        <v>100</v>
      </c>
    </row>
    <row r="109" spans="1:5" ht="15.75" customHeight="1">
      <c r="A109" s="45" t="s">
        <v>340</v>
      </c>
      <c r="B109" s="69" t="s">
        <v>199</v>
      </c>
      <c r="C109" s="48">
        <v>1412.8</v>
      </c>
      <c r="D109" s="48">
        <v>1412.8</v>
      </c>
      <c r="E109" s="70">
        <f t="shared" si="1"/>
        <v>100</v>
      </c>
    </row>
    <row r="110" spans="1:5" ht="15.75" customHeight="1">
      <c r="A110" s="45" t="s">
        <v>135</v>
      </c>
      <c r="B110" s="69" t="s">
        <v>26</v>
      </c>
      <c r="C110" s="48"/>
      <c r="D110" s="48"/>
      <c r="E110" s="70"/>
    </row>
    <row r="111" spans="1:5" ht="15.75" customHeight="1">
      <c r="A111" s="45" t="s">
        <v>342</v>
      </c>
      <c r="B111" s="69" t="s">
        <v>98</v>
      </c>
      <c r="C111" s="48">
        <v>966.4</v>
      </c>
      <c r="D111" s="48">
        <v>966.4</v>
      </c>
      <c r="E111" s="70">
        <f t="shared" si="1"/>
        <v>100</v>
      </c>
    </row>
    <row r="112" spans="1:5" ht="15.75" customHeight="1">
      <c r="A112" s="45" t="s">
        <v>343</v>
      </c>
      <c r="B112" s="69" t="s">
        <v>201</v>
      </c>
      <c r="C112" s="48">
        <v>2964.3</v>
      </c>
      <c r="D112" s="48">
        <v>2964.3</v>
      </c>
      <c r="E112" s="70">
        <f t="shared" si="1"/>
        <v>100</v>
      </c>
    </row>
    <row r="113" spans="1:5" ht="15.75" customHeight="1">
      <c r="A113" s="45" t="s">
        <v>136</v>
      </c>
      <c r="B113" s="69" t="s">
        <v>492</v>
      </c>
      <c r="C113" s="48"/>
      <c r="D113" s="48"/>
      <c r="E113" s="70"/>
    </row>
    <row r="114" spans="1:5" ht="15.75" customHeight="1">
      <c r="A114" s="45" t="s">
        <v>348</v>
      </c>
      <c r="B114" s="69" t="s">
        <v>145</v>
      </c>
      <c r="C114" s="48">
        <v>614.6</v>
      </c>
      <c r="D114" s="48">
        <v>614.6</v>
      </c>
      <c r="E114" s="70">
        <f t="shared" si="1"/>
        <v>100</v>
      </c>
    </row>
    <row r="115" spans="1:5" ht="15.75" customHeight="1">
      <c r="A115" s="45" t="s">
        <v>349</v>
      </c>
      <c r="B115" s="69" t="s">
        <v>107</v>
      </c>
      <c r="C115" s="48">
        <v>0</v>
      </c>
      <c r="D115" s="48"/>
      <c r="E115" s="70"/>
    </row>
    <row r="116" spans="1:5" ht="15.75" customHeight="1">
      <c r="A116" s="45" t="s">
        <v>350</v>
      </c>
      <c r="B116" s="69" t="s">
        <v>120</v>
      </c>
      <c r="C116" s="48">
        <v>1804.8</v>
      </c>
      <c r="D116" s="48">
        <v>1804.8</v>
      </c>
      <c r="E116" s="70">
        <f t="shared" si="1"/>
        <v>100</v>
      </c>
    </row>
    <row r="117" spans="1:5" ht="15.75" customHeight="1">
      <c r="A117" s="45" t="s">
        <v>351</v>
      </c>
      <c r="B117" s="69" t="s">
        <v>109</v>
      </c>
      <c r="C117" s="48">
        <v>505.1</v>
      </c>
      <c r="D117" s="48">
        <v>505.1</v>
      </c>
      <c r="E117" s="70">
        <f t="shared" si="1"/>
        <v>100</v>
      </c>
    </row>
    <row r="118" spans="1:5" ht="15.75" customHeight="1">
      <c r="A118" s="45" t="s">
        <v>352</v>
      </c>
      <c r="B118" s="69" t="s">
        <v>386</v>
      </c>
      <c r="C118" s="48">
        <v>0</v>
      </c>
      <c r="D118" s="48">
        <v>0</v>
      </c>
      <c r="E118" s="70"/>
    </row>
    <row r="119" spans="1:5" ht="15.75" customHeight="1">
      <c r="A119" s="45" t="s">
        <v>353</v>
      </c>
      <c r="B119" s="69" t="s">
        <v>111</v>
      </c>
      <c r="C119" s="48">
        <v>0</v>
      </c>
      <c r="D119" s="48">
        <v>0</v>
      </c>
      <c r="E119" s="70"/>
    </row>
    <row r="120" spans="1:5" ht="15.75" customHeight="1">
      <c r="A120" s="45" t="s">
        <v>354</v>
      </c>
      <c r="B120" s="69" t="s">
        <v>404</v>
      </c>
      <c r="C120" s="48">
        <v>0</v>
      </c>
      <c r="D120" s="48">
        <v>0</v>
      </c>
      <c r="E120" s="70"/>
    </row>
    <row r="121" spans="1:5" ht="15.75" customHeight="1">
      <c r="A121" s="45" t="s">
        <v>355</v>
      </c>
      <c r="B121" s="69" t="s">
        <v>112</v>
      </c>
      <c r="C121" s="48">
        <v>2929.5</v>
      </c>
      <c r="D121" s="48">
        <v>2929.5</v>
      </c>
      <c r="E121" s="70">
        <f t="shared" si="1"/>
        <v>100</v>
      </c>
    </row>
    <row r="122" spans="1:5" ht="15.75" customHeight="1">
      <c r="A122" s="45" t="s">
        <v>137</v>
      </c>
      <c r="B122" s="69" t="s">
        <v>2</v>
      </c>
      <c r="C122" s="48">
        <v>24676.4</v>
      </c>
      <c r="D122" s="48">
        <v>23899.1</v>
      </c>
      <c r="E122" s="70">
        <f t="shared" si="1"/>
        <v>96.85002674620283</v>
      </c>
    </row>
    <row r="123" spans="1:5" ht="15.75" customHeight="1">
      <c r="A123" s="47"/>
      <c r="B123" s="71" t="s">
        <v>3</v>
      </c>
      <c r="C123" s="49">
        <f>SUM(C9:C122)</f>
        <v>154386.40000000002</v>
      </c>
      <c r="D123" s="49">
        <f>SUM(D9:D122)-0.1</f>
        <v>151073.00000000003</v>
      </c>
      <c r="E123" s="49">
        <f>D123/C123*100</f>
        <v>97.8538265028526</v>
      </c>
    </row>
    <row r="124" ht="15.75" customHeight="1"/>
    <row r="125" spans="1:5" ht="15.75" customHeight="1">
      <c r="A125" s="186" t="s">
        <v>571</v>
      </c>
      <c r="B125" s="186"/>
      <c r="C125" s="186"/>
      <c r="D125" s="186"/>
      <c r="E125" s="186"/>
    </row>
    <row r="126" spans="1:5" ht="15.75" customHeight="1">
      <c r="A126" s="186"/>
      <c r="B126" s="186"/>
      <c r="C126" s="186"/>
      <c r="D126" s="186"/>
      <c r="E126" s="186"/>
    </row>
    <row r="127" spans="1:5" ht="15.75" customHeight="1">
      <c r="A127" s="167"/>
      <c r="B127" s="167"/>
      <c r="C127" s="167"/>
      <c r="D127" s="167"/>
      <c r="E127" s="167"/>
    </row>
    <row r="128" spans="1:5" ht="15.75" customHeight="1">
      <c r="A128" s="167"/>
      <c r="B128" s="167"/>
      <c r="C128" s="167"/>
      <c r="D128" s="167"/>
      <c r="E128" s="167"/>
    </row>
    <row r="129" spans="1:5" ht="15.75" customHeight="1">
      <c r="A129" s="167"/>
      <c r="B129" s="167"/>
      <c r="C129" s="167"/>
      <c r="D129" s="167"/>
      <c r="E129" s="167"/>
    </row>
    <row r="130" spans="1:5" ht="15.75" customHeight="1">
      <c r="A130" s="167"/>
      <c r="B130" s="167"/>
      <c r="C130" s="167"/>
      <c r="D130" s="167"/>
      <c r="E130" s="167"/>
    </row>
    <row r="131" ht="15.75" customHeight="1"/>
    <row r="132" ht="15.75" customHeight="1"/>
    <row r="133" ht="15.75" customHeight="1"/>
    <row r="134" ht="15.75" customHeight="1"/>
    <row r="135" ht="15.75" customHeight="1"/>
    <row r="155" ht="30.75" customHeight="1">
      <c r="F155" s="97"/>
    </row>
    <row r="156" ht="37.5" customHeight="1">
      <c r="F156" s="97"/>
    </row>
  </sheetData>
  <sheetProtection/>
  <autoFilter ref="A8:E123"/>
  <mergeCells count="8">
    <mergeCell ref="A125:E126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  <headerFooter differentFirst="1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851562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425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464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72" customHeight="1">
      <c r="A5" s="174" t="s">
        <v>522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5" t="s">
        <v>4</v>
      </c>
      <c r="B8" s="175" t="s">
        <v>10</v>
      </c>
      <c r="C8" s="177" t="s">
        <v>491</v>
      </c>
      <c r="D8" s="175" t="s">
        <v>497</v>
      </c>
      <c r="E8" s="179" t="s">
        <v>6</v>
      </c>
    </row>
    <row r="9" spans="1:5" ht="42" customHeight="1">
      <c r="A9" s="176"/>
      <c r="B9" s="176"/>
      <c r="C9" s="178"/>
      <c r="D9" s="176"/>
      <c r="E9" s="182"/>
    </row>
    <row r="10" spans="1:5" ht="15.75">
      <c r="A10" s="7">
        <v>1</v>
      </c>
      <c r="B10" s="8" t="s">
        <v>12</v>
      </c>
      <c r="C10" s="19">
        <v>0</v>
      </c>
      <c r="D10" s="19">
        <v>0</v>
      </c>
      <c r="E10" s="13"/>
    </row>
    <row r="11" spans="1:5" ht="15.75" customHeight="1">
      <c r="A11" s="5">
        <v>2</v>
      </c>
      <c r="B11" s="9" t="s">
        <v>13</v>
      </c>
      <c r="C11" s="20">
        <v>0</v>
      </c>
      <c r="D11" s="20">
        <v>0</v>
      </c>
      <c r="E11" s="13"/>
    </row>
    <row r="12" spans="1:5" ht="15.75">
      <c r="A12" s="5">
        <v>3</v>
      </c>
      <c r="B12" s="9" t="s">
        <v>14</v>
      </c>
      <c r="C12" s="20">
        <v>0</v>
      </c>
      <c r="D12" s="20">
        <v>0</v>
      </c>
      <c r="E12" s="13"/>
    </row>
    <row r="13" spans="1:5" ht="17.25" customHeight="1">
      <c r="A13" s="5">
        <v>4</v>
      </c>
      <c r="B13" s="9" t="s">
        <v>15</v>
      </c>
      <c r="C13" s="20">
        <v>359</v>
      </c>
      <c r="D13" s="20">
        <v>358.4</v>
      </c>
      <c r="E13" s="13">
        <f>(D13*100)/C13</f>
        <v>99.83286908077994</v>
      </c>
    </row>
    <row r="14" spans="1:5" ht="15.75">
      <c r="A14" s="5">
        <v>5</v>
      </c>
      <c r="B14" s="9" t="s">
        <v>16</v>
      </c>
      <c r="C14" s="20">
        <v>0</v>
      </c>
      <c r="D14" s="20">
        <v>0</v>
      </c>
      <c r="E14" s="13"/>
    </row>
    <row r="15" spans="1:5" ht="15.75" customHeight="1">
      <c r="A15" s="5">
        <v>6</v>
      </c>
      <c r="B15" s="9" t="s">
        <v>17</v>
      </c>
      <c r="C15" s="20">
        <v>0</v>
      </c>
      <c r="D15" s="20">
        <v>0</v>
      </c>
      <c r="E15" s="13"/>
    </row>
    <row r="16" spans="1:5" ht="15.75">
      <c r="A16" s="5">
        <v>7</v>
      </c>
      <c r="B16" s="9" t="s">
        <v>19</v>
      </c>
      <c r="C16" s="20">
        <v>0</v>
      </c>
      <c r="D16" s="20">
        <v>0</v>
      </c>
      <c r="E16" s="13"/>
    </row>
    <row r="17" spans="1:5" ht="15.75">
      <c r="A17" s="5">
        <v>8</v>
      </c>
      <c r="B17" s="9" t="s">
        <v>20</v>
      </c>
      <c r="C17" s="20">
        <v>0</v>
      </c>
      <c r="D17" s="20">
        <v>0</v>
      </c>
      <c r="E17" s="13"/>
    </row>
    <row r="18" spans="1:5" s="40" customFormat="1" ht="15.75" customHeight="1">
      <c r="A18" s="5">
        <v>9</v>
      </c>
      <c r="B18" s="9" t="s">
        <v>21</v>
      </c>
      <c r="C18" s="20">
        <v>0</v>
      </c>
      <c r="D18" s="20">
        <v>0</v>
      </c>
      <c r="E18" s="13"/>
    </row>
    <row r="19" spans="1:5" ht="15.75">
      <c r="A19" s="5">
        <v>10</v>
      </c>
      <c r="B19" s="9" t="s">
        <v>22</v>
      </c>
      <c r="C19" s="20">
        <v>0</v>
      </c>
      <c r="D19" s="20">
        <v>0</v>
      </c>
      <c r="E19" s="13"/>
    </row>
    <row r="20" spans="1:5" ht="15.75">
      <c r="A20" s="5">
        <v>11</v>
      </c>
      <c r="B20" s="9" t="s">
        <v>23</v>
      </c>
      <c r="C20" s="20">
        <v>0</v>
      </c>
      <c r="D20" s="20">
        <v>0</v>
      </c>
      <c r="E20" s="13"/>
    </row>
    <row r="21" spans="1:5" ht="15.75">
      <c r="A21" s="5">
        <v>12</v>
      </c>
      <c r="B21" s="9" t="s">
        <v>24</v>
      </c>
      <c r="C21" s="20">
        <v>160</v>
      </c>
      <c r="D21" s="20">
        <v>159.2</v>
      </c>
      <c r="E21" s="13">
        <f>(D21*100)/C21</f>
        <v>99.49999999999999</v>
      </c>
    </row>
    <row r="22" spans="1:5" ht="15.75">
      <c r="A22" s="5">
        <v>13</v>
      </c>
      <c r="B22" s="9" t="s">
        <v>26</v>
      </c>
      <c r="C22" s="20">
        <v>0</v>
      </c>
      <c r="D22" s="20">
        <v>0</v>
      </c>
      <c r="E22" s="13"/>
    </row>
    <row r="23" spans="1:5" ht="15.75">
      <c r="A23" s="5">
        <v>14</v>
      </c>
      <c r="B23" s="9" t="s">
        <v>2</v>
      </c>
      <c r="C23" s="20">
        <v>143</v>
      </c>
      <c r="D23" s="20">
        <v>142.1</v>
      </c>
      <c r="E23" s="13">
        <f>(D23*100)/C23</f>
        <v>99.37062937062937</v>
      </c>
    </row>
    <row r="24" spans="1:5" ht="15.75">
      <c r="A24" s="5">
        <v>15</v>
      </c>
      <c r="B24" s="9" t="s">
        <v>492</v>
      </c>
      <c r="C24" s="20">
        <v>0</v>
      </c>
      <c r="D24" s="20">
        <v>0</v>
      </c>
      <c r="E24" s="13"/>
    </row>
    <row r="25" spans="1:5" ht="15.75">
      <c r="A25" s="24"/>
      <c r="B25" s="6" t="s">
        <v>3</v>
      </c>
      <c r="C25" s="29">
        <f>SUM(C10:C24)</f>
        <v>662</v>
      </c>
      <c r="D25" s="29">
        <f>SUM(D10:D24)</f>
        <v>659.6999999999999</v>
      </c>
      <c r="E25" s="29">
        <f>(D25*100)/C25</f>
        <v>99.65256797583082</v>
      </c>
    </row>
    <row r="27" spans="1:5" ht="12.75">
      <c r="A27" s="186" t="s">
        <v>572</v>
      </c>
      <c r="B27" s="186"/>
      <c r="C27" s="186"/>
      <c r="D27" s="186"/>
      <c r="E27" s="186"/>
    </row>
    <row r="28" spans="1:5" ht="12.75">
      <c r="A28" s="186"/>
      <c r="B28" s="186"/>
      <c r="C28" s="186"/>
      <c r="D28" s="186"/>
      <c r="E28" s="186"/>
    </row>
    <row r="29" spans="1:5" ht="12.75">
      <c r="A29" s="186"/>
      <c r="B29" s="186"/>
      <c r="C29" s="186"/>
      <c r="D29" s="186"/>
      <c r="E29" s="186"/>
    </row>
    <row r="30" spans="1:5" ht="12.75">
      <c r="A30" s="186"/>
      <c r="B30" s="186"/>
      <c r="C30" s="186"/>
      <c r="D30" s="186"/>
      <c r="E30" s="186"/>
    </row>
  </sheetData>
  <sheetProtection/>
  <mergeCells count="8">
    <mergeCell ref="A27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9"/>
  <sheetViews>
    <sheetView zoomScalePageLayoutView="0" workbookViewId="0" topLeftCell="A4">
      <selection activeCell="B27" sqref="B27"/>
    </sheetView>
  </sheetViews>
  <sheetFormatPr defaultColWidth="9.140625" defaultRowHeight="12.75"/>
  <cols>
    <col min="1" max="1" width="7.28125" style="0" bestFit="1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426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465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115.5" customHeight="1">
      <c r="A5" s="174" t="s">
        <v>523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5" t="s">
        <v>4</v>
      </c>
      <c r="B8" s="175" t="s">
        <v>10</v>
      </c>
      <c r="C8" s="177" t="s">
        <v>491</v>
      </c>
      <c r="D8" s="175" t="s">
        <v>497</v>
      </c>
      <c r="E8" s="179" t="s">
        <v>6</v>
      </c>
    </row>
    <row r="9" spans="1:5" ht="35.25" customHeight="1">
      <c r="A9" s="176"/>
      <c r="B9" s="176"/>
      <c r="C9" s="178"/>
      <c r="D9" s="176"/>
      <c r="E9" s="182"/>
    </row>
    <row r="10" spans="1:5" ht="15.75" customHeight="1">
      <c r="A10" s="7">
        <v>1</v>
      </c>
      <c r="B10" s="8" t="s">
        <v>12</v>
      </c>
      <c r="C10" s="19"/>
      <c r="D10" s="19"/>
      <c r="E10" s="13"/>
    </row>
    <row r="11" spans="1:5" ht="15.75" customHeight="1">
      <c r="A11" s="158" t="s">
        <v>203</v>
      </c>
      <c r="B11" s="9" t="s">
        <v>27</v>
      </c>
      <c r="C11" s="20">
        <v>382</v>
      </c>
      <c r="D11" s="20">
        <v>382</v>
      </c>
      <c r="E11" s="13">
        <f>(D11*100)/C11</f>
        <v>100</v>
      </c>
    </row>
    <row r="12" spans="1:5" ht="15.75" customHeight="1">
      <c r="A12" s="158" t="s">
        <v>369</v>
      </c>
      <c r="B12" s="9" t="s">
        <v>30</v>
      </c>
      <c r="C12" s="20">
        <v>1027</v>
      </c>
      <c r="D12" s="20">
        <v>1026.6</v>
      </c>
      <c r="E12" s="13">
        <f>(D12*100)/C12</f>
        <v>99.96105160662121</v>
      </c>
    </row>
    <row r="13" spans="1:5" ht="15.75" customHeight="1">
      <c r="A13" s="45" t="s">
        <v>122</v>
      </c>
      <c r="B13" s="9" t="s">
        <v>20</v>
      </c>
      <c r="C13" s="20"/>
      <c r="D13" s="20"/>
      <c r="E13" s="13"/>
    </row>
    <row r="14" spans="1:5" ht="15.75" customHeight="1">
      <c r="A14" s="45" t="s">
        <v>204</v>
      </c>
      <c r="B14" s="9" t="s">
        <v>119</v>
      </c>
      <c r="C14" s="20">
        <v>132</v>
      </c>
      <c r="D14" s="20">
        <v>132</v>
      </c>
      <c r="E14" s="13">
        <f>(D14*100)/C14</f>
        <v>100</v>
      </c>
    </row>
    <row r="15" spans="1:5" ht="15.75" customHeight="1">
      <c r="A15" s="24"/>
      <c r="B15" s="31" t="s">
        <v>3</v>
      </c>
      <c r="C15" s="29">
        <f>SUM(C10:C14)</f>
        <v>1541</v>
      </c>
      <c r="D15" s="29">
        <f>SUM(D10:D14)</f>
        <v>1540.6</v>
      </c>
      <c r="E15" s="14">
        <f>(D15*100)/C15</f>
        <v>99.97404282933161</v>
      </c>
    </row>
    <row r="17" spans="1:5" ht="15.75" customHeight="1">
      <c r="A17" s="186" t="s">
        <v>573</v>
      </c>
      <c r="B17" s="186"/>
      <c r="C17" s="186"/>
      <c r="D17" s="186"/>
      <c r="E17" s="186"/>
    </row>
    <row r="18" spans="1:5" ht="12.75">
      <c r="A18" s="186"/>
      <c r="B18" s="186"/>
      <c r="C18" s="186"/>
      <c r="D18" s="186"/>
      <c r="E18" s="186"/>
    </row>
    <row r="19" spans="1:5" ht="15.75" customHeight="1">
      <c r="A19" s="186"/>
      <c r="B19" s="186"/>
      <c r="C19" s="186"/>
      <c r="D19" s="186"/>
      <c r="E19" s="186"/>
    </row>
  </sheetData>
  <sheetProtection/>
  <mergeCells count="8">
    <mergeCell ref="A17:E19"/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9"/>
  <sheetViews>
    <sheetView zoomScalePageLayoutView="0" workbookViewId="0" topLeftCell="A7">
      <selection activeCell="H26" sqref="H26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413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448</v>
      </c>
      <c r="B3" s="173"/>
      <c r="C3" s="173"/>
      <c r="D3" s="173"/>
      <c r="E3" s="173"/>
    </row>
    <row r="4" spans="1:5" ht="15.75" customHeight="1">
      <c r="A4" s="16" t="s">
        <v>406</v>
      </c>
      <c r="B4" s="16"/>
      <c r="C4" s="16"/>
      <c r="D4" s="16"/>
      <c r="E4" s="16"/>
    </row>
    <row r="5" spans="1:5" ht="102" customHeight="1">
      <c r="A5" s="174" t="s">
        <v>493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5" t="s">
        <v>4</v>
      </c>
      <c r="B8" s="175" t="s">
        <v>10</v>
      </c>
      <c r="C8" s="177" t="s">
        <v>491</v>
      </c>
      <c r="D8" s="175" t="s">
        <v>5</v>
      </c>
      <c r="E8" s="179" t="s">
        <v>6</v>
      </c>
    </row>
    <row r="9" spans="1:5" ht="68.25" customHeight="1">
      <c r="A9" s="176"/>
      <c r="B9" s="176"/>
      <c r="C9" s="178"/>
      <c r="D9" s="176"/>
      <c r="E9" s="182"/>
    </row>
    <row r="10" spans="1:5" ht="15.75" customHeight="1">
      <c r="A10" s="144">
        <v>1</v>
      </c>
      <c r="B10" s="8" t="s">
        <v>12</v>
      </c>
      <c r="C10" s="19">
        <v>52156.4</v>
      </c>
      <c r="D10" s="130">
        <v>52156.4</v>
      </c>
      <c r="E10" s="77">
        <f aca="true" t="shared" si="0" ref="E10:E17">D10/C10*100</f>
        <v>100</v>
      </c>
    </row>
    <row r="11" spans="1:5" ht="15.75" customHeight="1">
      <c r="A11" s="145">
        <v>2</v>
      </c>
      <c r="B11" s="9" t="s">
        <v>13</v>
      </c>
      <c r="C11" s="20">
        <v>55184.1</v>
      </c>
      <c r="D11" s="147">
        <v>55184.1</v>
      </c>
      <c r="E11" s="13">
        <f t="shared" si="0"/>
        <v>100</v>
      </c>
    </row>
    <row r="12" spans="1:5" ht="15.75" customHeight="1">
      <c r="A12" s="145">
        <v>3</v>
      </c>
      <c r="B12" s="9" t="s">
        <v>14</v>
      </c>
      <c r="C12" s="20">
        <v>86448.9</v>
      </c>
      <c r="D12" s="147">
        <v>86448.9</v>
      </c>
      <c r="E12" s="13">
        <f t="shared" si="0"/>
        <v>100</v>
      </c>
    </row>
    <row r="13" spans="1:5" ht="15.75" customHeight="1">
      <c r="A13" s="145">
        <v>4</v>
      </c>
      <c r="B13" s="9" t="s">
        <v>15</v>
      </c>
      <c r="C13" s="20">
        <v>0</v>
      </c>
      <c r="D13" s="147">
        <v>0</v>
      </c>
      <c r="E13" s="13"/>
    </row>
    <row r="14" spans="1:5" ht="15.75" customHeight="1">
      <c r="A14" s="145">
        <v>5</v>
      </c>
      <c r="B14" s="9" t="s">
        <v>16</v>
      </c>
      <c r="C14" s="20">
        <v>0</v>
      </c>
      <c r="D14" s="147">
        <v>0</v>
      </c>
      <c r="E14" s="13"/>
    </row>
    <row r="15" spans="1:5" s="3" customFormat="1" ht="15.75" customHeight="1">
      <c r="A15" s="145">
        <v>6</v>
      </c>
      <c r="B15" s="9" t="s">
        <v>17</v>
      </c>
      <c r="C15" s="20">
        <v>0</v>
      </c>
      <c r="D15" s="147">
        <v>0</v>
      </c>
      <c r="E15" s="13"/>
    </row>
    <row r="16" spans="1:5" ht="15.75" customHeight="1">
      <c r="A16" s="145">
        <v>7</v>
      </c>
      <c r="B16" s="9" t="s">
        <v>18</v>
      </c>
      <c r="C16" s="20">
        <v>0</v>
      </c>
      <c r="D16" s="147">
        <v>0</v>
      </c>
      <c r="E16" s="13"/>
    </row>
    <row r="17" spans="1:5" s="143" customFormat="1" ht="15.75" customHeight="1">
      <c r="A17" s="145">
        <v>8</v>
      </c>
      <c r="B17" s="148" t="s">
        <v>19</v>
      </c>
      <c r="C17" s="20">
        <v>55889.2</v>
      </c>
      <c r="D17" s="20">
        <v>55889.2</v>
      </c>
      <c r="E17" s="13">
        <f t="shared" si="0"/>
        <v>100</v>
      </c>
    </row>
    <row r="18" spans="1:5" ht="15.75" customHeight="1">
      <c r="A18" s="145">
        <v>9</v>
      </c>
      <c r="B18" s="9" t="s">
        <v>20</v>
      </c>
      <c r="C18" s="20">
        <v>0</v>
      </c>
      <c r="D18" s="147">
        <v>0</v>
      </c>
      <c r="E18" s="13"/>
    </row>
    <row r="19" spans="1:5" ht="15.75" customHeight="1">
      <c r="A19" s="145">
        <v>10</v>
      </c>
      <c r="B19" s="9" t="s">
        <v>21</v>
      </c>
      <c r="C19" s="20">
        <v>0</v>
      </c>
      <c r="D19" s="147">
        <v>0</v>
      </c>
      <c r="E19" s="13"/>
    </row>
    <row r="20" spans="1:5" ht="15.75" customHeight="1">
      <c r="A20" s="145">
        <v>11</v>
      </c>
      <c r="B20" s="9" t="s">
        <v>22</v>
      </c>
      <c r="C20" s="20">
        <v>0</v>
      </c>
      <c r="D20" s="147">
        <v>0</v>
      </c>
      <c r="E20" s="13"/>
    </row>
    <row r="21" spans="1:5" ht="15.75" customHeight="1">
      <c r="A21" s="145">
        <v>12</v>
      </c>
      <c r="B21" s="9" t="s">
        <v>23</v>
      </c>
      <c r="C21" s="20">
        <v>0</v>
      </c>
      <c r="D21" s="147">
        <v>0</v>
      </c>
      <c r="E21" s="13"/>
    </row>
    <row r="22" spans="1:5" ht="15.75" customHeight="1">
      <c r="A22" s="145">
        <v>13</v>
      </c>
      <c r="B22" s="9" t="s">
        <v>24</v>
      </c>
      <c r="C22" s="20">
        <v>0</v>
      </c>
      <c r="D22" s="147">
        <v>0</v>
      </c>
      <c r="E22" s="13"/>
    </row>
    <row r="23" spans="1:5" ht="15.75" customHeight="1">
      <c r="A23" s="145">
        <v>14</v>
      </c>
      <c r="B23" s="9" t="s">
        <v>25</v>
      </c>
      <c r="C23" s="20">
        <v>0</v>
      </c>
      <c r="D23" s="147">
        <v>0</v>
      </c>
      <c r="E23" s="13"/>
    </row>
    <row r="24" spans="1:5" ht="15.75" customHeight="1">
      <c r="A24" s="145">
        <v>15</v>
      </c>
      <c r="B24" s="9" t="s">
        <v>26</v>
      </c>
      <c r="C24" s="20">
        <v>0</v>
      </c>
      <c r="D24" s="147">
        <v>0</v>
      </c>
      <c r="E24" s="13"/>
    </row>
    <row r="25" spans="1:5" ht="15.75" customHeight="1">
      <c r="A25" s="145">
        <v>16</v>
      </c>
      <c r="B25" s="9" t="s">
        <v>0</v>
      </c>
      <c r="C25" s="20">
        <v>0</v>
      </c>
      <c r="D25" s="147">
        <v>0</v>
      </c>
      <c r="E25" s="13"/>
    </row>
    <row r="26" spans="1:5" ht="15.75" customHeight="1">
      <c r="A26" s="145">
        <v>17</v>
      </c>
      <c r="B26" s="9" t="s">
        <v>492</v>
      </c>
      <c r="C26" s="20">
        <v>0</v>
      </c>
      <c r="D26" s="147">
        <v>0</v>
      </c>
      <c r="E26" s="13"/>
    </row>
    <row r="27" spans="1:5" ht="15.75" customHeight="1">
      <c r="A27" s="146">
        <v>18</v>
      </c>
      <c r="B27" s="4" t="s">
        <v>2</v>
      </c>
      <c r="C27" s="149">
        <v>0</v>
      </c>
      <c r="D27" s="150">
        <v>0</v>
      </c>
      <c r="E27" s="99"/>
    </row>
    <row r="28" spans="1:5" ht="15.75">
      <c r="A28" s="10"/>
      <c r="B28" s="23" t="s">
        <v>3</v>
      </c>
      <c r="C28" s="21">
        <f>SUM(C10:C27)</f>
        <v>249678.59999999998</v>
      </c>
      <c r="D28" s="21">
        <f>SUM(D10:D27)</f>
        <v>249678.59999999998</v>
      </c>
      <c r="E28" s="21">
        <f>D28/C28*100</f>
        <v>100</v>
      </c>
    </row>
    <row r="29" spans="1:5" ht="28.5" customHeight="1">
      <c r="A29" s="181"/>
      <c r="B29" s="181"/>
      <c r="C29" s="181"/>
      <c r="D29" s="181"/>
      <c r="E29" s="181"/>
    </row>
  </sheetData>
  <sheetProtection/>
  <mergeCells count="8">
    <mergeCell ref="A29:E29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28125" style="0" bestFit="1" customWidth="1"/>
    <col min="2" max="2" width="42.140625" style="0" customWidth="1"/>
    <col min="3" max="3" width="21.28125" style="0" customWidth="1"/>
    <col min="4" max="4" width="22.28125" style="0" customWidth="1"/>
    <col min="5" max="5" width="19.28125" style="0" customWidth="1"/>
  </cols>
  <sheetData>
    <row r="1" spans="1:5" ht="15.75" customHeight="1">
      <c r="A1" s="1"/>
      <c r="B1" s="1"/>
      <c r="C1" s="1"/>
      <c r="E1" s="15" t="s">
        <v>427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466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75" customHeight="1">
      <c r="A5" s="174" t="s">
        <v>524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5" t="s">
        <v>4</v>
      </c>
      <c r="B8" s="175" t="s">
        <v>10</v>
      </c>
      <c r="C8" s="177" t="s">
        <v>491</v>
      </c>
      <c r="D8" s="175" t="s">
        <v>5</v>
      </c>
      <c r="E8" s="179" t="s">
        <v>6</v>
      </c>
    </row>
    <row r="9" spans="1:5" ht="37.5" customHeight="1">
      <c r="A9" s="197"/>
      <c r="B9" s="197"/>
      <c r="C9" s="177"/>
      <c r="D9" s="197"/>
      <c r="E9" s="182"/>
    </row>
    <row r="10" spans="1:5" ht="15.75">
      <c r="A10" s="26">
        <v>1</v>
      </c>
      <c r="B10" s="62" t="s">
        <v>12</v>
      </c>
      <c r="C10" s="88"/>
      <c r="D10" s="48"/>
      <c r="E10" s="13"/>
    </row>
    <row r="11" spans="1:5" ht="15.75">
      <c r="A11" s="45" t="s">
        <v>203</v>
      </c>
      <c r="B11" s="62" t="s">
        <v>146</v>
      </c>
      <c r="C11" s="88">
        <v>111.1</v>
      </c>
      <c r="D11" s="48">
        <v>111.1</v>
      </c>
      <c r="E11" s="13">
        <f aca="true" t="shared" si="0" ref="E11:E19">D11/C11*100</f>
        <v>100</v>
      </c>
    </row>
    <row r="12" spans="1:5" ht="15.75">
      <c r="A12" s="26">
        <v>2</v>
      </c>
      <c r="B12" s="62" t="s">
        <v>13</v>
      </c>
      <c r="C12" s="88">
        <v>0</v>
      </c>
      <c r="D12" s="48">
        <v>0</v>
      </c>
      <c r="E12" s="13"/>
    </row>
    <row r="13" spans="1:5" ht="15.75">
      <c r="A13" s="26">
        <v>3</v>
      </c>
      <c r="B13" s="62" t="s">
        <v>14</v>
      </c>
      <c r="C13" s="88">
        <v>0</v>
      </c>
      <c r="D13" s="48">
        <v>0</v>
      </c>
      <c r="E13" s="114"/>
    </row>
    <row r="14" spans="1:5" ht="15.75" customHeight="1">
      <c r="A14" s="26">
        <v>4</v>
      </c>
      <c r="B14" s="62" t="s">
        <v>16</v>
      </c>
      <c r="C14" s="88">
        <v>227.7</v>
      </c>
      <c r="D14" s="48">
        <v>227.7</v>
      </c>
      <c r="E14" s="13">
        <f t="shared" si="0"/>
        <v>100</v>
      </c>
    </row>
    <row r="15" spans="1:5" ht="15.75">
      <c r="A15" s="26">
        <v>5</v>
      </c>
      <c r="B15" s="62" t="s">
        <v>17</v>
      </c>
      <c r="C15" s="88">
        <v>0</v>
      </c>
      <c r="D15" s="48">
        <v>0</v>
      </c>
      <c r="E15" s="13"/>
    </row>
    <row r="16" spans="1:5" ht="15.75">
      <c r="A16" s="26">
        <v>6</v>
      </c>
      <c r="B16" s="62" t="s">
        <v>18</v>
      </c>
      <c r="C16" s="88">
        <v>0</v>
      </c>
      <c r="D16" s="48">
        <v>0</v>
      </c>
      <c r="E16" s="13"/>
    </row>
    <row r="17" spans="1:5" ht="15.75">
      <c r="A17" s="26">
        <v>7</v>
      </c>
      <c r="B17" s="62" t="s">
        <v>19</v>
      </c>
      <c r="C17" s="88">
        <v>45</v>
      </c>
      <c r="D17" s="48">
        <v>45</v>
      </c>
      <c r="E17" s="13">
        <f t="shared" si="0"/>
        <v>100</v>
      </c>
    </row>
    <row r="18" spans="1:5" ht="15.75">
      <c r="A18" s="26">
        <v>8</v>
      </c>
      <c r="B18" s="62" t="s">
        <v>20</v>
      </c>
      <c r="C18" s="88">
        <v>124.2</v>
      </c>
      <c r="D18" s="48">
        <v>124.2</v>
      </c>
      <c r="E18" s="13">
        <f t="shared" si="0"/>
        <v>100</v>
      </c>
    </row>
    <row r="19" spans="1:5" ht="15.75">
      <c r="A19" s="26">
        <v>9</v>
      </c>
      <c r="B19" s="62" t="s">
        <v>25</v>
      </c>
      <c r="C19" s="88">
        <v>525.1</v>
      </c>
      <c r="D19" s="48">
        <v>525.1</v>
      </c>
      <c r="E19" s="13">
        <f t="shared" si="0"/>
        <v>100</v>
      </c>
    </row>
    <row r="20" spans="1:5" ht="15.75">
      <c r="A20" s="26">
        <v>10</v>
      </c>
      <c r="B20" s="62" t="s">
        <v>24</v>
      </c>
      <c r="C20" s="88">
        <v>0</v>
      </c>
      <c r="D20" s="48">
        <v>0</v>
      </c>
      <c r="E20" s="13"/>
    </row>
    <row r="21" spans="1:5" ht="15.75">
      <c r="A21" s="45" t="s">
        <v>290</v>
      </c>
      <c r="B21" s="62" t="s">
        <v>191</v>
      </c>
      <c r="C21" s="88">
        <v>0</v>
      </c>
      <c r="D21" s="48">
        <v>0</v>
      </c>
      <c r="E21" s="13"/>
    </row>
    <row r="22" spans="1:5" ht="15.75">
      <c r="A22" s="81" t="s">
        <v>131</v>
      </c>
      <c r="B22" s="62" t="s">
        <v>492</v>
      </c>
      <c r="C22" s="113">
        <v>0</v>
      </c>
      <c r="D22" s="80">
        <v>0</v>
      </c>
      <c r="E22" s="13"/>
    </row>
    <row r="23" spans="1:5" ht="15.75" customHeight="1">
      <c r="A23" s="24"/>
      <c r="B23" s="31" t="s">
        <v>3</v>
      </c>
      <c r="C23" s="21">
        <f>SUM(C10:C22)</f>
        <v>1033.1</v>
      </c>
      <c r="D23" s="21">
        <f>SUM(D10:D22)</f>
        <v>1033.1</v>
      </c>
      <c r="E23" s="127">
        <f>(D23*100)/C23</f>
        <v>100</v>
      </c>
    </row>
    <row r="25" spans="1:5" ht="15.75">
      <c r="A25" s="100"/>
      <c r="B25" s="100"/>
      <c r="C25" s="100"/>
      <c r="D25" s="100"/>
      <c r="E25" s="100"/>
    </row>
    <row r="27" spans="2:5" ht="15.75">
      <c r="B27" s="3"/>
      <c r="C27" s="39"/>
      <c r="D27" s="39"/>
      <c r="E27" s="3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5"/>
  <sheetViews>
    <sheetView zoomScalePageLayoutView="0" workbookViewId="0" topLeftCell="A13">
      <selection activeCell="I44" sqref="I44"/>
    </sheetView>
  </sheetViews>
  <sheetFormatPr defaultColWidth="9.140625" defaultRowHeight="12.75"/>
  <cols>
    <col min="1" max="1" width="5.8515625" style="0" bestFit="1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  <col min="9" max="9" width="38.28125" style="0" bestFit="1" customWidth="1"/>
  </cols>
  <sheetData>
    <row r="1" spans="1:5" ht="15.75" customHeight="1">
      <c r="A1" s="1"/>
      <c r="B1" s="1"/>
      <c r="C1" s="1"/>
      <c r="E1" s="15" t="s">
        <v>428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467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75.75" customHeight="1">
      <c r="A5" s="174" t="s">
        <v>525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93" t="s">
        <v>4</v>
      </c>
      <c r="B8" s="175" t="s">
        <v>10</v>
      </c>
      <c r="C8" s="189" t="s">
        <v>491</v>
      </c>
      <c r="D8" s="187" t="s">
        <v>497</v>
      </c>
      <c r="E8" s="179" t="s">
        <v>6</v>
      </c>
    </row>
    <row r="9" spans="1:5" ht="45" customHeight="1">
      <c r="A9" s="194"/>
      <c r="B9" s="176"/>
      <c r="C9" s="189"/>
      <c r="D9" s="187"/>
      <c r="E9" s="182"/>
    </row>
    <row r="10" spans="1:5" ht="18.75" customHeight="1">
      <c r="A10" s="76" t="s">
        <v>121</v>
      </c>
      <c r="B10" s="68" t="s">
        <v>12</v>
      </c>
      <c r="C10" s="48">
        <v>0</v>
      </c>
      <c r="D10" s="48">
        <v>0</v>
      </c>
      <c r="E10" s="70"/>
    </row>
    <row r="11" spans="1:5" ht="19.5" customHeight="1">
      <c r="A11" s="45" t="s">
        <v>122</v>
      </c>
      <c r="B11" s="69" t="s">
        <v>13</v>
      </c>
      <c r="C11" s="48"/>
      <c r="D11" s="48"/>
      <c r="E11" s="70"/>
    </row>
    <row r="12" spans="1:5" ht="15.75" customHeight="1">
      <c r="A12" s="45" t="s">
        <v>204</v>
      </c>
      <c r="B12" s="69" t="s">
        <v>150</v>
      </c>
      <c r="C12" s="48">
        <v>0</v>
      </c>
      <c r="D12" s="48">
        <v>0</v>
      </c>
      <c r="E12" s="70"/>
    </row>
    <row r="13" spans="1:5" ht="15.75">
      <c r="A13" s="45" t="s">
        <v>389</v>
      </c>
      <c r="B13" s="69" t="s">
        <v>152</v>
      </c>
      <c r="C13" s="48">
        <v>0</v>
      </c>
      <c r="D13" s="48">
        <v>0</v>
      </c>
      <c r="E13" s="70"/>
    </row>
    <row r="14" spans="1:5" ht="15.75">
      <c r="A14" s="45" t="s">
        <v>123</v>
      </c>
      <c r="B14" s="69" t="s">
        <v>14</v>
      </c>
      <c r="C14" s="48"/>
      <c r="D14" s="48"/>
      <c r="E14" s="70"/>
    </row>
    <row r="15" spans="1:6" ht="15.75">
      <c r="A15" s="45" t="s">
        <v>205</v>
      </c>
      <c r="B15" s="69" t="s">
        <v>387</v>
      </c>
      <c r="C15" s="48">
        <v>37679.8</v>
      </c>
      <c r="D15" s="48">
        <v>37679.8</v>
      </c>
      <c r="E15" s="70">
        <f>D15/C15*100</f>
        <v>100</v>
      </c>
      <c r="F15" s="3"/>
    </row>
    <row r="16" spans="1:6" ht="15.75">
      <c r="A16" s="45" t="s">
        <v>124</v>
      </c>
      <c r="B16" s="69" t="s">
        <v>15</v>
      </c>
      <c r="C16" s="48"/>
      <c r="D16" s="48"/>
      <c r="E16" s="70"/>
      <c r="F16" s="3"/>
    </row>
    <row r="17" spans="1:5" ht="15.75">
      <c r="A17" s="45" t="s">
        <v>207</v>
      </c>
      <c r="B17" s="69" t="s">
        <v>162</v>
      </c>
      <c r="C17" s="48">
        <v>4592.1</v>
      </c>
      <c r="D17" s="48">
        <v>4592.1</v>
      </c>
      <c r="E17" s="70">
        <f>D17/C17*100</f>
        <v>100</v>
      </c>
    </row>
    <row r="18" spans="1:5" ht="15.75">
      <c r="A18" s="45" t="s">
        <v>208</v>
      </c>
      <c r="B18" s="69" t="s">
        <v>161</v>
      </c>
      <c r="C18" s="48">
        <v>4582.3</v>
      </c>
      <c r="D18" s="48">
        <v>4582.3</v>
      </c>
      <c r="E18" s="70">
        <f>D18/C18*100</f>
        <v>100</v>
      </c>
    </row>
    <row r="19" spans="1:5" ht="15.75">
      <c r="A19" s="45" t="s">
        <v>209</v>
      </c>
      <c r="B19" s="69" t="s">
        <v>40</v>
      </c>
      <c r="C19" s="48">
        <v>15667.1</v>
      </c>
      <c r="D19" s="48">
        <v>15667.1</v>
      </c>
      <c r="E19" s="70">
        <f>D19/C19*100</f>
        <v>100</v>
      </c>
    </row>
    <row r="20" spans="1:5" ht="15.75">
      <c r="A20" s="45" t="s">
        <v>228</v>
      </c>
      <c r="B20" s="69" t="s">
        <v>382</v>
      </c>
      <c r="C20" s="48">
        <v>0</v>
      </c>
      <c r="D20" s="48">
        <v>0</v>
      </c>
      <c r="E20" s="70"/>
    </row>
    <row r="21" spans="1:5" ht="15.75">
      <c r="A21" s="45" t="s">
        <v>125</v>
      </c>
      <c r="B21" s="69" t="s">
        <v>16</v>
      </c>
      <c r="C21" s="48"/>
      <c r="D21" s="48"/>
      <c r="E21" s="70"/>
    </row>
    <row r="22" spans="1:5" ht="15.75">
      <c r="A22" s="45" t="s">
        <v>210</v>
      </c>
      <c r="B22" s="69" t="s">
        <v>397</v>
      </c>
      <c r="C22" s="48">
        <v>20000</v>
      </c>
      <c r="D22" s="48">
        <v>20000</v>
      </c>
      <c r="E22" s="70">
        <f>D22/C22*100</f>
        <v>100</v>
      </c>
    </row>
    <row r="23" spans="1:5" ht="15.75">
      <c r="A23" s="45" t="s">
        <v>242</v>
      </c>
      <c r="B23" s="69" t="s">
        <v>515</v>
      </c>
      <c r="C23" s="48">
        <v>0</v>
      </c>
      <c r="D23" s="48">
        <v>0</v>
      </c>
      <c r="E23" s="70"/>
    </row>
    <row r="24" spans="1:5" ht="15.75">
      <c r="A24" s="45" t="s">
        <v>126</v>
      </c>
      <c r="B24" s="69" t="s">
        <v>17</v>
      </c>
      <c r="C24" s="48"/>
      <c r="D24" s="48"/>
      <c r="E24" s="70"/>
    </row>
    <row r="25" spans="1:5" ht="15.75">
      <c r="A25" s="45" t="s">
        <v>211</v>
      </c>
      <c r="B25" s="69" t="s">
        <v>51</v>
      </c>
      <c r="C25" s="48">
        <v>0</v>
      </c>
      <c r="D25" s="48">
        <v>0</v>
      </c>
      <c r="E25" s="70"/>
    </row>
    <row r="26" spans="1:5" ht="15.75">
      <c r="A26" s="45" t="s">
        <v>252</v>
      </c>
      <c r="B26" s="69" t="s">
        <v>55</v>
      </c>
      <c r="C26" s="48">
        <v>9449.4</v>
      </c>
      <c r="D26" s="48">
        <v>9449.4</v>
      </c>
      <c r="E26" s="70">
        <f>D26/C26*100</f>
        <v>100</v>
      </c>
    </row>
    <row r="27" spans="1:5" ht="15.75">
      <c r="A27" s="45" t="s">
        <v>253</v>
      </c>
      <c r="B27" s="69" t="s">
        <v>170</v>
      </c>
      <c r="C27" s="48">
        <v>3293.9</v>
      </c>
      <c r="D27" s="48">
        <v>3293.9</v>
      </c>
      <c r="E27" s="70">
        <f>D27/C27*100</f>
        <v>100</v>
      </c>
    </row>
    <row r="28" spans="1:5" ht="15.75">
      <c r="A28" s="45" t="s">
        <v>127</v>
      </c>
      <c r="B28" s="69" t="s">
        <v>20</v>
      </c>
      <c r="C28" s="48">
        <v>73771.5</v>
      </c>
      <c r="D28" s="48">
        <v>45314.8</v>
      </c>
      <c r="E28" s="70">
        <f>D28/C28*100</f>
        <v>61.425889401733734</v>
      </c>
    </row>
    <row r="29" spans="1:5" ht="15.75">
      <c r="A29" s="45" t="s">
        <v>212</v>
      </c>
      <c r="B29" s="69" t="s">
        <v>119</v>
      </c>
      <c r="C29" s="48">
        <v>25305.6</v>
      </c>
      <c r="D29" s="48">
        <v>9725.8</v>
      </c>
      <c r="E29" s="70">
        <f>D29/C29*100</f>
        <v>38.43339023773394</v>
      </c>
    </row>
    <row r="30" spans="1:5" ht="15.75" customHeight="1">
      <c r="A30" s="45" t="s">
        <v>128</v>
      </c>
      <c r="B30" s="69" t="s">
        <v>21</v>
      </c>
      <c r="C30" s="48">
        <v>0</v>
      </c>
      <c r="D30" s="48">
        <v>0</v>
      </c>
      <c r="E30" s="70"/>
    </row>
    <row r="31" spans="1:5" ht="15.75">
      <c r="A31" s="45" t="s">
        <v>129</v>
      </c>
      <c r="B31" s="69" t="s">
        <v>22</v>
      </c>
      <c r="C31" s="48"/>
      <c r="D31" s="48"/>
      <c r="E31" s="70"/>
    </row>
    <row r="32" spans="1:5" ht="15.75">
      <c r="A32" s="45" t="s">
        <v>279</v>
      </c>
      <c r="B32" s="69" t="s">
        <v>75</v>
      </c>
      <c r="C32" s="48">
        <v>0</v>
      </c>
      <c r="D32" s="48">
        <v>0</v>
      </c>
      <c r="E32" s="70"/>
    </row>
    <row r="33" spans="1:5" ht="15.75">
      <c r="A33" s="45" t="s">
        <v>130</v>
      </c>
      <c r="B33" s="69" t="s">
        <v>24</v>
      </c>
      <c r="C33" s="48"/>
      <c r="D33" s="48"/>
      <c r="E33" s="70"/>
    </row>
    <row r="34" spans="1:5" ht="15.75">
      <c r="A34" s="45" t="s">
        <v>290</v>
      </c>
      <c r="B34" s="69" t="s">
        <v>191</v>
      </c>
      <c r="C34" s="48">
        <v>0</v>
      </c>
      <c r="D34" s="48">
        <v>0</v>
      </c>
      <c r="E34" s="70"/>
    </row>
    <row r="35" spans="1:5" ht="15.75">
      <c r="A35" s="45" t="s">
        <v>131</v>
      </c>
      <c r="B35" s="69" t="s">
        <v>492</v>
      </c>
      <c r="C35" s="48"/>
      <c r="D35" s="48"/>
      <c r="E35" s="70"/>
    </row>
    <row r="36" spans="1:5" ht="15.75">
      <c r="A36" s="45" t="s">
        <v>295</v>
      </c>
      <c r="B36" s="69" t="s">
        <v>202</v>
      </c>
      <c r="C36" s="48">
        <v>106711.1</v>
      </c>
      <c r="D36" s="48">
        <v>13512.6</v>
      </c>
      <c r="E36" s="70">
        <f>D36/C36*100</f>
        <v>12.662787657516416</v>
      </c>
    </row>
    <row r="37" spans="1:5" ht="15.75">
      <c r="A37" s="45" t="s">
        <v>296</v>
      </c>
      <c r="B37" s="69" t="s">
        <v>145</v>
      </c>
      <c r="C37" s="48">
        <v>0</v>
      </c>
      <c r="D37" s="48">
        <v>0</v>
      </c>
      <c r="E37" s="70"/>
    </row>
    <row r="38" spans="1:5" ht="15.75">
      <c r="A38" s="45" t="s">
        <v>297</v>
      </c>
      <c r="B38" s="69" t="s">
        <v>120</v>
      </c>
      <c r="C38" s="48">
        <v>0</v>
      </c>
      <c r="D38" s="48">
        <v>0</v>
      </c>
      <c r="E38" s="70"/>
    </row>
    <row r="39" spans="1:5" ht="15.75">
      <c r="A39" s="47"/>
      <c r="B39" s="71" t="s">
        <v>3</v>
      </c>
      <c r="C39" s="49">
        <f>SUM(C10:C38)</f>
        <v>301052.8</v>
      </c>
      <c r="D39" s="49">
        <f>SUM(D10:D38)</f>
        <v>163817.8</v>
      </c>
      <c r="E39" s="49">
        <f>D39/C39*100</f>
        <v>54.41497305456052</v>
      </c>
    </row>
    <row r="41" spans="1:5" ht="12.75">
      <c r="A41" s="186" t="s">
        <v>575</v>
      </c>
      <c r="B41" s="186"/>
      <c r="C41" s="186"/>
      <c r="D41" s="186"/>
      <c r="E41" s="186"/>
    </row>
    <row r="42" spans="1:5" ht="12.75">
      <c r="A42" s="186"/>
      <c r="B42" s="186"/>
      <c r="C42" s="186"/>
      <c r="D42" s="186"/>
      <c r="E42" s="186"/>
    </row>
    <row r="43" spans="1:5" ht="12.75">
      <c r="A43" s="186"/>
      <c r="B43" s="186"/>
      <c r="C43" s="186"/>
      <c r="D43" s="186"/>
      <c r="E43" s="186"/>
    </row>
    <row r="44" spans="1:5" ht="12.75">
      <c r="A44" s="186"/>
      <c r="B44" s="186"/>
      <c r="C44" s="186"/>
      <c r="D44" s="186"/>
      <c r="E44" s="186"/>
    </row>
    <row r="45" spans="1:5" ht="12.75">
      <c r="A45" s="186"/>
      <c r="B45" s="186"/>
      <c r="C45" s="186"/>
      <c r="D45" s="186"/>
      <c r="E45" s="186"/>
    </row>
  </sheetData>
  <sheetProtection/>
  <mergeCells count="8">
    <mergeCell ref="A41:E45"/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5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  <col min="10" max="10" width="71.00390625" style="0" customWidth="1"/>
  </cols>
  <sheetData>
    <row r="1" spans="1:5" ht="15.75" customHeight="1">
      <c r="A1" s="1"/>
      <c r="B1" s="1"/>
      <c r="C1" s="1"/>
      <c r="E1" s="15" t="s">
        <v>429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468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75" customHeight="1">
      <c r="A5" s="174" t="s">
        <v>526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93" t="s">
        <v>4</v>
      </c>
      <c r="B8" s="175" t="s">
        <v>10</v>
      </c>
      <c r="C8" s="189" t="s">
        <v>491</v>
      </c>
      <c r="D8" s="187" t="s">
        <v>5</v>
      </c>
      <c r="E8" s="179" t="s">
        <v>6</v>
      </c>
    </row>
    <row r="9" spans="1:5" ht="45.75" customHeight="1">
      <c r="A9" s="194"/>
      <c r="B9" s="176"/>
      <c r="C9" s="189"/>
      <c r="D9" s="187"/>
      <c r="E9" s="182"/>
    </row>
    <row r="10" spans="1:5" ht="15.75">
      <c r="A10" s="76" t="s">
        <v>121</v>
      </c>
      <c r="B10" s="68" t="s">
        <v>15</v>
      </c>
      <c r="C10" s="48">
        <v>1866.2</v>
      </c>
      <c r="D10" s="48">
        <v>1866.2</v>
      </c>
      <c r="E10" s="70">
        <f aca="true" t="shared" si="0" ref="E10:E24">D10/C10*100</f>
        <v>100</v>
      </c>
    </row>
    <row r="11" spans="1:5" ht="15.75">
      <c r="A11" s="45" t="s">
        <v>203</v>
      </c>
      <c r="B11" s="69" t="s">
        <v>382</v>
      </c>
      <c r="C11" s="48">
        <v>622</v>
      </c>
      <c r="D11" s="48">
        <v>622</v>
      </c>
      <c r="E11" s="70">
        <f t="shared" si="0"/>
        <v>100</v>
      </c>
    </row>
    <row r="12" spans="1:5" ht="15.75">
      <c r="A12" s="45" t="s">
        <v>122</v>
      </c>
      <c r="B12" s="69" t="s">
        <v>14</v>
      </c>
      <c r="C12" s="48">
        <v>0</v>
      </c>
      <c r="D12" s="48"/>
      <c r="E12" s="70"/>
    </row>
    <row r="13" spans="1:5" ht="15.75" customHeight="1">
      <c r="A13" s="45" t="s">
        <v>204</v>
      </c>
      <c r="B13" s="69" t="s">
        <v>387</v>
      </c>
      <c r="C13" s="48">
        <v>622</v>
      </c>
      <c r="D13" s="48">
        <v>622</v>
      </c>
      <c r="E13" s="70">
        <f t="shared" si="0"/>
        <v>100</v>
      </c>
    </row>
    <row r="14" spans="1:5" ht="15.75">
      <c r="A14" s="45" t="s">
        <v>123</v>
      </c>
      <c r="B14" s="69" t="s">
        <v>16</v>
      </c>
      <c r="C14" s="48">
        <v>1244</v>
      </c>
      <c r="D14" s="48">
        <v>1244</v>
      </c>
      <c r="E14" s="70">
        <f t="shared" si="0"/>
        <v>100</v>
      </c>
    </row>
    <row r="15" spans="1:5" ht="21.75" customHeight="1">
      <c r="A15" s="45" t="s">
        <v>124</v>
      </c>
      <c r="B15" s="69" t="s">
        <v>17</v>
      </c>
      <c r="C15" s="48">
        <v>622</v>
      </c>
      <c r="D15" s="48">
        <v>622</v>
      </c>
      <c r="E15" s="70">
        <f t="shared" si="0"/>
        <v>100</v>
      </c>
    </row>
    <row r="16" spans="1:5" ht="15.75">
      <c r="A16" s="45" t="s">
        <v>125</v>
      </c>
      <c r="B16" s="69" t="s">
        <v>19</v>
      </c>
      <c r="C16" s="48">
        <v>197</v>
      </c>
      <c r="D16" s="48">
        <v>197</v>
      </c>
      <c r="E16" s="70">
        <f t="shared" si="0"/>
        <v>100</v>
      </c>
    </row>
    <row r="17" spans="1:5" ht="15.75">
      <c r="A17" s="45" t="s">
        <v>210</v>
      </c>
      <c r="B17" s="69" t="s">
        <v>178</v>
      </c>
      <c r="C17" s="48">
        <v>0</v>
      </c>
      <c r="D17" s="48"/>
      <c r="E17" s="70"/>
    </row>
    <row r="18" spans="1:5" ht="15.75">
      <c r="A18" s="45" t="s">
        <v>126</v>
      </c>
      <c r="B18" s="69" t="s">
        <v>20</v>
      </c>
      <c r="C18" s="48">
        <v>622</v>
      </c>
      <c r="D18" s="48">
        <v>622</v>
      </c>
      <c r="E18" s="70">
        <f t="shared" si="0"/>
        <v>100</v>
      </c>
    </row>
    <row r="19" spans="1:5" ht="15" customHeight="1">
      <c r="A19" s="45" t="s">
        <v>127</v>
      </c>
      <c r="B19" s="69" t="s">
        <v>21</v>
      </c>
      <c r="C19" s="48">
        <v>622</v>
      </c>
      <c r="D19" s="48">
        <v>622</v>
      </c>
      <c r="E19" s="70">
        <f t="shared" si="0"/>
        <v>100</v>
      </c>
    </row>
    <row r="20" spans="1:5" ht="15.75">
      <c r="A20" s="45" t="s">
        <v>128</v>
      </c>
      <c r="B20" s="69" t="s">
        <v>25</v>
      </c>
      <c r="C20" s="48">
        <v>622</v>
      </c>
      <c r="D20" s="48">
        <v>622</v>
      </c>
      <c r="E20" s="70">
        <f t="shared" si="0"/>
        <v>100</v>
      </c>
    </row>
    <row r="21" spans="1:5" ht="15.75">
      <c r="A21" s="45" t="s">
        <v>129</v>
      </c>
      <c r="B21" s="69" t="s">
        <v>0</v>
      </c>
      <c r="C21" s="48">
        <v>622</v>
      </c>
      <c r="D21" s="48">
        <v>622</v>
      </c>
      <c r="E21" s="70">
        <f t="shared" si="0"/>
        <v>100</v>
      </c>
    </row>
    <row r="22" spans="1:5" ht="15.75">
      <c r="A22" s="45" t="s">
        <v>279</v>
      </c>
      <c r="B22" s="69" t="s">
        <v>105</v>
      </c>
      <c r="C22" s="48">
        <v>1244</v>
      </c>
      <c r="D22" s="48">
        <v>1244</v>
      </c>
      <c r="E22" s="70">
        <f>D22/C22*100</f>
        <v>100</v>
      </c>
    </row>
    <row r="23" spans="1:5" ht="15.75">
      <c r="A23" s="45" t="s">
        <v>130</v>
      </c>
      <c r="B23" s="69" t="s">
        <v>492</v>
      </c>
      <c r="C23" s="48">
        <v>1244</v>
      </c>
      <c r="D23" s="48">
        <v>1244</v>
      </c>
      <c r="E23" s="70">
        <f t="shared" si="0"/>
        <v>100</v>
      </c>
    </row>
    <row r="24" spans="1:5" ht="15.75">
      <c r="A24" s="45" t="s">
        <v>290</v>
      </c>
      <c r="B24" s="69" t="s">
        <v>202</v>
      </c>
      <c r="C24" s="48">
        <v>622</v>
      </c>
      <c r="D24" s="48">
        <v>622</v>
      </c>
      <c r="E24" s="70">
        <f t="shared" si="0"/>
        <v>100</v>
      </c>
    </row>
    <row r="25" spans="1:5" ht="15.75">
      <c r="A25" s="47"/>
      <c r="B25" s="71" t="s">
        <v>3</v>
      </c>
      <c r="C25" s="49">
        <f>SUM(C10:C24)</f>
        <v>10771.2</v>
      </c>
      <c r="D25" s="49">
        <f>SUM(D10:D24)</f>
        <v>10771.2</v>
      </c>
      <c r="E25" s="49">
        <f>D25/C25*100</f>
        <v>100</v>
      </c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430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469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69.75" customHeight="1">
      <c r="A5" s="174" t="s">
        <v>527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93" t="s">
        <v>4</v>
      </c>
      <c r="B8" s="175" t="s">
        <v>10</v>
      </c>
      <c r="C8" s="198" t="s">
        <v>491</v>
      </c>
      <c r="D8" s="175" t="s">
        <v>5</v>
      </c>
      <c r="E8" s="175" t="s">
        <v>6</v>
      </c>
    </row>
    <row r="9" spans="1:5" ht="46.5" customHeight="1">
      <c r="A9" s="196"/>
      <c r="B9" s="197"/>
      <c r="C9" s="199"/>
      <c r="D9" s="197"/>
      <c r="E9" s="197"/>
    </row>
    <row r="10" spans="1:5" ht="15.75">
      <c r="A10" s="76" t="s">
        <v>121</v>
      </c>
      <c r="B10" s="68" t="s">
        <v>12</v>
      </c>
      <c r="C10" s="48">
        <v>1046.6</v>
      </c>
      <c r="D10" s="48">
        <v>1046.6</v>
      </c>
      <c r="E10" s="70">
        <f aca="true" t="shared" si="0" ref="E10:E37">D10/C10*100</f>
        <v>100</v>
      </c>
    </row>
    <row r="11" spans="1:5" ht="15.75">
      <c r="A11" s="45" t="s">
        <v>122</v>
      </c>
      <c r="B11" s="69" t="s">
        <v>13</v>
      </c>
      <c r="C11" s="48">
        <v>400.2</v>
      </c>
      <c r="D11" s="48">
        <v>400.2</v>
      </c>
      <c r="E11" s="70">
        <f t="shared" si="0"/>
        <v>100</v>
      </c>
    </row>
    <row r="12" spans="1:5" ht="15.75">
      <c r="A12" s="45" t="s">
        <v>204</v>
      </c>
      <c r="B12" s="69" t="s">
        <v>149</v>
      </c>
      <c r="C12" s="48">
        <v>343.7</v>
      </c>
      <c r="D12" s="48">
        <v>343.7</v>
      </c>
      <c r="E12" s="70">
        <f t="shared" si="0"/>
        <v>100</v>
      </c>
    </row>
    <row r="13" spans="1:5" ht="15.75">
      <c r="A13" s="45" t="s">
        <v>123</v>
      </c>
      <c r="B13" s="69" t="s">
        <v>14</v>
      </c>
      <c r="C13" s="48">
        <v>1395</v>
      </c>
      <c r="D13" s="48">
        <v>1395</v>
      </c>
      <c r="E13" s="70">
        <f t="shared" si="0"/>
        <v>100</v>
      </c>
    </row>
    <row r="14" spans="1:5" ht="15.75">
      <c r="A14" s="45" t="s">
        <v>205</v>
      </c>
      <c r="B14" s="69" t="s">
        <v>35</v>
      </c>
      <c r="C14" s="48">
        <v>450</v>
      </c>
      <c r="D14" s="48">
        <v>450</v>
      </c>
      <c r="E14" s="70">
        <f t="shared" si="0"/>
        <v>100</v>
      </c>
    </row>
    <row r="15" spans="1:5" ht="15.75">
      <c r="A15" s="45" t="s">
        <v>124</v>
      </c>
      <c r="B15" s="69" t="s">
        <v>15</v>
      </c>
      <c r="C15" s="48">
        <v>9011</v>
      </c>
      <c r="D15" s="48">
        <v>9011</v>
      </c>
      <c r="E15" s="70">
        <f t="shared" si="0"/>
        <v>100</v>
      </c>
    </row>
    <row r="16" spans="1:5" ht="15.75">
      <c r="A16" s="45" t="s">
        <v>125</v>
      </c>
      <c r="B16" s="69" t="s">
        <v>16</v>
      </c>
      <c r="C16" s="48">
        <v>14004.1</v>
      </c>
      <c r="D16" s="48">
        <v>14004.1</v>
      </c>
      <c r="E16" s="70">
        <f t="shared" si="0"/>
        <v>100</v>
      </c>
    </row>
    <row r="17" spans="1:5" ht="15.75">
      <c r="A17" s="45" t="s">
        <v>210</v>
      </c>
      <c r="B17" s="69" t="s">
        <v>397</v>
      </c>
      <c r="C17" s="48">
        <v>1000</v>
      </c>
      <c r="D17" s="48">
        <v>1000</v>
      </c>
      <c r="E17" s="70">
        <f t="shared" si="0"/>
        <v>100</v>
      </c>
    </row>
    <row r="18" spans="1:5" ht="15.75">
      <c r="A18" s="45" t="s">
        <v>126</v>
      </c>
      <c r="B18" s="69" t="s">
        <v>17</v>
      </c>
      <c r="C18" s="48">
        <v>8522.6</v>
      </c>
      <c r="D18" s="48">
        <v>8522.6</v>
      </c>
      <c r="E18" s="70">
        <f t="shared" si="0"/>
        <v>100</v>
      </c>
    </row>
    <row r="19" spans="1:5" ht="15.75" customHeight="1">
      <c r="A19" s="45" t="s">
        <v>211</v>
      </c>
      <c r="B19" s="69" t="s">
        <v>164</v>
      </c>
      <c r="C19" s="48">
        <v>101.7</v>
      </c>
      <c r="D19" s="169">
        <f>101.8-0.1</f>
        <v>101.7</v>
      </c>
      <c r="E19" s="70">
        <f t="shared" si="0"/>
        <v>100</v>
      </c>
    </row>
    <row r="20" spans="1:5" ht="15.75">
      <c r="A20" s="45" t="s">
        <v>127</v>
      </c>
      <c r="B20" s="69" t="s">
        <v>18</v>
      </c>
      <c r="C20" s="48">
        <v>0</v>
      </c>
      <c r="D20" s="48">
        <v>0</v>
      </c>
      <c r="E20" s="70"/>
    </row>
    <row r="21" spans="1:5" ht="15.75">
      <c r="A21" s="45" t="s">
        <v>212</v>
      </c>
      <c r="B21" s="69" t="s">
        <v>173</v>
      </c>
      <c r="C21" s="48">
        <v>651.8</v>
      </c>
      <c r="D21" s="48">
        <v>651.8</v>
      </c>
      <c r="E21" s="70">
        <f t="shared" si="0"/>
        <v>100</v>
      </c>
    </row>
    <row r="22" spans="1:5" ht="15.75">
      <c r="A22" s="45" t="s">
        <v>128</v>
      </c>
      <c r="B22" s="69" t="s">
        <v>19</v>
      </c>
      <c r="C22" s="48">
        <v>836.9</v>
      </c>
      <c r="D22" s="48">
        <v>836.9000000000001</v>
      </c>
      <c r="E22" s="70">
        <f t="shared" si="0"/>
        <v>100.00000000000003</v>
      </c>
    </row>
    <row r="23" spans="1:5" ht="15.75">
      <c r="A23" s="45" t="s">
        <v>129</v>
      </c>
      <c r="B23" s="69" t="s">
        <v>20</v>
      </c>
      <c r="C23" s="48">
        <v>1657.4</v>
      </c>
      <c r="D23" s="48">
        <v>1657.4</v>
      </c>
      <c r="E23" s="70">
        <f t="shared" si="0"/>
        <v>100</v>
      </c>
    </row>
    <row r="24" spans="1:5" ht="15.75">
      <c r="A24" s="45" t="s">
        <v>279</v>
      </c>
      <c r="B24" s="69" t="s">
        <v>119</v>
      </c>
      <c r="C24" s="48">
        <v>495</v>
      </c>
      <c r="D24" s="48">
        <v>495</v>
      </c>
      <c r="E24" s="70">
        <f t="shared" si="0"/>
        <v>100</v>
      </c>
    </row>
    <row r="25" spans="1:5" ht="15.75" customHeight="1">
      <c r="A25" s="45" t="s">
        <v>130</v>
      </c>
      <c r="B25" s="69" t="s">
        <v>21</v>
      </c>
      <c r="C25" s="48">
        <v>635.8</v>
      </c>
      <c r="D25" s="48">
        <v>635.8</v>
      </c>
      <c r="E25" s="70">
        <f t="shared" si="0"/>
        <v>100</v>
      </c>
    </row>
    <row r="26" spans="1:5" ht="15.75">
      <c r="A26" s="45" t="s">
        <v>290</v>
      </c>
      <c r="B26" s="69" t="s">
        <v>183</v>
      </c>
      <c r="C26" s="48">
        <v>1455</v>
      </c>
      <c r="D26" s="48">
        <v>1455</v>
      </c>
      <c r="E26" s="70">
        <f t="shared" si="0"/>
        <v>100</v>
      </c>
    </row>
    <row r="27" spans="1:5" ht="15.75">
      <c r="A27" s="45" t="s">
        <v>131</v>
      </c>
      <c r="B27" s="69" t="s">
        <v>22</v>
      </c>
      <c r="C27" s="48">
        <v>32761.8</v>
      </c>
      <c r="D27" s="48">
        <v>32761.8</v>
      </c>
      <c r="E27" s="70">
        <f t="shared" si="0"/>
        <v>100</v>
      </c>
    </row>
    <row r="28" spans="1:5" ht="15.75" customHeight="1">
      <c r="A28" s="45" t="s">
        <v>132</v>
      </c>
      <c r="B28" s="69" t="s">
        <v>23</v>
      </c>
      <c r="C28" s="48">
        <v>793</v>
      </c>
      <c r="D28" s="48">
        <v>793</v>
      </c>
      <c r="E28" s="70">
        <f t="shared" si="0"/>
        <v>100</v>
      </c>
    </row>
    <row r="29" spans="1:5" ht="15.75">
      <c r="A29" s="45" t="s">
        <v>133</v>
      </c>
      <c r="B29" s="69" t="s">
        <v>24</v>
      </c>
      <c r="C29" s="48">
        <v>0</v>
      </c>
      <c r="D29" s="48">
        <v>0</v>
      </c>
      <c r="E29" s="70"/>
    </row>
    <row r="30" spans="1:5" ht="15.75">
      <c r="A30" s="45" t="s">
        <v>324</v>
      </c>
      <c r="B30" s="69" t="s">
        <v>90</v>
      </c>
      <c r="C30" s="48">
        <v>333.2</v>
      </c>
      <c r="D30" s="48">
        <v>333.2</v>
      </c>
      <c r="E30" s="70">
        <f t="shared" si="0"/>
        <v>100</v>
      </c>
    </row>
    <row r="31" spans="1:5" ht="15.75">
      <c r="A31" s="45" t="s">
        <v>134</v>
      </c>
      <c r="B31" s="69" t="s">
        <v>25</v>
      </c>
      <c r="C31" s="48">
        <v>824.3</v>
      </c>
      <c r="D31" s="48">
        <v>824.3</v>
      </c>
      <c r="E31" s="70">
        <f t="shared" si="0"/>
        <v>100</v>
      </c>
    </row>
    <row r="32" spans="1:6" ht="15.75">
      <c r="A32" s="45" t="s">
        <v>135</v>
      </c>
      <c r="B32" s="69" t="s">
        <v>26</v>
      </c>
      <c r="C32" s="48">
        <v>573.4</v>
      </c>
      <c r="D32" s="48">
        <v>573.4</v>
      </c>
      <c r="E32" s="70">
        <f t="shared" si="0"/>
        <v>100</v>
      </c>
      <c r="F32" s="3"/>
    </row>
    <row r="33" spans="1:5" ht="15.75">
      <c r="A33" s="45" t="s">
        <v>342</v>
      </c>
      <c r="B33" s="69" t="s">
        <v>200</v>
      </c>
      <c r="C33" s="48">
        <v>499.5</v>
      </c>
      <c r="D33" s="48">
        <v>499.5</v>
      </c>
      <c r="E33" s="70">
        <f t="shared" si="0"/>
        <v>100</v>
      </c>
    </row>
    <row r="34" spans="1:5" ht="15.75">
      <c r="A34" s="45" t="s">
        <v>136</v>
      </c>
      <c r="B34" s="69" t="s">
        <v>0</v>
      </c>
      <c r="C34" s="48">
        <v>2213</v>
      </c>
      <c r="D34" s="48">
        <v>2213</v>
      </c>
      <c r="E34" s="70">
        <f t="shared" si="0"/>
        <v>100</v>
      </c>
    </row>
    <row r="35" spans="1:5" ht="15.75">
      <c r="A35" s="45" t="s">
        <v>348</v>
      </c>
      <c r="B35" s="69" t="s">
        <v>105</v>
      </c>
      <c r="C35" s="48">
        <v>629.6</v>
      </c>
      <c r="D35" s="48">
        <v>629.6</v>
      </c>
      <c r="E35" s="70">
        <f t="shared" si="0"/>
        <v>100</v>
      </c>
    </row>
    <row r="36" spans="1:5" ht="15.75">
      <c r="A36" s="45" t="s">
        <v>137</v>
      </c>
      <c r="B36" s="69" t="s">
        <v>492</v>
      </c>
      <c r="C36" s="48">
        <v>1956.5</v>
      </c>
      <c r="D36" s="48">
        <v>1956.5</v>
      </c>
      <c r="E36" s="70">
        <f t="shared" si="0"/>
        <v>100</v>
      </c>
    </row>
    <row r="37" spans="1:5" ht="15.75">
      <c r="A37" s="45" t="s">
        <v>399</v>
      </c>
      <c r="B37" s="69" t="s">
        <v>2</v>
      </c>
      <c r="C37" s="48">
        <v>1371</v>
      </c>
      <c r="D37" s="48">
        <v>1371</v>
      </c>
      <c r="E37" s="70">
        <f t="shared" si="0"/>
        <v>100</v>
      </c>
    </row>
    <row r="38" spans="1:5" ht="15.75">
      <c r="A38" s="47"/>
      <c r="B38" s="71" t="s">
        <v>3</v>
      </c>
      <c r="C38" s="49">
        <f>SUM(C10:C37)+0.1</f>
        <v>83962.20000000001</v>
      </c>
      <c r="D38" s="49">
        <f>SUM(D10:D37)+0.1</f>
        <v>83962.20000000001</v>
      </c>
      <c r="E38" s="49">
        <f>D38/C38*100</f>
        <v>100</v>
      </c>
    </row>
  </sheetData>
  <sheetProtection/>
  <mergeCells count="7">
    <mergeCell ref="A3:E3"/>
    <mergeCell ref="A5:E5"/>
    <mergeCell ref="D8:D9"/>
    <mergeCell ref="E8:E9"/>
    <mergeCell ref="C8:C9"/>
    <mergeCell ref="B8:B9"/>
    <mergeCell ref="A8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20"/>
  <sheetViews>
    <sheetView zoomScalePageLayoutView="0" workbookViewId="0" topLeftCell="A190">
      <selection activeCell="N228" sqref="N228"/>
    </sheetView>
  </sheetViews>
  <sheetFormatPr defaultColWidth="9.140625" defaultRowHeight="12.75"/>
  <cols>
    <col min="1" max="1" width="10.57421875" style="44" customWidth="1"/>
    <col min="2" max="2" width="42.140625" style="0" customWidth="1"/>
    <col min="3" max="4" width="21.28125" style="0" customWidth="1"/>
    <col min="5" max="5" width="22.28125" style="0" customWidth="1"/>
    <col min="6" max="6" width="19.57421875" style="0" customWidth="1"/>
  </cols>
  <sheetData>
    <row r="1" spans="1:6" ht="15.75" customHeight="1">
      <c r="A1" s="41"/>
      <c r="B1" s="1"/>
      <c r="C1" s="1"/>
      <c r="D1" s="1"/>
      <c r="F1" s="15" t="s">
        <v>431</v>
      </c>
    </row>
    <row r="2" spans="1:6" ht="15.75" customHeight="1">
      <c r="A2" s="41"/>
      <c r="B2" s="1"/>
      <c r="C2" s="1"/>
      <c r="D2" s="1"/>
      <c r="E2" s="17"/>
      <c r="F2" s="17"/>
    </row>
    <row r="3" spans="1:6" ht="58.5" customHeight="1">
      <c r="A3" s="173" t="s">
        <v>470</v>
      </c>
      <c r="B3" s="173"/>
      <c r="C3" s="173"/>
      <c r="D3" s="173"/>
      <c r="E3" s="173"/>
      <c r="F3" s="173"/>
    </row>
    <row r="4" spans="1:6" ht="15.75" customHeight="1">
      <c r="A4" s="42"/>
      <c r="B4" s="16"/>
      <c r="C4" s="16"/>
      <c r="D4" s="16"/>
      <c r="E4" s="16"/>
      <c r="F4" s="16"/>
    </row>
    <row r="5" spans="1:6" ht="139.5" customHeight="1">
      <c r="A5" s="174" t="s">
        <v>528</v>
      </c>
      <c r="B5" s="174"/>
      <c r="C5" s="174"/>
      <c r="D5" s="174"/>
      <c r="E5" s="174"/>
      <c r="F5" s="174"/>
    </row>
    <row r="6" spans="1:6" ht="15.75" customHeight="1">
      <c r="A6" s="43"/>
      <c r="B6" s="18"/>
      <c r="C6" s="18"/>
      <c r="D6" s="18"/>
      <c r="E6" s="18"/>
      <c r="F6" s="18"/>
    </row>
    <row r="7" spans="1:6" ht="15.75" customHeight="1">
      <c r="A7" s="41"/>
      <c r="B7" s="1"/>
      <c r="C7" s="1"/>
      <c r="D7" s="1"/>
      <c r="E7" s="1"/>
      <c r="F7" s="2" t="s">
        <v>11</v>
      </c>
    </row>
    <row r="8" spans="1:6" ht="12.75" customHeight="1">
      <c r="A8" s="193" t="s">
        <v>4</v>
      </c>
      <c r="B8" s="175" t="s">
        <v>10</v>
      </c>
      <c r="C8" s="198" t="s">
        <v>491</v>
      </c>
      <c r="D8" s="175" t="s">
        <v>557</v>
      </c>
      <c r="E8" s="175" t="s">
        <v>5</v>
      </c>
      <c r="F8" s="175" t="s">
        <v>6</v>
      </c>
    </row>
    <row r="9" spans="1:6" ht="54" customHeight="1">
      <c r="A9" s="196"/>
      <c r="B9" s="197"/>
      <c r="C9" s="199"/>
      <c r="D9" s="197"/>
      <c r="E9" s="197"/>
      <c r="F9" s="197"/>
    </row>
    <row r="10" spans="1:6" ht="15.75" customHeight="1">
      <c r="A10" s="76" t="s">
        <v>121</v>
      </c>
      <c r="B10" s="68" t="s">
        <v>12</v>
      </c>
      <c r="C10" s="48"/>
      <c r="D10" s="48"/>
      <c r="E10" s="48"/>
      <c r="F10" s="70"/>
    </row>
    <row r="11" spans="1:7" ht="15.75" customHeight="1">
      <c r="A11" s="45" t="s">
        <v>203</v>
      </c>
      <c r="B11" s="69" t="s">
        <v>12</v>
      </c>
      <c r="C11" s="48">
        <v>11174.5</v>
      </c>
      <c r="D11" s="48">
        <v>11174.5</v>
      </c>
      <c r="E11" s="48">
        <v>11174.5</v>
      </c>
      <c r="F11" s="70">
        <f>E11/D11*100</f>
        <v>100</v>
      </c>
      <c r="G11" s="59"/>
    </row>
    <row r="12" spans="1:7" ht="15.75" customHeight="1">
      <c r="A12" s="45" t="s">
        <v>369</v>
      </c>
      <c r="B12" s="69" t="s">
        <v>519</v>
      </c>
      <c r="C12" s="48">
        <v>8355.2</v>
      </c>
      <c r="D12" s="48">
        <v>8355.2</v>
      </c>
      <c r="E12" s="48">
        <v>8355.2</v>
      </c>
      <c r="F12" s="70">
        <f aca="true" t="shared" si="0" ref="F12:F17">E12/D12*100</f>
        <v>100</v>
      </c>
      <c r="G12" s="59"/>
    </row>
    <row r="13" spans="1:7" ht="15.75" customHeight="1">
      <c r="A13" s="45" t="s">
        <v>370</v>
      </c>
      <c r="B13" s="69" t="s">
        <v>146</v>
      </c>
      <c r="C13" s="48">
        <v>4038.9</v>
      </c>
      <c r="D13" s="48">
        <v>4038.9</v>
      </c>
      <c r="E13" s="48">
        <v>4038.9</v>
      </c>
      <c r="F13" s="70">
        <f t="shared" si="0"/>
        <v>100</v>
      </c>
      <c r="G13" s="59"/>
    </row>
    <row r="14" spans="1:7" ht="15.75" customHeight="1">
      <c r="A14" s="45" t="s">
        <v>371</v>
      </c>
      <c r="B14" s="69" t="s">
        <v>28</v>
      </c>
      <c r="C14" s="48">
        <v>1135.6</v>
      </c>
      <c r="D14" s="48">
        <v>1135.6</v>
      </c>
      <c r="E14" s="48">
        <v>1135.6</v>
      </c>
      <c r="F14" s="70">
        <f t="shared" si="0"/>
        <v>100</v>
      </c>
      <c r="G14" s="59"/>
    </row>
    <row r="15" spans="1:7" ht="15.75" customHeight="1">
      <c r="A15" s="45" t="s">
        <v>372</v>
      </c>
      <c r="B15" s="69" t="s">
        <v>29</v>
      </c>
      <c r="C15" s="48">
        <v>2031.3</v>
      </c>
      <c r="D15" s="48">
        <v>2031.3</v>
      </c>
      <c r="E15" s="48">
        <v>2031.3</v>
      </c>
      <c r="F15" s="70">
        <f t="shared" si="0"/>
        <v>100</v>
      </c>
      <c r="G15" s="59"/>
    </row>
    <row r="16" spans="1:7" ht="15.75" customHeight="1">
      <c r="A16" s="45" t="s">
        <v>373</v>
      </c>
      <c r="B16" s="69" t="s">
        <v>30</v>
      </c>
      <c r="C16" s="48">
        <v>2341.7</v>
      </c>
      <c r="D16" s="48">
        <v>2341.7</v>
      </c>
      <c r="E16" s="48">
        <v>2341.7</v>
      </c>
      <c r="F16" s="70">
        <f t="shared" si="0"/>
        <v>100</v>
      </c>
      <c r="G16" s="59"/>
    </row>
    <row r="17" spans="1:7" ht="15.75" customHeight="1">
      <c r="A17" s="45" t="s">
        <v>374</v>
      </c>
      <c r="B17" s="69" t="s">
        <v>138</v>
      </c>
      <c r="C17" s="48">
        <v>1529.5</v>
      </c>
      <c r="D17" s="48">
        <v>1529.5</v>
      </c>
      <c r="E17" s="48">
        <v>1529.5</v>
      </c>
      <c r="F17" s="70">
        <f t="shared" si="0"/>
        <v>100</v>
      </c>
      <c r="G17" s="59"/>
    </row>
    <row r="18" spans="1:7" ht="15.75" customHeight="1">
      <c r="A18" s="45" t="s">
        <v>122</v>
      </c>
      <c r="B18" s="69" t="s">
        <v>13</v>
      </c>
      <c r="C18" s="48"/>
      <c r="D18" s="48"/>
      <c r="E18" s="48"/>
      <c r="F18" s="70"/>
      <c r="G18" s="59"/>
    </row>
    <row r="19" spans="1:7" ht="15.75" customHeight="1">
      <c r="A19" s="45" t="s">
        <v>204</v>
      </c>
      <c r="B19" s="69" t="s">
        <v>147</v>
      </c>
      <c r="C19" s="48">
        <v>4627.3</v>
      </c>
      <c r="D19" s="48">
        <v>4627.3</v>
      </c>
      <c r="E19" s="48">
        <v>4627.3</v>
      </c>
      <c r="F19" s="70">
        <f aca="true" t="shared" si="1" ref="F19:F25">E19/D19*100</f>
        <v>100</v>
      </c>
      <c r="G19" s="59"/>
    </row>
    <row r="20" spans="1:7" ht="15.75" customHeight="1">
      <c r="A20" s="45" t="s">
        <v>389</v>
      </c>
      <c r="B20" s="69" t="s">
        <v>148</v>
      </c>
      <c r="C20" s="48">
        <v>3621.7</v>
      </c>
      <c r="D20" s="48">
        <v>3621.7</v>
      </c>
      <c r="E20" s="48">
        <v>3621.7</v>
      </c>
      <c r="F20" s="70">
        <f t="shared" si="1"/>
        <v>100</v>
      </c>
      <c r="G20" s="59"/>
    </row>
    <row r="21" spans="1:7" ht="15.75" customHeight="1">
      <c r="A21" s="45" t="s">
        <v>375</v>
      </c>
      <c r="B21" s="69" t="s">
        <v>149</v>
      </c>
      <c r="C21" s="48">
        <v>9052.1</v>
      </c>
      <c r="D21" s="48">
        <v>9052.1</v>
      </c>
      <c r="E21" s="48">
        <v>9052.1</v>
      </c>
      <c r="F21" s="70">
        <f t="shared" si="1"/>
        <v>100</v>
      </c>
      <c r="G21" s="59"/>
    </row>
    <row r="22" spans="1:7" ht="15.75" customHeight="1">
      <c r="A22" s="45" t="s">
        <v>376</v>
      </c>
      <c r="B22" s="69" t="s">
        <v>150</v>
      </c>
      <c r="C22" s="48">
        <v>2747.7</v>
      </c>
      <c r="D22" s="48">
        <v>2747.7</v>
      </c>
      <c r="E22" s="48">
        <v>2747.7</v>
      </c>
      <c r="F22" s="70">
        <f t="shared" si="1"/>
        <v>100</v>
      </c>
      <c r="G22" s="59"/>
    </row>
    <row r="23" spans="1:7" ht="15.75" customHeight="1">
      <c r="A23" s="45" t="s">
        <v>377</v>
      </c>
      <c r="B23" s="69" t="s">
        <v>151</v>
      </c>
      <c r="C23" s="48">
        <v>5254.2</v>
      </c>
      <c r="D23" s="48">
        <v>5254.2</v>
      </c>
      <c r="E23" s="48">
        <v>5254.2</v>
      </c>
      <c r="F23" s="70">
        <f t="shared" si="1"/>
        <v>100</v>
      </c>
      <c r="G23" s="59"/>
    </row>
    <row r="24" spans="1:7" ht="15.75" customHeight="1">
      <c r="A24" s="45" t="s">
        <v>378</v>
      </c>
      <c r="B24" s="69" t="s">
        <v>152</v>
      </c>
      <c r="C24" s="48">
        <v>2290.8</v>
      </c>
      <c r="D24" s="48">
        <v>2290.8</v>
      </c>
      <c r="E24" s="48">
        <v>2290.8</v>
      </c>
      <c r="F24" s="70">
        <f t="shared" si="1"/>
        <v>100</v>
      </c>
      <c r="G24" s="59"/>
    </row>
    <row r="25" spans="1:7" ht="15.75" customHeight="1">
      <c r="A25" s="45" t="s">
        <v>379</v>
      </c>
      <c r="B25" s="69" t="s">
        <v>153</v>
      </c>
      <c r="C25" s="48">
        <v>1359.7</v>
      </c>
      <c r="D25" s="48">
        <v>1359.7</v>
      </c>
      <c r="E25" s="48">
        <v>1359.7</v>
      </c>
      <c r="F25" s="70">
        <f t="shared" si="1"/>
        <v>100</v>
      </c>
      <c r="G25" s="59"/>
    </row>
    <row r="26" spans="1:7" ht="15.75" customHeight="1">
      <c r="A26" s="45" t="s">
        <v>123</v>
      </c>
      <c r="B26" s="69" t="s">
        <v>14</v>
      </c>
      <c r="C26" s="48"/>
      <c r="D26" s="48"/>
      <c r="E26" s="48"/>
      <c r="F26" s="70"/>
      <c r="G26" s="59"/>
    </row>
    <row r="27" spans="1:7" ht="15.75" customHeight="1">
      <c r="A27" s="45" t="s">
        <v>205</v>
      </c>
      <c r="B27" s="69" t="s">
        <v>387</v>
      </c>
      <c r="C27" s="48">
        <v>19483.6</v>
      </c>
      <c r="D27" s="48">
        <v>19483.6</v>
      </c>
      <c r="E27" s="48">
        <v>19483.6</v>
      </c>
      <c r="F27" s="70">
        <f aca="true" t="shared" si="2" ref="F27:F42">E27/D27*100</f>
        <v>100</v>
      </c>
      <c r="G27" s="59"/>
    </row>
    <row r="28" spans="1:7" ht="15.75" customHeight="1">
      <c r="A28" s="45" t="s">
        <v>206</v>
      </c>
      <c r="B28" s="69" t="s">
        <v>159</v>
      </c>
      <c r="C28" s="48">
        <v>3504.9</v>
      </c>
      <c r="D28" s="48">
        <v>3504.9</v>
      </c>
      <c r="E28" s="48">
        <v>3504.9</v>
      </c>
      <c r="F28" s="70">
        <f t="shared" si="2"/>
        <v>100</v>
      </c>
      <c r="G28" s="59"/>
    </row>
    <row r="29" spans="1:7" ht="15.75" customHeight="1">
      <c r="A29" s="45" t="s">
        <v>216</v>
      </c>
      <c r="B29" s="69" t="s">
        <v>115</v>
      </c>
      <c r="C29" s="48">
        <v>3839.2</v>
      </c>
      <c r="D29" s="48">
        <v>3839.2</v>
      </c>
      <c r="E29" s="48">
        <v>3839.2</v>
      </c>
      <c r="F29" s="70">
        <f t="shared" si="2"/>
        <v>100</v>
      </c>
      <c r="G29" s="59"/>
    </row>
    <row r="30" spans="1:7" ht="15.75" customHeight="1">
      <c r="A30" s="45" t="s">
        <v>217</v>
      </c>
      <c r="B30" s="69" t="s">
        <v>154</v>
      </c>
      <c r="C30" s="48">
        <v>815.5</v>
      </c>
      <c r="D30" s="48">
        <v>815.5</v>
      </c>
      <c r="E30" s="48">
        <v>815.5</v>
      </c>
      <c r="F30" s="70">
        <f t="shared" si="2"/>
        <v>100</v>
      </c>
      <c r="G30" s="59"/>
    </row>
    <row r="31" spans="1:7" ht="15.75" customHeight="1">
      <c r="A31" s="45" t="s">
        <v>218</v>
      </c>
      <c r="B31" s="69" t="s">
        <v>14</v>
      </c>
      <c r="C31" s="48">
        <v>1685.2</v>
      </c>
      <c r="D31" s="48">
        <v>1685.2</v>
      </c>
      <c r="E31" s="48">
        <v>1685.2</v>
      </c>
      <c r="F31" s="70">
        <f t="shared" si="2"/>
        <v>100</v>
      </c>
      <c r="G31" s="59"/>
    </row>
    <row r="32" spans="1:7" ht="15.75" customHeight="1">
      <c r="A32" s="45" t="s">
        <v>219</v>
      </c>
      <c r="B32" s="69" t="s">
        <v>155</v>
      </c>
      <c r="C32" s="48">
        <v>617.8</v>
      </c>
      <c r="D32" s="48">
        <v>617.8</v>
      </c>
      <c r="E32" s="48">
        <v>617.8</v>
      </c>
      <c r="F32" s="70">
        <f t="shared" si="2"/>
        <v>100</v>
      </c>
      <c r="G32" s="59"/>
    </row>
    <row r="33" spans="1:7" ht="15.75" customHeight="1">
      <c r="A33" s="45" t="s">
        <v>220</v>
      </c>
      <c r="B33" s="69" t="s">
        <v>31</v>
      </c>
      <c r="C33" s="48">
        <v>544.2</v>
      </c>
      <c r="D33" s="48">
        <v>544.2</v>
      </c>
      <c r="E33" s="48">
        <v>544.2</v>
      </c>
      <c r="F33" s="70">
        <f t="shared" si="2"/>
        <v>100</v>
      </c>
      <c r="G33" s="59"/>
    </row>
    <row r="34" spans="1:7" ht="15.75" customHeight="1">
      <c r="A34" s="45" t="s">
        <v>221</v>
      </c>
      <c r="B34" s="69" t="s">
        <v>156</v>
      </c>
      <c r="C34" s="48">
        <v>970</v>
      </c>
      <c r="D34" s="48">
        <v>970</v>
      </c>
      <c r="E34" s="48">
        <v>970</v>
      </c>
      <c r="F34" s="70">
        <f t="shared" si="2"/>
        <v>100</v>
      </c>
      <c r="G34" s="59"/>
    </row>
    <row r="35" spans="1:7" ht="15.75" customHeight="1">
      <c r="A35" s="45" t="s">
        <v>222</v>
      </c>
      <c r="B35" s="69" t="s">
        <v>32</v>
      </c>
      <c r="C35" s="48">
        <v>1104.4</v>
      </c>
      <c r="D35" s="48">
        <v>1104.4</v>
      </c>
      <c r="E35" s="48">
        <v>1104.4</v>
      </c>
      <c r="F35" s="70">
        <f t="shared" si="2"/>
        <v>100</v>
      </c>
      <c r="G35" s="59"/>
    </row>
    <row r="36" spans="1:7" ht="15.75" customHeight="1">
      <c r="A36" s="45" t="s">
        <v>223</v>
      </c>
      <c r="B36" s="69" t="s">
        <v>157</v>
      </c>
      <c r="C36" s="48">
        <v>2675.8</v>
      </c>
      <c r="D36" s="48">
        <v>2675.8</v>
      </c>
      <c r="E36" s="48">
        <v>2675.8</v>
      </c>
      <c r="F36" s="70">
        <f t="shared" si="2"/>
        <v>100</v>
      </c>
      <c r="G36" s="59"/>
    </row>
    <row r="37" spans="1:7" ht="15.75" customHeight="1">
      <c r="A37" s="45" t="s">
        <v>224</v>
      </c>
      <c r="B37" s="69" t="s">
        <v>158</v>
      </c>
      <c r="C37" s="48">
        <v>677.9</v>
      </c>
      <c r="D37" s="48">
        <v>677.9</v>
      </c>
      <c r="E37" s="48">
        <v>677.9</v>
      </c>
      <c r="F37" s="70">
        <f t="shared" si="2"/>
        <v>100</v>
      </c>
      <c r="G37" s="59"/>
    </row>
    <row r="38" spans="1:7" ht="15.75" customHeight="1">
      <c r="A38" s="45" t="s">
        <v>225</v>
      </c>
      <c r="B38" s="69" t="s">
        <v>33</v>
      </c>
      <c r="C38" s="48">
        <v>408.1</v>
      </c>
      <c r="D38" s="48">
        <v>408.1</v>
      </c>
      <c r="E38" s="48">
        <v>408.1</v>
      </c>
      <c r="F38" s="70">
        <f t="shared" si="2"/>
        <v>100</v>
      </c>
      <c r="G38" s="59"/>
    </row>
    <row r="39" spans="1:7" ht="15.75" customHeight="1">
      <c r="A39" s="45" t="s">
        <v>226</v>
      </c>
      <c r="B39" s="69" t="s">
        <v>34</v>
      </c>
      <c r="C39" s="48">
        <v>351.8</v>
      </c>
      <c r="D39" s="48">
        <v>351.8</v>
      </c>
      <c r="E39" s="48">
        <v>351.8</v>
      </c>
      <c r="F39" s="70">
        <f t="shared" si="2"/>
        <v>100</v>
      </c>
      <c r="G39" s="59"/>
    </row>
    <row r="40" spans="1:7" ht="15.75" customHeight="1">
      <c r="A40" s="45" t="s">
        <v>227</v>
      </c>
      <c r="B40" s="69" t="s">
        <v>35</v>
      </c>
      <c r="C40" s="48">
        <v>1089.5</v>
      </c>
      <c r="D40" s="48">
        <v>1089.5</v>
      </c>
      <c r="E40" s="48">
        <v>1089.5</v>
      </c>
      <c r="F40" s="70">
        <f t="shared" si="2"/>
        <v>100</v>
      </c>
      <c r="G40" s="59"/>
    </row>
    <row r="41" spans="1:7" ht="15.75" customHeight="1">
      <c r="A41" s="45" t="s">
        <v>390</v>
      </c>
      <c r="B41" s="69" t="s">
        <v>36</v>
      </c>
      <c r="C41" s="48">
        <v>998.3</v>
      </c>
      <c r="D41" s="48">
        <v>998.3</v>
      </c>
      <c r="E41" s="48">
        <v>998.3</v>
      </c>
      <c r="F41" s="70">
        <f t="shared" si="2"/>
        <v>100</v>
      </c>
      <c r="G41" s="59"/>
    </row>
    <row r="42" spans="1:7" ht="15.75" customHeight="1">
      <c r="A42" s="45" t="s">
        <v>530</v>
      </c>
      <c r="B42" s="69" t="s">
        <v>37</v>
      </c>
      <c r="C42" s="48">
        <v>474.1</v>
      </c>
      <c r="D42" s="48">
        <v>474.1</v>
      </c>
      <c r="E42" s="48">
        <v>474.1</v>
      </c>
      <c r="F42" s="70">
        <f t="shared" si="2"/>
        <v>100</v>
      </c>
      <c r="G42" s="59"/>
    </row>
    <row r="43" spans="1:7" ht="15.75" customHeight="1">
      <c r="A43" s="45" t="s">
        <v>124</v>
      </c>
      <c r="B43" s="69" t="s">
        <v>15</v>
      </c>
      <c r="C43" s="48"/>
      <c r="D43" s="48"/>
      <c r="E43" s="48"/>
      <c r="F43" s="70"/>
      <c r="G43" s="59"/>
    </row>
    <row r="44" spans="1:7" ht="15.75" customHeight="1">
      <c r="A44" s="45" t="s">
        <v>207</v>
      </c>
      <c r="B44" s="69" t="s">
        <v>15</v>
      </c>
      <c r="C44" s="48">
        <v>10120.2</v>
      </c>
      <c r="D44" s="48">
        <v>10120.2</v>
      </c>
      <c r="E44" s="48">
        <v>10120.2</v>
      </c>
      <c r="F44" s="70">
        <f aca="true" t="shared" si="3" ref="F44:F60">E44/D44*100</f>
        <v>100</v>
      </c>
      <c r="G44" s="59"/>
    </row>
    <row r="45" spans="1:7" ht="15.75" customHeight="1">
      <c r="A45" s="45" t="s">
        <v>208</v>
      </c>
      <c r="B45" s="69" t="s">
        <v>517</v>
      </c>
      <c r="C45" s="48">
        <v>993.2</v>
      </c>
      <c r="D45" s="48">
        <v>993.2</v>
      </c>
      <c r="E45" s="48">
        <v>993.2</v>
      </c>
      <c r="F45" s="70">
        <f t="shared" si="3"/>
        <v>100</v>
      </c>
      <c r="G45" s="59"/>
    </row>
    <row r="46" spans="1:7" ht="15.75" customHeight="1">
      <c r="A46" s="45" t="s">
        <v>209</v>
      </c>
      <c r="B46" s="69" t="s">
        <v>160</v>
      </c>
      <c r="C46" s="48">
        <v>1187</v>
      </c>
      <c r="D46" s="48">
        <v>1187</v>
      </c>
      <c r="E46" s="48">
        <v>1187</v>
      </c>
      <c r="F46" s="70">
        <f t="shared" si="3"/>
        <v>100</v>
      </c>
      <c r="G46" s="59"/>
    </row>
    <row r="47" spans="1:7" ht="15.75" customHeight="1">
      <c r="A47" s="45" t="s">
        <v>228</v>
      </c>
      <c r="B47" s="69" t="s">
        <v>114</v>
      </c>
      <c r="C47" s="48">
        <v>6029.8</v>
      </c>
      <c r="D47" s="48">
        <v>6029.8</v>
      </c>
      <c r="E47" s="48">
        <v>6029.8</v>
      </c>
      <c r="F47" s="70">
        <f t="shared" si="3"/>
        <v>100</v>
      </c>
      <c r="G47" s="59"/>
    </row>
    <row r="48" spans="1:7" ht="15.75" customHeight="1">
      <c r="A48" s="45" t="s">
        <v>229</v>
      </c>
      <c r="B48" s="69" t="s">
        <v>161</v>
      </c>
      <c r="C48" s="48">
        <v>6381.1</v>
      </c>
      <c r="D48" s="48">
        <v>6381.1</v>
      </c>
      <c r="E48" s="48">
        <v>6381.1</v>
      </c>
      <c r="F48" s="70">
        <f t="shared" si="3"/>
        <v>100</v>
      </c>
      <c r="G48" s="59"/>
    </row>
    <row r="49" spans="1:7" ht="15.75" customHeight="1">
      <c r="A49" s="45" t="s">
        <v>230</v>
      </c>
      <c r="B49" s="69" t="s">
        <v>384</v>
      </c>
      <c r="C49" s="48">
        <v>1151.3</v>
      </c>
      <c r="D49" s="48">
        <v>1151.3</v>
      </c>
      <c r="E49" s="48">
        <v>1151.3</v>
      </c>
      <c r="F49" s="70">
        <f t="shared" si="3"/>
        <v>100</v>
      </c>
      <c r="G49" s="59"/>
    </row>
    <row r="50" spans="1:7" ht="15.75" customHeight="1">
      <c r="A50" s="45" t="s">
        <v>231</v>
      </c>
      <c r="B50" s="69" t="s">
        <v>529</v>
      </c>
      <c r="C50" s="48">
        <v>2442.2</v>
      </c>
      <c r="D50" s="48">
        <v>2442.2</v>
      </c>
      <c r="E50" s="48">
        <v>2442.2</v>
      </c>
      <c r="F50" s="70">
        <f t="shared" si="3"/>
        <v>100</v>
      </c>
      <c r="G50" s="59"/>
    </row>
    <row r="51" spans="1:7" ht="15.75" customHeight="1">
      <c r="A51" s="45" t="s">
        <v>232</v>
      </c>
      <c r="B51" s="69" t="s">
        <v>41</v>
      </c>
      <c r="C51" s="48">
        <v>705.3</v>
      </c>
      <c r="D51" s="48">
        <v>705.3</v>
      </c>
      <c r="E51" s="48">
        <v>705.3</v>
      </c>
      <c r="F51" s="70">
        <f t="shared" si="3"/>
        <v>100</v>
      </c>
      <c r="G51" s="59"/>
    </row>
    <row r="52" spans="1:7" ht="15.75" customHeight="1">
      <c r="A52" s="45" t="s">
        <v>233</v>
      </c>
      <c r="B52" s="69" t="s">
        <v>38</v>
      </c>
      <c r="C52" s="48">
        <v>888</v>
      </c>
      <c r="D52" s="48">
        <v>888</v>
      </c>
      <c r="E52" s="48">
        <v>888</v>
      </c>
      <c r="F52" s="70">
        <f t="shared" si="3"/>
        <v>100</v>
      </c>
      <c r="G52" s="59"/>
    </row>
    <row r="53" spans="1:7" ht="15.75" customHeight="1">
      <c r="A53" s="45" t="s">
        <v>234</v>
      </c>
      <c r="B53" s="69" t="s">
        <v>381</v>
      </c>
      <c r="C53" s="48">
        <v>1926.8</v>
      </c>
      <c r="D53" s="48">
        <v>1926.8</v>
      </c>
      <c r="E53" s="48">
        <v>1926.8</v>
      </c>
      <c r="F53" s="70">
        <f t="shared" si="3"/>
        <v>100</v>
      </c>
      <c r="G53" s="59"/>
    </row>
    <row r="54" spans="1:7" ht="15.75" customHeight="1">
      <c r="A54" s="45" t="s">
        <v>235</v>
      </c>
      <c r="B54" s="69" t="s">
        <v>382</v>
      </c>
      <c r="C54" s="48">
        <v>2043</v>
      </c>
      <c r="D54" s="48">
        <v>2043</v>
      </c>
      <c r="E54" s="48">
        <v>2043</v>
      </c>
      <c r="F54" s="70">
        <f t="shared" si="3"/>
        <v>100</v>
      </c>
      <c r="G54" s="59"/>
    </row>
    <row r="55" spans="1:7" ht="15.75" customHeight="1">
      <c r="A55" s="45" t="s">
        <v>236</v>
      </c>
      <c r="B55" s="69" t="s">
        <v>514</v>
      </c>
      <c r="C55" s="48">
        <v>12012.8</v>
      </c>
      <c r="D55" s="48">
        <v>12012.8</v>
      </c>
      <c r="E55" s="48">
        <v>12012.8</v>
      </c>
      <c r="F55" s="70">
        <f t="shared" si="3"/>
        <v>100</v>
      </c>
      <c r="G55" s="59"/>
    </row>
    <row r="56" spans="1:7" ht="15.75" customHeight="1">
      <c r="A56" s="45" t="s">
        <v>237</v>
      </c>
      <c r="B56" s="69" t="s">
        <v>39</v>
      </c>
      <c r="C56" s="48">
        <v>3836</v>
      </c>
      <c r="D56" s="48">
        <v>3836</v>
      </c>
      <c r="E56" s="48">
        <v>3836</v>
      </c>
      <c r="F56" s="70">
        <f t="shared" si="3"/>
        <v>100</v>
      </c>
      <c r="G56" s="59"/>
    </row>
    <row r="57" spans="1:7" ht="15.75" customHeight="1">
      <c r="A57" s="45" t="s">
        <v>238</v>
      </c>
      <c r="B57" s="69" t="s">
        <v>383</v>
      </c>
      <c r="C57" s="48">
        <v>4146.2</v>
      </c>
      <c r="D57" s="48">
        <v>4146.2</v>
      </c>
      <c r="E57" s="48">
        <v>4146.2</v>
      </c>
      <c r="F57" s="70">
        <f t="shared" si="3"/>
        <v>100</v>
      </c>
      <c r="G57" s="59"/>
    </row>
    <row r="58" spans="1:7" ht="15.75" customHeight="1">
      <c r="A58" s="45" t="s">
        <v>239</v>
      </c>
      <c r="B58" s="69" t="s">
        <v>40</v>
      </c>
      <c r="C58" s="48">
        <v>2878.4</v>
      </c>
      <c r="D58" s="48">
        <v>2878.4</v>
      </c>
      <c r="E58" s="48">
        <v>2878.4</v>
      </c>
      <c r="F58" s="70">
        <f t="shared" si="3"/>
        <v>100</v>
      </c>
      <c r="G58" s="59"/>
    </row>
    <row r="59" spans="1:7" ht="15.75" customHeight="1">
      <c r="A59" s="45" t="s">
        <v>240</v>
      </c>
      <c r="B59" s="69" t="s">
        <v>162</v>
      </c>
      <c r="C59" s="48">
        <v>3782.9</v>
      </c>
      <c r="D59" s="48">
        <v>3782.9</v>
      </c>
      <c r="E59" s="48">
        <v>3782.9</v>
      </c>
      <c r="F59" s="70">
        <f t="shared" si="3"/>
        <v>100</v>
      </c>
      <c r="G59" s="59"/>
    </row>
    <row r="60" spans="1:7" ht="15.75" customHeight="1">
      <c r="A60" s="45" t="s">
        <v>241</v>
      </c>
      <c r="B60" s="69" t="s">
        <v>42</v>
      </c>
      <c r="C60" s="48">
        <v>559</v>
      </c>
      <c r="D60" s="48">
        <v>559</v>
      </c>
      <c r="E60" s="48">
        <v>559</v>
      </c>
      <c r="F60" s="70">
        <f t="shared" si="3"/>
        <v>100</v>
      </c>
      <c r="G60" s="59"/>
    </row>
    <row r="61" spans="1:7" ht="15.75" customHeight="1">
      <c r="A61" s="45" t="s">
        <v>125</v>
      </c>
      <c r="B61" s="69" t="s">
        <v>16</v>
      </c>
      <c r="C61" s="48"/>
      <c r="D61" s="48"/>
      <c r="E61" s="48"/>
      <c r="F61" s="70"/>
      <c r="G61" s="59"/>
    </row>
    <row r="62" spans="1:7" ht="15.75" customHeight="1">
      <c r="A62" s="45" t="s">
        <v>210</v>
      </c>
      <c r="B62" s="69" t="s">
        <v>16</v>
      </c>
      <c r="C62" s="48">
        <v>11084.6</v>
      </c>
      <c r="D62" s="48">
        <v>11084.6</v>
      </c>
      <c r="E62" s="48">
        <v>11084.6</v>
      </c>
      <c r="F62" s="70">
        <f aca="true" t="shared" si="4" ref="F62:F74">E62/D62*100</f>
        <v>100</v>
      </c>
      <c r="G62" s="59"/>
    </row>
    <row r="63" spans="1:7" ht="15.75" customHeight="1">
      <c r="A63" s="45" t="s">
        <v>242</v>
      </c>
      <c r="B63" s="69" t="s">
        <v>397</v>
      </c>
      <c r="C63" s="48">
        <v>47779.1</v>
      </c>
      <c r="D63" s="48">
        <v>47779.1</v>
      </c>
      <c r="E63" s="48">
        <v>47779.1</v>
      </c>
      <c r="F63" s="70">
        <f t="shared" si="4"/>
        <v>100</v>
      </c>
      <c r="G63" s="59"/>
    </row>
    <row r="64" spans="1:7" ht="15.75" customHeight="1">
      <c r="A64" s="45" t="s">
        <v>243</v>
      </c>
      <c r="B64" s="69" t="s">
        <v>7</v>
      </c>
      <c r="C64" s="48">
        <v>1324.9</v>
      </c>
      <c r="D64" s="48">
        <v>1324.9</v>
      </c>
      <c r="E64" s="48">
        <v>1324.9</v>
      </c>
      <c r="F64" s="70">
        <f t="shared" si="4"/>
        <v>100</v>
      </c>
      <c r="G64" s="59"/>
    </row>
    <row r="65" spans="1:7" ht="15.75" customHeight="1">
      <c r="A65" s="45" t="s">
        <v>244</v>
      </c>
      <c r="B65" s="69" t="s">
        <v>139</v>
      </c>
      <c r="C65" s="48">
        <v>5534.7</v>
      </c>
      <c r="D65" s="48">
        <v>5534.7</v>
      </c>
      <c r="E65" s="48">
        <v>5534.7</v>
      </c>
      <c r="F65" s="70">
        <f t="shared" si="4"/>
        <v>100</v>
      </c>
      <c r="G65" s="59"/>
    </row>
    <row r="66" spans="1:7" ht="15.75" customHeight="1">
      <c r="A66" s="45" t="s">
        <v>245</v>
      </c>
      <c r="B66" s="69" t="s">
        <v>8</v>
      </c>
      <c r="C66" s="48">
        <v>10649</v>
      </c>
      <c r="D66" s="48">
        <v>10649</v>
      </c>
      <c r="E66" s="48">
        <v>10649</v>
      </c>
      <c r="F66" s="70">
        <f t="shared" si="4"/>
        <v>100</v>
      </c>
      <c r="G66" s="59"/>
    </row>
    <row r="67" spans="1:7" ht="15.75" customHeight="1">
      <c r="A67" s="45" t="s">
        <v>246</v>
      </c>
      <c r="B67" s="69" t="s">
        <v>116</v>
      </c>
      <c r="C67" s="48">
        <v>6405.7</v>
      </c>
      <c r="D67" s="48">
        <v>6405.7</v>
      </c>
      <c r="E67" s="48">
        <v>6405.7</v>
      </c>
      <c r="F67" s="70">
        <f t="shared" si="4"/>
        <v>100</v>
      </c>
      <c r="G67" s="59"/>
    </row>
    <row r="68" spans="1:7" ht="15.75" customHeight="1">
      <c r="A68" s="45" t="s">
        <v>247</v>
      </c>
      <c r="B68" s="69" t="s">
        <v>48</v>
      </c>
      <c r="C68" s="48">
        <v>11048.4</v>
      </c>
      <c r="D68" s="48">
        <v>11048.4</v>
      </c>
      <c r="E68" s="48">
        <v>11048.4</v>
      </c>
      <c r="F68" s="70">
        <f t="shared" si="4"/>
        <v>100</v>
      </c>
      <c r="G68" s="59"/>
    </row>
    <row r="69" spans="1:7" ht="15.75" customHeight="1">
      <c r="A69" s="45" t="s">
        <v>248</v>
      </c>
      <c r="B69" s="69" t="s">
        <v>163</v>
      </c>
      <c r="C69" s="48">
        <v>5488.7</v>
      </c>
      <c r="D69" s="48">
        <v>5488.7</v>
      </c>
      <c r="E69" s="48">
        <v>5488.7</v>
      </c>
      <c r="F69" s="70">
        <f t="shared" si="4"/>
        <v>100</v>
      </c>
      <c r="G69" s="59"/>
    </row>
    <row r="70" spans="1:7" ht="15.75" customHeight="1">
      <c r="A70" s="45" t="s">
        <v>249</v>
      </c>
      <c r="B70" s="69" t="s">
        <v>44</v>
      </c>
      <c r="C70" s="48">
        <v>6698.7</v>
      </c>
      <c r="D70" s="48">
        <v>6698.7</v>
      </c>
      <c r="E70" s="48">
        <v>6698.7</v>
      </c>
      <c r="F70" s="70">
        <f t="shared" si="4"/>
        <v>100</v>
      </c>
      <c r="G70" s="59"/>
    </row>
    <row r="71" spans="1:7" ht="15.75" customHeight="1">
      <c r="A71" s="45" t="s">
        <v>250</v>
      </c>
      <c r="B71" s="69" t="s">
        <v>45</v>
      </c>
      <c r="C71" s="48">
        <v>4791.9</v>
      </c>
      <c r="D71" s="48">
        <v>4791.9</v>
      </c>
      <c r="E71" s="48">
        <v>4791.9</v>
      </c>
      <c r="F71" s="70">
        <f t="shared" si="4"/>
        <v>100</v>
      </c>
      <c r="G71" s="59"/>
    </row>
    <row r="72" spans="1:7" ht="15.75" customHeight="1">
      <c r="A72" s="45" t="s">
        <v>251</v>
      </c>
      <c r="B72" s="69" t="s">
        <v>46</v>
      </c>
      <c r="C72" s="48">
        <v>8541.7</v>
      </c>
      <c r="D72" s="48">
        <v>8541.7</v>
      </c>
      <c r="E72" s="48">
        <v>8541.7</v>
      </c>
      <c r="F72" s="70">
        <f t="shared" si="4"/>
        <v>100</v>
      </c>
      <c r="G72" s="59"/>
    </row>
    <row r="73" spans="1:7" ht="15.75" customHeight="1">
      <c r="A73" s="45" t="s">
        <v>391</v>
      </c>
      <c r="B73" s="69" t="s">
        <v>47</v>
      </c>
      <c r="C73" s="48">
        <v>3252.3</v>
      </c>
      <c r="D73" s="48">
        <v>3252.3</v>
      </c>
      <c r="E73" s="48">
        <v>3252.3</v>
      </c>
      <c r="F73" s="70">
        <f t="shared" si="4"/>
        <v>100</v>
      </c>
      <c r="G73" s="59"/>
    </row>
    <row r="74" spans="1:7" ht="15.75" customHeight="1">
      <c r="A74" s="45" t="s">
        <v>531</v>
      </c>
      <c r="B74" s="69" t="s">
        <v>515</v>
      </c>
      <c r="C74" s="48">
        <v>3109.8</v>
      </c>
      <c r="D74" s="48">
        <v>3109.8</v>
      </c>
      <c r="E74" s="48">
        <v>3109.8</v>
      </c>
      <c r="F74" s="70">
        <f t="shared" si="4"/>
        <v>100</v>
      </c>
      <c r="G74" s="59"/>
    </row>
    <row r="75" spans="1:7" ht="15.75" customHeight="1">
      <c r="A75" s="45" t="s">
        <v>126</v>
      </c>
      <c r="B75" s="69" t="s">
        <v>17</v>
      </c>
      <c r="C75" s="48"/>
      <c r="D75" s="48"/>
      <c r="E75" s="48"/>
      <c r="F75" s="70"/>
      <c r="G75" s="59"/>
    </row>
    <row r="76" spans="1:7" ht="15.75" customHeight="1">
      <c r="A76" s="45" t="s">
        <v>211</v>
      </c>
      <c r="B76" s="69" t="s">
        <v>17</v>
      </c>
      <c r="C76" s="48">
        <v>10541.9</v>
      </c>
      <c r="D76" s="48">
        <v>10541.9</v>
      </c>
      <c r="E76" s="48">
        <v>10541.9</v>
      </c>
      <c r="F76" s="70">
        <f aca="true" t="shared" si="5" ref="F76:F93">E76/D76*100</f>
        <v>100</v>
      </c>
      <c r="G76" s="59"/>
    </row>
    <row r="77" spans="1:7" ht="15.75" customHeight="1">
      <c r="A77" s="45" t="s">
        <v>252</v>
      </c>
      <c r="B77" s="69" t="s">
        <v>164</v>
      </c>
      <c r="C77" s="48">
        <v>8159.7</v>
      </c>
      <c r="D77" s="48">
        <v>8159.7</v>
      </c>
      <c r="E77" s="48">
        <v>8159.7</v>
      </c>
      <c r="F77" s="70">
        <f t="shared" si="5"/>
        <v>100</v>
      </c>
      <c r="G77" s="59"/>
    </row>
    <row r="78" spans="1:7" ht="15.75" customHeight="1">
      <c r="A78" s="45" t="s">
        <v>253</v>
      </c>
      <c r="B78" s="69" t="s">
        <v>398</v>
      </c>
      <c r="C78" s="48">
        <v>52348.3</v>
      </c>
      <c r="D78" s="48">
        <v>52348.3</v>
      </c>
      <c r="E78" s="48">
        <v>52348.3</v>
      </c>
      <c r="F78" s="70">
        <f t="shared" si="5"/>
        <v>100</v>
      </c>
      <c r="G78" s="59"/>
    </row>
    <row r="79" spans="1:7" ht="15.75" customHeight="1">
      <c r="A79" s="45" t="s">
        <v>254</v>
      </c>
      <c r="B79" s="69" t="s">
        <v>165</v>
      </c>
      <c r="C79" s="48">
        <v>2280.2</v>
      </c>
      <c r="D79" s="48">
        <v>2280.2</v>
      </c>
      <c r="E79" s="48">
        <v>2280.2</v>
      </c>
      <c r="F79" s="70">
        <f t="shared" si="5"/>
        <v>100</v>
      </c>
      <c r="G79" s="59"/>
    </row>
    <row r="80" spans="1:7" ht="15.75" customHeight="1">
      <c r="A80" s="45" t="s">
        <v>255</v>
      </c>
      <c r="B80" s="69" t="s">
        <v>117</v>
      </c>
      <c r="C80" s="48">
        <v>4818</v>
      </c>
      <c r="D80" s="48">
        <v>4818</v>
      </c>
      <c r="E80" s="48">
        <v>4818</v>
      </c>
      <c r="F80" s="70">
        <f t="shared" si="5"/>
        <v>100</v>
      </c>
      <c r="G80" s="59"/>
    </row>
    <row r="81" spans="1:7" ht="15.75" customHeight="1">
      <c r="A81" s="45" t="s">
        <v>256</v>
      </c>
      <c r="B81" s="69" t="s">
        <v>170</v>
      </c>
      <c r="C81" s="48">
        <v>15148</v>
      </c>
      <c r="D81" s="48">
        <v>15148</v>
      </c>
      <c r="E81" s="48">
        <v>15148</v>
      </c>
      <c r="F81" s="70">
        <f t="shared" si="5"/>
        <v>100</v>
      </c>
      <c r="G81" s="59"/>
    </row>
    <row r="82" spans="1:7" ht="15.75" customHeight="1">
      <c r="A82" s="45" t="s">
        <v>257</v>
      </c>
      <c r="B82" s="69" t="s">
        <v>171</v>
      </c>
      <c r="C82" s="48">
        <v>2333.9</v>
      </c>
      <c r="D82" s="48">
        <v>2333.9</v>
      </c>
      <c r="E82" s="48">
        <v>2333.9</v>
      </c>
      <c r="F82" s="70">
        <f t="shared" si="5"/>
        <v>100</v>
      </c>
      <c r="G82" s="59"/>
    </row>
    <row r="83" spans="1:7" ht="15.75" customHeight="1">
      <c r="A83" s="45" t="s">
        <v>258</v>
      </c>
      <c r="B83" s="69" t="s">
        <v>49</v>
      </c>
      <c r="C83" s="48">
        <v>1904</v>
      </c>
      <c r="D83" s="48">
        <v>1904</v>
      </c>
      <c r="E83" s="48">
        <v>1904</v>
      </c>
      <c r="F83" s="70">
        <f t="shared" si="5"/>
        <v>100</v>
      </c>
      <c r="G83" s="59"/>
    </row>
    <row r="84" spans="1:7" ht="15.75" customHeight="1">
      <c r="A84" s="45" t="s">
        <v>259</v>
      </c>
      <c r="B84" s="69" t="s">
        <v>50</v>
      </c>
      <c r="C84" s="48">
        <v>4435.5</v>
      </c>
      <c r="D84" s="48">
        <v>4435.5</v>
      </c>
      <c r="E84" s="48">
        <v>4435.5</v>
      </c>
      <c r="F84" s="70">
        <f t="shared" si="5"/>
        <v>100</v>
      </c>
      <c r="G84" s="59"/>
    </row>
    <row r="85" spans="1:7" ht="15.75" customHeight="1">
      <c r="A85" s="45" t="s">
        <v>260</v>
      </c>
      <c r="B85" s="69" t="s">
        <v>51</v>
      </c>
      <c r="C85" s="48">
        <v>2802.7</v>
      </c>
      <c r="D85" s="48">
        <v>2802.7</v>
      </c>
      <c r="E85" s="48">
        <v>2802.7</v>
      </c>
      <c r="F85" s="70">
        <f t="shared" si="5"/>
        <v>100</v>
      </c>
      <c r="G85" s="59"/>
    </row>
    <row r="86" spans="1:7" ht="15.75" customHeight="1">
      <c r="A86" s="45" t="s">
        <v>261</v>
      </c>
      <c r="B86" s="69" t="s">
        <v>166</v>
      </c>
      <c r="C86" s="48">
        <v>2456.2</v>
      </c>
      <c r="D86" s="48">
        <v>2456.2</v>
      </c>
      <c r="E86" s="48">
        <v>2456.2</v>
      </c>
      <c r="F86" s="70">
        <f t="shared" si="5"/>
        <v>100</v>
      </c>
      <c r="G86" s="59"/>
    </row>
    <row r="87" spans="1:7" ht="15.75" customHeight="1">
      <c r="A87" s="45" t="s">
        <v>262</v>
      </c>
      <c r="B87" s="69" t="s">
        <v>52</v>
      </c>
      <c r="C87" s="48">
        <v>3597.4</v>
      </c>
      <c r="D87" s="48">
        <v>3597.4</v>
      </c>
      <c r="E87" s="48">
        <v>3597.4</v>
      </c>
      <c r="F87" s="70">
        <f t="shared" si="5"/>
        <v>100</v>
      </c>
      <c r="G87" s="59"/>
    </row>
    <row r="88" spans="1:7" ht="15.75" customHeight="1">
      <c r="A88" s="45" t="s">
        <v>263</v>
      </c>
      <c r="B88" s="69" t="s">
        <v>53</v>
      </c>
      <c r="C88" s="48">
        <v>1115.7</v>
      </c>
      <c r="D88" s="48">
        <v>1115.7</v>
      </c>
      <c r="E88" s="48">
        <v>1115.7</v>
      </c>
      <c r="F88" s="70">
        <f t="shared" si="5"/>
        <v>100</v>
      </c>
      <c r="G88" s="59"/>
    </row>
    <row r="89" spans="1:7" ht="15.75" customHeight="1">
      <c r="A89" s="45" t="s">
        <v>264</v>
      </c>
      <c r="B89" s="69" t="s">
        <v>167</v>
      </c>
      <c r="C89" s="48">
        <v>1980.6</v>
      </c>
      <c r="D89" s="48">
        <v>1980.6</v>
      </c>
      <c r="E89" s="48">
        <v>1980.6</v>
      </c>
      <c r="F89" s="70">
        <f t="shared" si="5"/>
        <v>100</v>
      </c>
      <c r="G89" s="59"/>
    </row>
    <row r="90" spans="1:7" ht="15.75" customHeight="1">
      <c r="A90" s="45" t="s">
        <v>265</v>
      </c>
      <c r="B90" s="69" t="s">
        <v>168</v>
      </c>
      <c r="C90" s="48">
        <v>5942.6</v>
      </c>
      <c r="D90" s="48">
        <v>5942.6</v>
      </c>
      <c r="E90" s="48">
        <v>5942.6</v>
      </c>
      <c r="F90" s="70">
        <f t="shared" si="5"/>
        <v>100</v>
      </c>
      <c r="G90" s="59"/>
    </row>
    <row r="91" spans="1:7" ht="15.75" customHeight="1">
      <c r="A91" s="45" t="s">
        <v>266</v>
      </c>
      <c r="B91" s="69" t="s">
        <v>169</v>
      </c>
      <c r="C91" s="48">
        <v>3415.8</v>
      </c>
      <c r="D91" s="48">
        <v>3415.8</v>
      </c>
      <c r="E91" s="48">
        <v>3415.8</v>
      </c>
      <c r="F91" s="70">
        <f t="shared" si="5"/>
        <v>100</v>
      </c>
      <c r="G91" s="59"/>
    </row>
    <row r="92" spans="1:7" ht="15.75" customHeight="1">
      <c r="A92" s="45" t="s">
        <v>392</v>
      </c>
      <c r="B92" s="69" t="s">
        <v>54</v>
      </c>
      <c r="C92" s="48">
        <v>2993.1</v>
      </c>
      <c r="D92" s="48">
        <v>2993.1</v>
      </c>
      <c r="E92" s="48">
        <v>2993.1</v>
      </c>
      <c r="F92" s="70">
        <f t="shared" si="5"/>
        <v>100</v>
      </c>
      <c r="G92" s="59"/>
    </row>
    <row r="93" spans="1:7" ht="15.75" customHeight="1">
      <c r="A93" s="45" t="s">
        <v>532</v>
      </c>
      <c r="B93" s="69" t="s">
        <v>55</v>
      </c>
      <c r="C93" s="48">
        <v>2517.5</v>
      </c>
      <c r="D93" s="48">
        <v>2517.5</v>
      </c>
      <c r="E93" s="48">
        <v>2517.5</v>
      </c>
      <c r="F93" s="70">
        <f t="shared" si="5"/>
        <v>100</v>
      </c>
      <c r="G93" s="59"/>
    </row>
    <row r="94" spans="1:7" ht="15.75">
      <c r="A94" s="45" t="s">
        <v>127</v>
      </c>
      <c r="B94" s="69" t="s">
        <v>18</v>
      </c>
      <c r="C94" s="48"/>
      <c r="D94" s="48"/>
      <c r="E94" s="48"/>
      <c r="F94" s="70"/>
      <c r="G94" s="59"/>
    </row>
    <row r="95" spans="1:7" ht="15.75">
      <c r="A95" s="45" t="s">
        <v>212</v>
      </c>
      <c r="B95" s="69" t="s">
        <v>513</v>
      </c>
      <c r="C95" s="48">
        <v>4394</v>
      </c>
      <c r="D95" s="48">
        <v>4394</v>
      </c>
      <c r="E95" s="48">
        <v>4394</v>
      </c>
      <c r="F95" s="70">
        <f aca="true" t="shared" si="6" ref="F95:F105">E95/D95*100</f>
        <v>100</v>
      </c>
      <c r="G95" s="59"/>
    </row>
    <row r="96" spans="1:7" ht="15.75">
      <c r="A96" s="45" t="s">
        <v>213</v>
      </c>
      <c r="B96" s="69" t="s">
        <v>173</v>
      </c>
      <c r="C96" s="48">
        <v>12714.5</v>
      </c>
      <c r="D96" s="48">
        <v>12714.5</v>
      </c>
      <c r="E96" s="48">
        <v>12714.5</v>
      </c>
      <c r="F96" s="70">
        <f t="shared" si="6"/>
        <v>100</v>
      </c>
      <c r="G96" s="59"/>
    </row>
    <row r="97" spans="1:7" ht="15.75">
      <c r="A97" s="45" t="s">
        <v>267</v>
      </c>
      <c r="B97" s="69" t="s">
        <v>172</v>
      </c>
      <c r="C97" s="48">
        <v>3268</v>
      </c>
      <c r="D97" s="48">
        <v>3268</v>
      </c>
      <c r="E97" s="48">
        <v>3268</v>
      </c>
      <c r="F97" s="70">
        <f t="shared" si="6"/>
        <v>100</v>
      </c>
      <c r="G97" s="59"/>
    </row>
    <row r="98" spans="1:7" ht="15.75">
      <c r="A98" s="45" t="s">
        <v>268</v>
      </c>
      <c r="B98" s="69" t="s">
        <v>56</v>
      </c>
      <c r="C98" s="48">
        <v>2134.5</v>
      </c>
      <c r="D98" s="48">
        <v>2134.5</v>
      </c>
      <c r="E98" s="48">
        <v>2134.5</v>
      </c>
      <c r="F98" s="70">
        <f t="shared" si="6"/>
        <v>100</v>
      </c>
      <c r="G98" s="59"/>
    </row>
    <row r="99" spans="1:7" ht="15.75">
      <c r="A99" s="45" t="s">
        <v>269</v>
      </c>
      <c r="B99" s="69" t="s">
        <v>174</v>
      </c>
      <c r="C99" s="48">
        <v>2655.7</v>
      </c>
      <c r="D99" s="48">
        <v>2655.7</v>
      </c>
      <c r="E99" s="48">
        <v>2655.7</v>
      </c>
      <c r="F99" s="70">
        <f t="shared" si="6"/>
        <v>100</v>
      </c>
      <c r="G99" s="59"/>
    </row>
    <row r="100" spans="1:7" ht="15.75">
      <c r="A100" s="45" t="s">
        <v>270</v>
      </c>
      <c r="B100" s="69" t="s">
        <v>140</v>
      </c>
      <c r="C100" s="48">
        <v>1784.8</v>
      </c>
      <c r="D100" s="48">
        <v>1641.6</v>
      </c>
      <c r="E100" s="48">
        <v>1641.6</v>
      </c>
      <c r="F100" s="70">
        <f t="shared" si="6"/>
        <v>100</v>
      </c>
      <c r="G100" s="59"/>
    </row>
    <row r="101" spans="1:7" ht="15.75">
      <c r="A101" s="45" t="s">
        <v>271</v>
      </c>
      <c r="B101" s="69" t="s">
        <v>57</v>
      </c>
      <c r="C101" s="48">
        <v>635</v>
      </c>
      <c r="D101" s="48">
        <v>635</v>
      </c>
      <c r="E101" s="48">
        <v>635</v>
      </c>
      <c r="F101" s="70">
        <f t="shared" si="6"/>
        <v>100</v>
      </c>
      <c r="G101" s="59"/>
    </row>
    <row r="102" spans="1:7" ht="15.75">
      <c r="A102" s="45" t="s">
        <v>272</v>
      </c>
      <c r="B102" s="69" t="s">
        <v>175</v>
      </c>
      <c r="C102" s="48">
        <v>1574.6</v>
      </c>
      <c r="D102" s="48">
        <v>1574.6</v>
      </c>
      <c r="E102" s="48">
        <v>1574.6</v>
      </c>
      <c r="F102" s="70">
        <f t="shared" si="6"/>
        <v>100</v>
      </c>
      <c r="G102" s="59"/>
    </row>
    <row r="103" spans="1:7" ht="15.75">
      <c r="A103" s="45" t="s">
        <v>273</v>
      </c>
      <c r="B103" s="69" t="s">
        <v>58</v>
      </c>
      <c r="C103" s="48">
        <v>1691.1</v>
      </c>
      <c r="D103" s="48">
        <v>1691.1</v>
      </c>
      <c r="E103" s="48">
        <v>1691.1</v>
      </c>
      <c r="F103" s="70">
        <f t="shared" si="6"/>
        <v>100</v>
      </c>
      <c r="G103" s="59"/>
    </row>
    <row r="104" spans="1:7" ht="15.75">
      <c r="A104" s="45" t="s">
        <v>274</v>
      </c>
      <c r="B104" s="69" t="s">
        <v>176</v>
      </c>
      <c r="C104" s="48">
        <v>1412</v>
      </c>
      <c r="D104" s="48">
        <v>1412</v>
      </c>
      <c r="E104" s="48">
        <v>1412</v>
      </c>
      <c r="F104" s="70">
        <f t="shared" si="6"/>
        <v>100</v>
      </c>
      <c r="G104" s="59"/>
    </row>
    <row r="105" spans="1:7" ht="15.75">
      <c r="A105" s="45" t="s">
        <v>275</v>
      </c>
      <c r="B105" s="69" t="s">
        <v>177</v>
      </c>
      <c r="C105" s="48">
        <v>1269.6</v>
      </c>
      <c r="D105" s="48">
        <v>1269.6</v>
      </c>
      <c r="E105" s="48">
        <v>1269.6</v>
      </c>
      <c r="F105" s="70">
        <f t="shared" si="6"/>
        <v>100</v>
      </c>
      <c r="G105" s="59"/>
    </row>
    <row r="106" spans="1:7" ht="18.75" customHeight="1">
      <c r="A106" s="45" t="s">
        <v>128</v>
      </c>
      <c r="B106" s="69" t="s">
        <v>19</v>
      </c>
      <c r="C106" s="48"/>
      <c r="D106" s="48"/>
      <c r="E106" s="48"/>
      <c r="F106" s="70"/>
      <c r="G106" s="59"/>
    </row>
    <row r="107" spans="1:7" ht="18.75" customHeight="1">
      <c r="A107" s="45" t="s">
        <v>214</v>
      </c>
      <c r="B107" s="69" t="s">
        <v>19</v>
      </c>
      <c r="C107" s="48">
        <v>10024.9</v>
      </c>
      <c r="D107" s="48">
        <v>10024.9</v>
      </c>
      <c r="E107" s="48">
        <v>10024.9</v>
      </c>
      <c r="F107" s="70">
        <f>E107/D107*100</f>
        <v>100</v>
      </c>
      <c r="G107" s="59"/>
    </row>
    <row r="108" spans="1:7" ht="15.75">
      <c r="A108" s="45" t="s">
        <v>129</v>
      </c>
      <c r="B108" s="69" t="s">
        <v>20</v>
      </c>
      <c r="C108" s="48"/>
      <c r="D108" s="48"/>
      <c r="E108" s="48"/>
      <c r="F108" s="70"/>
      <c r="G108" s="59"/>
    </row>
    <row r="109" spans="1:7" ht="15.75">
      <c r="A109" s="45" t="s">
        <v>279</v>
      </c>
      <c r="B109" s="69" t="s">
        <v>20</v>
      </c>
      <c r="C109" s="48">
        <v>10376.8</v>
      </c>
      <c r="D109" s="48">
        <v>10376.8</v>
      </c>
      <c r="E109" s="48">
        <v>10376.8</v>
      </c>
      <c r="F109" s="70">
        <f aca="true" t="shared" si="7" ref="F109:F120">E109/D109*100</f>
        <v>100</v>
      </c>
      <c r="G109" s="59"/>
    </row>
    <row r="110" spans="1:7" ht="15.75">
      <c r="A110" s="45" t="s">
        <v>280</v>
      </c>
      <c r="B110" s="69" t="s">
        <v>63</v>
      </c>
      <c r="C110" s="48">
        <v>7521.8</v>
      </c>
      <c r="D110" s="48">
        <v>7521.8</v>
      </c>
      <c r="E110" s="48">
        <v>7521.8</v>
      </c>
      <c r="F110" s="70">
        <f t="shared" si="7"/>
        <v>100</v>
      </c>
      <c r="G110" s="59"/>
    </row>
    <row r="111" spans="1:7" ht="15.75">
      <c r="A111" s="45" t="s">
        <v>281</v>
      </c>
      <c r="B111" s="69" t="s">
        <v>181</v>
      </c>
      <c r="C111" s="48">
        <v>1705.3</v>
      </c>
      <c r="D111" s="48">
        <v>1705.3</v>
      </c>
      <c r="E111" s="48">
        <v>1705.3</v>
      </c>
      <c r="F111" s="70">
        <f t="shared" si="7"/>
        <v>100</v>
      </c>
      <c r="G111" s="59"/>
    </row>
    <row r="112" spans="1:7" ht="15.75">
      <c r="A112" s="45" t="s">
        <v>282</v>
      </c>
      <c r="B112" s="69" t="s">
        <v>180</v>
      </c>
      <c r="C112" s="48">
        <v>7612.2</v>
      </c>
      <c r="D112" s="48">
        <v>7612.2</v>
      </c>
      <c r="E112" s="48">
        <v>7612.2</v>
      </c>
      <c r="F112" s="70">
        <f t="shared" si="7"/>
        <v>100</v>
      </c>
      <c r="G112" s="59"/>
    </row>
    <row r="113" spans="1:7" ht="15.75">
      <c r="A113" s="45" t="s">
        <v>283</v>
      </c>
      <c r="B113" s="69" t="s">
        <v>118</v>
      </c>
      <c r="C113" s="48">
        <v>8546</v>
      </c>
      <c r="D113" s="48">
        <v>8546</v>
      </c>
      <c r="E113" s="48">
        <v>8546</v>
      </c>
      <c r="F113" s="70">
        <f t="shared" si="7"/>
        <v>100</v>
      </c>
      <c r="G113" s="59"/>
    </row>
    <row r="114" spans="1:7" ht="15.75">
      <c r="A114" s="45" t="s">
        <v>284</v>
      </c>
      <c r="B114" s="69" t="s">
        <v>64</v>
      </c>
      <c r="C114" s="48">
        <v>2670.1</v>
      </c>
      <c r="D114" s="48">
        <v>2670.1</v>
      </c>
      <c r="E114" s="48">
        <v>2670.1</v>
      </c>
      <c r="F114" s="70">
        <f t="shared" si="7"/>
        <v>100</v>
      </c>
      <c r="G114" s="59"/>
    </row>
    <row r="115" spans="1:7" ht="15.75">
      <c r="A115" s="45" t="s">
        <v>285</v>
      </c>
      <c r="B115" s="69" t="s">
        <v>65</v>
      </c>
      <c r="C115" s="48">
        <v>4646.1</v>
      </c>
      <c r="D115" s="48">
        <v>4646.1</v>
      </c>
      <c r="E115" s="48">
        <v>4646.1</v>
      </c>
      <c r="F115" s="70">
        <f t="shared" si="7"/>
        <v>100</v>
      </c>
      <c r="G115" s="59"/>
    </row>
    <row r="116" spans="1:7" ht="15.75">
      <c r="A116" s="45" t="s">
        <v>286</v>
      </c>
      <c r="B116" s="69" t="s">
        <v>67</v>
      </c>
      <c r="C116" s="48">
        <v>3227.6</v>
      </c>
      <c r="D116" s="48">
        <v>3227.6</v>
      </c>
      <c r="E116" s="48">
        <v>3227.6</v>
      </c>
      <c r="F116" s="70">
        <f t="shared" si="7"/>
        <v>100</v>
      </c>
      <c r="G116" s="59"/>
    </row>
    <row r="117" spans="1:7" ht="15.75">
      <c r="A117" s="45" t="s">
        <v>287</v>
      </c>
      <c r="B117" s="69" t="s">
        <v>119</v>
      </c>
      <c r="C117" s="48">
        <v>6244</v>
      </c>
      <c r="D117" s="48">
        <v>6244</v>
      </c>
      <c r="E117" s="48">
        <v>6244</v>
      </c>
      <c r="F117" s="70">
        <f t="shared" si="7"/>
        <v>100</v>
      </c>
      <c r="G117" s="59"/>
    </row>
    <row r="118" spans="1:7" ht="15.75">
      <c r="A118" s="45" t="s">
        <v>288</v>
      </c>
      <c r="B118" s="69" t="s">
        <v>66</v>
      </c>
      <c r="C118" s="48">
        <v>1915.7</v>
      </c>
      <c r="D118" s="48">
        <v>1915.7</v>
      </c>
      <c r="E118" s="48">
        <v>1915.7</v>
      </c>
      <c r="F118" s="70">
        <f t="shared" si="7"/>
        <v>100</v>
      </c>
      <c r="G118" s="59"/>
    </row>
    <row r="119" spans="1:7" ht="15.75">
      <c r="A119" s="45" t="s">
        <v>289</v>
      </c>
      <c r="B119" s="69" t="s">
        <v>68</v>
      </c>
      <c r="C119" s="48">
        <v>780.9</v>
      </c>
      <c r="D119" s="48">
        <v>780.9</v>
      </c>
      <c r="E119" s="48">
        <v>780.9</v>
      </c>
      <c r="F119" s="70">
        <f t="shared" si="7"/>
        <v>100</v>
      </c>
      <c r="G119" s="59"/>
    </row>
    <row r="120" spans="1:7" ht="15.75">
      <c r="A120" s="45" t="s">
        <v>533</v>
      </c>
      <c r="B120" s="69" t="s">
        <v>69</v>
      </c>
      <c r="C120" s="48">
        <v>1539</v>
      </c>
      <c r="D120" s="48">
        <v>1539</v>
      </c>
      <c r="E120" s="48">
        <v>1539</v>
      </c>
      <c r="F120" s="70">
        <f t="shared" si="7"/>
        <v>100</v>
      </c>
      <c r="G120" s="59"/>
    </row>
    <row r="121" spans="1:7" ht="15.75" customHeight="1">
      <c r="A121" s="45" t="s">
        <v>130</v>
      </c>
      <c r="B121" s="69" t="s">
        <v>21</v>
      </c>
      <c r="C121" s="48"/>
      <c r="D121" s="48"/>
      <c r="E121" s="48"/>
      <c r="F121" s="70"/>
      <c r="G121" s="59"/>
    </row>
    <row r="122" spans="1:7" ht="15.75" customHeight="1">
      <c r="A122" s="45" t="s">
        <v>290</v>
      </c>
      <c r="B122" s="69" t="s">
        <v>21</v>
      </c>
      <c r="C122" s="48">
        <v>9023.4</v>
      </c>
      <c r="D122" s="48">
        <v>9023.4</v>
      </c>
      <c r="E122" s="48">
        <v>9023.4</v>
      </c>
      <c r="F122" s="70">
        <f aca="true" t="shared" si="8" ref="F122:F127">E122/D122*100</f>
        <v>100</v>
      </c>
      <c r="G122" s="59"/>
    </row>
    <row r="123" spans="1:7" ht="15.75">
      <c r="A123" s="45" t="s">
        <v>291</v>
      </c>
      <c r="B123" s="69" t="s">
        <v>183</v>
      </c>
      <c r="C123" s="48">
        <v>9849.6</v>
      </c>
      <c r="D123" s="48">
        <v>9849.6</v>
      </c>
      <c r="E123" s="48">
        <v>9849.6</v>
      </c>
      <c r="F123" s="70">
        <f t="shared" si="8"/>
        <v>100</v>
      </c>
      <c r="G123" s="59"/>
    </row>
    <row r="124" spans="1:7" ht="15.75">
      <c r="A124" s="160" t="s">
        <v>292</v>
      </c>
      <c r="B124" s="69" t="s">
        <v>184</v>
      </c>
      <c r="C124" s="48">
        <v>1233.3</v>
      </c>
      <c r="D124" s="48">
        <v>1233.3</v>
      </c>
      <c r="E124" s="48">
        <v>1233.3</v>
      </c>
      <c r="F124" s="48">
        <f t="shared" si="8"/>
        <v>100</v>
      </c>
      <c r="G124" s="59"/>
    </row>
    <row r="125" spans="1:7" ht="15.75">
      <c r="A125" s="160" t="s">
        <v>293</v>
      </c>
      <c r="B125" s="69" t="s">
        <v>512</v>
      </c>
      <c r="C125" s="48">
        <v>6482.4</v>
      </c>
      <c r="D125" s="48">
        <v>6482.4</v>
      </c>
      <c r="E125" s="48">
        <v>6482.4</v>
      </c>
      <c r="F125" s="48">
        <f t="shared" si="8"/>
        <v>100</v>
      </c>
      <c r="G125" s="59"/>
    </row>
    <row r="126" spans="1:7" ht="15.75">
      <c r="A126" s="160" t="s">
        <v>294</v>
      </c>
      <c r="B126" s="69" t="s">
        <v>185</v>
      </c>
      <c r="C126" s="48">
        <v>2455.4</v>
      </c>
      <c r="D126" s="48">
        <v>2455.4</v>
      </c>
      <c r="E126" s="48">
        <v>2455.4</v>
      </c>
      <c r="F126" s="48">
        <f t="shared" si="8"/>
        <v>100</v>
      </c>
      <c r="G126" s="59"/>
    </row>
    <row r="127" spans="1:7" ht="15.75">
      <c r="A127" s="160" t="s">
        <v>400</v>
      </c>
      <c r="B127" s="69" t="s">
        <v>182</v>
      </c>
      <c r="C127" s="48">
        <v>2594.4</v>
      </c>
      <c r="D127" s="48">
        <v>2594.4</v>
      </c>
      <c r="E127" s="48">
        <v>2594.4</v>
      </c>
      <c r="F127" s="48">
        <f t="shared" si="8"/>
        <v>100</v>
      </c>
      <c r="G127" s="59"/>
    </row>
    <row r="128" spans="1:7" ht="15.75">
      <c r="A128" s="160" t="s">
        <v>131</v>
      </c>
      <c r="B128" s="69" t="s">
        <v>22</v>
      </c>
      <c r="C128" s="48"/>
      <c r="D128" s="48"/>
      <c r="E128" s="48"/>
      <c r="F128" s="159"/>
      <c r="G128" s="59"/>
    </row>
    <row r="129" spans="1:7" ht="15.75">
      <c r="A129" s="160" t="s">
        <v>295</v>
      </c>
      <c r="B129" s="69" t="s">
        <v>22</v>
      </c>
      <c r="C129" s="48">
        <v>19876.7</v>
      </c>
      <c r="D129" s="48">
        <v>19876.7</v>
      </c>
      <c r="E129" s="48">
        <v>19876.7</v>
      </c>
      <c r="F129" s="48">
        <f aca="true" t="shared" si="9" ref="F129:F143">E129/D129*100</f>
        <v>100</v>
      </c>
      <c r="G129" s="59"/>
    </row>
    <row r="130" spans="1:7" ht="15.75">
      <c r="A130" s="160" t="s">
        <v>296</v>
      </c>
      <c r="B130" s="69" t="s">
        <v>187</v>
      </c>
      <c r="C130" s="48">
        <v>455.8</v>
      </c>
      <c r="D130" s="48">
        <v>455.8</v>
      </c>
      <c r="E130" s="48">
        <v>455.8</v>
      </c>
      <c r="F130" s="48">
        <f t="shared" si="9"/>
        <v>100</v>
      </c>
      <c r="G130" s="59"/>
    </row>
    <row r="131" spans="1:7" ht="15.75">
      <c r="A131" s="160" t="s">
        <v>297</v>
      </c>
      <c r="B131" s="69" t="s">
        <v>401</v>
      </c>
      <c r="C131" s="48">
        <v>8926.1</v>
      </c>
      <c r="D131" s="48">
        <v>8926.1</v>
      </c>
      <c r="E131" s="48">
        <v>8926.1</v>
      </c>
      <c r="F131" s="48">
        <f t="shared" si="9"/>
        <v>100</v>
      </c>
      <c r="G131" s="59"/>
    </row>
    <row r="132" spans="1:7" ht="15.75">
      <c r="A132" s="160" t="s">
        <v>298</v>
      </c>
      <c r="B132" s="69" t="s">
        <v>402</v>
      </c>
      <c r="C132" s="48">
        <v>8208.5</v>
      </c>
      <c r="D132" s="48">
        <v>8208.5</v>
      </c>
      <c r="E132" s="48">
        <v>8208.5</v>
      </c>
      <c r="F132" s="48">
        <f t="shared" si="9"/>
        <v>100</v>
      </c>
      <c r="G132" s="59"/>
    </row>
    <row r="133" spans="1:7" ht="15.75">
      <c r="A133" s="160" t="s">
        <v>299</v>
      </c>
      <c r="B133" s="69" t="s">
        <v>141</v>
      </c>
      <c r="C133" s="48">
        <v>1993.6</v>
      </c>
      <c r="D133" s="48">
        <v>1993.6</v>
      </c>
      <c r="E133" s="48">
        <v>1993.6</v>
      </c>
      <c r="F133" s="48">
        <f t="shared" si="9"/>
        <v>100</v>
      </c>
      <c r="G133" s="59"/>
    </row>
    <row r="134" spans="1:7" ht="15.75">
      <c r="A134" s="160" t="s">
        <v>300</v>
      </c>
      <c r="B134" s="69" t="s">
        <v>70</v>
      </c>
      <c r="C134" s="48">
        <v>1515.1</v>
      </c>
      <c r="D134" s="48">
        <v>1515.1</v>
      </c>
      <c r="E134" s="48">
        <v>1515.1</v>
      </c>
      <c r="F134" s="48">
        <f t="shared" si="9"/>
        <v>100</v>
      </c>
      <c r="G134" s="59"/>
    </row>
    <row r="135" spans="1:7" ht="15.75">
      <c r="A135" s="160" t="s">
        <v>301</v>
      </c>
      <c r="B135" s="69" t="s">
        <v>71</v>
      </c>
      <c r="C135" s="48">
        <v>1592.4</v>
      </c>
      <c r="D135" s="48">
        <v>1592.4</v>
      </c>
      <c r="E135" s="48">
        <v>1592.4</v>
      </c>
      <c r="F135" s="48">
        <f t="shared" si="9"/>
        <v>100</v>
      </c>
      <c r="G135" s="59"/>
    </row>
    <row r="136" spans="1:7" ht="15.75">
      <c r="A136" s="160" t="s">
        <v>302</v>
      </c>
      <c r="B136" s="69" t="s">
        <v>72</v>
      </c>
      <c r="C136" s="48">
        <v>1709.9</v>
      </c>
      <c r="D136" s="48">
        <v>1709.9</v>
      </c>
      <c r="E136" s="48">
        <v>1709.9</v>
      </c>
      <c r="F136" s="48">
        <f t="shared" si="9"/>
        <v>100</v>
      </c>
      <c r="G136" s="59"/>
    </row>
    <row r="137" spans="1:7" ht="15.75">
      <c r="A137" s="160" t="s">
        <v>303</v>
      </c>
      <c r="B137" s="69" t="s">
        <v>385</v>
      </c>
      <c r="C137" s="48">
        <v>3217.5</v>
      </c>
      <c r="D137" s="48">
        <v>3217.5</v>
      </c>
      <c r="E137" s="48">
        <v>3217.5</v>
      </c>
      <c r="F137" s="48">
        <f t="shared" si="9"/>
        <v>100</v>
      </c>
      <c r="G137" s="59"/>
    </row>
    <row r="138" spans="1:7" ht="15.75">
      <c r="A138" s="160" t="s">
        <v>304</v>
      </c>
      <c r="B138" s="69" t="s">
        <v>73</v>
      </c>
      <c r="C138" s="48">
        <v>2714.3</v>
      </c>
      <c r="D138" s="48">
        <v>2714.3</v>
      </c>
      <c r="E138" s="48">
        <v>2714.3</v>
      </c>
      <c r="F138" s="48">
        <f t="shared" si="9"/>
        <v>100</v>
      </c>
      <c r="G138" s="59"/>
    </row>
    <row r="139" spans="1:7" ht="15.75">
      <c r="A139" s="160" t="s">
        <v>305</v>
      </c>
      <c r="B139" s="69" t="s">
        <v>188</v>
      </c>
      <c r="C139" s="48">
        <v>1946.4</v>
      </c>
      <c r="D139" s="48">
        <v>1946.4</v>
      </c>
      <c r="E139" s="48">
        <v>1946.4</v>
      </c>
      <c r="F139" s="48">
        <f t="shared" si="9"/>
        <v>100</v>
      </c>
      <c r="G139" s="59"/>
    </row>
    <row r="140" spans="1:7" ht="15.75">
      <c r="A140" s="160" t="s">
        <v>306</v>
      </c>
      <c r="B140" s="69" t="s">
        <v>74</v>
      </c>
      <c r="C140" s="48">
        <v>703.8</v>
      </c>
      <c r="D140" s="48">
        <v>703.8</v>
      </c>
      <c r="E140" s="48">
        <v>703.8</v>
      </c>
      <c r="F140" s="48">
        <f t="shared" si="9"/>
        <v>100</v>
      </c>
      <c r="G140" s="59"/>
    </row>
    <row r="141" spans="1:7" ht="15.75">
      <c r="A141" s="160" t="s">
        <v>307</v>
      </c>
      <c r="B141" s="69" t="s">
        <v>75</v>
      </c>
      <c r="C141" s="48">
        <v>2268</v>
      </c>
      <c r="D141" s="48">
        <v>2269</v>
      </c>
      <c r="E141" s="48">
        <v>2269</v>
      </c>
      <c r="F141" s="48">
        <f t="shared" si="9"/>
        <v>100</v>
      </c>
      <c r="G141" s="59"/>
    </row>
    <row r="142" spans="1:7" ht="15.75">
      <c r="A142" s="160" t="s">
        <v>308</v>
      </c>
      <c r="B142" s="69" t="s">
        <v>76</v>
      </c>
      <c r="C142" s="48">
        <v>1784.2</v>
      </c>
      <c r="D142" s="48">
        <v>1784.2</v>
      </c>
      <c r="E142" s="48">
        <v>1784.2</v>
      </c>
      <c r="F142" s="48">
        <f t="shared" si="9"/>
        <v>100</v>
      </c>
      <c r="G142" s="59"/>
    </row>
    <row r="143" spans="1:7" ht="15.75">
      <c r="A143" s="160" t="s">
        <v>309</v>
      </c>
      <c r="B143" s="69" t="s">
        <v>77</v>
      </c>
      <c r="C143" s="48">
        <v>414.2</v>
      </c>
      <c r="D143" s="48">
        <v>414.2</v>
      </c>
      <c r="E143" s="48">
        <v>414.2</v>
      </c>
      <c r="F143" s="48">
        <f t="shared" si="9"/>
        <v>100</v>
      </c>
      <c r="G143" s="59"/>
    </row>
    <row r="144" spans="1:7" ht="15.75">
      <c r="A144" s="160" t="s">
        <v>132</v>
      </c>
      <c r="B144" s="69" t="s">
        <v>23</v>
      </c>
      <c r="C144" s="48"/>
      <c r="D144" s="48"/>
      <c r="E144" s="48"/>
      <c r="F144" s="159"/>
      <c r="G144" s="59"/>
    </row>
    <row r="145" spans="1:7" ht="15.75">
      <c r="A145" s="160" t="s">
        <v>310</v>
      </c>
      <c r="B145" s="69" t="s">
        <v>23</v>
      </c>
      <c r="C145" s="48">
        <v>1970.4</v>
      </c>
      <c r="D145" s="48">
        <v>1970.4</v>
      </c>
      <c r="E145" s="48">
        <v>1970.4</v>
      </c>
      <c r="F145" s="48">
        <f aca="true" t="shared" si="10" ref="F145:F159">E145/D145*100</f>
        <v>100</v>
      </c>
      <c r="G145" s="59"/>
    </row>
    <row r="146" spans="1:7" ht="15.75">
      <c r="A146" s="160" t="s">
        <v>311</v>
      </c>
      <c r="B146" s="69" t="s">
        <v>189</v>
      </c>
      <c r="C146" s="48">
        <v>27957.6</v>
      </c>
      <c r="D146" s="48">
        <v>27957.6</v>
      </c>
      <c r="E146" s="48">
        <v>27957.6</v>
      </c>
      <c r="F146" s="48">
        <f t="shared" si="10"/>
        <v>100</v>
      </c>
      <c r="G146" s="59"/>
    </row>
    <row r="147" spans="1:7" ht="15.75">
      <c r="A147" s="160" t="s">
        <v>312</v>
      </c>
      <c r="B147" s="69" t="s">
        <v>388</v>
      </c>
      <c r="C147" s="48">
        <v>2482.5</v>
      </c>
      <c r="D147" s="48">
        <v>2482.5</v>
      </c>
      <c r="E147" s="48">
        <v>2482.5</v>
      </c>
      <c r="F147" s="48">
        <f t="shared" si="10"/>
        <v>100</v>
      </c>
      <c r="G147" s="59"/>
    </row>
    <row r="148" spans="1:7" ht="15.75">
      <c r="A148" s="160" t="s">
        <v>313</v>
      </c>
      <c r="B148" s="69" t="s">
        <v>79</v>
      </c>
      <c r="C148" s="48">
        <v>860.9</v>
      </c>
      <c r="D148" s="48">
        <v>860.9</v>
      </c>
      <c r="E148" s="48">
        <v>860.9</v>
      </c>
      <c r="F148" s="48">
        <f t="shared" si="10"/>
        <v>100</v>
      </c>
      <c r="G148" s="59"/>
    </row>
    <row r="149" spans="1:7" ht="15.75">
      <c r="A149" s="160" t="s">
        <v>314</v>
      </c>
      <c r="B149" s="69" t="s">
        <v>78</v>
      </c>
      <c r="C149" s="48">
        <v>162.5</v>
      </c>
      <c r="D149" s="48">
        <v>162.5</v>
      </c>
      <c r="E149" s="48">
        <v>162.5</v>
      </c>
      <c r="F149" s="48">
        <f t="shared" si="10"/>
        <v>100</v>
      </c>
      <c r="G149" s="59"/>
    </row>
    <row r="150" spans="1:7" ht="15.75">
      <c r="A150" s="160" t="s">
        <v>315</v>
      </c>
      <c r="B150" s="69" t="s">
        <v>80</v>
      </c>
      <c r="C150" s="48">
        <v>1628.3</v>
      </c>
      <c r="D150" s="48">
        <v>1628.3</v>
      </c>
      <c r="E150" s="48">
        <v>1628.3</v>
      </c>
      <c r="F150" s="48">
        <f t="shared" si="10"/>
        <v>100</v>
      </c>
      <c r="G150" s="59"/>
    </row>
    <row r="151" spans="1:7" ht="15.75">
      <c r="A151" s="160" t="s">
        <v>316</v>
      </c>
      <c r="B151" s="69" t="s">
        <v>81</v>
      </c>
      <c r="C151" s="48">
        <v>2769.3</v>
      </c>
      <c r="D151" s="48">
        <v>2769.3</v>
      </c>
      <c r="E151" s="48">
        <v>2769.3</v>
      </c>
      <c r="F151" s="48">
        <f t="shared" si="10"/>
        <v>100</v>
      </c>
      <c r="G151" s="59"/>
    </row>
    <row r="152" spans="1:7" ht="15.75">
      <c r="A152" s="160" t="s">
        <v>317</v>
      </c>
      <c r="B152" s="69" t="s">
        <v>82</v>
      </c>
      <c r="C152" s="48">
        <v>1986.9</v>
      </c>
      <c r="D152" s="48">
        <v>1986.9</v>
      </c>
      <c r="E152" s="48">
        <v>1986.9</v>
      </c>
      <c r="F152" s="48">
        <f t="shared" si="10"/>
        <v>100</v>
      </c>
      <c r="G152" s="59"/>
    </row>
    <row r="153" spans="1:7" ht="15.75">
      <c r="A153" s="160" t="s">
        <v>318</v>
      </c>
      <c r="B153" s="69" t="s">
        <v>83</v>
      </c>
      <c r="C153" s="48">
        <v>2174.8</v>
      </c>
      <c r="D153" s="48">
        <v>2174.8</v>
      </c>
      <c r="E153" s="48">
        <v>2174.8</v>
      </c>
      <c r="F153" s="48">
        <f t="shared" si="10"/>
        <v>100</v>
      </c>
      <c r="G153" s="59"/>
    </row>
    <row r="154" spans="1:7" ht="15.75">
      <c r="A154" s="160" t="s">
        <v>319</v>
      </c>
      <c r="B154" s="69" t="s">
        <v>84</v>
      </c>
      <c r="C154" s="48">
        <v>2483.5</v>
      </c>
      <c r="D154" s="48">
        <v>2483.5</v>
      </c>
      <c r="E154" s="48">
        <v>2483.5</v>
      </c>
      <c r="F154" s="48">
        <f t="shared" si="10"/>
        <v>100</v>
      </c>
      <c r="G154" s="59"/>
    </row>
    <row r="155" spans="1:7" ht="15.75">
      <c r="A155" s="160" t="s">
        <v>320</v>
      </c>
      <c r="B155" s="69" t="s">
        <v>85</v>
      </c>
      <c r="C155" s="48">
        <v>928.1</v>
      </c>
      <c r="D155" s="48">
        <v>928.1</v>
      </c>
      <c r="E155" s="48">
        <v>928.1</v>
      </c>
      <c r="F155" s="48">
        <f t="shared" si="10"/>
        <v>100</v>
      </c>
      <c r="G155" s="59"/>
    </row>
    <row r="156" spans="1:7" ht="15.75">
      <c r="A156" s="160" t="s">
        <v>321</v>
      </c>
      <c r="B156" s="69" t="s">
        <v>86</v>
      </c>
      <c r="C156" s="48">
        <v>1175.6</v>
      </c>
      <c r="D156" s="48">
        <v>1175.6</v>
      </c>
      <c r="E156" s="48">
        <v>1175.6</v>
      </c>
      <c r="F156" s="48">
        <f t="shared" si="10"/>
        <v>100</v>
      </c>
      <c r="G156" s="59"/>
    </row>
    <row r="157" spans="1:7" ht="15.75">
      <c r="A157" s="160" t="s">
        <v>322</v>
      </c>
      <c r="B157" s="69" t="s">
        <v>87</v>
      </c>
      <c r="C157" s="48">
        <v>976.1</v>
      </c>
      <c r="D157" s="48">
        <v>976.1</v>
      </c>
      <c r="E157" s="48">
        <v>976.1</v>
      </c>
      <c r="F157" s="48">
        <f t="shared" si="10"/>
        <v>100</v>
      </c>
      <c r="G157" s="59"/>
    </row>
    <row r="158" spans="1:7" ht="15.75">
      <c r="A158" s="160" t="s">
        <v>323</v>
      </c>
      <c r="B158" s="69" t="s">
        <v>88</v>
      </c>
      <c r="C158" s="48">
        <v>368.9</v>
      </c>
      <c r="D158" s="48">
        <v>368.9</v>
      </c>
      <c r="E158" s="48">
        <v>368.9</v>
      </c>
      <c r="F158" s="48">
        <f t="shared" si="10"/>
        <v>100</v>
      </c>
      <c r="G158" s="59"/>
    </row>
    <row r="159" spans="1:7" ht="15.75">
      <c r="A159" s="160" t="s">
        <v>534</v>
      </c>
      <c r="B159" s="69" t="s">
        <v>142</v>
      </c>
      <c r="C159" s="48">
        <v>1811.9</v>
      </c>
      <c r="D159" s="48">
        <v>1811.9</v>
      </c>
      <c r="E159" s="48">
        <v>1811.9</v>
      </c>
      <c r="F159" s="48">
        <f t="shared" si="10"/>
        <v>100</v>
      </c>
      <c r="G159" s="59"/>
    </row>
    <row r="160" spans="1:7" ht="15.75">
      <c r="A160" s="160" t="s">
        <v>133</v>
      </c>
      <c r="B160" s="69" t="s">
        <v>24</v>
      </c>
      <c r="C160" s="48"/>
      <c r="D160" s="48"/>
      <c r="E160" s="48"/>
      <c r="F160" s="159"/>
      <c r="G160" s="59"/>
    </row>
    <row r="161" spans="1:7" ht="15.75">
      <c r="A161" s="160" t="s">
        <v>324</v>
      </c>
      <c r="B161" s="69" t="s">
        <v>90</v>
      </c>
      <c r="C161" s="48">
        <v>9190.7</v>
      </c>
      <c r="D161" s="48">
        <v>9190.7</v>
      </c>
      <c r="E161" s="48">
        <v>9190.7</v>
      </c>
      <c r="F161" s="48">
        <f>E161/D161*100</f>
        <v>100</v>
      </c>
      <c r="G161" s="59"/>
    </row>
    <row r="162" spans="1:7" ht="15.75">
      <c r="A162" s="160" t="s">
        <v>325</v>
      </c>
      <c r="B162" s="69" t="s">
        <v>190</v>
      </c>
      <c r="C162" s="48">
        <v>3275.4</v>
      </c>
      <c r="D162" s="48">
        <v>3275.4</v>
      </c>
      <c r="E162" s="48">
        <v>3275.4</v>
      </c>
      <c r="F162" s="48">
        <f>E162/D162*100</f>
        <v>100</v>
      </c>
      <c r="G162" s="59"/>
    </row>
    <row r="163" spans="1:7" ht="15.75">
      <c r="A163" s="160" t="s">
        <v>326</v>
      </c>
      <c r="B163" s="69" t="s">
        <v>191</v>
      </c>
      <c r="C163" s="48">
        <v>2777.3</v>
      </c>
      <c r="D163" s="48">
        <v>2777.3</v>
      </c>
      <c r="E163" s="48">
        <v>2777.3</v>
      </c>
      <c r="F163" s="48">
        <f>E163/D163*100</f>
        <v>100</v>
      </c>
      <c r="G163" s="59"/>
    </row>
    <row r="164" spans="1:7" ht="15.75">
      <c r="A164" s="160" t="s">
        <v>327</v>
      </c>
      <c r="B164" s="69" t="s">
        <v>9</v>
      </c>
      <c r="C164" s="48">
        <v>2335</v>
      </c>
      <c r="D164" s="48">
        <v>2335</v>
      </c>
      <c r="E164" s="48">
        <v>2335</v>
      </c>
      <c r="F164" s="48">
        <f>E164/D164*100</f>
        <v>100</v>
      </c>
      <c r="G164" s="59"/>
    </row>
    <row r="165" spans="1:7" ht="15.75">
      <c r="A165" s="160" t="s">
        <v>328</v>
      </c>
      <c r="B165" s="69" t="s">
        <v>89</v>
      </c>
      <c r="C165" s="48">
        <v>1979.9</v>
      </c>
      <c r="D165" s="48">
        <v>1979.9</v>
      </c>
      <c r="E165" s="48">
        <v>1979.9</v>
      </c>
      <c r="F165" s="48">
        <f>E165/D165*100</f>
        <v>100</v>
      </c>
      <c r="G165" s="59"/>
    </row>
    <row r="166" spans="1:7" ht="15.75">
      <c r="A166" s="160" t="s">
        <v>134</v>
      </c>
      <c r="B166" s="69" t="s">
        <v>25</v>
      </c>
      <c r="C166" s="48"/>
      <c r="D166" s="48"/>
      <c r="E166" s="48"/>
      <c r="F166" s="159"/>
      <c r="G166" s="59"/>
    </row>
    <row r="167" spans="1:7" ht="15.75">
      <c r="A167" s="160" t="s">
        <v>329</v>
      </c>
      <c r="B167" s="69" t="s">
        <v>25</v>
      </c>
      <c r="C167" s="48">
        <v>8668.8</v>
      </c>
      <c r="D167" s="48">
        <v>8668.8</v>
      </c>
      <c r="E167" s="48">
        <v>8668.8</v>
      </c>
      <c r="F167" s="48">
        <f aca="true" t="shared" si="11" ref="F167:F181">E167/D167*100</f>
        <v>100</v>
      </c>
      <c r="G167" s="59"/>
    </row>
    <row r="168" spans="1:7" ht="15.75">
      <c r="A168" s="160" t="s">
        <v>330</v>
      </c>
      <c r="B168" s="69" t="s">
        <v>197</v>
      </c>
      <c r="C168" s="48">
        <v>6839.5</v>
      </c>
      <c r="D168" s="48">
        <v>6839.5</v>
      </c>
      <c r="E168" s="48">
        <v>6839.5</v>
      </c>
      <c r="F168" s="48">
        <f t="shared" si="11"/>
        <v>100</v>
      </c>
      <c r="G168" s="59"/>
    </row>
    <row r="169" spans="1:7" ht="15.75">
      <c r="A169" s="160" t="s">
        <v>331</v>
      </c>
      <c r="B169" s="69" t="s">
        <v>143</v>
      </c>
      <c r="C169" s="48">
        <v>2503</v>
      </c>
      <c r="D169" s="48">
        <v>2503</v>
      </c>
      <c r="E169" s="48">
        <v>2503</v>
      </c>
      <c r="F169" s="48">
        <f t="shared" si="11"/>
        <v>100</v>
      </c>
      <c r="G169" s="59"/>
    </row>
    <row r="170" spans="1:7" ht="15.75">
      <c r="A170" s="160" t="s">
        <v>332</v>
      </c>
      <c r="B170" s="69" t="s">
        <v>91</v>
      </c>
      <c r="C170" s="48">
        <v>2228.6</v>
      </c>
      <c r="D170" s="48">
        <v>2228.6</v>
      </c>
      <c r="E170" s="48">
        <v>2228.6</v>
      </c>
      <c r="F170" s="48">
        <f t="shared" si="11"/>
        <v>100</v>
      </c>
      <c r="G170" s="59"/>
    </row>
    <row r="171" spans="1:7" ht="15.75">
      <c r="A171" s="160" t="s">
        <v>333</v>
      </c>
      <c r="B171" s="69" t="s">
        <v>192</v>
      </c>
      <c r="C171" s="48">
        <v>1354.6</v>
      </c>
      <c r="D171" s="48">
        <v>1354.6</v>
      </c>
      <c r="E171" s="48">
        <v>1354.6</v>
      </c>
      <c r="F171" s="48">
        <f t="shared" si="11"/>
        <v>100</v>
      </c>
      <c r="G171" s="59"/>
    </row>
    <row r="172" spans="1:7" ht="15.75">
      <c r="A172" s="160" t="s">
        <v>334</v>
      </c>
      <c r="B172" s="69" t="s">
        <v>521</v>
      </c>
      <c r="C172" s="48">
        <v>853.7</v>
      </c>
      <c r="D172" s="48">
        <v>853.7</v>
      </c>
      <c r="E172" s="48">
        <v>853.7</v>
      </c>
      <c r="F172" s="48">
        <f t="shared" si="11"/>
        <v>100</v>
      </c>
      <c r="G172" s="59"/>
    </row>
    <row r="173" spans="1:7" ht="15.75">
      <c r="A173" s="160" t="s">
        <v>335</v>
      </c>
      <c r="B173" s="69" t="s">
        <v>92</v>
      </c>
      <c r="C173" s="48">
        <v>3397.6</v>
      </c>
      <c r="D173" s="48">
        <v>3397.6</v>
      </c>
      <c r="E173" s="48">
        <v>3397.6</v>
      </c>
      <c r="F173" s="48">
        <f t="shared" si="11"/>
        <v>100</v>
      </c>
      <c r="G173" s="59"/>
    </row>
    <row r="174" spans="1:7" ht="15.75">
      <c r="A174" s="160" t="s">
        <v>336</v>
      </c>
      <c r="B174" s="69" t="s">
        <v>193</v>
      </c>
      <c r="C174" s="48">
        <v>1283.1</v>
      </c>
      <c r="D174" s="48">
        <v>1283.1</v>
      </c>
      <c r="E174" s="48">
        <v>1283.1</v>
      </c>
      <c r="F174" s="48">
        <f t="shared" si="11"/>
        <v>100</v>
      </c>
      <c r="G174" s="59"/>
    </row>
    <row r="175" spans="1:7" ht="15.75">
      <c r="A175" s="160" t="s">
        <v>337</v>
      </c>
      <c r="B175" s="69" t="s">
        <v>194</v>
      </c>
      <c r="C175" s="48">
        <v>1177.4</v>
      </c>
      <c r="D175" s="48">
        <v>1177.4</v>
      </c>
      <c r="E175" s="48">
        <v>1177.4</v>
      </c>
      <c r="F175" s="48">
        <f t="shared" si="11"/>
        <v>100</v>
      </c>
      <c r="G175" s="59"/>
    </row>
    <row r="176" spans="1:7" ht="15.75">
      <c r="A176" s="160" t="s">
        <v>338</v>
      </c>
      <c r="B176" s="69" t="s">
        <v>195</v>
      </c>
      <c r="C176" s="48">
        <v>2639.5</v>
      </c>
      <c r="D176" s="48">
        <v>2639.5</v>
      </c>
      <c r="E176" s="48">
        <v>2639.5</v>
      </c>
      <c r="F176" s="48">
        <f t="shared" si="11"/>
        <v>100</v>
      </c>
      <c r="G176" s="59"/>
    </row>
    <row r="177" spans="1:7" ht="15.75">
      <c r="A177" s="160" t="s">
        <v>339</v>
      </c>
      <c r="B177" s="69" t="s">
        <v>196</v>
      </c>
      <c r="C177" s="48">
        <v>1104.3</v>
      </c>
      <c r="D177" s="48">
        <v>1104.3</v>
      </c>
      <c r="E177" s="48">
        <v>1104.3</v>
      </c>
      <c r="F177" s="48">
        <f t="shared" si="11"/>
        <v>100</v>
      </c>
      <c r="G177" s="59"/>
    </row>
    <row r="178" spans="1:7" ht="15.75">
      <c r="A178" s="160" t="s">
        <v>340</v>
      </c>
      <c r="B178" s="69" t="s">
        <v>93</v>
      </c>
      <c r="C178" s="48">
        <v>1069.2</v>
      </c>
      <c r="D178" s="48">
        <v>1069.2</v>
      </c>
      <c r="E178" s="48">
        <v>1069.2</v>
      </c>
      <c r="F178" s="48">
        <f t="shared" si="11"/>
        <v>100</v>
      </c>
      <c r="G178" s="59"/>
    </row>
    <row r="179" spans="1:7" ht="15.75">
      <c r="A179" s="160" t="s">
        <v>341</v>
      </c>
      <c r="B179" s="69" t="s">
        <v>198</v>
      </c>
      <c r="C179" s="48">
        <v>3531</v>
      </c>
      <c r="D179" s="48">
        <v>3531</v>
      </c>
      <c r="E179" s="48">
        <v>3531</v>
      </c>
      <c r="F179" s="48">
        <f t="shared" si="11"/>
        <v>100</v>
      </c>
      <c r="G179" s="59"/>
    </row>
    <row r="180" spans="1:7" ht="15.75">
      <c r="A180" s="160" t="s">
        <v>393</v>
      </c>
      <c r="B180" s="69" t="s">
        <v>94</v>
      </c>
      <c r="C180" s="48">
        <v>847.7</v>
      </c>
      <c r="D180" s="48">
        <v>847.7</v>
      </c>
      <c r="E180" s="48">
        <v>847.7</v>
      </c>
      <c r="F180" s="48">
        <f t="shared" si="11"/>
        <v>100</v>
      </c>
      <c r="G180" s="59"/>
    </row>
    <row r="181" spans="1:7" ht="15.75">
      <c r="A181" s="160" t="s">
        <v>535</v>
      </c>
      <c r="B181" s="69" t="s">
        <v>199</v>
      </c>
      <c r="C181" s="48">
        <v>8268.5</v>
      </c>
      <c r="D181" s="48">
        <v>8268.5</v>
      </c>
      <c r="E181" s="48">
        <v>8268.5</v>
      </c>
      <c r="F181" s="48">
        <f t="shared" si="11"/>
        <v>100</v>
      </c>
      <c r="G181" s="59"/>
    </row>
    <row r="182" spans="1:7" ht="15.75">
      <c r="A182" s="160" t="s">
        <v>135</v>
      </c>
      <c r="B182" s="69" t="s">
        <v>26</v>
      </c>
      <c r="C182" s="48"/>
      <c r="D182" s="48"/>
      <c r="E182" s="48"/>
      <c r="F182" s="159"/>
      <c r="G182" s="59"/>
    </row>
    <row r="183" spans="1:7" ht="15.75">
      <c r="A183" s="160" t="s">
        <v>342</v>
      </c>
      <c r="B183" s="69" t="s">
        <v>26</v>
      </c>
      <c r="C183" s="48">
        <v>15163.1</v>
      </c>
      <c r="D183" s="48">
        <v>15163.1</v>
      </c>
      <c r="E183" s="48">
        <v>15163.1</v>
      </c>
      <c r="F183" s="48">
        <f aca="true" t="shared" si="12" ref="F183:F190">E183/D183*100</f>
        <v>100</v>
      </c>
      <c r="G183" s="59"/>
    </row>
    <row r="184" spans="1:7" ht="15.75">
      <c r="A184" s="160" t="s">
        <v>343</v>
      </c>
      <c r="B184" s="69" t="s">
        <v>200</v>
      </c>
      <c r="C184" s="48">
        <v>18055.2</v>
      </c>
      <c r="D184" s="48">
        <v>18055.2</v>
      </c>
      <c r="E184" s="48">
        <v>18055.2</v>
      </c>
      <c r="F184" s="48">
        <f t="shared" si="12"/>
        <v>100</v>
      </c>
      <c r="G184" s="59"/>
    </row>
    <row r="185" spans="1:7" ht="15.75">
      <c r="A185" s="160" t="s">
        <v>344</v>
      </c>
      <c r="B185" s="69" t="s">
        <v>95</v>
      </c>
      <c r="C185" s="48">
        <v>1829.8</v>
      </c>
      <c r="D185" s="48">
        <v>1829.8</v>
      </c>
      <c r="E185" s="48">
        <v>1829.8</v>
      </c>
      <c r="F185" s="48">
        <f t="shared" si="12"/>
        <v>100</v>
      </c>
      <c r="G185" s="59"/>
    </row>
    <row r="186" spans="1:7" ht="15.75">
      <c r="A186" s="160" t="s">
        <v>345</v>
      </c>
      <c r="B186" s="69" t="s">
        <v>96</v>
      </c>
      <c r="C186" s="48">
        <v>796.4</v>
      </c>
      <c r="D186" s="48">
        <v>796.4</v>
      </c>
      <c r="E186" s="48">
        <v>796.4</v>
      </c>
      <c r="F186" s="48">
        <f t="shared" si="12"/>
        <v>100</v>
      </c>
      <c r="G186" s="59"/>
    </row>
    <row r="187" spans="1:7" ht="15.75">
      <c r="A187" s="160" t="s">
        <v>346</v>
      </c>
      <c r="B187" s="69" t="s">
        <v>97</v>
      </c>
      <c r="C187" s="48">
        <v>1092.5</v>
      </c>
      <c r="D187" s="48">
        <v>1092.5</v>
      </c>
      <c r="E187" s="48">
        <v>1092.5</v>
      </c>
      <c r="F187" s="48">
        <f t="shared" si="12"/>
        <v>100</v>
      </c>
      <c r="G187" s="59"/>
    </row>
    <row r="188" spans="1:7" ht="15.75">
      <c r="A188" s="160" t="s">
        <v>347</v>
      </c>
      <c r="B188" s="69" t="s">
        <v>98</v>
      </c>
      <c r="C188" s="48">
        <v>1905.5</v>
      </c>
      <c r="D188" s="48">
        <v>1905.5</v>
      </c>
      <c r="E188" s="48">
        <v>1905.5</v>
      </c>
      <c r="F188" s="48">
        <f t="shared" si="12"/>
        <v>100</v>
      </c>
      <c r="G188" s="59"/>
    </row>
    <row r="189" spans="1:7" ht="15.75">
      <c r="A189" s="160" t="s">
        <v>394</v>
      </c>
      <c r="B189" s="69" t="s">
        <v>201</v>
      </c>
      <c r="C189" s="48">
        <v>1647.4</v>
      </c>
      <c r="D189" s="48">
        <v>1647.4</v>
      </c>
      <c r="E189" s="48">
        <v>1647.4</v>
      </c>
      <c r="F189" s="48">
        <f t="shared" si="12"/>
        <v>100</v>
      </c>
      <c r="G189" s="59"/>
    </row>
    <row r="190" spans="1:7" ht="15.75">
      <c r="A190" s="160" t="s">
        <v>403</v>
      </c>
      <c r="B190" s="69" t="s">
        <v>99</v>
      </c>
      <c r="C190" s="48">
        <v>218.3</v>
      </c>
      <c r="D190" s="48">
        <v>218.3</v>
      </c>
      <c r="E190" s="48">
        <v>218.3</v>
      </c>
      <c r="F190" s="48">
        <f t="shared" si="12"/>
        <v>100</v>
      </c>
      <c r="G190" s="59"/>
    </row>
    <row r="191" spans="1:7" ht="15.75">
      <c r="A191" s="160" t="s">
        <v>136</v>
      </c>
      <c r="B191" s="69" t="s">
        <v>0</v>
      </c>
      <c r="C191" s="48"/>
      <c r="D191" s="48"/>
      <c r="E191" s="48"/>
      <c r="F191" s="159"/>
      <c r="G191" s="59"/>
    </row>
    <row r="192" spans="1:7" ht="15.75">
      <c r="A192" s="160" t="s">
        <v>348</v>
      </c>
      <c r="B192" s="69" t="s">
        <v>105</v>
      </c>
      <c r="C192" s="48">
        <v>23497</v>
      </c>
      <c r="D192" s="48">
        <v>23497</v>
      </c>
      <c r="E192" s="48">
        <v>23497</v>
      </c>
      <c r="F192" s="48">
        <f aca="true" t="shared" si="13" ref="F192:F200">E192/D192*100</f>
        <v>100</v>
      </c>
      <c r="G192" s="59"/>
    </row>
    <row r="193" spans="1:7" ht="15.75" customHeight="1">
      <c r="A193" s="160" t="s">
        <v>349</v>
      </c>
      <c r="B193" s="69" t="s">
        <v>29</v>
      </c>
      <c r="C193" s="48">
        <v>1863</v>
      </c>
      <c r="D193" s="48">
        <v>1863</v>
      </c>
      <c r="E193" s="48">
        <v>1863</v>
      </c>
      <c r="F193" s="48">
        <f t="shared" si="13"/>
        <v>100</v>
      </c>
      <c r="G193" s="59"/>
    </row>
    <row r="194" spans="1:7" ht="15.75">
      <c r="A194" s="160" t="s">
        <v>350</v>
      </c>
      <c r="B194" s="69" t="s">
        <v>100</v>
      </c>
      <c r="C194" s="48">
        <v>1778.9</v>
      </c>
      <c r="D194" s="48">
        <v>1778.9</v>
      </c>
      <c r="E194" s="48">
        <v>1778.9</v>
      </c>
      <c r="F194" s="48">
        <f t="shared" si="13"/>
        <v>100</v>
      </c>
      <c r="G194" s="59"/>
    </row>
    <row r="195" spans="1:7" ht="15.75">
      <c r="A195" s="160" t="s">
        <v>351</v>
      </c>
      <c r="B195" s="69" t="s">
        <v>101</v>
      </c>
      <c r="C195" s="48">
        <v>1058.5</v>
      </c>
      <c r="D195" s="48">
        <v>1058.5</v>
      </c>
      <c r="E195" s="48">
        <v>1058.5</v>
      </c>
      <c r="F195" s="48">
        <f t="shared" si="13"/>
        <v>100</v>
      </c>
      <c r="G195" s="59"/>
    </row>
    <row r="196" spans="1:7" ht="15.75">
      <c r="A196" s="160" t="s">
        <v>352</v>
      </c>
      <c r="B196" s="69" t="s">
        <v>102</v>
      </c>
      <c r="C196" s="48">
        <v>760.2</v>
      </c>
      <c r="D196" s="48">
        <v>760.2</v>
      </c>
      <c r="E196" s="48">
        <v>760.2</v>
      </c>
      <c r="F196" s="48">
        <f t="shared" si="13"/>
        <v>100</v>
      </c>
      <c r="G196" s="59"/>
    </row>
    <row r="197" spans="1:7" ht="15.75">
      <c r="A197" s="160" t="s">
        <v>353</v>
      </c>
      <c r="B197" s="69" t="s">
        <v>103</v>
      </c>
      <c r="C197" s="48">
        <v>1010.4</v>
      </c>
      <c r="D197" s="48">
        <v>1010.4</v>
      </c>
      <c r="E197" s="48">
        <v>1010.4</v>
      </c>
      <c r="F197" s="48">
        <f t="shared" si="13"/>
        <v>100</v>
      </c>
      <c r="G197" s="59"/>
    </row>
    <row r="198" spans="1:7" ht="15.75">
      <c r="A198" s="160" t="s">
        <v>354</v>
      </c>
      <c r="B198" s="69" t="s">
        <v>104</v>
      </c>
      <c r="C198" s="48">
        <v>394</v>
      </c>
      <c r="D198" s="48">
        <v>394</v>
      </c>
      <c r="E198" s="48">
        <v>394</v>
      </c>
      <c r="F198" s="48">
        <f t="shared" si="13"/>
        <v>100</v>
      </c>
      <c r="G198" s="59"/>
    </row>
    <row r="199" spans="1:7" ht="15.75">
      <c r="A199" s="160" t="s">
        <v>355</v>
      </c>
      <c r="B199" s="69" t="s">
        <v>144</v>
      </c>
      <c r="C199" s="48">
        <v>1826.6</v>
      </c>
      <c r="D199" s="48">
        <v>1826.6</v>
      </c>
      <c r="E199" s="48">
        <v>1826.6</v>
      </c>
      <c r="F199" s="48">
        <f t="shared" si="13"/>
        <v>100</v>
      </c>
      <c r="G199" s="59"/>
    </row>
    <row r="200" spans="1:7" ht="15.75">
      <c r="A200" s="160" t="s">
        <v>356</v>
      </c>
      <c r="B200" s="69" t="s">
        <v>106</v>
      </c>
      <c r="C200" s="48">
        <v>2536.2</v>
      </c>
      <c r="D200" s="48">
        <v>2536.2</v>
      </c>
      <c r="E200" s="48">
        <v>2536.2</v>
      </c>
      <c r="F200" s="48">
        <f t="shared" si="13"/>
        <v>100</v>
      </c>
      <c r="G200" s="59"/>
    </row>
    <row r="201" spans="1:7" ht="15.75">
      <c r="A201" s="160" t="s">
        <v>137</v>
      </c>
      <c r="B201" s="69" t="s">
        <v>492</v>
      </c>
      <c r="C201" s="48"/>
      <c r="D201" s="48"/>
      <c r="E201" s="48"/>
      <c r="F201" s="159"/>
      <c r="G201" s="59"/>
    </row>
    <row r="202" spans="1:7" ht="15.75">
      <c r="A202" s="160" t="s">
        <v>357</v>
      </c>
      <c r="B202" s="69" t="s">
        <v>492</v>
      </c>
      <c r="C202" s="48">
        <v>25515.9</v>
      </c>
      <c r="D202" s="48">
        <v>25515.9</v>
      </c>
      <c r="E202" s="48">
        <v>25515.9</v>
      </c>
      <c r="F202" s="48">
        <f aca="true" t="shared" si="14" ref="F202:F212">E202/D202*100</f>
        <v>100</v>
      </c>
      <c r="G202" s="59"/>
    </row>
    <row r="203" spans="1:7" ht="15.75">
      <c r="A203" s="160" t="s">
        <v>358</v>
      </c>
      <c r="B203" s="69" t="s">
        <v>202</v>
      </c>
      <c r="C203" s="48">
        <v>14823.5</v>
      </c>
      <c r="D203" s="48">
        <v>13576.9</v>
      </c>
      <c r="E203" s="48">
        <v>13576.9</v>
      </c>
      <c r="F203" s="48">
        <f t="shared" si="14"/>
        <v>100</v>
      </c>
      <c r="G203" s="59"/>
    </row>
    <row r="204" spans="1:7" ht="15.75">
      <c r="A204" s="160" t="s">
        <v>359</v>
      </c>
      <c r="B204" s="69" t="s">
        <v>9</v>
      </c>
      <c r="C204" s="48">
        <v>6002.9</v>
      </c>
      <c r="D204" s="48">
        <v>6002.9</v>
      </c>
      <c r="E204" s="48">
        <v>6002.9</v>
      </c>
      <c r="F204" s="48">
        <f t="shared" si="14"/>
        <v>100</v>
      </c>
      <c r="G204" s="59"/>
    </row>
    <row r="205" spans="1:7" ht="15.75">
      <c r="A205" s="160" t="s">
        <v>360</v>
      </c>
      <c r="B205" s="69" t="s">
        <v>145</v>
      </c>
      <c r="C205" s="48">
        <v>2305.1</v>
      </c>
      <c r="D205" s="48">
        <v>2305.1</v>
      </c>
      <c r="E205" s="48">
        <v>2305.1</v>
      </c>
      <c r="F205" s="48">
        <f t="shared" si="14"/>
        <v>100</v>
      </c>
      <c r="G205" s="59"/>
    </row>
    <row r="206" spans="1:7" ht="15.75">
      <c r="A206" s="160" t="s">
        <v>361</v>
      </c>
      <c r="B206" s="69" t="s">
        <v>111</v>
      </c>
      <c r="C206" s="48">
        <v>3044.6</v>
      </c>
      <c r="D206" s="48">
        <v>3044.6</v>
      </c>
      <c r="E206" s="48">
        <v>3044.6</v>
      </c>
      <c r="F206" s="48">
        <f t="shared" si="14"/>
        <v>100</v>
      </c>
      <c r="G206" s="59"/>
    </row>
    <row r="207" spans="1:7" ht="15.75">
      <c r="A207" s="160" t="s">
        <v>362</v>
      </c>
      <c r="B207" s="69" t="s">
        <v>112</v>
      </c>
      <c r="C207" s="48">
        <v>4402.7</v>
      </c>
      <c r="D207" s="48">
        <v>4402.7</v>
      </c>
      <c r="E207" s="48">
        <v>4402.7</v>
      </c>
      <c r="F207" s="48">
        <f t="shared" si="14"/>
        <v>100</v>
      </c>
      <c r="G207" s="59"/>
    </row>
    <row r="208" spans="1:7" ht="15.75">
      <c r="A208" s="160" t="s">
        <v>363</v>
      </c>
      <c r="B208" s="69" t="s">
        <v>109</v>
      </c>
      <c r="C208" s="48">
        <v>1122.6</v>
      </c>
      <c r="D208" s="48">
        <v>1122.6</v>
      </c>
      <c r="E208" s="48">
        <v>1122.6</v>
      </c>
      <c r="F208" s="48">
        <f t="shared" si="14"/>
        <v>100</v>
      </c>
      <c r="G208" s="59"/>
    </row>
    <row r="209" spans="1:7" ht="15.75">
      <c r="A209" s="160" t="s">
        <v>364</v>
      </c>
      <c r="B209" s="69" t="s">
        <v>386</v>
      </c>
      <c r="C209" s="48">
        <v>2055.4</v>
      </c>
      <c r="D209" s="48">
        <v>2055.4</v>
      </c>
      <c r="E209" s="48">
        <v>2055.4</v>
      </c>
      <c r="F209" s="48">
        <f t="shared" si="14"/>
        <v>100</v>
      </c>
      <c r="G209" s="59"/>
    </row>
    <row r="210" spans="1:7" ht="15.75">
      <c r="A210" s="160" t="s">
        <v>365</v>
      </c>
      <c r="B210" s="69" t="s">
        <v>107</v>
      </c>
      <c r="C210" s="48">
        <v>835.8</v>
      </c>
      <c r="D210" s="48">
        <v>835.8</v>
      </c>
      <c r="E210" s="48">
        <v>835.8</v>
      </c>
      <c r="F210" s="48">
        <f t="shared" si="14"/>
        <v>100</v>
      </c>
      <c r="G210" s="59"/>
    </row>
    <row r="211" spans="1:7" ht="15.75">
      <c r="A211" s="160" t="s">
        <v>366</v>
      </c>
      <c r="B211" s="69" t="s">
        <v>404</v>
      </c>
      <c r="C211" s="48">
        <v>3591.6</v>
      </c>
      <c r="D211" s="48">
        <v>3591.6</v>
      </c>
      <c r="E211" s="48">
        <v>3591.6</v>
      </c>
      <c r="F211" s="48">
        <f t="shared" si="14"/>
        <v>100</v>
      </c>
      <c r="G211" s="59"/>
    </row>
    <row r="212" spans="1:7" ht="15.75">
      <c r="A212" s="160" t="s">
        <v>399</v>
      </c>
      <c r="B212" s="69" t="s">
        <v>2</v>
      </c>
      <c r="C212" s="48">
        <v>40847.6</v>
      </c>
      <c r="D212" s="48">
        <v>40847.6</v>
      </c>
      <c r="E212" s="48">
        <v>40847.6</v>
      </c>
      <c r="F212" s="48">
        <f t="shared" si="14"/>
        <v>100</v>
      </c>
      <c r="G212" s="59"/>
    </row>
    <row r="213" spans="1:6" ht="15.75">
      <c r="A213" s="47"/>
      <c r="B213" s="71" t="s">
        <v>3</v>
      </c>
      <c r="C213" s="49">
        <f>SUM(C10:C212)</f>
        <v>898736.3000000002</v>
      </c>
      <c r="D213" s="49">
        <f>SUM(D10:D212)</f>
        <v>897347.5000000001</v>
      </c>
      <c r="E213" s="49">
        <f>SUM(E10:E212)</f>
        <v>897347.5000000001</v>
      </c>
      <c r="F213" s="49">
        <f>E213/D213*100</f>
        <v>100</v>
      </c>
    </row>
    <row r="214" ht="12.75">
      <c r="E214" s="109"/>
    </row>
    <row r="215" spans="1:6" ht="12.75">
      <c r="A215" s="192" t="s">
        <v>563</v>
      </c>
      <c r="B215" s="192"/>
      <c r="C215" s="192"/>
      <c r="D215" s="192"/>
      <c r="E215" s="192"/>
      <c r="F215" s="192"/>
    </row>
    <row r="216" spans="1:6" ht="12.75">
      <c r="A216" s="192"/>
      <c r="B216" s="192"/>
      <c r="C216" s="192"/>
      <c r="D216" s="192"/>
      <c r="E216" s="192"/>
      <c r="F216" s="192"/>
    </row>
    <row r="217" spans="1:6" ht="12.75">
      <c r="A217" s="192"/>
      <c r="B217" s="192"/>
      <c r="C217" s="192"/>
      <c r="D217" s="192"/>
      <c r="E217" s="192"/>
      <c r="F217" s="192"/>
    </row>
    <row r="218" spans="1:6" ht="12.75">
      <c r="A218" s="192"/>
      <c r="B218" s="192"/>
      <c r="C218" s="192"/>
      <c r="D218" s="192"/>
      <c r="E218" s="192"/>
      <c r="F218" s="192"/>
    </row>
    <row r="219" spans="1:6" ht="12.75">
      <c r="A219" s="192"/>
      <c r="B219" s="192"/>
      <c r="C219" s="192"/>
      <c r="D219" s="192"/>
      <c r="E219" s="192"/>
      <c r="F219" s="192"/>
    </row>
    <row r="220" spans="1:6" ht="12.75">
      <c r="A220" s="192"/>
      <c r="B220" s="192"/>
      <c r="C220" s="192"/>
      <c r="D220" s="192"/>
      <c r="E220" s="192"/>
      <c r="F220" s="192"/>
    </row>
  </sheetData>
  <sheetProtection/>
  <mergeCells count="9">
    <mergeCell ref="A215:F220"/>
    <mergeCell ref="A3:F3"/>
    <mergeCell ref="A5:F5"/>
    <mergeCell ref="A8:A9"/>
    <mergeCell ref="B8:B9"/>
    <mergeCell ref="C8:C9"/>
    <mergeCell ref="E8:E9"/>
    <mergeCell ref="F8:F9"/>
    <mergeCell ref="D8:D9"/>
  </mergeCells>
  <printOptions/>
  <pageMargins left="0.7086614173228347" right="0.4330708661417323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7">
      <selection activeCell="A29" sqref="A29:E30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432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471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85.5" customHeight="1">
      <c r="A5" s="174" t="s">
        <v>536</v>
      </c>
      <c r="B5" s="174"/>
      <c r="C5" s="174"/>
      <c r="D5" s="174"/>
      <c r="E5" s="174"/>
    </row>
    <row r="6" spans="1:5" ht="15.75" customHeight="1">
      <c r="A6" s="18" t="s">
        <v>395</v>
      </c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9" t="s">
        <v>4</v>
      </c>
      <c r="B8" s="179" t="s">
        <v>10</v>
      </c>
      <c r="C8" s="189" t="s">
        <v>491</v>
      </c>
      <c r="D8" s="179" t="s">
        <v>497</v>
      </c>
      <c r="E8" s="179" t="s">
        <v>6</v>
      </c>
    </row>
    <row r="9" spans="1:5" ht="54" customHeight="1">
      <c r="A9" s="182"/>
      <c r="B9" s="182"/>
      <c r="C9" s="189"/>
      <c r="D9" s="182"/>
      <c r="E9" s="182"/>
    </row>
    <row r="10" spans="1:5" ht="15.75" customHeight="1">
      <c r="A10" s="35" t="s">
        <v>121</v>
      </c>
      <c r="B10" s="9" t="s">
        <v>14</v>
      </c>
      <c r="C10" s="20"/>
      <c r="D10" s="20"/>
      <c r="E10" s="13"/>
    </row>
    <row r="11" spans="1:6" ht="15.75" customHeight="1">
      <c r="A11" s="35" t="s">
        <v>203</v>
      </c>
      <c r="B11" s="9" t="s">
        <v>387</v>
      </c>
      <c r="C11" s="20">
        <v>0</v>
      </c>
      <c r="D11" s="20">
        <v>0</v>
      </c>
      <c r="E11" s="13"/>
      <c r="F11" s="109"/>
    </row>
    <row r="12" spans="1:6" ht="15.75" customHeight="1">
      <c r="A12" s="35" t="s">
        <v>122</v>
      </c>
      <c r="B12" s="9" t="s">
        <v>16</v>
      </c>
      <c r="C12" s="20"/>
      <c r="D12" s="20"/>
      <c r="E12" s="13"/>
      <c r="F12" s="109"/>
    </row>
    <row r="13" spans="1:6" ht="15.75" customHeight="1">
      <c r="A13" s="35" t="s">
        <v>204</v>
      </c>
      <c r="B13" s="9" t="s">
        <v>116</v>
      </c>
      <c r="C13" s="20">
        <v>0</v>
      </c>
      <c r="D13" s="20">
        <v>0</v>
      </c>
      <c r="E13" s="13"/>
      <c r="F13" s="109"/>
    </row>
    <row r="14" spans="1:6" ht="15.75" customHeight="1">
      <c r="A14" s="35" t="s">
        <v>123</v>
      </c>
      <c r="B14" s="9" t="s">
        <v>17</v>
      </c>
      <c r="C14" s="20"/>
      <c r="D14" s="20"/>
      <c r="E14" s="13"/>
      <c r="F14" s="109"/>
    </row>
    <row r="15" spans="1:6" ht="15.75" customHeight="1">
      <c r="A15" s="35" t="s">
        <v>205</v>
      </c>
      <c r="B15" s="9" t="s">
        <v>165</v>
      </c>
      <c r="C15" s="20">
        <v>0</v>
      </c>
      <c r="D15" s="20">
        <v>0</v>
      </c>
      <c r="E15" s="13"/>
      <c r="F15" s="109"/>
    </row>
    <row r="16" spans="1:6" ht="15.75" customHeight="1">
      <c r="A16" s="35" t="s">
        <v>124</v>
      </c>
      <c r="B16" s="9" t="s">
        <v>20</v>
      </c>
      <c r="C16" s="20"/>
      <c r="D16" s="20"/>
      <c r="E16" s="13"/>
      <c r="F16" s="109"/>
    </row>
    <row r="17" spans="1:6" ht="15.75" customHeight="1">
      <c r="A17" s="35" t="s">
        <v>207</v>
      </c>
      <c r="B17" s="9" t="s">
        <v>180</v>
      </c>
      <c r="C17" s="20">
        <v>0</v>
      </c>
      <c r="D17" s="20">
        <v>0</v>
      </c>
      <c r="E17" s="13"/>
      <c r="F17" s="109"/>
    </row>
    <row r="18" spans="1:6" ht="15.75" customHeight="1">
      <c r="A18" s="35" t="s">
        <v>125</v>
      </c>
      <c r="B18" s="9" t="s">
        <v>18</v>
      </c>
      <c r="C18" s="20"/>
      <c r="D18" s="20"/>
      <c r="E18" s="13"/>
      <c r="F18" s="109"/>
    </row>
    <row r="19" spans="1:6" ht="15.75" customHeight="1">
      <c r="A19" s="35" t="s">
        <v>210</v>
      </c>
      <c r="B19" s="9" t="s">
        <v>173</v>
      </c>
      <c r="C19" s="20">
        <v>0</v>
      </c>
      <c r="D19" s="20">
        <v>0</v>
      </c>
      <c r="E19" s="13"/>
      <c r="F19" s="109"/>
    </row>
    <row r="20" spans="1:6" ht="15.75" customHeight="1">
      <c r="A20" s="35" t="s">
        <v>126</v>
      </c>
      <c r="B20" s="9" t="s">
        <v>23</v>
      </c>
      <c r="C20" s="20"/>
      <c r="D20" s="20"/>
      <c r="E20" s="13"/>
      <c r="F20" s="109"/>
    </row>
    <row r="21" spans="1:6" ht="15.75" customHeight="1">
      <c r="A21" s="35" t="s">
        <v>211</v>
      </c>
      <c r="B21" s="9" t="s">
        <v>23</v>
      </c>
      <c r="C21" s="20">
        <v>3994.4</v>
      </c>
      <c r="D21" s="20">
        <v>2936.4</v>
      </c>
      <c r="E21" s="13">
        <f>(D21*100)/C21</f>
        <v>73.51291808531944</v>
      </c>
      <c r="F21" s="109"/>
    </row>
    <row r="22" spans="1:6" ht="15.75" customHeight="1">
      <c r="A22" s="35" t="s">
        <v>252</v>
      </c>
      <c r="B22" s="9" t="s">
        <v>189</v>
      </c>
      <c r="C22" s="20">
        <v>0</v>
      </c>
      <c r="D22" s="20">
        <v>0</v>
      </c>
      <c r="E22" s="13"/>
      <c r="F22" s="109"/>
    </row>
    <row r="23" spans="1:6" ht="15.75" customHeight="1">
      <c r="A23" s="35" t="s">
        <v>127</v>
      </c>
      <c r="B23" s="9" t="s">
        <v>25</v>
      </c>
      <c r="C23" s="20"/>
      <c r="D23" s="20"/>
      <c r="E23" s="13"/>
      <c r="F23" s="109"/>
    </row>
    <row r="24" spans="1:6" ht="15.75" customHeight="1">
      <c r="A24" s="35" t="s">
        <v>212</v>
      </c>
      <c r="B24" s="9" t="s">
        <v>197</v>
      </c>
      <c r="C24" s="20">
        <v>45127.5</v>
      </c>
      <c r="D24" s="20">
        <v>45127.5</v>
      </c>
      <c r="E24" s="13">
        <f>(D24*100)/C24</f>
        <v>100</v>
      </c>
      <c r="F24" s="109"/>
    </row>
    <row r="25" spans="1:6" ht="15.75" customHeight="1">
      <c r="A25" s="35" t="s">
        <v>128</v>
      </c>
      <c r="B25" s="9" t="s">
        <v>0</v>
      </c>
      <c r="C25" s="20"/>
      <c r="D25" s="20"/>
      <c r="E25" s="13"/>
      <c r="F25" s="109"/>
    </row>
    <row r="26" spans="1:6" ht="15.75" customHeight="1">
      <c r="A26" s="35" t="s">
        <v>214</v>
      </c>
      <c r="B26" s="9" t="s">
        <v>105</v>
      </c>
      <c r="C26" s="20">
        <v>21144.1</v>
      </c>
      <c r="D26" s="20">
        <v>21144.1</v>
      </c>
      <c r="E26" s="13">
        <f>(D26*100)/C26</f>
        <v>100</v>
      </c>
      <c r="F26" s="109"/>
    </row>
    <row r="27" spans="1:5" ht="15.75" customHeight="1">
      <c r="A27" s="24"/>
      <c r="B27" s="31" t="s">
        <v>3</v>
      </c>
      <c r="C27" s="115">
        <f>SUM(C10:C26)</f>
        <v>70266</v>
      </c>
      <c r="D27" s="115">
        <f>SUM(D10:D26)</f>
        <v>69208</v>
      </c>
      <c r="E27" s="116">
        <f>(D27*100)/C27</f>
        <v>98.49429311473543</v>
      </c>
    </row>
    <row r="29" spans="1:6" ht="15.75" customHeight="1">
      <c r="A29" s="186" t="s">
        <v>574</v>
      </c>
      <c r="B29" s="186"/>
      <c r="C29" s="186"/>
      <c r="D29" s="186"/>
      <c r="E29" s="186"/>
      <c r="F29" s="33"/>
    </row>
    <row r="30" spans="1:5" ht="12.75" customHeight="1">
      <c r="A30" s="186"/>
      <c r="B30" s="186"/>
      <c r="C30" s="186"/>
      <c r="D30" s="186"/>
      <c r="E30" s="186"/>
    </row>
    <row r="31" spans="1:5" ht="12.75" customHeight="1">
      <c r="A31" s="167"/>
      <c r="B31" s="167"/>
      <c r="C31" s="167"/>
      <c r="D31" s="167"/>
      <c r="E31" s="167"/>
    </row>
    <row r="32" spans="1:5" ht="38.25" customHeight="1">
      <c r="A32" s="167"/>
      <c r="B32" s="167"/>
      <c r="C32" s="167"/>
      <c r="D32" s="167"/>
      <c r="E32" s="167"/>
    </row>
  </sheetData>
  <sheetProtection/>
  <mergeCells count="8">
    <mergeCell ref="A29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  <headerFooter differentFirst="1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3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00390625" style="94" customWidth="1"/>
    <col min="2" max="2" width="54.28125" style="92" customWidth="1"/>
    <col min="3" max="3" width="21.28125" style="92" customWidth="1"/>
    <col min="4" max="4" width="22.28125" style="92" customWidth="1"/>
    <col min="5" max="5" width="19.57421875" style="92" customWidth="1"/>
    <col min="6" max="16384" width="9.140625" style="92" customWidth="1"/>
  </cols>
  <sheetData>
    <row r="1" spans="1:5" ht="15.75" customHeight="1">
      <c r="A1" s="41"/>
      <c r="B1" s="1"/>
      <c r="C1" s="1"/>
      <c r="E1" s="15" t="s">
        <v>433</v>
      </c>
    </row>
    <row r="2" spans="1:5" ht="15.75" customHeight="1">
      <c r="A2" s="41"/>
      <c r="B2" s="1"/>
      <c r="C2" s="1"/>
      <c r="D2" s="17"/>
      <c r="E2" s="17"/>
    </row>
    <row r="3" spans="1:5" ht="58.5" customHeight="1">
      <c r="A3" s="173" t="s">
        <v>472</v>
      </c>
      <c r="B3" s="173"/>
      <c r="C3" s="173"/>
      <c r="D3" s="173"/>
      <c r="E3" s="173"/>
    </row>
    <row r="4" spans="1:5" ht="15.75" customHeight="1">
      <c r="A4" s="42"/>
      <c r="B4" s="16"/>
      <c r="C4" s="16"/>
      <c r="D4" s="16"/>
      <c r="E4" s="16"/>
    </row>
    <row r="5" spans="1:5" ht="84" customHeight="1">
      <c r="A5" s="174" t="s">
        <v>537</v>
      </c>
      <c r="B5" s="174"/>
      <c r="C5" s="174"/>
      <c r="D5" s="174"/>
      <c r="E5" s="174"/>
    </row>
    <row r="6" spans="1:5" ht="15.75" customHeight="1">
      <c r="A6" s="43"/>
      <c r="B6" s="18"/>
      <c r="C6" s="18"/>
      <c r="D6" s="18"/>
      <c r="E6" s="18"/>
    </row>
    <row r="7" spans="1:5" ht="15.75" customHeight="1">
      <c r="A7" s="41"/>
      <c r="B7" s="1"/>
      <c r="C7" s="1"/>
      <c r="D7" s="1"/>
      <c r="E7" s="2" t="s">
        <v>11</v>
      </c>
    </row>
    <row r="8" spans="1:5" ht="12.75" customHeight="1">
      <c r="A8" s="193" t="s">
        <v>4</v>
      </c>
      <c r="B8" s="175" t="s">
        <v>10</v>
      </c>
      <c r="C8" s="177" t="s">
        <v>491</v>
      </c>
      <c r="D8" s="187" t="s">
        <v>5</v>
      </c>
      <c r="E8" s="179" t="s">
        <v>6</v>
      </c>
    </row>
    <row r="9" spans="1:5" ht="45.75" customHeight="1">
      <c r="A9" s="194"/>
      <c r="B9" s="176"/>
      <c r="C9" s="178"/>
      <c r="D9" s="187"/>
      <c r="E9" s="182"/>
    </row>
    <row r="10" spans="1:5" ht="15.75" customHeight="1">
      <c r="A10" s="34" t="s">
        <v>121</v>
      </c>
      <c r="B10" s="8" t="s">
        <v>14</v>
      </c>
      <c r="C10" s="106">
        <v>0</v>
      </c>
      <c r="D10" s="102">
        <v>0</v>
      </c>
      <c r="E10" s="13"/>
    </row>
    <row r="11" spans="1:5" ht="15.75" customHeight="1">
      <c r="A11" s="35" t="s">
        <v>122</v>
      </c>
      <c r="B11" s="9" t="s">
        <v>15</v>
      </c>
      <c r="C11" s="107">
        <v>0</v>
      </c>
      <c r="D11" s="108">
        <v>0</v>
      </c>
      <c r="E11" s="13"/>
    </row>
    <row r="12" spans="1:5" ht="15.75" customHeight="1">
      <c r="A12" s="35" t="s">
        <v>123</v>
      </c>
      <c r="B12" s="9" t="s">
        <v>16</v>
      </c>
      <c r="C12" s="107">
        <v>300</v>
      </c>
      <c r="D12" s="108">
        <v>300</v>
      </c>
      <c r="E12" s="13">
        <f>D12/C12*100</f>
        <v>100</v>
      </c>
    </row>
    <row r="13" spans="1:5" ht="15.75" customHeight="1">
      <c r="A13" s="35" t="s">
        <v>124</v>
      </c>
      <c r="B13" s="9" t="s">
        <v>19</v>
      </c>
      <c r="C13" s="107">
        <v>0</v>
      </c>
      <c r="D13" s="108">
        <v>0</v>
      </c>
      <c r="E13" s="13"/>
    </row>
    <row r="14" spans="1:5" ht="15.75" customHeight="1">
      <c r="A14" s="35" t="s">
        <v>125</v>
      </c>
      <c r="B14" s="9" t="s">
        <v>20</v>
      </c>
      <c r="C14" s="107">
        <v>150</v>
      </c>
      <c r="D14" s="108">
        <v>150</v>
      </c>
      <c r="E14" s="13">
        <f>D14/C14*100</f>
        <v>100</v>
      </c>
    </row>
    <row r="15" spans="1:5" ht="15.75" customHeight="1">
      <c r="A15" s="35" t="s">
        <v>126</v>
      </c>
      <c r="B15" s="9" t="s">
        <v>21</v>
      </c>
      <c r="C15" s="107">
        <v>200</v>
      </c>
      <c r="D15" s="108">
        <v>200</v>
      </c>
      <c r="E15" s="13">
        <f>D15/C15*100</f>
        <v>100</v>
      </c>
    </row>
    <row r="16" spans="1:5" ht="15.75" customHeight="1">
      <c r="A16" s="35" t="s">
        <v>127</v>
      </c>
      <c r="B16" s="9" t="s">
        <v>23</v>
      </c>
      <c r="C16" s="107">
        <v>556.2</v>
      </c>
      <c r="D16" s="108">
        <v>556.2</v>
      </c>
      <c r="E16" s="13">
        <f>D16/C16*100</f>
        <v>100</v>
      </c>
    </row>
    <row r="17" spans="1:5" ht="15.75" customHeight="1">
      <c r="A17" s="35" t="s">
        <v>128</v>
      </c>
      <c r="B17" s="9" t="s">
        <v>0</v>
      </c>
      <c r="C17" s="107">
        <v>0</v>
      </c>
      <c r="D17" s="108">
        <v>0</v>
      </c>
      <c r="E17" s="13"/>
    </row>
    <row r="18" spans="1:5" ht="15.75" customHeight="1">
      <c r="A18" s="35" t="s">
        <v>129</v>
      </c>
      <c r="B18" s="9" t="s">
        <v>492</v>
      </c>
      <c r="C18" s="107">
        <v>0</v>
      </c>
      <c r="D18" s="108">
        <v>0</v>
      </c>
      <c r="E18" s="13"/>
    </row>
    <row r="19" spans="1:5" ht="15.75" customHeight="1">
      <c r="A19" s="72"/>
      <c r="B19" s="93" t="s">
        <v>3</v>
      </c>
      <c r="C19" s="29">
        <f>SUM(C10:C18)</f>
        <v>1206.2</v>
      </c>
      <c r="D19" s="29">
        <f>SUM(D10:D18)</f>
        <v>1206.2</v>
      </c>
      <c r="E19" s="95">
        <f>D19/C19*100</f>
        <v>100</v>
      </c>
    </row>
    <row r="20" spans="1:5" ht="15.75">
      <c r="A20" s="103"/>
      <c r="B20" s="103"/>
      <c r="C20" s="103"/>
      <c r="D20" s="103"/>
      <c r="E20" s="103"/>
    </row>
    <row r="21" spans="1:5" ht="23.25" customHeight="1">
      <c r="A21" s="101"/>
      <c r="B21" s="101"/>
      <c r="C21" s="101"/>
      <c r="D21" s="101"/>
      <c r="E21" s="101"/>
    </row>
    <row r="22" spans="1:5" ht="12.75" customHeight="1">
      <c r="A22" s="101"/>
      <c r="B22" s="101"/>
      <c r="C22" s="101"/>
      <c r="D22" s="101"/>
      <c r="E22" s="101"/>
    </row>
    <row r="23" spans="1:5" ht="12.75" customHeight="1">
      <c r="A23" s="101"/>
      <c r="B23" s="101"/>
      <c r="C23" s="101"/>
      <c r="D23" s="101"/>
      <c r="E23" s="101"/>
    </row>
  </sheetData>
  <sheetProtection/>
  <autoFilter ref="A9:E19"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4330708661417323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6.8515625" style="44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1"/>
      <c r="B1" s="1"/>
      <c r="C1" s="1"/>
      <c r="E1" s="15" t="s">
        <v>434</v>
      </c>
    </row>
    <row r="2" spans="1:5" ht="15.75" customHeight="1">
      <c r="A2" s="41"/>
      <c r="B2" s="1"/>
      <c r="C2" s="1"/>
      <c r="D2" s="17"/>
      <c r="E2" s="17"/>
    </row>
    <row r="3" spans="1:5" ht="58.5" customHeight="1">
      <c r="A3" s="173" t="s">
        <v>473</v>
      </c>
      <c r="B3" s="173"/>
      <c r="C3" s="173"/>
      <c r="D3" s="173"/>
      <c r="E3" s="173"/>
    </row>
    <row r="4" spans="1:5" ht="15.75" customHeight="1">
      <c r="A4" s="42"/>
      <c r="B4" s="16"/>
      <c r="C4" s="16"/>
      <c r="D4" s="16"/>
      <c r="E4" s="16"/>
    </row>
    <row r="5" spans="1:5" ht="103.5" customHeight="1">
      <c r="A5" s="174" t="s">
        <v>538</v>
      </c>
      <c r="B5" s="174"/>
      <c r="C5" s="174"/>
      <c r="D5" s="174"/>
      <c r="E5" s="174"/>
    </row>
    <row r="6" spans="1:5" ht="15.75" customHeight="1">
      <c r="A6" s="43"/>
      <c r="B6" s="18"/>
      <c r="C6" s="18"/>
      <c r="D6" s="18"/>
      <c r="E6" s="18"/>
    </row>
    <row r="7" spans="1:5" ht="15.75" customHeight="1">
      <c r="A7" s="41"/>
      <c r="B7" s="1"/>
      <c r="C7" s="1"/>
      <c r="D7" s="1"/>
      <c r="E7" s="2" t="s">
        <v>11</v>
      </c>
    </row>
    <row r="8" spans="1:5" ht="12.75" customHeight="1">
      <c r="A8" s="193" t="s">
        <v>4</v>
      </c>
      <c r="B8" s="175" t="s">
        <v>10</v>
      </c>
      <c r="C8" s="177" t="s">
        <v>491</v>
      </c>
      <c r="D8" s="175" t="s">
        <v>5</v>
      </c>
      <c r="E8" s="179" t="s">
        <v>6</v>
      </c>
    </row>
    <row r="9" spans="1:5" ht="45.75" customHeight="1">
      <c r="A9" s="194"/>
      <c r="B9" s="176"/>
      <c r="C9" s="178"/>
      <c r="D9" s="176"/>
      <c r="E9" s="182"/>
    </row>
    <row r="10" spans="1:5" ht="15.75" customHeight="1">
      <c r="A10" s="34" t="s">
        <v>121</v>
      </c>
      <c r="B10" s="8" t="s">
        <v>12</v>
      </c>
      <c r="C10" s="19"/>
      <c r="D10" s="19"/>
      <c r="E10" s="13"/>
    </row>
    <row r="11" spans="1:6" ht="15.75" customHeight="1">
      <c r="A11" s="35" t="s">
        <v>203</v>
      </c>
      <c r="B11" s="9" t="s">
        <v>27</v>
      </c>
      <c r="C11" s="20">
        <v>2715.9</v>
      </c>
      <c r="D11" s="20">
        <v>2715.9</v>
      </c>
      <c r="E11" s="13">
        <f>D11/C11*100</f>
        <v>100</v>
      </c>
      <c r="F11" s="59"/>
    </row>
    <row r="12" spans="1:6" ht="15.75" customHeight="1">
      <c r="A12" s="35" t="s">
        <v>369</v>
      </c>
      <c r="B12" s="9" t="s">
        <v>29</v>
      </c>
      <c r="C12" s="20">
        <v>519.8</v>
      </c>
      <c r="D12" s="20">
        <v>519.8</v>
      </c>
      <c r="E12" s="13">
        <f aca="true" t="shared" si="0" ref="E12:E22">D12/C12*100</f>
        <v>100</v>
      </c>
      <c r="F12" s="59"/>
    </row>
    <row r="13" spans="1:6" ht="15.75" customHeight="1">
      <c r="A13" s="35" t="s">
        <v>122</v>
      </c>
      <c r="B13" s="9" t="s">
        <v>15</v>
      </c>
      <c r="C13" s="20"/>
      <c r="D13" s="20"/>
      <c r="E13" s="13"/>
      <c r="F13" s="59"/>
    </row>
    <row r="14" spans="1:6" ht="15.75" customHeight="1">
      <c r="A14" s="35" t="s">
        <v>204</v>
      </c>
      <c r="B14" s="9" t="s">
        <v>529</v>
      </c>
      <c r="C14" s="20">
        <v>1314.2</v>
      </c>
      <c r="D14" s="20">
        <v>1314.2</v>
      </c>
      <c r="E14" s="13">
        <f t="shared" si="0"/>
        <v>100</v>
      </c>
      <c r="F14" s="59"/>
    </row>
    <row r="15" spans="1:6" ht="15.75" customHeight="1">
      <c r="A15" s="35" t="s">
        <v>123</v>
      </c>
      <c r="B15" s="9" t="s">
        <v>17</v>
      </c>
      <c r="C15" s="20">
        <v>8873.5</v>
      </c>
      <c r="D15" s="20">
        <v>8873.5</v>
      </c>
      <c r="E15" s="13">
        <f t="shared" si="0"/>
        <v>100</v>
      </c>
      <c r="F15" s="59"/>
    </row>
    <row r="16" spans="1:6" ht="15.75" customHeight="1">
      <c r="A16" s="35" t="s">
        <v>124</v>
      </c>
      <c r="B16" s="9" t="s">
        <v>23</v>
      </c>
      <c r="C16" s="20"/>
      <c r="D16" s="20"/>
      <c r="E16" s="13"/>
      <c r="F16" s="59"/>
    </row>
    <row r="17" spans="1:6" ht="15.75" customHeight="1">
      <c r="A17" s="35" t="s">
        <v>207</v>
      </c>
      <c r="B17" s="9" t="s">
        <v>80</v>
      </c>
      <c r="C17" s="20">
        <v>788.2</v>
      </c>
      <c r="D17" s="20">
        <v>788.2</v>
      </c>
      <c r="E17" s="13">
        <f t="shared" si="0"/>
        <v>100</v>
      </c>
      <c r="F17" s="59"/>
    </row>
    <row r="18" spans="1:6" ht="15.75" customHeight="1">
      <c r="A18" s="35" t="s">
        <v>125</v>
      </c>
      <c r="B18" s="9" t="s">
        <v>25</v>
      </c>
      <c r="C18" s="20"/>
      <c r="D18" s="20"/>
      <c r="E18" s="13"/>
      <c r="F18" s="59"/>
    </row>
    <row r="19" spans="1:6" ht="15.75" customHeight="1">
      <c r="A19" s="35" t="s">
        <v>210</v>
      </c>
      <c r="B19" s="9" t="s">
        <v>143</v>
      </c>
      <c r="C19" s="20">
        <v>3800.7</v>
      </c>
      <c r="D19" s="20">
        <v>3800.7</v>
      </c>
      <c r="E19" s="13">
        <f t="shared" si="0"/>
        <v>100</v>
      </c>
      <c r="F19" s="59"/>
    </row>
    <row r="20" spans="1:6" ht="15.75" customHeight="1">
      <c r="A20" s="35" t="s">
        <v>242</v>
      </c>
      <c r="B20" s="9" t="s">
        <v>198</v>
      </c>
      <c r="C20" s="20">
        <v>1268.3</v>
      </c>
      <c r="D20" s="20">
        <v>1268.3</v>
      </c>
      <c r="E20" s="13">
        <f t="shared" si="0"/>
        <v>100</v>
      </c>
      <c r="F20" s="59"/>
    </row>
    <row r="21" spans="1:6" ht="15.75" customHeight="1">
      <c r="A21" s="35" t="s">
        <v>126</v>
      </c>
      <c r="B21" s="9" t="s">
        <v>492</v>
      </c>
      <c r="C21" s="20"/>
      <c r="D21" s="20"/>
      <c r="E21" s="13"/>
      <c r="F21" s="59"/>
    </row>
    <row r="22" spans="1:6" ht="15.75" customHeight="1">
      <c r="A22" s="35" t="s">
        <v>211</v>
      </c>
      <c r="B22" s="9" t="s">
        <v>404</v>
      </c>
      <c r="C22" s="20">
        <v>1939.8</v>
      </c>
      <c r="D22" s="20">
        <v>1939.8</v>
      </c>
      <c r="E22" s="13">
        <f t="shared" si="0"/>
        <v>100</v>
      </c>
      <c r="F22" s="59"/>
    </row>
    <row r="23" spans="1:5" ht="15.75" customHeight="1">
      <c r="A23" s="72"/>
      <c r="B23" s="6" t="s">
        <v>3</v>
      </c>
      <c r="C23" s="115">
        <f>SUM(C10:C22)</f>
        <v>21220.399999999998</v>
      </c>
      <c r="D23" s="115">
        <f>SUM(D10:D22)</f>
        <v>21220.399999999998</v>
      </c>
      <c r="E23" s="129">
        <f>D23/C23*100</f>
        <v>100</v>
      </c>
    </row>
    <row r="25" spans="1:5" ht="15.75">
      <c r="A25" s="101"/>
      <c r="B25" s="101"/>
      <c r="C25" s="101"/>
      <c r="D25" s="101"/>
      <c r="E25" s="101"/>
    </row>
    <row r="26" spans="1:5" ht="15.75">
      <c r="A26" s="104"/>
      <c r="B26" s="104"/>
      <c r="C26" s="117"/>
      <c r="D26" s="117"/>
      <c r="E26" s="104"/>
    </row>
  </sheetData>
  <sheetProtection/>
  <autoFilter ref="A9:E23"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  <headerFooter differentFirst="1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435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474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109.5" customHeight="1">
      <c r="A5" s="174" t="s">
        <v>539</v>
      </c>
      <c r="B5" s="174"/>
      <c r="C5" s="174"/>
      <c r="D5" s="174"/>
      <c r="E5" s="174"/>
    </row>
    <row r="6" spans="1:5" ht="15.75" customHeight="1">
      <c r="A6" s="1"/>
      <c r="B6" s="1"/>
      <c r="C6" s="1"/>
      <c r="D6" s="1"/>
      <c r="E6" s="2" t="s">
        <v>11</v>
      </c>
    </row>
    <row r="7" spans="1:5" ht="12.75" customHeight="1">
      <c r="A7" s="187" t="s">
        <v>4</v>
      </c>
      <c r="B7" s="188" t="s">
        <v>10</v>
      </c>
      <c r="C7" s="177" t="s">
        <v>491</v>
      </c>
      <c r="D7" s="187" t="s">
        <v>5</v>
      </c>
      <c r="E7" s="187" t="s">
        <v>6</v>
      </c>
    </row>
    <row r="8" spans="1:5" ht="45.75" customHeight="1">
      <c r="A8" s="175"/>
      <c r="B8" s="200"/>
      <c r="C8" s="178"/>
      <c r="D8" s="187"/>
      <c r="E8" s="187"/>
    </row>
    <row r="9" spans="1:5" ht="15.75">
      <c r="A9" s="60" t="s">
        <v>121</v>
      </c>
      <c r="B9" s="63" t="s">
        <v>12</v>
      </c>
      <c r="C9" s="65">
        <v>127.5</v>
      </c>
      <c r="D9" s="65">
        <v>127.5</v>
      </c>
      <c r="E9" s="65">
        <f aca="true" t="shared" si="0" ref="E9:E26">D9/C9*100</f>
        <v>100</v>
      </c>
    </row>
    <row r="10" spans="1:6" ht="15.75">
      <c r="A10" s="61" t="s">
        <v>122</v>
      </c>
      <c r="B10" s="64" t="s">
        <v>13</v>
      </c>
      <c r="C10" s="48">
        <v>119.8</v>
      </c>
      <c r="D10" s="48">
        <v>119.8</v>
      </c>
      <c r="E10" s="48">
        <f t="shared" si="0"/>
        <v>100</v>
      </c>
      <c r="F10" s="59"/>
    </row>
    <row r="11" spans="1:6" ht="15.75">
      <c r="A11" s="61" t="s">
        <v>123</v>
      </c>
      <c r="B11" s="64" t="s">
        <v>14</v>
      </c>
      <c r="C11" s="48">
        <v>279.1</v>
      </c>
      <c r="D11" s="48">
        <v>279.1</v>
      </c>
      <c r="E11" s="48">
        <f t="shared" si="0"/>
        <v>100</v>
      </c>
      <c r="F11" s="59"/>
    </row>
    <row r="12" spans="1:6" ht="15.75">
      <c r="A12" s="61" t="s">
        <v>124</v>
      </c>
      <c r="B12" s="64" t="s">
        <v>15</v>
      </c>
      <c r="C12" s="48">
        <v>650</v>
      </c>
      <c r="D12" s="48">
        <v>650</v>
      </c>
      <c r="E12" s="48">
        <f t="shared" si="0"/>
        <v>100</v>
      </c>
      <c r="F12" s="59"/>
    </row>
    <row r="13" spans="1:6" ht="15.75">
      <c r="A13" s="61" t="s">
        <v>125</v>
      </c>
      <c r="B13" s="64" t="s">
        <v>16</v>
      </c>
      <c r="C13" s="48">
        <v>590</v>
      </c>
      <c r="D13" s="48">
        <v>590</v>
      </c>
      <c r="E13" s="48">
        <f t="shared" si="0"/>
        <v>100</v>
      </c>
      <c r="F13" s="59"/>
    </row>
    <row r="14" spans="1:6" ht="15.75">
      <c r="A14" s="61" t="s">
        <v>126</v>
      </c>
      <c r="B14" s="64" t="s">
        <v>17</v>
      </c>
      <c r="C14" s="48">
        <v>657.3</v>
      </c>
      <c r="D14" s="48">
        <v>657.3</v>
      </c>
      <c r="E14" s="48">
        <f t="shared" si="0"/>
        <v>100</v>
      </c>
      <c r="F14" s="59"/>
    </row>
    <row r="15" spans="1:6" ht="15.75">
      <c r="A15" s="61" t="s">
        <v>127</v>
      </c>
      <c r="B15" s="64" t="s">
        <v>18</v>
      </c>
      <c r="C15" s="48">
        <v>319.5</v>
      </c>
      <c r="D15" s="48">
        <v>319.5</v>
      </c>
      <c r="E15" s="48">
        <f t="shared" si="0"/>
        <v>100</v>
      </c>
      <c r="F15" s="59"/>
    </row>
    <row r="16" spans="1:6" ht="15.75">
      <c r="A16" s="61" t="s">
        <v>128</v>
      </c>
      <c r="B16" s="64" t="s">
        <v>19</v>
      </c>
      <c r="C16" s="48">
        <v>320.9</v>
      </c>
      <c r="D16" s="48">
        <v>320.9</v>
      </c>
      <c r="E16" s="48">
        <f t="shared" si="0"/>
        <v>100</v>
      </c>
      <c r="F16" s="59"/>
    </row>
    <row r="17" spans="1:6" ht="15.75">
      <c r="A17" s="61" t="s">
        <v>129</v>
      </c>
      <c r="B17" s="64" t="s">
        <v>20</v>
      </c>
      <c r="C17" s="48">
        <v>298.6</v>
      </c>
      <c r="D17" s="48">
        <v>298.6</v>
      </c>
      <c r="E17" s="48">
        <f t="shared" si="0"/>
        <v>100</v>
      </c>
      <c r="F17" s="59"/>
    </row>
    <row r="18" spans="1:6" ht="15.75" customHeight="1">
      <c r="A18" s="61" t="s">
        <v>130</v>
      </c>
      <c r="B18" s="64" t="s">
        <v>21</v>
      </c>
      <c r="C18" s="48">
        <v>119.6</v>
      </c>
      <c r="D18" s="48">
        <v>119.6</v>
      </c>
      <c r="E18" s="48">
        <f t="shared" si="0"/>
        <v>100</v>
      </c>
      <c r="F18" s="59"/>
    </row>
    <row r="19" spans="1:6" ht="15.75">
      <c r="A19" s="61" t="s">
        <v>131</v>
      </c>
      <c r="B19" s="64" t="s">
        <v>22</v>
      </c>
      <c r="C19" s="48">
        <v>131.2</v>
      </c>
      <c r="D19" s="48">
        <v>131.2</v>
      </c>
      <c r="E19" s="48">
        <f t="shared" si="0"/>
        <v>100</v>
      </c>
      <c r="F19" s="59"/>
    </row>
    <row r="20" spans="1:6" ht="15.75">
      <c r="A20" s="61" t="s">
        <v>132</v>
      </c>
      <c r="B20" s="64" t="s">
        <v>23</v>
      </c>
      <c r="C20" s="48">
        <v>203.2</v>
      </c>
      <c r="D20" s="48">
        <v>203.2</v>
      </c>
      <c r="E20" s="48">
        <f t="shared" si="0"/>
        <v>100</v>
      </c>
      <c r="F20" s="59"/>
    </row>
    <row r="21" spans="1:6" ht="15.75">
      <c r="A21" s="61" t="s">
        <v>133</v>
      </c>
      <c r="B21" s="64" t="s">
        <v>24</v>
      </c>
      <c r="C21" s="48">
        <v>87.8</v>
      </c>
      <c r="D21" s="48">
        <v>87.8</v>
      </c>
      <c r="E21" s="48">
        <f t="shared" si="0"/>
        <v>100</v>
      </c>
      <c r="F21" s="59"/>
    </row>
    <row r="22" spans="1:6" ht="15.75">
      <c r="A22" s="61" t="s">
        <v>134</v>
      </c>
      <c r="B22" s="64" t="s">
        <v>25</v>
      </c>
      <c r="C22" s="48">
        <v>274.2</v>
      </c>
      <c r="D22" s="48">
        <v>274.2</v>
      </c>
      <c r="E22" s="48">
        <f t="shared" si="0"/>
        <v>100</v>
      </c>
      <c r="F22" s="59"/>
    </row>
    <row r="23" spans="1:6" ht="15.75">
      <c r="A23" s="61" t="s">
        <v>135</v>
      </c>
      <c r="B23" s="64" t="s">
        <v>26</v>
      </c>
      <c r="C23" s="48">
        <v>63</v>
      </c>
      <c r="D23" s="48">
        <v>63</v>
      </c>
      <c r="E23" s="48">
        <f t="shared" si="0"/>
        <v>100</v>
      </c>
      <c r="F23" s="59"/>
    </row>
    <row r="24" spans="1:6" ht="15.75">
      <c r="A24" s="61" t="s">
        <v>136</v>
      </c>
      <c r="B24" s="64" t="s">
        <v>0</v>
      </c>
      <c r="C24" s="48">
        <v>207.9</v>
      </c>
      <c r="D24" s="48">
        <v>207.9</v>
      </c>
      <c r="E24" s="48">
        <f t="shared" si="0"/>
        <v>100</v>
      </c>
      <c r="F24" s="59"/>
    </row>
    <row r="25" spans="1:6" ht="15.75">
      <c r="A25" s="61" t="s">
        <v>137</v>
      </c>
      <c r="B25" s="64" t="s">
        <v>492</v>
      </c>
      <c r="C25" s="48">
        <v>307.9</v>
      </c>
      <c r="D25" s="48">
        <v>307.9</v>
      </c>
      <c r="E25" s="48">
        <f t="shared" si="0"/>
        <v>100</v>
      </c>
      <c r="F25" s="59"/>
    </row>
    <row r="26" spans="1:6" ht="15.75">
      <c r="A26" s="61" t="s">
        <v>399</v>
      </c>
      <c r="B26" s="64" t="s">
        <v>2</v>
      </c>
      <c r="C26" s="48">
        <v>163.7</v>
      </c>
      <c r="D26" s="48">
        <v>163.7</v>
      </c>
      <c r="E26" s="48">
        <f t="shared" si="0"/>
        <v>100</v>
      </c>
      <c r="F26" s="59"/>
    </row>
    <row r="27" spans="1:5" ht="15.75">
      <c r="A27" s="66"/>
      <c r="B27" s="67" t="s">
        <v>3</v>
      </c>
      <c r="C27" s="118">
        <f>SUM(C9:C26)</f>
        <v>4921.199999999999</v>
      </c>
      <c r="D27" s="118">
        <f>SUM(D9:D26)</f>
        <v>4921.199999999999</v>
      </c>
      <c r="E27" s="118">
        <f>D27/C27*100</f>
        <v>100</v>
      </c>
    </row>
    <row r="29" spans="1:5" s="97" customFormat="1" ht="15.75" customHeight="1">
      <c r="A29" s="101"/>
      <c r="B29" s="101"/>
      <c r="C29" s="101"/>
      <c r="D29" s="101"/>
      <c r="E29" s="101"/>
    </row>
    <row r="30" spans="1:5" ht="15.75" customHeight="1">
      <c r="A30" s="101"/>
      <c r="B30" s="101"/>
      <c r="C30" s="101"/>
      <c r="D30" s="101"/>
      <c r="E30" s="101"/>
    </row>
  </sheetData>
  <sheetProtection/>
  <autoFilter ref="A8:E27"/>
  <mergeCells count="7"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35433070866141736" top="0.7480314960629921" bottom="0.7480314960629921" header="0.31496062992125984" footer="0.31496062992125984"/>
  <pageSetup fitToHeight="0" fitToWidth="1" horizontalDpi="600" verticalDpi="600" orientation="portrait" paperSize="9" scale="83" r:id="rId1"/>
  <headerFooter differentFirst="1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9.00390625" style="44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1"/>
      <c r="B1" s="1"/>
      <c r="C1" s="1"/>
      <c r="E1" s="15" t="s">
        <v>436</v>
      </c>
    </row>
    <row r="2" spans="1:5" ht="15.75" customHeight="1">
      <c r="A2" s="41"/>
      <c r="B2" s="1"/>
      <c r="C2" s="1"/>
      <c r="D2" s="17"/>
      <c r="E2" s="17"/>
    </row>
    <row r="3" spans="1:5" ht="58.5" customHeight="1">
      <c r="A3" s="173" t="s">
        <v>475</v>
      </c>
      <c r="B3" s="173"/>
      <c r="C3" s="173"/>
      <c r="D3" s="173"/>
      <c r="E3" s="173"/>
    </row>
    <row r="4" spans="1:5" ht="15.75" customHeight="1">
      <c r="A4" s="42"/>
      <c r="B4" s="16"/>
      <c r="C4" s="16"/>
      <c r="D4" s="16"/>
      <c r="E4" s="16"/>
    </row>
    <row r="5" spans="1:5" ht="111.75" customHeight="1">
      <c r="A5" s="174" t="s">
        <v>540</v>
      </c>
      <c r="B5" s="174"/>
      <c r="C5" s="174"/>
      <c r="D5" s="174"/>
      <c r="E5" s="174"/>
    </row>
    <row r="6" spans="1:5" ht="15.75" customHeight="1">
      <c r="A6" s="41"/>
      <c r="B6" s="1"/>
      <c r="C6" s="1"/>
      <c r="D6" s="1"/>
      <c r="E6" s="2" t="s">
        <v>11</v>
      </c>
    </row>
    <row r="7" spans="1:5" ht="12.75" customHeight="1">
      <c r="A7" s="193" t="s">
        <v>4</v>
      </c>
      <c r="B7" s="175" t="s">
        <v>10</v>
      </c>
      <c r="C7" s="177" t="s">
        <v>491</v>
      </c>
      <c r="D7" s="175" t="s">
        <v>5</v>
      </c>
      <c r="E7" s="175" t="s">
        <v>6</v>
      </c>
    </row>
    <row r="8" spans="1:5" ht="48" customHeight="1">
      <c r="A8" s="194"/>
      <c r="B8" s="197"/>
      <c r="C8" s="178"/>
      <c r="D8" s="197"/>
      <c r="E8" s="197"/>
    </row>
    <row r="9" spans="1:5" ht="15.75" customHeight="1">
      <c r="A9" s="76" t="s">
        <v>121</v>
      </c>
      <c r="B9" s="84" t="s">
        <v>12</v>
      </c>
      <c r="C9" s="19">
        <v>5359</v>
      </c>
      <c r="D9" s="19">
        <v>5359</v>
      </c>
      <c r="E9" s="12">
        <f>D9/C9*100</f>
        <v>100</v>
      </c>
    </row>
    <row r="10" spans="1:5" ht="15.75" customHeight="1">
      <c r="A10" s="45" t="s">
        <v>203</v>
      </c>
      <c r="B10" s="62" t="s">
        <v>14</v>
      </c>
      <c r="C10" s="20">
        <v>900</v>
      </c>
      <c r="D10" s="20">
        <v>900</v>
      </c>
      <c r="E10" s="12">
        <f>D10/C10*100</f>
        <v>100</v>
      </c>
    </row>
    <row r="11" spans="1:5" ht="15.75" customHeight="1">
      <c r="A11" s="45" t="s">
        <v>122</v>
      </c>
      <c r="B11" s="62" t="s">
        <v>18</v>
      </c>
      <c r="C11" s="20">
        <v>2185</v>
      </c>
      <c r="D11" s="20">
        <v>2185</v>
      </c>
      <c r="E11" s="12">
        <f aca="true" t="shared" si="0" ref="E11:E16">D11/C11*100</f>
        <v>100</v>
      </c>
    </row>
    <row r="12" spans="1:5" ht="15.75" customHeight="1">
      <c r="A12" s="45" t="s">
        <v>204</v>
      </c>
      <c r="B12" s="62" t="s">
        <v>19</v>
      </c>
      <c r="C12" s="20">
        <v>757</v>
      </c>
      <c r="D12" s="20">
        <v>757</v>
      </c>
      <c r="E12" s="12">
        <f t="shared" si="0"/>
        <v>100</v>
      </c>
    </row>
    <row r="13" spans="1:5" ht="15.75" customHeight="1">
      <c r="A13" s="45" t="s">
        <v>389</v>
      </c>
      <c r="B13" s="62" t="s">
        <v>21</v>
      </c>
      <c r="C13" s="20">
        <v>3088</v>
      </c>
      <c r="D13" s="20">
        <v>3088</v>
      </c>
      <c r="E13" s="12">
        <f t="shared" si="0"/>
        <v>100</v>
      </c>
    </row>
    <row r="14" spans="1:5" ht="15.75" customHeight="1">
      <c r="A14" s="45" t="s">
        <v>123</v>
      </c>
      <c r="B14" s="62" t="s">
        <v>23</v>
      </c>
      <c r="C14" s="20">
        <v>2100</v>
      </c>
      <c r="D14" s="20">
        <v>2100</v>
      </c>
      <c r="E14" s="12">
        <f t="shared" si="0"/>
        <v>100</v>
      </c>
    </row>
    <row r="15" spans="1:5" ht="15.75">
      <c r="A15" s="45" t="s">
        <v>205</v>
      </c>
      <c r="B15" s="62" t="s">
        <v>24</v>
      </c>
      <c r="C15" s="20">
        <v>2488</v>
      </c>
      <c r="D15" s="20">
        <v>2488</v>
      </c>
      <c r="E15" s="12">
        <f t="shared" si="0"/>
        <v>100</v>
      </c>
    </row>
    <row r="16" spans="1:5" ht="15.75">
      <c r="A16" s="45" t="s">
        <v>124</v>
      </c>
      <c r="B16" s="62" t="s">
        <v>25</v>
      </c>
      <c r="C16" s="20">
        <v>1500</v>
      </c>
      <c r="D16" s="20">
        <v>1500</v>
      </c>
      <c r="E16" s="12">
        <f t="shared" si="0"/>
        <v>100</v>
      </c>
    </row>
    <row r="17" spans="1:5" ht="15.75">
      <c r="A17" s="74"/>
      <c r="B17" s="52" t="s">
        <v>3</v>
      </c>
      <c r="C17" s="32">
        <f>SUM(C9:C16)</f>
        <v>18377</v>
      </c>
      <c r="D17" s="32">
        <f>SUM(D9:D16)</f>
        <v>18377</v>
      </c>
      <c r="E17" s="14">
        <f>D17/C17*100</f>
        <v>100</v>
      </c>
    </row>
    <row r="19" spans="1:5" s="97" customFormat="1" ht="15.75">
      <c r="A19" s="101"/>
      <c r="B19" s="101"/>
      <c r="C19" s="101"/>
      <c r="D19" s="101"/>
      <c r="E19" s="101"/>
    </row>
    <row r="28" spans="1:5" ht="15.75">
      <c r="A28" s="201"/>
      <c r="B28" s="201"/>
      <c r="C28" s="201"/>
      <c r="D28" s="201"/>
      <c r="E28" s="201"/>
    </row>
  </sheetData>
  <sheetProtection/>
  <autoFilter ref="A8:E17"/>
  <mergeCells count="8">
    <mergeCell ref="A28:E28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34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0">
      <selection activeCell="A30" sqref="A30:E30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414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449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5"/>
    </row>
    <row r="5" spans="1:5" ht="117.75" customHeight="1">
      <c r="A5" s="174" t="s">
        <v>494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5" t="s">
        <v>4</v>
      </c>
      <c r="B8" s="175" t="s">
        <v>10</v>
      </c>
      <c r="C8" s="177" t="s">
        <v>491</v>
      </c>
      <c r="D8" s="175" t="s">
        <v>5</v>
      </c>
      <c r="E8" s="179" t="s">
        <v>6</v>
      </c>
    </row>
    <row r="9" spans="1:5" ht="68.25" customHeight="1">
      <c r="A9" s="176"/>
      <c r="B9" s="176"/>
      <c r="C9" s="178"/>
      <c r="D9" s="176"/>
      <c r="E9" s="182"/>
    </row>
    <row r="10" spans="1:5" ht="15.75" customHeight="1">
      <c r="A10" s="7">
        <v>1</v>
      </c>
      <c r="B10" s="8" t="s">
        <v>12</v>
      </c>
      <c r="C10" s="19">
        <v>3850.1</v>
      </c>
      <c r="D10" s="19">
        <v>3850.1</v>
      </c>
      <c r="E10" s="13">
        <f aca="true" t="shared" si="0" ref="E10:E24">D10/C10*100</f>
        <v>100</v>
      </c>
    </row>
    <row r="11" spans="1:5" ht="15.75" customHeight="1">
      <c r="A11" s="5">
        <v>2</v>
      </c>
      <c r="B11" s="9" t="s">
        <v>13</v>
      </c>
      <c r="C11" s="20">
        <v>0</v>
      </c>
      <c r="D11" s="20">
        <v>0</v>
      </c>
      <c r="E11" s="13"/>
    </row>
    <row r="12" spans="1:5" ht="15.75" customHeight="1">
      <c r="A12" s="5">
        <v>3</v>
      </c>
      <c r="B12" s="9" t="s">
        <v>14</v>
      </c>
      <c r="C12" s="20">
        <v>1946.7</v>
      </c>
      <c r="D12" s="20">
        <v>1946.7</v>
      </c>
      <c r="E12" s="13">
        <f t="shared" si="0"/>
        <v>100</v>
      </c>
    </row>
    <row r="13" spans="1:5" ht="15.75" customHeight="1">
      <c r="A13" s="5">
        <v>4</v>
      </c>
      <c r="B13" s="9" t="s">
        <v>15</v>
      </c>
      <c r="C13" s="20">
        <v>7786.6</v>
      </c>
      <c r="D13" s="20">
        <v>7786.6</v>
      </c>
      <c r="E13" s="13">
        <f t="shared" si="0"/>
        <v>100</v>
      </c>
    </row>
    <row r="14" spans="1:5" ht="15.75" customHeight="1">
      <c r="A14" s="5">
        <v>5</v>
      </c>
      <c r="B14" s="9" t="s">
        <v>16</v>
      </c>
      <c r="C14" s="20">
        <v>1925</v>
      </c>
      <c r="D14" s="20">
        <v>1925</v>
      </c>
      <c r="E14" s="13">
        <f t="shared" si="0"/>
        <v>100</v>
      </c>
    </row>
    <row r="15" spans="1:5" ht="15.75" customHeight="1">
      <c r="A15" s="5">
        <v>6</v>
      </c>
      <c r="B15" s="9" t="s">
        <v>17</v>
      </c>
      <c r="C15" s="20">
        <v>1881.8</v>
      </c>
      <c r="D15" s="20">
        <v>1881.8</v>
      </c>
      <c r="E15" s="13">
        <f t="shared" si="0"/>
        <v>100</v>
      </c>
    </row>
    <row r="16" spans="1:5" ht="15.75" customHeight="1">
      <c r="A16" s="5">
        <v>7</v>
      </c>
      <c r="B16" s="9" t="s">
        <v>18</v>
      </c>
      <c r="C16" s="20">
        <v>3850</v>
      </c>
      <c r="D16" s="20">
        <f>3850.1-0.1</f>
        <v>3850</v>
      </c>
      <c r="E16" s="13">
        <f t="shared" si="0"/>
        <v>100</v>
      </c>
    </row>
    <row r="17" spans="1:5" ht="15.75" customHeight="1">
      <c r="A17" s="5">
        <v>8</v>
      </c>
      <c r="B17" s="9" t="s">
        <v>19</v>
      </c>
      <c r="C17" s="20">
        <v>0</v>
      </c>
      <c r="D17" s="20">
        <v>0</v>
      </c>
      <c r="E17" s="13"/>
    </row>
    <row r="18" spans="1:5" ht="15.75" customHeight="1">
      <c r="A18" s="5">
        <v>9</v>
      </c>
      <c r="B18" s="9" t="s">
        <v>20</v>
      </c>
      <c r="C18" s="20">
        <v>0</v>
      </c>
      <c r="D18" s="20">
        <v>0</v>
      </c>
      <c r="E18" s="13"/>
    </row>
    <row r="19" spans="1:5" ht="15.75" customHeight="1">
      <c r="A19" s="5">
        <v>10</v>
      </c>
      <c r="B19" s="9" t="s">
        <v>21</v>
      </c>
      <c r="C19" s="20">
        <v>0</v>
      </c>
      <c r="D19" s="20">
        <v>0</v>
      </c>
      <c r="E19" s="13"/>
    </row>
    <row r="20" spans="1:5" ht="15.75" customHeight="1">
      <c r="A20" s="5">
        <v>11</v>
      </c>
      <c r="B20" s="9" t="s">
        <v>22</v>
      </c>
      <c r="C20" s="20">
        <v>1925</v>
      </c>
      <c r="D20" s="20">
        <v>1925</v>
      </c>
      <c r="E20" s="13">
        <f t="shared" si="0"/>
        <v>100</v>
      </c>
    </row>
    <row r="21" spans="1:5" ht="15.75" customHeight="1">
      <c r="A21" s="5">
        <v>12</v>
      </c>
      <c r="B21" s="9" t="s">
        <v>23</v>
      </c>
      <c r="C21" s="20">
        <v>0</v>
      </c>
      <c r="D21" s="20">
        <v>0</v>
      </c>
      <c r="E21" s="13"/>
    </row>
    <row r="22" spans="1:5" ht="15.75" customHeight="1">
      <c r="A22" s="5">
        <v>13</v>
      </c>
      <c r="B22" s="9" t="s">
        <v>24</v>
      </c>
      <c r="C22" s="20">
        <v>0</v>
      </c>
      <c r="D22" s="20">
        <v>0</v>
      </c>
      <c r="E22" s="13"/>
    </row>
    <row r="23" spans="1:5" ht="15.75" customHeight="1">
      <c r="A23" s="5">
        <v>14</v>
      </c>
      <c r="B23" s="9" t="s">
        <v>25</v>
      </c>
      <c r="C23" s="20">
        <v>0</v>
      </c>
      <c r="D23" s="20">
        <v>0</v>
      </c>
      <c r="E23" s="13"/>
    </row>
    <row r="24" spans="1:5" ht="15.75" customHeight="1">
      <c r="A24" s="5">
        <v>15</v>
      </c>
      <c r="B24" s="9" t="s">
        <v>26</v>
      </c>
      <c r="C24" s="20">
        <v>3893.3</v>
      </c>
      <c r="D24" s="20">
        <v>3893.3</v>
      </c>
      <c r="E24" s="13">
        <f t="shared" si="0"/>
        <v>100</v>
      </c>
    </row>
    <row r="25" spans="1:5" ht="15.75" customHeight="1">
      <c r="A25" s="5">
        <v>16</v>
      </c>
      <c r="B25" s="9" t="s">
        <v>0</v>
      </c>
      <c r="C25" s="20">
        <v>0</v>
      </c>
      <c r="D25" s="20">
        <v>0</v>
      </c>
      <c r="E25" s="13"/>
    </row>
    <row r="26" spans="1:5" ht="15.75" customHeight="1">
      <c r="A26" s="5">
        <v>17</v>
      </c>
      <c r="B26" s="9" t="s">
        <v>492</v>
      </c>
      <c r="C26" s="20">
        <v>0</v>
      </c>
      <c r="D26" s="20">
        <v>0</v>
      </c>
      <c r="E26" s="13"/>
    </row>
    <row r="27" spans="1:5" ht="15.75" customHeight="1">
      <c r="A27" s="5">
        <v>18</v>
      </c>
      <c r="B27" s="9" t="s">
        <v>2</v>
      </c>
      <c r="C27" s="20">
        <v>0</v>
      </c>
      <c r="D27" s="20">
        <v>0</v>
      </c>
      <c r="E27" s="13"/>
    </row>
    <row r="28" spans="1:5" ht="15.75" customHeight="1">
      <c r="A28" s="24"/>
      <c r="B28" s="6" t="s">
        <v>3</v>
      </c>
      <c r="C28" s="29">
        <f>SUM(C10:C27)</f>
        <v>27058.5</v>
      </c>
      <c r="D28" s="29">
        <f>SUM(D10:D27)</f>
        <v>27058.5</v>
      </c>
      <c r="E28" s="14">
        <f>D28/C28*100</f>
        <v>100</v>
      </c>
    </row>
    <row r="30" spans="1:5" ht="21.75" customHeight="1">
      <c r="A30" s="101"/>
      <c r="B30" s="101"/>
      <c r="C30" s="101"/>
      <c r="D30" s="101"/>
      <c r="E30" s="101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3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437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476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92.25" customHeight="1">
      <c r="A5" s="174" t="s">
        <v>541</v>
      </c>
      <c r="B5" s="174"/>
      <c r="C5" s="174"/>
      <c r="D5" s="174"/>
      <c r="E5" s="174"/>
    </row>
    <row r="6" spans="1:5" ht="15.75" customHeight="1">
      <c r="A6" s="1"/>
      <c r="B6" s="1"/>
      <c r="C6" s="1"/>
      <c r="D6" s="1"/>
      <c r="E6" s="2" t="s">
        <v>11</v>
      </c>
    </row>
    <row r="7" spans="1:5" ht="12.75" customHeight="1">
      <c r="A7" s="175" t="s">
        <v>4</v>
      </c>
      <c r="B7" s="175" t="s">
        <v>10</v>
      </c>
      <c r="C7" s="189" t="s">
        <v>491</v>
      </c>
      <c r="D7" s="175" t="s">
        <v>5</v>
      </c>
      <c r="E7" s="175" t="s">
        <v>6</v>
      </c>
    </row>
    <row r="8" spans="1:5" ht="41.25" customHeight="1">
      <c r="A8" s="197"/>
      <c r="B8" s="197"/>
      <c r="C8" s="189"/>
      <c r="D8" s="197"/>
      <c r="E8" s="176"/>
    </row>
    <row r="9" spans="1:5" ht="15.75">
      <c r="A9" s="60" t="s">
        <v>121</v>
      </c>
      <c r="B9" s="27" t="s">
        <v>12</v>
      </c>
      <c r="C9" s="82"/>
      <c r="D9" s="88"/>
      <c r="E9" s="30"/>
    </row>
    <row r="10" spans="1:5" ht="15.75">
      <c r="A10" s="61" t="s">
        <v>203</v>
      </c>
      <c r="B10" s="28" t="s">
        <v>519</v>
      </c>
      <c r="C10" s="82">
        <v>3000</v>
      </c>
      <c r="D10" s="88">
        <v>3000</v>
      </c>
      <c r="E10" s="12">
        <f>D10/C10*100</f>
        <v>100</v>
      </c>
    </row>
    <row r="11" spans="1:5" ht="15.75">
      <c r="A11" s="38"/>
      <c r="B11" s="6" t="s">
        <v>3</v>
      </c>
      <c r="C11" s="123">
        <f>SUM(C9:C10)</f>
        <v>3000</v>
      </c>
      <c r="D11" s="123">
        <f>SUM(D9:D10)</f>
        <v>3000</v>
      </c>
      <c r="E11" s="32">
        <f>D11/C11*100</f>
        <v>100</v>
      </c>
    </row>
    <row r="13" spans="1:5" ht="15.75">
      <c r="A13" s="101"/>
      <c r="B13" s="101"/>
      <c r="C13" s="101"/>
      <c r="D13" s="101"/>
      <c r="E13" s="101"/>
    </row>
  </sheetData>
  <sheetProtection/>
  <autoFilter ref="A8:E11"/>
  <mergeCells count="7">
    <mergeCell ref="A3:E3"/>
    <mergeCell ref="A5:E5"/>
    <mergeCell ref="A7:A8"/>
    <mergeCell ref="B7:B8"/>
    <mergeCell ref="C7:C8"/>
    <mergeCell ref="D7:D8"/>
    <mergeCell ref="E7:E8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1" r:id="rId1"/>
  <headerFooter differentFirst="1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0"/>
  <sheetViews>
    <sheetView workbookViewId="0" topLeftCell="A1">
      <selection activeCell="E1" sqref="E1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438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477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117.75" customHeight="1">
      <c r="A5" s="174" t="s">
        <v>542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5" t="s">
        <v>4</v>
      </c>
      <c r="B8" s="175" t="s">
        <v>10</v>
      </c>
      <c r="C8" s="189" t="s">
        <v>491</v>
      </c>
      <c r="D8" s="175" t="s">
        <v>5</v>
      </c>
      <c r="E8" s="175" t="s">
        <v>6</v>
      </c>
    </row>
    <row r="9" spans="1:9" ht="49.5" customHeight="1">
      <c r="A9" s="197"/>
      <c r="B9" s="197"/>
      <c r="C9" s="189"/>
      <c r="D9" s="197"/>
      <c r="E9" s="176"/>
      <c r="I9" s="75"/>
    </row>
    <row r="10" spans="1:5" ht="15.75">
      <c r="A10" s="85">
        <v>1</v>
      </c>
      <c r="B10" s="27" t="s">
        <v>12</v>
      </c>
      <c r="C10" s="82">
        <v>534</v>
      </c>
      <c r="D10" s="88">
        <v>534</v>
      </c>
      <c r="E10" s="30">
        <f aca="true" t="shared" si="0" ref="E10:E27">D10/C10*100</f>
        <v>100</v>
      </c>
    </row>
    <row r="11" spans="1:5" ht="15.75">
      <c r="A11" s="86">
        <v>2</v>
      </c>
      <c r="B11" s="28" t="s">
        <v>13</v>
      </c>
      <c r="C11" s="82">
        <v>1081</v>
      </c>
      <c r="D11" s="88">
        <v>1081</v>
      </c>
      <c r="E11" s="12">
        <f t="shared" si="0"/>
        <v>100</v>
      </c>
    </row>
    <row r="12" spans="1:5" ht="15.75">
      <c r="A12" s="86">
        <v>3</v>
      </c>
      <c r="B12" s="28" t="s">
        <v>14</v>
      </c>
      <c r="C12" s="82">
        <v>2162</v>
      </c>
      <c r="D12" s="88">
        <v>2162</v>
      </c>
      <c r="E12" s="12">
        <f t="shared" si="0"/>
        <v>100</v>
      </c>
    </row>
    <row r="13" spans="1:5" ht="15.75">
      <c r="A13" s="86">
        <v>4</v>
      </c>
      <c r="B13" s="28" t="s">
        <v>15</v>
      </c>
      <c r="C13" s="82">
        <v>8106</v>
      </c>
      <c r="D13" s="88">
        <v>8106</v>
      </c>
      <c r="E13" s="12">
        <f t="shared" si="0"/>
        <v>100</v>
      </c>
    </row>
    <row r="14" spans="1:5" ht="15.75">
      <c r="A14" s="86">
        <v>5</v>
      </c>
      <c r="B14" s="28" t="s">
        <v>16</v>
      </c>
      <c r="C14" s="82">
        <v>4216.4</v>
      </c>
      <c r="D14" s="88">
        <v>4216.4</v>
      </c>
      <c r="E14" s="12">
        <f t="shared" si="0"/>
        <v>100</v>
      </c>
    </row>
    <row r="15" spans="1:5" ht="15.75">
      <c r="A15" s="86">
        <v>6</v>
      </c>
      <c r="B15" s="28" t="s">
        <v>17</v>
      </c>
      <c r="C15" s="82">
        <v>2612</v>
      </c>
      <c r="D15" s="88">
        <v>2612</v>
      </c>
      <c r="E15" s="12">
        <f t="shared" si="0"/>
        <v>100</v>
      </c>
    </row>
    <row r="16" spans="1:5" ht="15.75">
      <c r="A16" s="86">
        <v>7</v>
      </c>
      <c r="B16" s="28" t="s">
        <v>18</v>
      </c>
      <c r="C16" s="82">
        <v>1069</v>
      </c>
      <c r="D16" s="88">
        <v>1069</v>
      </c>
      <c r="E16" s="12">
        <f t="shared" si="0"/>
        <v>100</v>
      </c>
    </row>
    <row r="17" spans="1:5" ht="15.75">
      <c r="A17" s="86">
        <v>8</v>
      </c>
      <c r="B17" s="28" t="s">
        <v>19</v>
      </c>
      <c r="C17" s="82">
        <v>1069</v>
      </c>
      <c r="D17" s="88">
        <v>1069</v>
      </c>
      <c r="E17" s="12">
        <f t="shared" si="0"/>
        <v>100</v>
      </c>
    </row>
    <row r="18" spans="1:5" ht="15.75">
      <c r="A18" s="86">
        <v>9</v>
      </c>
      <c r="B18" s="28" t="s">
        <v>20</v>
      </c>
      <c r="C18" s="82">
        <v>1081</v>
      </c>
      <c r="D18" s="88">
        <v>1081</v>
      </c>
      <c r="E18" s="12">
        <f t="shared" si="0"/>
        <v>100</v>
      </c>
    </row>
    <row r="19" spans="1:5" ht="15.75" customHeight="1">
      <c r="A19" s="86">
        <v>10</v>
      </c>
      <c r="B19" s="28" t="s">
        <v>21</v>
      </c>
      <c r="C19" s="82">
        <v>2702</v>
      </c>
      <c r="D19" s="88">
        <v>2702</v>
      </c>
      <c r="E19" s="12">
        <f t="shared" si="0"/>
        <v>100</v>
      </c>
    </row>
    <row r="20" spans="1:5" ht="15.75">
      <c r="A20" s="86">
        <v>11</v>
      </c>
      <c r="B20" s="28" t="s">
        <v>22</v>
      </c>
      <c r="C20" s="82">
        <v>1069</v>
      </c>
      <c r="D20" s="88">
        <v>1069</v>
      </c>
      <c r="E20" s="12">
        <f t="shared" si="0"/>
        <v>100</v>
      </c>
    </row>
    <row r="21" spans="1:5" ht="15.75">
      <c r="A21" s="86">
        <v>12</v>
      </c>
      <c r="B21" s="28" t="s">
        <v>23</v>
      </c>
      <c r="C21" s="82">
        <v>2702</v>
      </c>
      <c r="D21" s="88">
        <v>2702</v>
      </c>
      <c r="E21" s="12">
        <f t="shared" si="0"/>
        <v>100</v>
      </c>
    </row>
    <row r="22" spans="1:5" ht="15.75">
      <c r="A22" s="87">
        <v>13</v>
      </c>
      <c r="B22" s="28" t="s">
        <v>24</v>
      </c>
      <c r="C22" s="82">
        <v>2162</v>
      </c>
      <c r="D22" s="88">
        <v>2162</v>
      </c>
      <c r="E22" s="12">
        <f t="shared" si="0"/>
        <v>100</v>
      </c>
    </row>
    <row r="23" spans="1:5" ht="15.75">
      <c r="A23" s="86">
        <v>14</v>
      </c>
      <c r="B23" s="28" t="s">
        <v>25</v>
      </c>
      <c r="C23" s="82">
        <v>1053.2</v>
      </c>
      <c r="D23" s="88">
        <v>1053.2</v>
      </c>
      <c r="E23" s="12">
        <f t="shared" si="0"/>
        <v>100</v>
      </c>
    </row>
    <row r="24" spans="1:5" ht="15.75">
      <c r="A24" s="86">
        <v>15</v>
      </c>
      <c r="B24" s="28" t="s">
        <v>26</v>
      </c>
      <c r="C24" s="82">
        <v>1621</v>
      </c>
      <c r="D24" s="88">
        <v>1621</v>
      </c>
      <c r="E24" s="12">
        <f t="shared" si="0"/>
        <v>100</v>
      </c>
    </row>
    <row r="25" spans="1:5" ht="15.75">
      <c r="A25" s="86">
        <v>16</v>
      </c>
      <c r="B25" s="28" t="s">
        <v>0</v>
      </c>
      <c r="C25" s="82">
        <v>1080</v>
      </c>
      <c r="D25" s="88">
        <v>1080</v>
      </c>
      <c r="E25" s="12">
        <f t="shared" si="0"/>
        <v>100</v>
      </c>
    </row>
    <row r="26" spans="1:5" ht="15.75">
      <c r="A26" s="86">
        <v>17</v>
      </c>
      <c r="B26" s="28" t="s">
        <v>492</v>
      </c>
      <c r="C26" s="82">
        <v>1081</v>
      </c>
      <c r="D26" s="88">
        <v>1081</v>
      </c>
      <c r="E26" s="12">
        <f t="shared" si="0"/>
        <v>100</v>
      </c>
    </row>
    <row r="27" spans="1:5" ht="15.75">
      <c r="A27" s="61" t="s">
        <v>399</v>
      </c>
      <c r="B27" s="28" t="s">
        <v>2</v>
      </c>
      <c r="C27" s="82">
        <v>925</v>
      </c>
      <c r="D27" s="88">
        <v>925</v>
      </c>
      <c r="E27" s="90">
        <f t="shared" si="0"/>
        <v>100</v>
      </c>
    </row>
    <row r="28" spans="1:5" ht="15.75">
      <c r="A28" s="91"/>
      <c r="B28" s="6" t="s">
        <v>3</v>
      </c>
      <c r="C28" s="32">
        <f>SUM(C10:C27)</f>
        <v>36325.600000000006</v>
      </c>
      <c r="D28" s="32">
        <f>SUM(D10:D27)</f>
        <v>36325.600000000006</v>
      </c>
      <c r="E28" s="89">
        <f>D28/C28*100</f>
        <v>100</v>
      </c>
    </row>
    <row r="30" spans="1:5" ht="15.75">
      <c r="A30" s="101"/>
      <c r="B30" s="101"/>
      <c r="C30" s="101"/>
      <c r="D30" s="101"/>
      <c r="E30" s="101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8" customHeight="1">
      <c r="A1" s="1"/>
      <c r="B1" s="1"/>
      <c r="C1" s="1"/>
      <c r="E1" s="15" t="s">
        <v>439</v>
      </c>
    </row>
    <row r="2" spans="1:5" ht="18" customHeight="1">
      <c r="A2" s="1"/>
      <c r="B2" s="1"/>
      <c r="C2" s="1"/>
      <c r="D2" s="17"/>
      <c r="E2" s="17"/>
    </row>
    <row r="3" spans="1:5" ht="58.5" customHeight="1">
      <c r="A3" s="173" t="s">
        <v>478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107.25" customHeight="1">
      <c r="A5" s="174" t="s">
        <v>543</v>
      </c>
      <c r="B5" s="174"/>
      <c r="C5" s="174"/>
      <c r="D5" s="174"/>
      <c r="E5" s="174"/>
    </row>
    <row r="6" spans="1:5" ht="15.75" customHeight="1">
      <c r="A6" s="1"/>
      <c r="B6" s="1"/>
      <c r="C6" s="1"/>
      <c r="D6" s="1"/>
      <c r="E6" s="2" t="s">
        <v>11</v>
      </c>
    </row>
    <row r="7" spans="1:5" ht="12.75" customHeight="1">
      <c r="A7" s="175" t="s">
        <v>4</v>
      </c>
      <c r="B7" s="187" t="s">
        <v>10</v>
      </c>
      <c r="C7" s="177" t="s">
        <v>491</v>
      </c>
      <c r="D7" s="187" t="s">
        <v>5</v>
      </c>
      <c r="E7" s="187" t="s">
        <v>6</v>
      </c>
    </row>
    <row r="8" spans="1:9" ht="49.5" customHeight="1">
      <c r="A8" s="197"/>
      <c r="B8" s="187"/>
      <c r="C8" s="178"/>
      <c r="D8" s="187"/>
      <c r="E8" s="175"/>
      <c r="I8" s="75"/>
    </row>
    <row r="9" spans="1:5" ht="15.75">
      <c r="A9" s="76" t="s">
        <v>121</v>
      </c>
      <c r="B9" s="62" t="s">
        <v>12</v>
      </c>
      <c r="C9" s="65"/>
      <c r="D9" s="96"/>
      <c r="E9" s="30"/>
    </row>
    <row r="10" spans="1:5" ht="15.75">
      <c r="A10" s="45" t="s">
        <v>203</v>
      </c>
      <c r="B10" s="62" t="s">
        <v>519</v>
      </c>
      <c r="C10" s="48">
        <v>5359</v>
      </c>
      <c r="D10" s="88">
        <v>5359</v>
      </c>
      <c r="E10" s="12">
        <f>D10/C10*100</f>
        <v>100</v>
      </c>
    </row>
    <row r="11" spans="1:5" ht="15.75">
      <c r="A11" s="45" t="s">
        <v>122</v>
      </c>
      <c r="B11" s="62" t="s">
        <v>14</v>
      </c>
      <c r="C11" s="48"/>
      <c r="D11" s="88"/>
      <c r="E11" s="12"/>
    </row>
    <row r="12" spans="1:5" ht="15.75">
      <c r="A12" s="45" t="s">
        <v>204</v>
      </c>
      <c r="B12" s="62" t="s">
        <v>159</v>
      </c>
      <c r="C12" s="48">
        <v>2263</v>
      </c>
      <c r="D12" s="88">
        <v>2263</v>
      </c>
      <c r="E12" s="12">
        <f>D12/C12*100</f>
        <v>100</v>
      </c>
    </row>
    <row r="13" spans="1:5" ht="15.75">
      <c r="A13" s="45" t="s">
        <v>123</v>
      </c>
      <c r="B13" s="62" t="s">
        <v>26</v>
      </c>
      <c r="C13" s="48"/>
      <c r="D13" s="88"/>
      <c r="E13" s="12"/>
    </row>
    <row r="14" spans="1:5" ht="15.75">
      <c r="A14" s="45" t="s">
        <v>205</v>
      </c>
      <c r="B14" s="62" t="s">
        <v>200</v>
      </c>
      <c r="C14" s="48">
        <v>9778</v>
      </c>
      <c r="D14" s="88">
        <v>9778</v>
      </c>
      <c r="E14" s="12">
        <f>D14/C14*100</f>
        <v>100</v>
      </c>
    </row>
    <row r="15" spans="1:5" ht="15.75">
      <c r="A15" s="38"/>
      <c r="B15" s="6" t="s">
        <v>3</v>
      </c>
      <c r="C15" s="32">
        <f>SUM(C9:C14)</f>
        <v>17400</v>
      </c>
      <c r="D15" s="32">
        <f>SUM(D9:D14)</f>
        <v>17400</v>
      </c>
      <c r="E15" s="32">
        <f>D15/C15*100</f>
        <v>100</v>
      </c>
    </row>
    <row r="17" spans="1:5" ht="37.5" customHeight="1">
      <c r="A17" s="101"/>
      <c r="B17" s="101"/>
      <c r="C17" s="101"/>
      <c r="D17" s="101"/>
      <c r="E17" s="101"/>
    </row>
    <row r="18" spans="1:5" ht="57" customHeight="1">
      <c r="A18" s="105"/>
      <c r="B18" s="105"/>
      <c r="C18" s="105"/>
      <c r="D18" s="105"/>
      <c r="E18" s="105"/>
    </row>
  </sheetData>
  <sheetProtection/>
  <mergeCells count="7"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4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8" customHeight="1">
      <c r="A1" s="1"/>
      <c r="B1" s="1"/>
      <c r="C1" s="1"/>
      <c r="E1" s="15" t="s">
        <v>440</v>
      </c>
    </row>
    <row r="2" spans="1:5" ht="18" customHeight="1">
      <c r="A2" s="1"/>
      <c r="B2" s="1"/>
      <c r="C2" s="1"/>
      <c r="D2" s="17"/>
      <c r="E2" s="17"/>
    </row>
    <row r="3" spans="1:5" ht="58.5" customHeight="1">
      <c r="A3" s="173" t="s">
        <v>479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72" customHeight="1">
      <c r="A5" s="174" t="s">
        <v>544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5" t="s">
        <v>4</v>
      </c>
      <c r="B8" s="187" t="s">
        <v>10</v>
      </c>
      <c r="C8" s="177" t="s">
        <v>491</v>
      </c>
      <c r="D8" s="187" t="s">
        <v>5</v>
      </c>
      <c r="E8" s="187" t="s">
        <v>6</v>
      </c>
    </row>
    <row r="9" spans="1:9" ht="49.5" customHeight="1">
      <c r="A9" s="197"/>
      <c r="B9" s="187"/>
      <c r="C9" s="178"/>
      <c r="D9" s="187"/>
      <c r="E9" s="187"/>
      <c r="I9" s="75"/>
    </row>
    <row r="10" spans="1:5" ht="15.75">
      <c r="A10" s="25">
        <v>1</v>
      </c>
      <c r="B10" s="62" t="s">
        <v>22</v>
      </c>
      <c r="C10" s="65"/>
      <c r="D10" s="96"/>
      <c r="E10" s="12"/>
    </row>
    <row r="11" spans="1:5" ht="15.75">
      <c r="A11" s="45" t="s">
        <v>203</v>
      </c>
      <c r="B11" s="62" t="s">
        <v>401</v>
      </c>
      <c r="C11" s="48">
        <v>696.5</v>
      </c>
      <c r="D11" s="88">
        <v>696.5</v>
      </c>
      <c r="E11" s="12">
        <f>D11/C11*100</f>
        <v>100</v>
      </c>
    </row>
    <row r="12" spans="1:5" ht="15.75">
      <c r="A12" s="38"/>
      <c r="B12" s="6" t="s">
        <v>3</v>
      </c>
      <c r="C12" s="32">
        <f>SUM(C10:C11)</f>
        <v>696.5</v>
      </c>
      <c r="D12" s="32">
        <f>SUM(D10:D11)</f>
        <v>696.5</v>
      </c>
      <c r="E12" s="32">
        <f>D12/C12*100</f>
        <v>100</v>
      </c>
    </row>
    <row r="14" spans="1:5" ht="15.75">
      <c r="A14" s="101"/>
      <c r="B14" s="101"/>
      <c r="C14" s="101"/>
      <c r="D14" s="101"/>
      <c r="E14" s="101"/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98"/>
  <sheetViews>
    <sheetView zoomScalePageLayoutView="0" workbookViewId="0" topLeftCell="A1">
      <selection activeCell="M184" sqref="M184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19.57421875" style="0" customWidth="1"/>
    <col min="5" max="5" width="18.57421875" style="0" bestFit="1" customWidth="1"/>
    <col min="6" max="6" width="9.140625" style="110" customWidth="1"/>
  </cols>
  <sheetData>
    <row r="1" spans="1:5" ht="15.75" customHeight="1">
      <c r="A1" s="119"/>
      <c r="B1" s="119"/>
      <c r="C1" s="119"/>
      <c r="D1" s="205" t="s">
        <v>441</v>
      </c>
      <c r="E1" s="205"/>
    </row>
    <row r="2" spans="1:5" ht="15.75" customHeight="1">
      <c r="A2" s="119"/>
      <c r="B2" s="119"/>
      <c r="C2" s="119"/>
      <c r="D2" s="120"/>
      <c r="E2" s="110"/>
    </row>
    <row r="3" spans="1:5" ht="58.5" customHeight="1">
      <c r="A3" s="204" t="s">
        <v>480</v>
      </c>
      <c r="B3" s="204"/>
      <c r="C3" s="204"/>
      <c r="D3" s="204"/>
      <c r="E3" s="204"/>
    </row>
    <row r="4" spans="1:5" ht="15.75" customHeight="1">
      <c r="A4" s="121"/>
      <c r="B4" s="121"/>
      <c r="C4" s="121"/>
      <c r="D4" s="121"/>
      <c r="E4" s="110"/>
    </row>
    <row r="5" spans="1:5" ht="66.75" customHeight="1">
      <c r="A5" s="203" t="s">
        <v>545</v>
      </c>
      <c r="B5" s="203"/>
      <c r="C5" s="203"/>
      <c r="D5" s="203"/>
      <c r="E5" s="203"/>
    </row>
    <row r="6" spans="1:5" ht="15.75" customHeight="1">
      <c r="A6" s="122"/>
      <c r="B6" s="122"/>
      <c r="C6" s="122"/>
      <c r="D6" s="122"/>
      <c r="E6" s="110"/>
    </row>
    <row r="7" spans="1:5" ht="15.75" customHeight="1">
      <c r="A7" s="119"/>
      <c r="B7" s="119"/>
      <c r="C7" s="119"/>
      <c r="D7" s="202" t="s">
        <v>11</v>
      </c>
      <c r="E7" s="202"/>
    </row>
    <row r="8" spans="1:5" ht="12.75" customHeight="1">
      <c r="A8" s="193" t="s">
        <v>4</v>
      </c>
      <c r="B8" s="175" t="s">
        <v>10</v>
      </c>
      <c r="C8" s="198" t="s">
        <v>491</v>
      </c>
      <c r="D8" s="175" t="s">
        <v>497</v>
      </c>
      <c r="E8" s="175" t="s">
        <v>6</v>
      </c>
    </row>
    <row r="9" spans="1:8" ht="49.5" customHeight="1">
      <c r="A9" s="196"/>
      <c r="B9" s="197"/>
      <c r="C9" s="199"/>
      <c r="D9" s="197"/>
      <c r="E9" s="197"/>
      <c r="H9" s="75"/>
    </row>
    <row r="10" spans="1:6" ht="15.75">
      <c r="A10" s="76" t="s">
        <v>121</v>
      </c>
      <c r="B10" s="68" t="s">
        <v>12</v>
      </c>
      <c r="C10" s="48"/>
      <c r="D10" s="48"/>
      <c r="E10" s="70"/>
      <c r="F10" s="124"/>
    </row>
    <row r="11" spans="1:6" ht="15.75">
      <c r="A11" s="45" t="s">
        <v>203</v>
      </c>
      <c r="B11" s="69" t="s">
        <v>12</v>
      </c>
      <c r="C11" s="48">
        <v>8800</v>
      </c>
      <c r="D11" s="48">
        <v>8800</v>
      </c>
      <c r="E11" s="112">
        <f aca="true" t="shared" si="0" ref="E11:E74">D11/C11*100</f>
        <v>100</v>
      </c>
      <c r="F11" s="124"/>
    </row>
    <row r="12" spans="1:6" ht="15.75">
      <c r="A12" s="45" t="s">
        <v>369</v>
      </c>
      <c r="B12" s="69" t="s">
        <v>27</v>
      </c>
      <c r="C12" s="48">
        <v>1300</v>
      </c>
      <c r="D12" s="48">
        <v>1294.6</v>
      </c>
      <c r="E12" s="112">
        <f t="shared" si="0"/>
        <v>99.58461538461538</v>
      </c>
      <c r="F12" s="124"/>
    </row>
    <row r="13" spans="1:6" ht="15.75">
      <c r="A13" s="45" t="s">
        <v>370</v>
      </c>
      <c r="B13" s="69" t="s">
        <v>146</v>
      </c>
      <c r="C13" s="48">
        <v>1950</v>
      </c>
      <c r="D13" s="48">
        <v>1950</v>
      </c>
      <c r="E13" s="112">
        <f t="shared" si="0"/>
        <v>100</v>
      </c>
      <c r="F13" s="124"/>
    </row>
    <row r="14" spans="1:6" ht="15.75">
      <c r="A14" s="45" t="s">
        <v>371</v>
      </c>
      <c r="B14" s="69" t="s">
        <v>138</v>
      </c>
      <c r="C14" s="48">
        <v>210</v>
      </c>
      <c r="D14" s="48">
        <v>210</v>
      </c>
      <c r="E14" s="112">
        <f t="shared" si="0"/>
        <v>100</v>
      </c>
      <c r="F14" s="124"/>
    </row>
    <row r="15" spans="1:6" ht="15.75">
      <c r="A15" s="45" t="s">
        <v>372</v>
      </c>
      <c r="B15" s="69" t="s">
        <v>519</v>
      </c>
      <c r="C15" s="48">
        <v>940</v>
      </c>
      <c r="D15" s="48">
        <v>939.6</v>
      </c>
      <c r="E15" s="112">
        <f t="shared" si="0"/>
        <v>99.95744680851064</v>
      </c>
      <c r="F15" s="124"/>
    </row>
    <row r="16" spans="1:6" ht="15.75">
      <c r="A16" s="45" t="s">
        <v>122</v>
      </c>
      <c r="B16" s="69" t="s">
        <v>13</v>
      </c>
      <c r="C16" s="48"/>
      <c r="D16" s="48"/>
      <c r="E16" s="112"/>
      <c r="F16" s="124"/>
    </row>
    <row r="17" spans="1:6" ht="15.75">
      <c r="A17" s="45" t="s">
        <v>204</v>
      </c>
      <c r="B17" s="69" t="s">
        <v>147</v>
      </c>
      <c r="C17" s="48">
        <v>1145</v>
      </c>
      <c r="D17" s="48">
        <v>1145</v>
      </c>
      <c r="E17" s="112">
        <f t="shared" si="0"/>
        <v>100</v>
      </c>
      <c r="F17" s="124"/>
    </row>
    <row r="18" spans="1:6" ht="15.75">
      <c r="A18" s="45" t="s">
        <v>389</v>
      </c>
      <c r="B18" s="69" t="s">
        <v>148</v>
      </c>
      <c r="C18" s="48">
        <v>300</v>
      </c>
      <c r="D18" s="48">
        <v>300</v>
      </c>
      <c r="E18" s="112">
        <f t="shared" si="0"/>
        <v>100</v>
      </c>
      <c r="F18" s="124"/>
    </row>
    <row r="19" spans="1:6" ht="15.75">
      <c r="A19" s="45" t="s">
        <v>375</v>
      </c>
      <c r="B19" s="69" t="s">
        <v>13</v>
      </c>
      <c r="C19" s="48">
        <v>14315</v>
      </c>
      <c r="D19" s="48">
        <v>14315</v>
      </c>
      <c r="E19" s="112">
        <f t="shared" si="0"/>
        <v>100</v>
      </c>
      <c r="F19" s="124"/>
    </row>
    <row r="20" spans="1:6" ht="15.75">
      <c r="A20" s="45" t="s">
        <v>376</v>
      </c>
      <c r="B20" s="69" t="s">
        <v>149</v>
      </c>
      <c r="C20" s="48">
        <v>2600</v>
      </c>
      <c r="D20" s="48">
        <v>2600</v>
      </c>
      <c r="E20" s="112">
        <f t="shared" si="0"/>
        <v>100</v>
      </c>
      <c r="F20" s="124"/>
    </row>
    <row r="21" spans="1:6" ht="15.75">
      <c r="A21" s="45" t="s">
        <v>377</v>
      </c>
      <c r="B21" s="69" t="s">
        <v>150</v>
      </c>
      <c r="C21" s="48">
        <v>935</v>
      </c>
      <c r="D21" s="48">
        <v>935</v>
      </c>
      <c r="E21" s="112">
        <f t="shared" si="0"/>
        <v>100</v>
      </c>
      <c r="F21" s="124"/>
    </row>
    <row r="22" spans="1:6" ht="15.75">
      <c r="A22" s="45" t="s">
        <v>378</v>
      </c>
      <c r="B22" s="69" t="s">
        <v>151</v>
      </c>
      <c r="C22" s="48">
        <v>1490</v>
      </c>
      <c r="D22" s="48">
        <v>1490</v>
      </c>
      <c r="E22" s="112">
        <f t="shared" si="0"/>
        <v>100</v>
      </c>
      <c r="F22" s="124"/>
    </row>
    <row r="23" spans="1:6" ht="15.75">
      <c r="A23" s="45" t="s">
        <v>379</v>
      </c>
      <c r="B23" s="69" t="s">
        <v>152</v>
      </c>
      <c r="C23" s="48">
        <v>200</v>
      </c>
      <c r="D23" s="48">
        <v>200</v>
      </c>
      <c r="E23" s="112">
        <f t="shared" si="0"/>
        <v>100</v>
      </c>
      <c r="F23" s="124"/>
    </row>
    <row r="24" spans="1:6" ht="15.75">
      <c r="A24" s="45" t="s">
        <v>380</v>
      </c>
      <c r="B24" s="69" t="s">
        <v>153</v>
      </c>
      <c r="C24" s="48">
        <v>400</v>
      </c>
      <c r="D24" s="48">
        <v>400</v>
      </c>
      <c r="E24" s="112">
        <f t="shared" si="0"/>
        <v>100</v>
      </c>
      <c r="F24" s="124"/>
    </row>
    <row r="25" spans="1:6" ht="19.5" customHeight="1">
      <c r="A25" s="45" t="s">
        <v>123</v>
      </c>
      <c r="B25" s="69" t="s">
        <v>14</v>
      </c>
      <c r="C25" s="48"/>
      <c r="D25" s="48"/>
      <c r="E25" s="112"/>
      <c r="F25" s="124"/>
    </row>
    <row r="26" spans="1:6" ht="15.75">
      <c r="A26" s="45" t="s">
        <v>205</v>
      </c>
      <c r="B26" s="69" t="s">
        <v>154</v>
      </c>
      <c r="C26" s="48">
        <v>500</v>
      </c>
      <c r="D26" s="48">
        <v>500</v>
      </c>
      <c r="E26" s="112">
        <f t="shared" si="0"/>
        <v>100</v>
      </c>
      <c r="F26" s="124"/>
    </row>
    <row r="27" spans="1:5" ht="15.75">
      <c r="A27" s="45" t="s">
        <v>206</v>
      </c>
      <c r="B27" s="69" t="s">
        <v>14</v>
      </c>
      <c r="C27" s="48">
        <v>2764</v>
      </c>
      <c r="D27" s="48">
        <v>2764</v>
      </c>
      <c r="E27" s="112">
        <f t="shared" si="0"/>
        <v>100</v>
      </c>
    </row>
    <row r="28" spans="1:5" ht="15.75">
      <c r="A28" s="45" t="s">
        <v>216</v>
      </c>
      <c r="B28" s="69" t="s">
        <v>387</v>
      </c>
      <c r="C28" s="48">
        <v>9839.6</v>
      </c>
      <c r="D28" s="48">
        <v>9839.6</v>
      </c>
      <c r="E28" s="112">
        <f t="shared" si="0"/>
        <v>100</v>
      </c>
    </row>
    <row r="29" spans="1:5" ht="15.75">
      <c r="A29" s="45" t="s">
        <v>217</v>
      </c>
      <c r="B29" s="69" t="s">
        <v>155</v>
      </c>
      <c r="C29" s="48">
        <v>885.2</v>
      </c>
      <c r="D29" s="48">
        <v>885.2</v>
      </c>
      <c r="E29" s="112">
        <f t="shared" si="0"/>
        <v>100</v>
      </c>
    </row>
    <row r="30" spans="1:5" ht="15.75">
      <c r="A30" s="45" t="s">
        <v>218</v>
      </c>
      <c r="B30" s="69" t="s">
        <v>31</v>
      </c>
      <c r="C30" s="48">
        <v>180</v>
      </c>
      <c r="D30" s="48">
        <v>180</v>
      </c>
      <c r="E30" s="112">
        <f t="shared" si="0"/>
        <v>100</v>
      </c>
    </row>
    <row r="31" spans="1:5" ht="15.75">
      <c r="A31" s="45" t="s">
        <v>219</v>
      </c>
      <c r="B31" s="69" t="s">
        <v>156</v>
      </c>
      <c r="C31" s="48">
        <v>2100</v>
      </c>
      <c r="D31" s="48">
        <v>2100</v>
      </c>
      <c r="E31" s="112">
        <f t="shared" si="0"/>
        <v>100</v>
      </c>
    </row>
    <row r="32" spans="1:5" ht="15.75">
      <c r="A32" s="45" t="s">
        <v>220</v>
      </c>
      <c r="B32" s="69" t="s">
        <v>32</v>
      </c>
      <c r="C32" s="48">
        <v>400</v>
      </c>
      <c r="D32" s="48">
        <v>400</v>
      </c>
      <c r="E32" s="112">
        <f t="shared" si="0"/>
        <v>100</v>
      </c>
    </row>
    <row r="33" spans="1:5" ht="15.75">
      <c r="A33" s="45" t="s">
        <v>221</v>
      </c>
      <c r="B33" s="69" t="s">
        <v>115</v>
      </c>
      <c r="C33" s="48">
        <v>1650</v>
      </c>
      <c r="D33" s="48">
        <v>1650</v>
      </c>
      <c r="E33" s="112">
        <f t="shared" si="0"/>
        <v>100</v>
      </c>
    </row>
    <row r="34" spans="1:5" ht="15.75">
      <c r="A34" s="45" t="s">
        <v>222</v>
      </c>
      <c r="B34" s="69" t="s">
        <v>157</v>
      </c>
      <c r="C34" s="48">
        <v>900</v>
      </c>
      <c r="D34" s="48">
        <v>900</v>
      </c>
      <c r="E34" s="112">
        <f t="shared" si="0"/>
        <v>100</v>
      </c>
    </row>
    <row r="35" spans="1:5" ht="15.75">
      <c r="A35" s="45" t="s">
        <v>223</v>
      </c>
      <c r="B35" s="69" t="s">
        <v>158</v>
      </c>
      <c r="C35" s="48">
        <v>600</v>
      </c>
      <c r="D35" s="48">
        <v>600</v>
      </c>
      <c r="E35" s="112">
        <f t="shared" si="0"/>
        <v>100</v>
      </c>
    </row>
    <row r="36" spans="1:5" ht="15.75">
      <c r="A36" s="45" t="s">
        <v>224</v>
      </c>
      <c r="B36" s="69" t="s">
        <v>33</v>
      </c>
      <c r="C36" s="48">
        <v>152</v>
      </c>
      <c r="D36" s="48">
        <v>152</v>
      </c>
      <c r="E36" s="112">
        <f t="shared" si="0"/>
        <v>100</v>
      </c>
    </row>
    <row r="37" spans="1:5" ht="15.75">
      <c r="A37" s="45" t="s">
        <v>225</v>
      </c>
      <c r="B37" s="69" t="s">
        <v>34</v>
      </c>
      <c r="C37" s="48">
        <v>994.3</v>
      </c>
      <c r="D37" s="48">
        <v>994.3</v>
      </c>
      <c r="E37" s="112">
        <f t="shared" si="0"/>
        <v>100</v>
      </c>
    </row>
    <row r="38" spans="1:5" ht="15.75">
      <c r="A38" s="45" t="s">
        <v>226</v>
      </c>
      <c r="B38" s="69" t="s">
        <v>159</v>
      </c>
      <c r="C38" s="48">
        <v>1500</v>
      </c>
      <c r="D38" s="48">
        <v>1500</v>
      </c>
      <c r="E38" s="112">
        <f t="shared" si="0"/>
        <v>100</v>
      </c>
    </row>
    <row r="39" spans="1:5" ht="15.75">
      <c r="A39" s="45" t="s">
        <v>227</v>
      </c>
      <c r="B39" s="69" t="s">
        <v>36</v>
      </c>
      <c r="C39" s="48">
        <v>1000</v>
      </c>
      <c r="D39" s="48">
        <v>1000</v>
      </c>
      <c r="E39" s="112">
        <f t="shared" si="0"/>
        <v>100</v>
      </c>
    </row>
    <row r="40" spans="1:5" ht="15.75">
      <c r="A40" s="45" t="s">
        <v>390</v>
      </c>
      <c r="B40" s="69" t="s">
        <v>37</v>
      </c>
      <c r="C40" s="48">
        <v>700</v>
      </c>
      <c r="D40" s="48">
        <v>700</v>
      </c>
      <c r="E40" s="112">
        <f t="shared" si="0"/>
        <v>100</v>
      </c>
    </row>
    <row r="41" spans="1:5" ht="15.75">
      <c r="A41" s="45" t="s">
        <v>124</v>
      </c>
      <c r="B41" s="69" t="s">
        <v>15</v>
      </c>
      <c r="C41" s="48"/>
      <c r="D41" s="48"/>
      <c r="E41" s="112"/>
    </row>
    <row r="42" spans="1:5" ht="15.75">
      <c r="A42" s="45" t="s">
        <v>207</v>
      </c>
      <c r="B42" s="69" t="s">
        <v>38</v>
      </c>
      <c r="C42" s="48">
        <v>5000</v>
      </c>
      <c r="D42" s="48">
        <v>5000</v>
      </c>
      <c r="E42" s="112">
        <f t="shared" si="0"/>
        <v>100</v>
      </c>
    </row>
    <row r="43" spans="1:5" ht="15.75">
      <c r="A43" s="45" t="s">
        <v>208</v>
      </c>
      <c r="B43" s="69" t="s">
        <v>381</v>
      </c>
      <c r="C43" s="48">
        <v>1000</v>
      </c>
      <c r="D43" s="48">
        <v>1000</v>
      </c>
      <c r="E43" s="112">
        <f t="shared" si="0"/>
        <v>100</v>
      </c>
    </row>
    <row r="44" spans="1:5" ht="15.75">
      <c r="A44" s="45" t="s">
        <v>209</v>
      </c>
      <c r="B44" s="69" t="s">
        <v>15</v>
      </c>
      <c r="C44" s="48">
        <v>20491.5</v>
      </c>
      <c r="D44" s="48">
        <v>20491.5</v>
      </c>
      <c r="E44" s="112">
        <f t="shared" si="0"/>
        <v>100</v>
      </c>
    </row>
    <row r="45" spans="1:5" ht="15.75">
      <c r="A45" s="45" t="s">
        <v>228</v>
      </c>
      <c r="B45" s="69" t="s">
        <v>517</v>
      </c>
      <c r="C45" s="48">
        <v>10120</v>
      </c>
      <c r="D45" s="48">
        <v>10120</v>
      </c>
      <c r="E45" s="112">
        <f t="shared" si="0"/>
        <v>100</v>
      </c>
    </row>
    <row r="46" spans="1:5" ht="15.75">
      <c r="A46" s="45" t="s">
        <v>229</v>
      </c>
      <c r="B46" s="69" t="s">
        <v>160</v>
      </c>
      <c r="C46" s="48">
        <v>16500</v>
      </c>
      <c r="D46" s="48">
        <v>16500</v>
      </c>
      <c r="E46" s="112">
        <f t="shared" si="0"/>
        <v>100</v>
      </c>
    </row>
    <row r="47" spans="1:5" ht="15.75">
      <c r="A47" s="45" t="s">
        <v>230</v>
      </c>
      <c r="B47" s="69" t="s">
        <v>382</v>
      </c>
      <c r="C47" s="48">
        <v>10438.5</v>
      </c>
      <c r="D47" s="48">
        <v>10411</v>
      </c>
      <c r="E47" s="112">
        <f t="shared" si="0"/>
        <v>99.73655218661686</v>
      </c>
    </row>
    <row r="48" spans="1:5" ht="15.75">
      <c r="A48" s="45" t="s">
        <v>231</v>
      </c>
      <c r="B48" s="69" t="s">
        <v>39</v>
      </c>
      <c r="C48" s="48">
        <v>1500</v>
      </c>
      <c r="D48" s="48">
        <v>1500</v>
      </c>
      <c r="E48" s="112">
        <f t="shared" si="0"/>
        <v>100</v>
      </c>
    </row>
    <row r="49" spans="1:5" ht="15.75">
      <c r="A49" s="45" t="s">
        <v>232</v>
      </c>
      <c r="B49" s="69" t="s">
        <v>383</v>
      </c>
      <c r="C49" s="48">
        <v>7250</v>
      </c>
      <c r="D49" s="48">
        <v>7236.9</v>
      </c>
      <c r="E49" s="112">
        <f t="shared" si="0"/>
        <v>99.81931034482758</v>
      </c>
    </row>
    <row r="50" spans="1:5" ht="15.75">
      <c r="A50" s="45" t="s">
        <v>233</v>
      </c>
      <c r="B50" s="69" t="s">
        <v>161</v>
      </c>
      <c r="C50" s="48">
        <v>4200</v>
      </c>
      <c r="D50" s="48">
        <v>4200</v>
      </c>
      <c r="E50" s="112">
        <f t="shared" si="0"/>
        <v>100</v>
      </c>
    </row>
    <row r="51" spans="1:5" ht="15.75">
      <c r="A51" s="45" t="s">
        <v>234</v>
      </c>
      <c r="B51" s="69" t="s">
        <v>407</v>
      </c>
      <c r="C51" s="48">
        <v>5000</v>
      </c>
      <c r="D51" s="48">
        <v>4961.1</v>
      </c>
      <c r="E51" s="112">
        <f t="shared" si="0"/>
        <v>99.22200000000001</v>
      </c>
    </row>
    <row r="52" spans="1:5" ht="15.75">
      <c r="A52" s="45" t="s">
        <v>235</v>
      </c>
      <c r="B52" s="69" t="s">
        <v>40</v>
      </c>
      <c r="C52" s="48">
        <v>350</v>
      </c>
      <c r="D52" s="48">
        <v>350</v>
      </c>
      <c r="E52" s="112">
        <f t="shared" si="0"/>
        <v>100</v>
      </c>
    </row>
    <row r="53" spans="1:5" ht="15.75">
      <c r="A53" s="45" t="s">
        <v>236</v>
      </c>
      <c r="B53" s="69" t="s">
        <v>384</v>
      </c>
      <c r="C53" s="48">
        <v>1500</v>
      </c>
      <c r="D53" s="48">
        <v>1500</v>
      </c>
      <c r="E53" s="112">
        <f t="shared" si="0"/>
        <v>100</v>
      </c>
    </row>
    <row r="54" spans="1:5" ht="15.75">
      <c r="A54" s="45" t="s">
        <v>237</v>
      </c>
      <c r="B54" s="69" t="s">
        <v>162</v>
      </c>
      <c r="C54" s="48">
        <v>500</v>
      </c>
      <c r="D54" s="48">
        <v>500</v>
      </c>
      <c r="E54" s="112">
        <f t="shared" si="0"/>
        <v>100</v>
      </c>
    </row>
    <row r="55" spans="1:5" ht="15.75">
      <c r="A55" s="45" t="s">
        <v>238</v>
      </c>
      <c r="B55" s="69" t="s">
        <v>520</v>
      </c>
      <c r="C55" s="48">
        <v>11300</v>
      </c>
      <c r="D55" s="48">
        <v>11300</v>
      </c>
      <c r="E55" s="112">
        <f t="shared" si="0"/>
        <v>100</v>
      </c>
    </row>
    <row r="56" spans="1:5" ht="15.75">
      <c r="A56" s="45" t="s">
        <v>239</v>
      </c>
      <c r="B56" s="69" t="s">
        <v>41</v>
      </c>
      <c r="C56" s="48">
        <v>5500</v>
      </c>
      <c r="D56" s="48">
        <v>5347.4</v>
      </c>
      <c r="E56" s="112">
        <f t="shared" si="0"/>
        <v>97.22545454545454</v>
      </c>
    </row>
    <row r="57" spans="1:5" ht="15.75">
      <c r="A57" s="45" t="s">
        <v>125</v>
      </c>
      <c r="B57" s="69" t="s">
        <v>16</v>
      </c>
      <c r="C57" s="48"/>
      <c r="D57" s="48"/>
      <c r="E57" s="112"/>
    </row>
    <row r="58" spans="1:5" ht="15.75">
      <c r="A58" s="45" t="s">
        <v>210</v>
      </c>
      <c r="B58" s="69" t="s">
        <v>16</v>
      </c>
      <c r="C58" s="48">
        <v>54989.6</v>
      </c>
      <c r="D58" s="48">
        <v>47394.3</v>
      </c>
      <c r="E58" s="112">
        <f t="shared" si="0"/>
        <v>86.18775186580736</v>
      </c>
    </row>
    <row r="59" spans="1:5" ht="15.75">
      <c r="A59" s="45" t="s">
        <v>242</v>
      </c>
      <c r="B59" s="69" t="s">
        <v>397</v>
      </c>
      <c r="C59" s="48">
        <v>4038.9</v>
      </c>
      <c r="D59" s="48">
        <v>3575.1</v>
      </c>
      <c r="E59" s="112">
        <f t="shared" si="0"/>
        <v>88.51667533239248</v>
      </c>
    </row>
    <row r="60" spans="1:5" ht="15.75">
      <c r="A60" s="45" t="s">
        <v>243</v>
      </c>
      <c r="B60" s="69" t="s">
        <v>44</v>
      </c>
      <c r="C60" s="48">
        <v>2897.6</v>
      </c>
      <c r="D60" s="48">
        <v>2897.6</v>
      </c>
      <c r="E60" s="112">
        <f t="shared" si="0"/>
        <v>100</v>
      </c>
    </row>
    <row r="61" spans="1:5" ht="15.75">
      <c r="A61" s="45" t="s">
        <v>244</v>
      </c>
      <c r="B61" s="69" t="s">
        <v>45</v>
      </c>
      <c r="C61" s="48">
        <v>4600</v>
      </c>
      <c r="D61" s="48">
        <v>4600</v>
      </c>
      <c r="E61" s="112">
        <f t="shared" si="0"/>
        <v>100</v>
      </c>
    </row>
    <row r="62" spans="1:5" ht="15.75">
      <c r="A62" s="45" t="s">
        <v>245</v>
      </c>
      <c r="B62" s="69" t="s">
        <v>8</v>
      </c>
      <c r="C62" s="48">
        <v>800</v>
      </c>
      <c r="D62" s="48">
        <v>800</v>
      </c>
      <c r="E62" s="112">
        <f t="shared" si="0"/>
        <v>100</v>
      </c>
    </row>
    <row r="63" spans="1:5" ht="15.75">
      <c r="A63" s="45" t="s">
        <v>246</v>
      </c>
      <c r="B63" s="69" t="s">
        <v>48</v>
      </c>
      <c r="C63" s="48">
        <v>2000</v>
      </c>
      <c r="D63" s="48">
        <v>2000</v>
      </c>
      <c r="E63" s="112">
        <f t="shared" si="0"/>
        <v>100</v>
      </c>
    </row>
    <row r="64" spans="1:5" ht="15.75">
      <c r="A64" s="45" t="s">
        <v>247</v>
      </c>
      <c r="B64" s="69" t="s">
        <v>116</v>
      </c>
      <c r="C64" s="48">
        <v>2520.8</v>
      </c>
      <c r="D64" s="48">
        <v>2438.4</v>
      </c>
      <c r="E64" s="112">
        <f t="shared" si="0"/>
        <v>96.73119644557283</v>
      </c>
    </row>
    <row r="65" spans="1:5" ht="15.75">
      <c r="A65" s="45" t="s">
        <v>248</v>
      </c>
      <c r="B65" s="69" t="s">
        <v>163</v>
      </c>
      <c r="C65" s="48">
        <v>350</v>
      </c>
      <c r="D65" s="48">
        <v>350</v>
      </c>
      <c r="E65" s="112">
        <f t="shared" si="0"/>
        <v>100</v>
      </c>
    </row>
    <row r="66" spans="1:5" ht="15.75">
      <c r="A66" s="45" t="s">
        <v>126</v>
      </c>
      <c r="B66" s="69" t="s">
        <v>17</v>
      </c>
      <c r="C66" s="48"/>
      <c r="D66" s="48"/>
      <c r="E66" s="112"/>
    </row>
    <row r="67" spans="1:5" ht="15.75">
      <c r="A67" s="45" t="s">
        <v>211</v>
      </c>
      <c r="B67" s="69" t="s">
        <v>49</v>
      </c>
      <c r="C67" s="48">
        <v>2000</v>
      </c>
      <c r="D67" s="48">
        <v>2000</v>
      </c>
      <c r="E67" s="112">
        <f t="shared" si="0"/>
        <v>100</v>
      </c>
    </row>
    <row r="68" spans="1:5" ht="15.75">
      <c r="A68" s="45" t="s">
        <v>252</v>
      </c>
      <c r="B68" s="69" t="s">
        <v>50</v>
      </c>
      <c r="C68" s="48">
        <v>1000</v>
      </c>
      <c r="D68" s="48">
        <v>1000</v>
      </c>
      <c r="E68" s="112">
        <f t="shared" si="0"/>
        <v>100</v>
      </c>
    </row>
    <row r="69" spans="1:5" ht="15.75">
      <c r="A69" s="45" t="s">
        <v>253</v>
      </c>
      <c r="B69" s="69" t="s">
        <v>51</v>
      </c>
      <c r="C69" s="48">
        <v>2000</v>
      </c>
      <c r="D69" s="48">
        <v>2000</v>
      </c>
      <c r="E69" s="112">
        <f t="shared" si="0"/>
        <v>100</v>
      </c>
    </row>
    <row r="70" spans="1:5" ht="15.75">
      <c r="A70" s="45" t="s">
        <v>254</v>
      </c>
      <c r="B70" s="69" t="s">
        <v>164</v>
      </c>
      <c r="C70" s="48">
        <v>2895</v>
      </c>
      <c r="D70" s="48">
        <v>2872.1</v>
      </c>
      <c r="E70" s="112">
        <f t="shared" si="0"/>
        <v>99.20898100172711</v>
      </c>
    </row>
    <row r="71" spans="1:5" ht="15.75">
      <c r="A71" s="45" t="s">
        <v>255</v>
      </c>
      <c r="B71" s="69" t="s">
        <v>17</v>
      </c>
      <c r="C71" s="48">
        <v>9824</v>
      </c>
      <c r="D71" s="48">
        <v>9824</v>
      </c>
      <c r="E71" s="112">
        <f t="shared" si="0"/>
        <v>100</v>
      </c>
    </row>
    <row r="72" spans="1:5" ht="15.75">
      <c r="A72" s="45" t="s">
        <v>256</v>
      </c>
      <c r="B72" s="69" t="s">
        <v>398</v>
      </c>
      <c r="C72" s="48">
        <v>8904</v>
      </c>
      <c r="D72" s="48">
        <v>8904</v>
      </c>
      <c r="E72" s="112">
        <f t="shared" si="0"/>
        <v>100</v>
      </c>
    </row>
    <row r="73" spans="1:5" ht="15.75">
      <c r="A73" s="45" t="s">
        <v>257</v>
      </c>
      <c r="B73" s="69" t="s">
        <v>165</v>
      </c>
      <c r="C73" s="48">
        <v>2600</v>
      </c>
      <c r="D73" s="48">
        <v>2600</v>
      </c>
      <c r="E73" s="112">
        <f t="shared" si="0"/>
        <v>100</v>
      </c>
    </row>
    <row r="74" spans="1:5" ht="15.75">
      <c r="A74" s="45" t="s">
        <v>258</v>
      </c>
      <c r="B74" s="69" t="s">
        <v>166</v>
      </c>
      <c r="C74" s="48">
        <v>1000</v>
      </c>
      <c r="D74" s="48">
        <v>1000</v>
      </c>
      <c r="E74" s="112">
        <f t="shared" si="0"/>
        <v>100</v>
      </c>
    </row>
    <row r="75" spans="1:5" ht="15.75">
      <c r="A75" s="45" t="s">
        <v>259</v>
      </c>
      <c r="B75" s="69" t="s">
        <v>52</v>
      </c>
      <c r="C75" s="48">
        <v>1800</v>
      </c>
      <c r="D75" s="48">
        <v>1800</v>
      </c>
      <c r="E75" s="112">
        <f aca="true" t="shared" si="1" ref="E75:E138">D75/C75*100</f>
        <v>100</v>
      </c>
    </row>
    <row r="76" spans="1:5" ht="15.75">
      <c r="A76" s="45" t="s">
        <v>260</v>
      </c>
      <c r="B76" s="69" t="s">
        <v>117</v>
      </c>
      <c r="C76" s="48">
        <v>3000</v>
      </c>
      <c r="D76" s="48">
        <v>3000</v>
      </c>
      <c r="E76" s="112">
        <f t="shared" si="1"/>
        <v>100</v>
      </c>
    </row>
    <row r="77" spans="1:5" ht="15.75">
      <c r="A77" s="45" t="s">
        <v>261</v>
      </c>
      <c r="B77" s="69" t="s">
        <v>53</v>
      </c>
      <c r="C77" s="48">
        <v>2295</v>
      </c>
      <c r="D77" s="48">
        <v>2295</v>
      </c>
      <c r="E77" s="112">
        <f t="shared" si="1"/>
        <v>100</v>
      </c>
    </row>
    <row r="78" spans="1:5" ht="15.75">
      <c r="A78" s="45" t="s">
        <v>262</v>
      </c>
      <c r="B78" s="69" t="s">
        <v>167</v>
      </c>
      <c r="C78" s="48">
        <v>1850</v>
      </c>
      <c r="D78" s="48">
        <v>1850</v>
      </c>
      <c r="E78" s="112">
        <f t="shared" si="1"/>
        <v>100</v>
      </c>
    </row>
    <row r="79" spans="1:5" ht="15.75">
      <c r="A79" s="45" t="s">
        <v>263</v>
      </c>
      <c r="B79" s="69" t="s">
        <v>168</v>
      </c>
      <c r="C79" s="48">
        <v>2000</v>
      </c>
      <c r="D79" s="48">
        <v>2000</v>
      </c>
      <c r="E79" s="112">
        <f t="shared" si="1"/>
        <v>100</v>
      </c>
    </row>
    <row r="80" spans="1:5" ht="15.75">
      <c r="A80" s="45" t="s">
        <v>264</v>
      </c>
      <c r="B80" s="69" t="s">
        <v>169</v>
      </c>
      <c r="C80" s="48">
        <v>2500</v>
      </c>
      <c r="D80" s="48">
        <v>2500</v>
      </c>
      <c r="E80" s="112">
        <f t="shared" si="1"/>
        <v>100</v>
      </c>
    </row>
    <row r="81" spans="1:5" ht="15.75">
      <c r="A81" s="45" t="s">
        <v>265</v>
      </c>
      <c r="B81" s="69" t="s">
        <v>170</v>
      </c>
      <c r="C81" s="48">
        <v>2885</v>
      </c>
      <c r="D81" s="48">
        <v>2885</v>
      </c>
      <c r="E81" s="112">
        <f t="shared" si="1"/>
        <v>100</v>
      </c>
    </row>
    <row r="82" spans="1:5" ht="15.75">
      <c r="A82" s="45" t="s">
        <v>266</v>
      </c>
      <c r="B82" s="69" t="s">
        <v>54</v>
      </c>
      <c r="C82" s="48">
        <v>2700</v>
      </c>
      <c r="D82" s="48">
        <v>2700</v>
      </c>
      <c r="E82" s="112">
        <f t="shared" si="1"/>
        <v>100</v>
      </c>
    </row>
    <row r="83" spans="1:5" ht="15.75">
      <c r="A83" s="45" t="s">
        <v>392</v>
      </c>
      <c r="B83" s="69" t="s">
        <v>55</v>
      </c>
      <c r="C83" s="48">
        <v>2267</v>
      </c>
      <c r="D83" s="48">
        <v>2267</v>
      </c>
      <c r="E83" s="112">
        <f t="shared" si="1"/>
        <v>100</v>
      </c>
    </row>
    <row r="84" spans="1:5" ht="15.75">
      <c r="A84" s="45" t="s">
        <v>532</v>
      </c>
      <c r="B84" s="69" t="s">
        <v>171</v>
      </c>
      <c r="C84" s="48">
        <v>2350</v>
      </c>
      <c r="D84" s="48">
        <v>2350</v>
      </c>
      <c r="E84" s="112">
        <f t="shared" si="1"/>
        <v>100</v>
      </c>
    </row>
    <row r="85" spans="1:5" ht="15.75">
      <c r="A85" s="45" t="s">
        <v>127</v>
      </c>
      <c r="B85" s="69" t="s">
        <v>18</v>
      </c>
      <c r="C85" s="48"/>
      <c r="D85" s="48"/>
      <c r="E85" s="112"/>
    </row>
    <row r="86" spans="1:5" ht="15.75">
      <c r="A86" s="45" t="s">
        <v>212</v>
      </c>
      <c r="B86" s="69" t="s">
        <v>513</v>
      </c>
      <c r="C86" s="48">
        <v>340</v>
      </c>
      <c r="D86" s="48">
        <v>340</v>
      </c>
      <c r="E86" s="112">
        <f t="shared" si="1"/>
        <v>100</v>
      </c>
    </row>
    <row r="87" spans="1:5" ht="15.75">
      <c r="A87" s="45" t="s">
        <v>213</v>
      </c>
      <c r="B87" s="69" t="s">
        <v>18</v>
      </c>
      <c r="C87" s="48">
        <v>4931.2</v>
      </c>
      <c r="D87" s="48">
        <v>4931.2</v>
      </c>
      <c r="E87" s="112">
        <f t="shared" si="1"/>
        <v>100</v>
      </c>
    </row>
    <row r="88" spans="1:5" ht="15.75">
      <c r="A88" s="45" t="s">
        <v>267</v>
      </c>
      <c r="B88" s="69" t="s">
        <v>173</v>
      </c>
      <c r="C88" s="48">
        <v>950</v>
      </c>
      <c r="D88" s="48">
        <v>950</v>
      </c>
      <c r="E88" s="112">
        <f t="shared" si="1"/>
        <v>100</v>
      </c>
    </row>
    <row r="89" spans="1:5" ht="15.75">
      <c r="A89" s="45" t="s">
        <v>268</v>
      </c>
      <c r="B89" s="69" t="s">
        <v>174</v>
      </c>
      <c r="C89" s="48">
        <v>1005</v>
      </c>
      <c r="D89" s="48">
        <v>1005</v>
      </c>
      <c r="E89" s="112">
        <f t="shared" si="1"/>
        <v>100</v>
      </c>
    </row>
    <row r="90" spans="1:5" ht="15.75">
      <c r="A90" s="45" t="s">
        <v>269</v>
      </c>
      <c r="B90" s="69" t="s">
        <v>140</v>
      </c>
      <c r="C90" s="48">
        <v>950</v>
      </c>
      <c r="D90" s="48">
        <v>950</v>
      </c>
      <c r="E90" s="112">
        <f t="shared" si="1"/>
        <v>100</v>
      </c>
    </row>
    <row r="91" spans="1:5" ht="15.75">
      <c r="A91" s="45" t="s">
        <v>270</v>
      </c>
      <c r="B91" s="69" t="s">
        <v>175</v>
      </c>
      <c r="C91" s="48">
        <v>570</v>
      </c>
      <c r="D91" s="48">
        <v>570</v>
      </c>
      <c r="E91" s="112">
        <f t="shared" si="1"/>
        <v>100</v>
      </c>
    </row>
    <row r="92" spans="1:5" ht="15.75">
      <c r="A92" s="45" t="s">
        <v>271</v>
      </c>
      <c r="B92" s="69" t="s">
        <v>58</v>
      </c>
      <c r="C92" s="48">
        <v>250</v>
      </c>
      <c r="D92" s="48">
        <v>250</v>
      </c>
      <c r="E92" s="112">
        <f t="shared" si="1"/>
        <v>100</v>
      </c>
    </row>
    <row r="93" spans="1:5" ht="15.75">
      <c r="A93" s="45" t="s">
        <v>272</v>
      </c>
      <c r="B93" s="69" t="s">
        <v>177</v>
      </c>
      <c r="C93" s="48">
        <v>200</v>
      </c>
      <c r="D93" s="48">
        <v>200</v>
      </c>
      <c r="E93" s="112">
        <f t="shared" si="1"/>
        <v>100</v>
      </c>
    </row>
    <row r="94" spans="1:5" ht="15.75">
      <c r="A94" s="45" t="s">
        <v>128</v>
      </c>
      <c r="B94" s="69" t="s">
        <v>19</v>
      </c>
      <c r="C94" s="48"/>
      <c r="D94" s="48"/>
      <c r="E94" s="112"/>
    </row>
    <row r="95" spans="1:5" ht="15.75">
      <c r="A95" s="45" t="s">
        <v>214</v>
      </c>
      <c r="B95" s="69" t="s">
        <v>59</v>
      </c>
      <c r="C95" s="48">
        <v>2099.1</v>
      </c>
      <c r="D95" s="48">
        <v>2092.3</v>
      </c>
      <c r="E95" s="112">
        <f t="shared" si="1"/>
        <v>99.67605164117957</v>
      </c>
    </row>
    <row r="96" spans="1:5" ht="15.75">
      <c r="A96" s="45" t="s">
        <v>215</v>
      </c>
      <c r="B96" s="69" t="s">
        <v>19</v>
      </c>
      <c r="C96" s="48">
        <v>6844.8</v>
      </c>
      <c r="D96" s="48">
        <v>6844.8</v>
      </c>
      <c r="E96" s="112">
        <f t="shared" si="1"/>
        <v>100</v>
      </c>
    </row>
    <row r="97" spans="1:5" ht="15.75">
      <c r="A97" s="45" t="s">
        <v>276</v>
      </c>
      <c r="B97" s="69" t="s">
        <v>178</v>
      </c>
      <c r="C97" s="48">
        <v>82.5</v>
      </c>
      <c r="D97" s="48">
        <v>82.5</v>
      </c>
      <c r="E97" s="112">
        <f t="shared" si="1"/>
        <v>100</v>
      </c>
    </row>
    <row r="98" spans="1:5" ht="15.75">
      <c r="A98" s="45" t="s">
        <v>277</v>
      </c>
      <c r="B98" s="69" t="s">
        <v>179</v>
      </c>
      <c r="C98" s="48">
        <v>875.4</v>
      </c>
      <c r="D98" s="48">
        <v>875.4</v>
      </c>
      <c r="E98" s="112">
        <f t="shared" si="1"/>
        <v>100</v>
      </c>
    </row>
    <row r="99" spans="1:5" ht="15.75">
      <c r="A99" s="45" t="s">
        <v>129</v>
      </c>
      <c r="B99" s="69" t="s">
        <v>20</v>
      </c>
      <c r="C99" s="48"/>
      <c r="D99" s="48"/>
      <c r="E99" s="112"/>
    </row>
    <row r="100" spans="1:5" ht="15.75">
      <c r="A100" s="45" t="s">
        <v>279</v>
      </c>
      <c r="B100" s="69" t="s">
        <v>20</v>
      </c>
      <c r="C100" s="48">
        <v>1140</v>
      </c>
      <c r="D100" s="48">
        <v>1140</v>
      </c>
      <c r="E100" s="112">
        <f t="shared" si="1"/>
        <v>100</v>
      </c>
    </row>
    <row r="101" spans="1:5" ht="15.75">
      <c r="A101" s="45" t="s">
        <v>280</v>
      </c>
      <c r="B101" s="69" t="s">
        <v>63</v>
      </c>
      <c r="C101" s="48">
        <v>5000</v>
      </c>
      <c r="D101" s="48">
        <v>5000</v>
      </c>
      <c r="E101" s="112">
        <f t="shared" si="1"/>
        <v>100</v>
      </c>
    </row>
    <row r="102" spans="1:5" ht="15.75">
      <c r="A102" s="45" t="s">
        <v>281</v>
      </c>
      <c r="B102" s="69" t="s">
        <v>181</v>
      </c>
      <c r="C102" s="48">
        <v>440</v>
      </c>
      <c r="D102" s="48">
        <v>440</v>
      </c>
      <c r="E102" s="112">
        <f t="shared" si="1"/>
        <v>100</v>
      </c>
    </row>
    <row r="103" spans="1:5" ht="15.75">
      <c r="A103" s="45" t="s">
        <v>282</v>
      </c>
      <c r="B103" s="69" t="s">
        <v>118</v>
      </c>
      <c r="C103" s="48">
        <v>6995</v>
      </c>
      <c r="D103" s="48">
        <v>6995</v>
      </c>
      <c r="E103" s="112">
        <f t="shared" si="1"/>
        <v>100</v>
      </c>
    </row>
    <row r="104" spans="1:5" ht="15.75">
      <c r="A104" s="45" t="s">
        <v>283</v>
      </c>
      <c r="B104" s="69" t="s">
        <v>64</v>
      </c>
      <c r="C104" s="48">
        <v>1200</v>
      </c>
      <c r="D104" s="48">
        <v>1200</v>
      </c>
      <c r="E104" s="112">
        <f t="shared" si="1"/>
        <v>100</v>
      </c>
    </row>
    <row r="105" spans="1:5" ht="15.75">
      <c r="A105" s="45" t="s">
        <v>284</v>
      </c>
      <c r="B105" s="69" t="s">
        <v>67</v>
      </c>
      <c r="C105" s="48">
        <v>700</v>
      </c>
      <c r="D105" s="48">
        <v>700</v>
      </c>
      <c r="E105" s="112">
        <f t="shared" si="1"/>
        <v>100</v>
      </c>
    </row>
    <row r="106" spans="1:5" ht="15.75">
      <c r="A106" s="45" t="s">
        <v>285</v>
      </c>
      <c r="B106" s="69" t="s">
        <v>119</v>
      </c>
      <c r="C106" s="48">
        <v>220</v>
      </c>
      <c r="D106" s="48">
        <v>174.9</v>
      </c>
      <c r="E106" s="112">
        <f t="shared" si="1"/>
        <v>79.5</v>
      </c>
    </row>
    <row r="107" spans="1:5" ht="15.75" customHeight="1">
      <c r="A107" s="45" t="s">
        <v>130</v>
      </c>
      <c r="B107" s="69" t="s">
        <v>21</v>
      </c>
      <c r="C107" s="48"/>
      <c r="D107" s="48"/>
      <c r="E107" s="112"/>
    </row>
    <row r="108" spans="1:5" ht="15.75">
      <c r="A108" s="45" t="s">
        <v>290</v>
      </c>
      <c r="B108" s="69" t="s">
        <v>512</v>
      </c>
      <c r="C108" s="48">
        <v>242.8</v>
      </c>
      <c r="D108" s="48">
        <v>242.8</v>
      </c>
      <c r="E108" s="112">
        <f t="shared" si="1"/>
        <v>100</v>
      </c>
    </row>
    <row r="109" spans="1:5" ht="15.75">
      <c r="A109" s="45" t="s">
        <v>291</v>
      </c>
      <c r="B109" s="69" t="s">
        <v>182</v>
      </c>
      <c r="C109" s="48">
        <v>180</v>
      </c>
      <c r="D109" s="48">
        <v>180</v>
      </c>
      <c r="E109" s="112">
        <f t="shared" si="1"/>
        <v>100</v>
      </c>
    </row>
    <row r="110" spans="1:5" ht="15.75" customHeight="1">
      <c r="A110" s="45" t="s">
        <v>292</v>
      </c>
      <c r="B110" s="69" t="s">
        <v>21</v>
      </c>
      <c r="C110" s="48">
        <v>5878.6</v>
      </c>
      <c r="D110" s="48">
        <v>5878.6</v>
      </c>
      <c r="E110" s="112">
        <f t="shared" si="1"/>
        <v>100</v>
      </c>
    </row>
    <row r="111" spans="1:5" ht="15.75">
      <c r="A111" s="45" t="s">
        <v>293</v>
      </c>
      <c r="B111" s="69" t="s">
        <v>183</v>
      </c>
      <c r="C111" s="48">
        <v>340</v>
      </c>
      <c r="D111" s="48">
        <v>340</v>
      </c>
      <c r="E111" s="112">
        <f t="shared" si="1"/>
        <v>100</v>
      </c>
    </row>
    <row r="112" spans="1:5" ht="15.75">
      <c r="A112" s="45" t="s">
        <v>294</v>
      </c>
      <c r="B112" s="69" t="s">
        <v>184</v>
      </c>
      <c r="C112" s="48">
        <v>208.6</v>
      </c>
      <c r="D112" s="48">
        <v>208.6</v>
      </c>
      <c r="E112" s="112">
        <f t="shared" si="1"/>
        <v>100</v>
      </c>
    </row>
    <row r="113" spans="1:5" ht="15.75">
      <c r="A113" s="45" t="s">
        <v>400</v>
      </c>
      <c r="B113" s="69" t="s">
        <v>185</v>
      </c>
      <c r="C113" s="48">
        <v>250</v>
      </c>
      <c r="D113" s="48">
        <v>250</v>
      </c>
      <c r="E113" s="112">
        <f t="shared" si="1"/>
        <v>100</v>
      </c>
    </row>
    <row r="114" spans="1:5" ht="15.75">
      <c r="A114" s="45" t="s">
        <v>131</v>
      </c>
      <c r="B114" s="69" t="s">
        <v>22</v>
      </c>
      <c r="C114" s="48"/>
      <c r="D114" s="48"/>
      <c r="E114" s="112"/>
    </row>
    <row r="115" spans="1:5" ht="15.75">
      <c r="A115" s="45" t="s">
        <v>295</v>
      </c>
      <c r="B115" s="69" t="s">
        <v>141</v>
      </c>
      <c r="C115" s="48">
        <v>740</v>
      </c>
      <c r="D115" s="48">
        <v>728.4</v>
      </c>
      <c r="E115" s="112">
        <f t="shared" si="1"/>
        <v>98.43243243243242</v>
      </c>
    </row>
    <row r="116" spans="1:5" ht="15.75">
      <c r="A116" s="45" t="s">
        <v>296</v>
      </c>
      <c r="B116" s="69" t="s">
        <v>70</v>
      </c>
      <c r="C116" s="48">
        <v>300</v>
      </c>
      <c r="D116" s="48">
        <v>300</v>
      </c>
      <c r="E116" s="112">
        <f t="shared" si="1"/>
        <v>100</v>
      </c>
    </row>
    <row r="117" spans="1:5" ht="15.75">
      <c r="A117" s="45" t="s">
        <v>297</v>
      </c>
      <c r="B117" s="69" t="s">
        <v>71</v>
      </c>
      <c r="C117" s="48">
        <v>140</v>
      </c>
      <c r="D117" s="48">
        <v>140</v>
      </c>
      <c r="E117" s="112">
        <f t="shared" si="1"/>
        <v>100</v>
      </c>
    </row>
    <row r="118" spans="1:5" ht="15.75">
      <c r="A118" s="45" t="s">
        <v>298</v>
      </c>
      <c r="B118" s="69" t="s">
        <v>72</v>
      </c>
      <c r="C118" s="48">
        <v>1300</v>
      </c>
      <c r="D118" s="48">
        <v>444.8</v>
      </c>
      <c r="E118" s="112">
        <f t="shared" si="1"/>
        <v>34.215384615384615</v>
      </c>
    </row>
    <row r="119" spans="1:5" ht="15.75">
      <c r="A119" s="45" t="s">
        <v>299</v>
      </c>
      <c r="B119" s="69" t="s">
        <v>385</v>
      </c>
      <c r="C119" s="48">
        <v>500</v>
      </c>
      <c r="D119" s="48">
        <v>500</v>
      </c>
      <c r="E119" s="112">
        <f t="shared" si="1"/>
        <v>100</v>
      </c>
    </row>
    <row r="120" spans="1:5" ht="15.75">
      <c r="A120" s="45" t="s">
        <v>300</v>
      </c>
      <c r="B120" s="69" t="s">
        <v>187</v>
      </c>
      <c r="C120" s="48">
        <v>500</v>
      </c>
      <c r="D120" s="48">
        <v>500</v>
      </c>
      <c r="E120" s="112">
        <f t="shared" si="1"/>
        <v>100</v>
      </c>
    </row>
    <row r="121" spans="1:5" ht="15.75">
      <c r="A121" s="45" t="s">
        <v>301</v>
      </c>
      <c r="B121" s="69" t="s">
        <v>22</v>
      </c>
      <c r="C121" s="48">
        <v>19605.1</v>
      </c>
      <c r="D121" s="48">
        <v>19603.2</v>
      </c>
      <c r="E121" s="112">
        <f t="shared" si="1"/>
        <v>99.99030864417932</v>
      </c>
    </row>
    <row r="122" spans="1:5" ht="15.75">
      <c r="A122" s="45" t="s">
        <v>302</v>
      </c>
      <c r="B122" s="69" t="s">
        <v>188</v>
      </c>
      <c r="C122" s="48">
        <v>300</v>
      </c>
      <c r="D122" s="48">
        <v>300</v>
      </c>
      <c r="E122" s="112">
        <f t="shared" si="1"/>
        <v>100</v>
      </c>
    </row>
    <row r="123" spans="1:5" ht="15.75">
      <c r="A123" s="45" t="s">
        <v>303</v>
      </c>
      <c r="B123" s="69" t="s">
        <v>74</v>
      </c>
      <c r="C123" s="48">
        <v>1000</v>
      </c>
      <c r="D123" s="48">
        <v>1000</v>
      </c>
      <c r="E123" s="112">
        <f t="shared" si="1"/>
        <v>100</v>
      </c>
    </row>
    <row r="124" spans="1:5" ht="15.75">
      <c r="A124" s="160" t="s">
        <v>304</v>
      </c>
      <c r="B124" s="69" t="s">
        <v>75</v>
      </c>
      <c r="C124" s="48">
        <v>80</v>
      </c>
      <c r="D124" s="48">
        <v>80</v>
      </c>
      <c r="E124" s="112">
        <f t="shared" si="1"/>
        <v>100</v>
      </c>
    </row>
    <row r="125" spans="1:5" ht="15.75">
      <c r="A125" s="160" t="s">
        <v>305</v>
      </c>
      <c r="B125" s="69" t="s">
        <v>76</v>
      </c>
      <c r="C125" s="48">
        <v>400</v>
      </c>
      <c r="D125" s="48">
        <v>400</v>
      </c>
      <c r="E125" s="112">
        <f t="shared" si="1"/>
        <v>100</v>
      </c>
    </row>
    <row r="126" spans="1:5" ht="15.75">
      <c r="A126" s="160" t="s">
        <v>306</v>
      </c>
      <c r="B126" s="69" t="s">
        <v>77</v>
      </c>
      <c r="C126" s="48">
        <v>250</v>
      </c>
      <c r="D126" s="48">
        <v>250</v>
      </c>
      <c r="E126" s="112">
        <f t="shared" si="1"/>
        <v>100</v>
      </c>
    </row>
    <row r="127" spans="1:5" ht="15.75">
      <c r="A127" s="160" t="s">
        <v>132</v>
      </c>
      <c r="B127" s="69" t="s">
        <v>23</v>
      </c>
      <c r="C127" s="48"/>
      <c r="D127" s="48"/>
      <c r="E127" s="112"/>
    </row>
    <row r="128" spans="1:5" ht="15.75">
      <c r="A128" s="160" t="s">
        <v>310</v>
      </c>
      <c r="B128" s="69" t="s">
        <v>78</v>
      </c>
      <c r="C128" s="48">
        <v>700</v>
      </c>
      <c r="D128" s="48">
        <v>700</v>
      </c>
      <c r="E128" s="112">
        <f t="shared" si="1"/>
        <v>100</v>
      </c>
    </row>
    <row r="129" spans="1:5" ht="15.75">
      <c r="A129" s="160" t="s">
        <v>311</v>
      </c>
      <c r="B129" s="69" t="s">
        <v>79</v>
      </c>
      <c r="C129" s="48">
        <v>2200</v>
      </c>
      <c r="D129" s="48">
        <v>2200</v>
      </c>
      <c r="E129" s="112">
        <f t="shared" si="1"/>
        <v>100</v>
      </c>
    </row>
    <row r="130" spans="1:5" ht="15.75">
      <c r="A130" s="160" t="s">
        <v>312</v>
      </c>
      <c r="B130" s="69" t="s">
        <v>23</v>
      </c>
      <c r="C130" s="48">
        <v>4150</v>
      </c>
      <c r="D130" s="48">
        <v>4150</v>
      </c>
      <c r="E130" s="112">
        <f t="shared" si="1"/>
        <v>100</v>
      </c>
    </row>
    <row r="131" spans="1:5" ht="15.75">
      <c r="A131" s="160" t="s">
        <v>313</v>
      </c>
      <c r="B131" s="69" t="s">
        <v>189</v>
      </c>
      <c r="C131" s="48">
        <v>1150</v>
      </c>
      <c r="D131" s="48">
        <v>1150</v>
      </c>
      <c r="E131" s="112">
        <f t="shared" si="1"/>
        <v>100</v>
      </c>
    </row>
    <row r="132" spans="1:5" ht="15.75">
      <c r="A132" s="160" t="s">
        <v>314</v>
      </c>
      <c r="B132" s="69" t="s">
        <v>82</v>
      </c>
      <c r="C132" s="48">
        <v>1000</v>
      </c>
      <c r="D132" s="48">
        <v>1000</v>
      </c>
      <c r="E132" s="112">
        <f t="shared" si="1"/>
        <v>100</v>
      </c>
    </row>
    <row r="133" spans="1:5" ht="15.75">
      <c r="A133" s="160" t="s">
        <v>315</v>
      </c>
      <c r="B133" s="69" t="s">
        <v>84</v>
      </c>
      <c r="C133" s="48">
        <v>2500</v>
      </c>
      <c r="D133" s="48">
        <v>2500</v>
      </c>
      <c r="E133" s="112">
        <f t="shared" si="1"/>
        <v>100</v>
      </c>
    </row>
    <row r="134" spans="1:5" ht="15.75">
      <c r="A134" s="160" t="s">
        <v>316</v>
      </c>
      <c r="B134" s="69" t="s">
        <v>85</v>
      </c>
      <c r="C134" s="48">
        <v>370</v>
      </c>
      <c r="D134" s="48">
        <v>370</v>
      </c>
      <c r="E134" s="112">
        <f t="shared" si="1"/>
        <v>100</v>
      </c>
    </row>
    <row r="135" spans="1:5" ht="15.75">
      <c r="A135" s="160" t="s">
        <v>317</v>
      </c>
      <c r="B135" s="69" t="s">
        <v>86</v>
      </c>
      <c r="C135" s="48">
        <v>700</v>
      </c>
      <c r="D135" s="48">
        <v>700</v>
      </c>
      <c r="E135" s="112">
        <f t="shared" si="1"/>
        <v>100</v>
      </c>
    </row>
    <row r="136" spans="1:5" ht="15.75">
      <c r="A136" s="160" t="s">
        <v>318</v>
      </c>
      <c r="B136" s="69" t="s">
        <v>87</v>
      </c>
      <c r="C136" s="48">
        <v>1130</v>
      </c>
      <c r="D136" s="48">
        <v>1130</v>
      </c>
      <c r="E136" s="112">
        <f t="shared" si="1"/>
        <v>100</v>
      </c>
    </row>
    <row r="137" spans="1:5" ht="15.75">
      <c r="A137" s="160" t="s">
        <v>319</v>
      </c>
      <c r="B137" s="69" t="s">
        <v>388</v>
      </c>
      <c r="C137" s="48">
        <v>500</v>
      </c>
      <c r="D137" s="48">
        <v>497.5</v>
      </c>
      <c r="E137" s="112">
        <f t="shared" si="1"/>
        <v>99.5</v>
      </c>
    </row>
    <row r="138" spans="1:5" ht="15.75">
      <c r="A138" s="160" t="s">
        <v>320</v>
      </c>
      <c r="B138" s="69" t="s">
        <v>88</v>
      </c>
      <c r="C138" s="48">
        <v>1000</v>
      </c>
      <c r="D138" s="48">
        <v>1000</v>
      </c>
      <c r="E138" s="112">
        <f t="shared" si="1"/>
        <v>100</v>
      </c>
    </row>
    <row r="139" spans="1:5" ht="15.75">
      <c r="A139" s="160" t="s">
        <v>321</v>
      </c>
      <c r="B139" s="69" t="s">
        <v>142</v>
      </c>
      <c r="C139" s="48">
        <v>1350</v>
      </c>
      <c r="D139" s="48">
        <v>1350</v>
      </c>
      <c r="E139" s="112">
        <f aca="true" t="shared" si="2" ref="E139:E188">D139/C139*100</f>
        <v>100</v>
      </c>
    </row>
    <row r="140" spans="1:5" ht="15.75">
      <c r="A140" s="160" t="s">
        <v>133</v>
      </c>
      <c r="B140" s="69" t="s">
        <v>24</v>
      </c>
      <c r="C140" s="48"/>
      <c r="D140" s="48"/>
      <c r="E140" s="112"/>
    </row>
    <row r="141" spans="1:5" ht="15.75">
      <c r="A141" s="160" t="s">
        <v>324</v>
      </c>
      <c r="B141" s="69" t="s">
        <v>190</v>
      </c>
      <c r="C141" s="48">
        <v>250</v>
      </c>
      <c r="D141" s="48">
        <v>250</v>
      </c>
      <c r="E141" s="112">
        <f t="shared" si="2"/>
        <v>100</v>
      </c>
    </row>
    <row r="142" spans="1:5" ht="15.75">
      <c r="A142" s="160" t="s">
        <v>325</v>
      </c>
      <c r="B142" s="69" t="s">
        <v>89</v>
      </c>
      <c r="C142" s="48">
        <v>250</v>
      </c>
      <c r="D142" s="48">
        <v>250</v>
      </c>
      <c r="E142" s="112">
        <f t="shared" si="2"/>
        <v>100</v>
      </c>
    </row>
    <row r="143" spans="1:5" ht="15.75">
      <c r="A143" s="160" t="s">
        <v>326</v>
      </c>
      <c r="B143" s="69" t="s">
        <v>191</v>
      </c>
      <c r="C143" s="48">
        <v>250</v>
      </c>
      <c r="D143" s="48">
        <v>250</v>
      </c>
      <c r="E143" s="112">
        <f t="shared" si="2"/>
        <v>100</v>
      </c>
    </row>
    <row r="144" spans="1:5" ht="15.75">
      <c r="A144" s="160" t="s">
        <v>327</v>
      </c>
      <c r="B144" s="69" t="s">
        <v>9</v>
      </c>
      <c r="C144" s="48">
        <v>250</v>
      </c>
      <c r="D144" s="48">
        <v>250</v>
      </c>
      <c r="E144" s="112">
        <f t="shared" si="2"/>
        <v>100</v>
      </c>
    </row>
    <row r="145" spans="1:5" ht="15.75">
      <c r="A145" s="160" t="s">
        <v>328</v>
      </c>
      <c r="B145" s="69" t="s">
        <v>24</v>
      </c>
      <c r="C145" s="48">
        <v>2600</v>
      </c>
      <c r="D145" s="48">
        <v>2600</v>
      </c>
      <c r="E145" s="112">
        <f t="shared" si="2"/>
        <v>100</v>
      </c>
    </row>
    <row r="146" spans="1:5" ht="15.75">
      <c r="A146" s="160" t="s">
        <v>405</v>
      </c>
      <c r="B146" s="69" t="s">
        <v>90</v>
      </c>
      <c r="C146" s="48">
        <v>3250</v>
      </c>
      <c r="D146" s="48">
        <v>3249.9</v>
      </c>
      <c r="E146" s="112">
        <f t="shared" si="2"/>
        <v>99.99692307692308</v>
      </c>
    </row>
    <row r="147" spans="1:5" ht="15.75">
      <c r="A147" s="160" t="s">
        <v>134</v>
      </c>
      <c r="B147" s="69" t="s">
        <v>25</v>
      </c>
      <c r="C147" s="48"/>
      <c r="D147" s="48"/>
      <c r="E147" s="112"/>
    </row>
    <row r="148" spans="1:5" ht="15.75">
      <c r="A148" s="160" t="s">
        <v>329</v>
      </c>
      <c r="B148" s="69" t="s">
        <v>91</v>
      </c>
      <c r="C148" s="48">
        <v>150</v>
      </c>
      <c r="D148" s="48">
        <v>150</v>
      </c>
      <c r="E148" s="112">
        <f t="shared" si="2"/>
        <v>100</v>
      </c>
    </row>
    <row r="149" spans="1:5" ht="15.75">
      <c r="A149" s="160" t="s">
        <v>330</v>
      </c>
      <c r="B149" s="69" t="s">
        <v>143</v>
      </c>
      <c r="C149" s="48">
        <v>720</v>
      </c>
      <c r="D149" s="48">
        <v>720</v>
      </c>
      <c r="E149" s="112">
        <f t="shared" si="2"/>
        <v>100</v>
      </c>
    </row>
    <row r="150" spans="1:5" ht="15.75">
      <c r="A150" s="160" t="s">
        <v>331</v>
      </c>
      <c r="B150" s="69" t="s">
        <v>92</v>
      </c>
      <c r="C150" s="48">
        <v>760</v>
      </c>
      <c r="D150" s="48">
        <v>759.6</v>
      </c>
      <c r="E150" s="112">
        <f t="shared" si="2"/>
        <v>99.94736842105263</v>
      </c>
    </row>
    <row r="151" spans="1:5" ht="15.75">
      <c r="A151" s="160" t="s">
        <v>332</v>
      </c>
      <c r="B151" s="69" t="s">
        <v>193</v>
      </c>
      <c r="C151" s="48">
        <v>340</v>
      </c>
      <c r="D151" s="48">
        <v>340</v>
      </c>
      <c r="E151" s="112">
        <f t="shared" si="2"/>
        <v>100</v>
      </c>
    </row>
    <row r="152" spans="1:5" ht="15.75">
      <c r="A152" s="160" t="s">
        <v>333</v>
      </c>
      <c r="B152" s="69" t="s">
        <v>195</v>
      </c>
      <c r="C152" s="48">
        <v>950</v>
      </c>
      <c r="D152" s="48">
        <v>950</v>
      </c>
      <c r="E152" s="112">
        <f t="shared" si="2"/>
        <v>100</v>
      </c>
    </row>
    <row r="153" spans="1:5" ht="15.75">
      <c r="A153" s="160" t="s">
        <v>334</v>
      </c>
      <c r="B153" s="69" t="s">
        <v>196</v>
      </c>
      <c r="C153" s="48">
        <v>380</v>
      </c>
      <c r="D153" s="48">
        <v>380</v>
      </c>
      <c r="E153" s="112">
        <f t="shared" si="2"/>
        <v>100</v>
      </c>
    </row>
    <row r="154" spans="1:5" ht="15.75">
      <c r="A154" s="160" t="s">
        <v>335</v>
      </c>
      <c r="B154" s="69" t="s">
        <v>25</v>
      </c>
      <c r="C154" s="48">
        <v>9650</v>
      </c>
      <c r="D154" s="48">
        <v>9649.9</v>
      </c>
      <c r="E154" s="112">
        <f t="shared" si="2"/>
        <v>99.99896373056994</v>
      </c>
    </row>
    <row r="155" spans="1:5" ht="15.75">
      <c r="A155" s="160" t="s">
        <v>336</v>
      </c>
      <c r="B155" s="69" t="s">
        <v>197</v>
      </c>
      <c r="C155" s="48">
        <v>7440</v>
      </c>
      <c r="D155" s="48">
        <v>7440</v>
      </c>
      <c r="E155" s="112">
        <f t="shared" si="2"/>
        <v>100</v>
      </c>
    </row>
    <row r="156" spans="1:5" ht="15.75">
      <c r="A156" s="160" t="s">
        <v>337</v>
      </c>
      <c r="B156" s="69" t="s">
        <v>198</v>
      </c>
      <c r="C156" s="48">
        <v>570</v>
      </c>
      <c r="D156" s="48">
        <v>568.7</v>
      </c>
      <c r="E156" s="112">
        <f t="shared" si="2"/>
        <v>99.77192982456141</v>
      </c>
    </row>
    <row r="157" spans="1:5" ht="15.75">
      <c r="A157" s="160" t="s">
        <v>338</v>
      </c>
      <c r="B157" s="69" t="s">
        <v>94</v>
      </c>
      <c r="C157" s="48">
        <v>570</v>
      </c>
      <c r="D157" s="48">
        <v>570</v>
      </c>
      <c r="E157" s="112">
        <f t="shared" si="2"/>
        <v>100</v>
      </c>
    </row>
    <row r="158" spans="1:5" ht="15.75">
      <c r="A158" s="160" t="s">
        <v>339</v>
      </c>
      <c r="B158" s="69" t="s">
        <v>199</v>
      </c>
      <c r="C158" s="48">
        <v>570</v>
      </c>
      <c r="D158" s="48">
        <v>570</v>
      </c>
      <c r="E158" s="112">
        <f t="shared" si="2"/>
        <v>100</v>
      </c>
    </row>
    <row r="159" spans="1:5" ht="15.75">
      <c r="A159" s="160" t="s">
        <v>135</v>
      </c>
      <c r="B159" s="69" t="s">
        <v>26</v>
      </c>
      <c r="C159" s="48"/>
      <c r="D159" s="48"/>
      <c r="E159" s="112"/>
    </row>
    <row r="160" spans="1:5" ht="15.75">
      <c r="A160" s="160" t="s">
        <v>342</v>
      </c>
      <c r="B160" s="69" t="s">
        <v>95</v>
      </c>
      <c r="C160" s="48">
        <v>50</v>
      </c>
      <c r="D160" s="48">
        <v>50</v>
      </c>
      <c r="E160" s="112">
        <f t="shared" si="2"/>
        <v>100</v>
      </c>
    </row>
    <row r="161" spans="1:5" ht="15.75">
      <c r="A161" s="160" t="s">
        <v>343</v>
      </c>
      <c r="B161" s="69" t="s">
        <v>96</v>
      </c>
      <c r="C161" s="48">
        <v>60</v>
      </c>
      <c r="D161" s="48">
        <v>60</v>
      </c>
      <c r="E161" s="112">
        <f t="shared" si="2"/>
        <v>100</v>
      </c>
    </row>
    <row r="162" spans="1:5" ht="15.75">
      <c r="A162" s="160" t="s">
        <v>344</v>
      </c>
      <c r="B162" s="69" t="s">
        <v>97</v>
      </c>
      <c r="C162" s="48">
        <v>500</v>
      </c>
      <c r="D162" s="48">
        <v>500</v>
      </c>
      <c r="E162" s="112">
        <f t="shared" si="2"/>
        <v>100</v>
      </c>
    </row>
    <row r="163" spans="1:5" ht="15.75">
      <c r="A163" s="160" t="s">
        <v>345</v>
      </c>
      <c r="B163" s="69" t="s">
        <v>98</v>
      </c>
      <c r="C163" s="48">
        <v>500</v>
      </c>
      <c r="D163" s="48">
        <v>500</v>
      </c>
      <c r="E163" s="112">
        <f t="shared" si="2"/>
        <v>100</v>
      </c>
    </row>
    <row r="164" spans="1:5" ht="15.75">
      <c r="A164" s="160" t="s">
        <v>346</v>
      </c>
      <c r="B164" s="69" t="s">
        <v>26</v>
      </c>
      <c r="C164" s="48">
        <v>11698.8</v>
      </c>
      <c r="D164" s="48">
        <v>11698.8</v>
      </c>
      <c r="E164" s="112">
        <f t="shared" si="2"/>
        <v>100</v>
      </c>
    </row>
    <row r="165" spans="1:5" ht="15.75">
      <c r="A165" s="160" t="s">
        <v>347</v>
      </c>
      <c r="B165" s="69" t="s">
        <v>200</v>
      </c>
      <c r="C165" s="48">
        <v>2100</v>
      </c>
      <c r="D165" s="48">
        <v>2100</v>
      </c>
      <c r="E165" s="112">
        <f t="shared" si="2"/>
        <v>100</v>
      </c>
    </row>
    <row r="166" spans="1:5" ht="15.75">
      <c r="A166" s="160" t="s">
        <v>394</v>
      </c>
      <c r="B166" s="69" t="s">
        <v>201</v>
      </c>
      <c r="C166" s="48">
        <v>200</v>
      </c>
      <c r="D166" s="48">
        <v>200</v>
      </c>
      <c r="E166" s="112">
        <f t="shared" si="2"/>
        <v>100</v>
      </c>
    </row>
    <row r="167" spans="1:5" ht="15.75">
      <c r="A167" s="160" t="s">
        <v>403</v>
      </c>
      <c r="B167" s="69" t="s">
        <v>99</v>
      </c>
      <c r="C167" s="48">
        <v>500</v>
      </c>
      <c r="D167" s="48">
        <v>500</v>
      </c>
      <c r="E167" s="112">
        <f t="shared" si="2"/>
        <v>100</v>
      </c>
    </row>
    <row r="168" spans="1:5" ht="15.75">
      <c r="A168" s="160" t="s">
        <v>136</v>
      </c>
      <c r="B168" s="69" t="s">
        <v>0</v>
      </c>
      <c r="C168" s="48"/>
      <c r="D168" s="48"/>
      <c r="E168" s="112"/>
    </row>
    <row r="169" spans="1:5" ht="15.75">
      <c r="A169" s="160" t="s">
        <v>348</v>
      </c>
      <c r="B169" s="69" t="s">
        <v>103</v>
      </c>
      <c r="C169" s="48">
        <v>630</v>
      </c>
      <c r="D169" s="48">
        <v>630</v>
      </c>
      <c r="E169" s="112">
        <f t="shared" si="2"/>
        <v>100</v>
      </c>
    </row>
    <row r="170" spans="1:5" ht="15.75">
      <c r="A170" s="160" t="s">
        <v>349</v>
      </c>
      <c r="B170" s="69" t="s">
        <v>0</v>
      </c>
      <c r="C170" s="48">
        <v>6090.7</v>
      </c>
      <c r="D170" s="48">
        <v>6090.7</v>
      </c>
      <c r="E170" s="112">
        <f t="shared" si="2"/>
        <v>100</v>
      </c>
    </row>
    <row r="171" spans="1:5" ht="15.75">
      <c r="A171" s="160" t="s">
        <v>350</v>
      </c>
      <c r="B171" s="69" t="s">
        <v>105</v>
      </c>
      <c r="C171" s="48">
        <v>3898.1</v>
      </c>
      <c r="D171" s="48">
        <v>3898.1</v>
      </c>
      <c r="E171" s="112">
        <f t="shared" si="2"/>
        <v>100</v>
      </c>
    </row>
    <row r="172" spans="1:5" ht="15.75">
      <c r="A172" s="160" t="s">
        <v>351</v>
      </c>
      <c r="B172" s="69" t="s">
        <v>144</v>
      </c>
      <c r="C172" s="48">
        <v>729.3</v>
      </c>
      <c r="D172" s="48">
        <v>729.3</v>
      </c>
      <c r="E172" s="112">
        <f t="shared" si="2"/>
        <v>100</v>
      </c>
    </row>
    <row r="173" spans="1:5" ht="15.75">
      <c r="A173" s="160" t="s">
        <v>137</v>
      </c>
      <c r="B173" s="69" t="s">
        <v>492</v>
      </c>
      <c r="C173" s="48"/>
      <c r="D173" s="48"/>
      <c r="E173" s="112"/>
    </row>
    <row r="174" spans="1:5" ht="15.75">
      <c r="A174" s="160" t="s">
        <v>357</v>
      </c>
      <c r="B174" s="69" t="s">
        <v>145</v>
      </c>
      <c r="C174" s="48">
        <v>1200</v>
      </c>
      <c r="D174" s="48">
        <v>1197</v>
      </c>
      <c r="E174" s="112">
        <f t="shared" si="2"/>
        <v>99.75</v>
      </c>
    </row>
    <row r="175" spans="1:5" ht="15.75">
      <c r="A175" s="160" t="s">
        <v>358</v>
      </c>
      <c r="B175" s="69" t="s">
        <v>107</v>
      </c>
      <c r="C175" s="48">
        <v>2695</v>
      </c>
      <c r="D175" s="48">
        <v>2688.5</v>
      </c>
      <c r="E175" s="112">
        <f t="shared" si="2"/>
        <v>99.75881261595548</v>
      </c>
    </row>
    <row r="176" spans="1:5" ht="15.75">
      <c r="A176" s="160" t="s">
        <v>359</v>
      </c>
      <c r="B176" s="69" t="s">
        <v>120</v>
      </c>
      <c r="C176" s="48">
        <v>2720</v>
      </c>
      <c r="D176" s="48">
        <v>2713.9</v>
      </c>
      <c r="E176" s="112">
        <f t="shared" si="2"/>
        <v>99.77573529411765</v>
      </c>
    </row>
    <row r="177" spans="1:5" ht="15.75">
      <c r="A177" s="160" t="s">
        <v>360</v>
      </c>
      <c r="B177" s="69" t="s">
        <v>9</v>
      </c>
      <c r="C177" s="48">
        <v>6250</v>
      </c>
      <c r="D177" s="48">
        <v>6241.3</v>
      </c>
      <c r="E177" s="112">
        <f t="shared" si="2"/>
        <v>99.86080000000001</v>
      </c>
    </row>
    <row r="178" spans="1:5" ht="15.75">
      <c r="A178" s="160" t="s">
        <v>361</v>
      </c>
      <c r="B178" s="69" t="s">
        <v>108</v>
      </c>
      <c r="C178" s="48">
        <v>920</v>
      </c>
      <c r="D178" s="48">
        <v>920</v>
      </c>
      <c r="E178" s="112">
        <f t="shared" si="2"/>
        <v>100</v>
      </c>
    </row>
    <row r="179" spans="1:5" ht="15.75">
      <c r="A179" s="160" t="s">
        <v>362</v>
      </c>
      <c r="B179" s="69" t="s">
        <v>109</v>
      </c>
      <c r="C179" s="48">
        <v>1140</v>
      </c>
      <c r="D179" s="48">
        <v>1139.4</v>
      </c>
      <c r="E179" s="112">
        <f t="shared" si="2"/>
        <v>99.94736842105264</v>
      </c>
    </row>
    <row r="180" spans="1:5" ht="15.75">
      <c r="A180" s="160" t="s">
        <v>363</v>
      </c>
      <c r="B180" s="69" t="s">
        <v>386</v>
      </c>
      <c r="C180" s="48">
        <v>5300</v>
      </c>
      <c r="D180" s="48">
        <v>5299.4</v>
      </c>
      <c r="E180" s="112">
        <f t="shared" si="2"/>
        <v>99.98867924528301</v>
      </c>
    </row>
    <row r="181" spans="1:5" ht="15.75">
      <c r="A181" s="160" t="s">
        <v>364</v>
      </c>
      <c r="B181" s="69" t="s">
        <v>492</v>
      </c>
      <c r="C181" s="48">
        <v>12159.8</v>
      </c>
      <c r="D181" s="48">
        <v>12159.8</v>
      </c>
      <c r="E181" s="112">
        <f t="shared" si="2"/>
        <v>100</v>
      </c>
    </row>
    <row r="182" spans="1:5" ht="15.75">
      <c r="A182" s="160" t="s">
        <v>365</v>
      </c>
      <c r="B182" s="69" t="s">
        <v>202</v>
      </c>
      <c r="C182" s="48">
        <v>1925</v>
      </c>
      <c r="D182" s="48">
        <v>1925</v>
      </c>
      <c r="E182" s="112">
        <f t="shared" si="2"/>
        <v>100</v>
      </c>
    </row>
    <row r="183" spans="1:5" ht="15.75">
      <c r="A183" s="160" t="s">
        <v>366</v>
      </c>
      <c r="B183" s="69" t="s">
        <v>110</v>
      </c>
      <c r="C183" s="48">
        <v>1185</v>
      </c>
      <c r="D183" s="48">
        <v>1184.9</v>
      </c>
      <c r="E183" s="112">
        <f t="shared" si="2"/>
        <v>99.9915611814346</v>
      </c>
    </row>
    <row r="184" spans="1:5" ht="15.75">
      <c r="A184" s="160" t="s">
        <v>367</v>
      </c>
      <c r="B184" s="69" t="s">
        <v>111</v>
      </c>
      <c r="C184" s="48">
        <v>1000</v>
      </c>
      <c r="D184" s="48">
        <v>999</v>
      </c>
      <c r="E184" s="112">
        <f t="shared" si="2"/>
        <v>99.9</v>
      </c>
    </row>
    <row r="185" spans="1:5" ht="15.75">
      <c r="A185" s="160" t="s">
        <v>368</v>
      </c>
      <c r="B185" s="69" t="s">
        <v>404</v>
      </c>
      <c r="C185" s="48">
        <v>767.3</v>
      </c>
      <c r="D185" s="48">
        <v>766.8</v>
      </c>
      <c r="E185" s="112">
        <f t="shared" si="2"/>
        <v>99.93483643946306</v>
      </c>
    </row>
    <row r="186" spans="1:5" ht="15.75">
      <c r="A186" s="160" t="s">
        <v>546</v>
      </c>
      <c r="B186" s="69" t="s">
        <v>112</v>
      </c>
      <c r="C186" s="48">
        <v>1932.9</v>
      </c>
      <c r="D186" s="48">
        <v>1873.7</v>
      </c>
      <c r="E186" s="112">
        <f t="shared" si="2"/>
        <v>96.937244554814</v>
      </c>
    </row>
    <row r="187" spans="1:5" ht="15.75">
      <c r="A187" s="160" t="s">
        <v>547</v>
      </c>
      <c r="B187" s="69" t="s">
        <v>113</v>
      </c>
      <c r="C187" s="48">
        <v>910</v>
      </c>
      <c r="D187" s="48">
        <v>910</v>
      </c>
      <c r="E187" s="112">
        <f t="shared" si="2"/>
        <v>100</v>
      </c>
    </row>
    <row r="188" spans="1:5" ht="15.75">
      <c r="A188" s="160" t="s">
        <v>399</v>
      </c>
      <c r="B188" s="69" t="s">
        <v>2</v>
      </c>
      <c r="C188" s="48">
        <v>14164.9</v>
      </c>
      <c r="D188" s="48">
        <v>14164.9</v>
      </c>
      <c r="E188" s="112">
        <f t="shared" si="2"/>
        <v>100</v>
      </c>
    </row>
    <row r="189" spans="1:5" ht="15.75">
      <c r="A189" s="47"/>
      <c r="B189" s="71" t="s">
        <v>3</v>
      </c>
      <c r="C189" s="49">
        <f>SUM(C10:C188)</f>
        <v>479401.8999999999</v>
      </c>
      <c r="D189" s="49">
        <f>SUM(D10:D188)+0.1</f>
        <v>469988.4000000001</v>
      </c>
      <c r="E189" s="49">
        <f>D189/C189*100</f>
        <v>98.03640744853122</v>
      </c>
    </row>
    <row r="191" spans="1:5" ht="12.75" customHeight="1">
      <c r="A191" s="186" t="s">
        <v>565</v>
      </c>
      <c r="B191" s="186"/>
      <c r="C191" s="186"/>
      <c r="D191" s="186"/>
      <c r="E191" s="186"/>
    </row>
    <row r="192" spans="1:5" ht="12.75" customHeight="1">
      <c r="A192" s="186"/>
      <c r="B192" s="186"/>
      <c r="C192" s="186"/>
      <c r="D192" s="186"/>
      <c r="E192" s="186"/>
    </row>
    <row r="193" spans="1:5" ht="12.75" customHeight="1">
      <c r="A193" s="186"/>
      <c r="B193" s="186"/>
      <c r="C193" s="186"/>
      <c r="D193" s="186"/>
      <c r="E193" s="186"/>
    </row>
    <row r="194" spans="1:5" ht="12.75" customHeight="1">
      <c r="A194" s="186"/>
      <c r="B194" s="186"/>
      <c r="C194" s="186"/>
      <c r="D194" s="186"/>
      <c r="E194" s="186"/>
    </row>
    <row r="195" spans="1:5" ht="12.75" customHeight="1">
      <c r="A195" s="186"/>
      <c r="B195" s="186"/>
      <c r="C195" s="186"/>
      <c r="D195" s="186"/>
      <c r="E195" s="186"/>
    </row>
    <row r="196" spans="1:5" ht="12.75">
      <c r="A196" s="186"/>
      <c r="B196" s="186"/>
      <c r="C196" s="186"/>
      <c r="D196" s="186"/>
      <c r="E196" s="186"/>
    </row>
    <row r="197" spans="1:5" ht="12.75">
      <c r="A197" s="186"/>
      <c r="B197" s="186"/>
      <c r="C197" s="186"/>
      <c r="D197" s="186"/>
      <c r="E197" s="186"/>
    </row>
    <row r="198" spans="1:5" ht="12.75">
      <c r="A198" s="186"/>
      <c r="B198" s="186"/>
      <c r="C198" s="186"/>
      <c r="D198" s="186"/>
      <c r="E198" s="186"/>
    </row>
  </sheetData>
  <sheetProtection/>
  <mergeCells count="10">
    <mergeCell ref="A191:E198"/>
    <mergeCell ref="D7:E7"/>
    <mergeCell ref="A5:E5"/>
    <mergeCell ref="A3:E3"/>
    <mergeCell ref="D1:E1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  <headerFoot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4"/>
  <sheetViews>
    <sheetView zoomScalePageLayoutView="0" workbookViewId="0" topLeftCell="A16">
      <selection activeCell="A30" sqref="A30:E31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442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481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103.5" customHeight="1">
      <c r="A5" s="174" t="s">
        <v>548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87" t="s">
        <v>4</v>
      </c>
      <c r="B8" s="188" t="s">
        <v>10</v>
      </c>
      <c r="C8" s="177" t="s">
        <v>491</v>
      </c>
      <c r="D8" s="187" t="s">
        <v>497</v>
      </c>
      <c r="E8" s="187" t="s">
        <v>6</v>
      </c>
    </row>
    <row r="9" spans="1:9" ht="49.5" customHeight="1">
      <c r="A9" s="175"/>
      <c r="B9" s="200"/>
      <c r="C9" s="178"/>
      <c r="D9" s="187"/>
      <c r="E9" s="187"/>
      <c r="I9" s="75"/>
    </row>
    <row r="10" spans="1:5" ht="15.75">
      <c r="A10" s="60" t="s">
        <v>121</v>
      </c>
      <c r="B10" s="63" t="s">
        <v>12</v>
      </c>
      <c r="C10" s="65">
        <v>2838.3</v>
      </c>
      <c r="D10" s="65">
        <v>2838.3</v>
      </c>
      <c r="E10" s="65">
        <f aca="true" t="shared" si="0" ref="E10:E27">D10/C10*100</f>
        <v>100</v>
      </c>
    </row>
    <row r="11" spans="1:5" ht="15.75">
      <c r="A11" s="61" t="s">
        <v>122</v>
      </c>
      <c r="B11" s="64" t="s">
        <v>13</v>
      </c>
      <c r="C11" s="48">
        <v>2620</v>
      </c>
      <c r="D11" s="48">
        <v>2620</v>
      </c>
      <c r="E11" s="48">
        <f t="shared" si="0"/>
        <v>100</v>
      </c>
    </row>
    <row r="12" spans="1:5" ht="15.75">
      <c r="A12" s="61" t="s">
        <v>123</v>
      </c>
      <c r="B12" s="64" t="s">
        <v>14</v>
      </c>
      <c r="C12" s="48">
        <v>4974.7</v>
      </c>
      <c r="D12" s="48">
        <v>4974.7</v>
      </c>
      <c r="E12" s="48">
        <f t="shared" si="0"/>
        <v>100</v>
      </c>
    </row>
    <row r="13" spans="1:5" ht="15.75">
      <c r="A13" s="61" t="s">
        <v>124</v>
      </c>
      <c r="B13" s="64" t="s">
        <v>15</v>
      </c>
      <c r="C13" s="48">
        <v>5528.2</v>
      </c>
      <c r="D13" s="48">
        <v>5528.3</v>
      </c>
      <c r="E13" s="48">
        <f t="shared" si="0"/>
        <v>100.00180890705836</v>
      </c>
    </row>
    <row r="14" spans="1:5" ht="15.75">
      <c r="A14" s="61" t="s">
        <v>125</v>
      </c>
      <c r="B14" s="64" t="s">
        <v>16</v>
      </c>
      <c r="C14" s="48">
        <v>4094.6</v>
      </c>
      <c r="D14" s="48">
        <v>4094.6</v>
      </c>
      <c r="E14" s="48">
        <f t="shared" si="0"/>
        <v>100</v>
      </c>
    </row>
    <row r="15" spans="1:5" ht="15.75">
      <c r="A15" s="61" t="s">
        <v>126</v>
      </c>
      <c r="B15" s="64" t="s">
        <v>17</v>
      </c>
      <c r="C15" s="48">
        <v>9468.1</v>
      </c>
      <c r="D15" s="48">
        <v>9468.1</v>
      </c>
      <c r="E15" s="48">
        <f t="shared" si="0"/>
        <v>100</v>
      </c>
    </row>
    <row r="16" spans="1:5" ht="15.75">
      <c r="A16" s="61" t="s">
        <v>127</v>
      </c>
      <c r="B16" s="64" t="s">
        <v>18</v>
      </c>
      <c r="C16" s="48">
        <v>1859.4</v>
      </c>
      <c r="D16" s="48">
        <v>1859.4</v>
      </c>
      <c r="E16" s="48">
        <f t="shared" si="0"/>
        <v>100</v>
      </c>
    </row>
    <row r="17" spans="1:5" ht="15.75">
      <c r="A17" s="61" t="s">
        <v>128</v>
      </c>
      <c r="B17" s="64" t="s">
        <v>19</v>
      </c>
      <c r="C17" s="48">
        <v>2869.6</v>
      </c>
      <c r="D17" s="48">
        <v>2869.6</v>
      </c>
      <c r="E17" s="48">
        <f t="shared" si="0"/>
        <v>100</v>
      </c>
    </row>
    <row r="18" spans="1:5" ht="15.75">
      <c r="A18" s="61" t="s">
        <v>129</v>
      </c>
      <c r="B18" s="64" t="s">
        <v>20</v>
      </c>
      <c r="C18" s="48">
        <v>2428</v>
      </c>
      <c r="D18" s="48">
        <v>2428</v>
      </c>
      <c r="E18" s="48">
        <f t="shared" si="0"/>
        <v>100</v>
      </c>
    </row>
    <row r="19" spans="1:5" ht="31.5">
      <c r="A19" s="61" t="s">
        <v>130</v>
      </c>
      <c r="B19" s="64" t="s">
        <v>21</v>
      </c>
      <c r="C19" s="48">
        <v>5239.4</v>
      </c>
      <c r="D19" s="48">
        <v>5239.4</v>
      </c>
      <c r="E19" s="48">
        <f t="shared" si="0"/>
        <v>100</v>
      </c>
    </row>
    <row r="20" spans="1:5" ht="15.75">
      <c r="A20" s="61" t="s">
        <v>131</v>
      </c>
      <c r="B20" s="64" t="s">
        <v>22</v>
      </c>
      <c r="C20" s="48">
        <v>4041.8</v>
      </c>
      <c r="D20" s="48">
        <v>4041.8</v>
      </c>
      <c r="E20" s="48">
        <f t="shared" si="0"/>
        <v>100</v>
      </c>
    </row>
    <row r="21" spans="1:5" ht="15.75">
      <c r="A21" s="61" t="s">
        <v>132</v>
      </c>
      <c r="B21" s="64" t="s">
        <v>23</v>
      </c>
      <c r="C21" s="48">
        <v>6345.7</v>
      </c>
      <c r="D21" s="48">
        <v>6345.7</v>
      </c>
      <c r="E21" s="48">
        <f t="shared" si="0"/>
        <v>100</v>
      </c>
    </row>
    <row r="22" spans="1:5" ht="15.75">
      <c r="A22" s="61" t="s">
        <v>133</v>
      </c>
      <c r="B22" s="64" t="s">
        <v>24</v>
      </c>
      <c r="C22" s="48">
        <v>5209.7</v>
      </c>
      <c r="D22" s="48">
        <v>5209.7</v>
      </c>
      <c r="E22" s="48">
        <f t="shared" si="0"/>
        <v>100</v>
      </c>
    </row>
    <row r="23" spans="1:5" ht="15.75">
      <c r="A23" s="61" t="s">
        <v>134</v>
      </c>
      <c r="B23" s="64" t="s">
        <v>25</v>
      </c>
      <c r="C23" s="48">
        <v>8633.8</v>
      </c>
      <c r="D23" s="48">
        <v>8633.8</v>
      </c>
      <c r="E23" s="48">
        <f t="shared" si="0"/>
        <v>100</v>
      </c>
    </row>
    <row r="24" spans="1:5" ht="15.75">
      <c r="A24" s="61" t="s">
        <v>135</v>
      </c>
      <c r="B24" s="64" t="s">
        <v>26</v>
      </c>
      <c r="C24" s="48">
        <v>2500.4</v>
      </c>
      <c r="D24" s="48">
        <v>2487.1</v>
      </c>
      <c r="E24" s="48">
        <f t="shared" si="0"/>
        <v>99.46808510638297</v>
      </c>
    </row>
    <row r="25" spans="1:5" ht="15.75">
      <c r="A25" s="61" t="s">
        <v>136</v>
      </c>
      <c r="B25" s="64" t="s">
        <v>0</v>
      </c>
      <c r="C25" s="48">
        <v>5756.2</v>
      </c>
      <c r="D25" s="48">
        <v>5756.2</v>
      </c>
      <c r="E25" s="48">
        <f t="shared" si="0"/>
        <v>100</v>
      </c>
    </row>
    <row r="26" spans="1:5" ht="15.75">
      <c r="A26" s="61" t="s">
        <v>137</v>
      </c>
      <c r="B26" s="64" t="s">
        <v>492</v>
      </c>
      <c r="C26" s="48">
        <v>4699.2</v>
      </c>
      <c r="D26" s="48">
        <v>4693.8</v>
      </c>
      <c r="E26" s="48">
        <f t="shared" si="0"/>
        <v>99.88508682328909</v>
      </c>
    </row>
    <row r="27" spans="1:5" ht="15.75">
      <c r="A27" s="61" t="s">
        <v>399</v>
      </c>
      <c r="B27" s="64" t="s">
        <v>2</v>
      </c>
      <c r="C27" s="48">
        <v>1942.6</v>
      </c>
      <c r="D27" s="48">
        <v>1844.2</v>
      </c>
      <c r="E27" s="48">
        <f t="shared" si="0"/>
        <v>94.93462370019562</v>
      </c>
    </row>
    <row r="28" spans="1:5" ht="15.75">
      <c r="A28" s="66"/>
      <c r="B28" s="67" t="s">
        <v>3</v>
      </c>
      <c r="C28" s="118">
        <f>SUM(C10:C27)</f>
        <v>81049.7</v>
      </c>
      <c r="D28" s="118">
        <f>SUM(D10:D27)-0.1</f>
        <v>80932.59999999999</v>
      </c>
      <c r="E28" s="118">
        <f>D28/C28*100</f>
        <v>99.85552074838031</v>
      </c>
    </row>
    <row r="30" spans="1:5" ht="12.75" customHeight="1">
      <c r="A30" s="186" t="s">
        <v>566</v>
      </c>
      <c r="B30" s="186"/>
      <c r="C30" s="186"/>
      <c r="D30" s="186"/>
      <c r="E30" s="186"/>
    </row>
    <row r="31" spans="1:5" ht="12.75" customHeight="1">
      <c r="A31" s="186"/>
      <c r="B31" s="186"/>
      <c r="C31" s="186"/>
      <c r="D31" s="186"/>
      <c r="E31" s="186"/>
    </row>
    <row r="32" spans="1:5" ht="12.75" customHeight="1">
      <c r="A32" s="167"/>
      <c r="B32" s="167"/>
      <c r="C32" s="167"/>
      <c r="D32" s="167"/>
      <c r="E32" s="167"/>
    </row>
    <row r="33" spans="1:5" ht="12.75" customHeight="1">
      <c r="A33" s="167"/>
      <c r="B33" s="167"/>
      <c r="C33" s="167"/>
      <c r="D33" s="167"/>
      <c r="E33" s="167"/>
    </row>
    <row r="34" spans="1:5" ht="12.75" customHeight="1">
      <c r="A34" s="167"/>
      <c r="B34" s="167"/>
      <c r="C34" s="167"/>
      <c r="D34" s="167"/>
      <c r="E34" s="167"/>
    </row>
  </sheetData>
  <sheetProtection/>
  <mergeCells count="8">
    <mergeCell ref="A30:E31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7"/>
  <sheetViews>
    <sheetView zoomScalePageLayoutView="0" workbookViewId="0" topLeftCell="A181">
      <selection activeCell="E10" sqref="E10"/>
    </sheetView>
  </sheetViews>
  <sheetFormatPr defaultColWidth="9.140625" defaultRowHeight="12.75"/>
  <cols>
    <col min="1" max="1" width="6.8515625" style="44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41"/>
      <c r="B1" s="1"/>
      <c r="C1" s="1"/>
      <c r="E1" s="15" t="s">
        <v>443</v>
      </c>
    </row>
    <row r="2" spans="1:5" ht="15.75" customHeight="1">
      <c r="A2" s="41"/>
      <c r="B2" s="1"/>
      <c r="C2" s="1"/>
      <c r="D2" s="17"/>
      <c r="E2" s="17"/>
    </row>
    <row r="3" spans="1:5" ht="58.5" customHeight="1">
      <c r="A3" s="173" t="s">
        <v>482</v>
      </c>
      <c r="B3" s="173"/>
      <c r="C3" s="173"/>
      <c r="D3" s="173"/>
      <c r="E3" s="173"/>
    </row>
    <row r="4" spans="1:5" ht="15.75" customHeight="1">
      <c r="A4" s="42"/>
      <c r="B4" s="16"/>
      <c r="C4" s="16"/>
      <c r="D4" s="16"/>
      <c r="E4" s="16"/>
    </row>
    <row r="5" spans="1:5" ht="138" customHeight="1">
      <c r="A5" s="174" t="s">
        <v>549</v>
      </c>
      <c r="B5" s="174"/>
      <c r="C5" s="174"/>
      <c r="D5" s="174"/>
      <c r="E5" s="174"/>
    </row>
    <row r="6" spans="1:5" ht="15.75" customHeight="1">
      <c r="A6" s="41"/>
      <c r="B6" s="1"/>
      <c r="C6" s="1"/>
      <c r="D6" s="1"/>
      <c r="E6" s="2" t="s">
        <v>11</v>
      </c>
    </row>
    <row r="7" spans="1:5" ht="12.75" customHeight="1">
      <c r="A7" s="193" t="s">
        <v>4</v>
      </c>
      <c r="B7" s="175" t="s">
        <v>10</v>
      </c>
      <c r="C7" s="198" t="s">
        <v>491</v>
      </c>
      <c r="D7" s="175" t="s">
        <v>497</v>
      </c>
      <c r="E7" s="175" t="s">
        <v>6</v>
      </c>
    </row>
    <row r="8" spans="1:5" ht="45.75" customHeight="1">
      <c r="A8" s="196"/>
      <c r="B8" s="197"/>
      <c r="C8" s="199"/>
      <c r="D8" s="197"/>
      <c r="E8" s="197"/>
    </row>
    <row r="9" spans="1:5" ht="15.75" customHeight="1">
      <c r="A9" s="76" t="s">
        <v>121</v>
      </c>
      <c r="B9" s="68" t="s">
        <v>12</v>
      </c>
      <c r="C9" s="48"/>
      <c r="D9" s="48"/>
      <c r="E9" s="70"/>
    </row>
    <row r="10" spans="1:5" ht="15.75" customHeight="1">
      <c r="A10" s="45" t="s">
        <v>203</v>
      </c>
      <c r="B10" s="69" t="s">
        <v>27</v>
      </c>
      <c r="C10" s="48">
        <v>2101</v>
      </c>
      <c r="D10" s="48">
        <v>2101</v>
      </c>
      <c r="E10" s="70">
        <f aca="true" t="shared" si="0" ref="E10:E74">D10/C10*100</f>
        <v>100</v>
      </c>
    </row>
    <row r="11" spans="1:5" ht="15.75" customHeight="1">
      <c r="A11" s="45" t="s">
        <v>369</v>
      </c>
      <c r="B11" s="69" t="s">
        <v>28</v>
      </c>
      <c r="C11" s="48">
        <v>1050.4</v>
      </c>
      <c r="D11" s="48">
        <v>1050.4</v>
      </c>
      <c r="E11" s="70">
        <f t="shared" si="0"/>
        <v>100</v>
      </c>
    </row>
    <row r="12" spans="1:5" ht="15.75" customHeight="1">
      <c r="A12" s="45" t="s">
        <v>370</v>
      </c>
      <c r="B12" s="69" t="s">
        <v>29</v>
      </c>
      <c r="C12" s="48">
        <v>1050.4</v>
      </c>
      <c r="D12" s="48">
        <v>1050.4</v>
      </c>
      <c r="E12" s="70">
        <f t="shared" si="0"/>
        <v>100</v>
      </c>
    </row>
    <row r="13" spans="1:5" ht="15.75" customHeight="1">
      <c r="A13" s="45" t="s">
        <v>371</v>
      </c>
      <c r="B13" s="69" t="s">
        <v>146</v>
      </c>
      <c r="C13" s="48">
        <v>1050.4</v>
      </c>
      <c r="D13" s="48">
        <v>1050.4</v>
      </c>
      <c r="E13" s="70">
        <f t="shared" si="0"/>
        <v>100</v>
      </c>
    </row>
    <row r="14" spans="1:5" ht="15.75" customHeight="1">
      <c r="A14" s="45" t="s">
        <v>372</v>
      </c>
      <c r="B14" s="69" t="s">
        <v>138</v>
      </c>
      <c r="C14" s="48">
        <v>1050.4</v>
      </c>
      <c r="D14" s="48">
        <v>1050.4</v>
      </c>
      <c r="E14" s="70">
        <f t="shared" si="0"/>
        <v>100</v>
      </c>
    </row>
    <row r="15" spans="1:5" ht="15.75" customHeight="1">
      <c r="A15" s="45" t="s">
        <v>373</v>
      </c>
      <c r="B15" s="69" t="s">
        <v>519</v>
      </c>
      <c r="C15" s="48">
        <v>2101</v>
      </c>
      <c r="D15" s="48">
        <v>2101</v>
      </c>
      <c r="E15" s="70">
        <f t="shared" si="0"/>
        <v>100</v>
      </c>
    </row>
    <row r="16" spans="1:5" ht="15.75" customHeight="1">
      <c r="A16" s="45" t="s">
        <v>374</v>
      </c>
      <c r="B16" s="69" t="s">
        <v>30</v>
      </c>
      <c r="C16" s="48">
        <v>1050.4</v>
      </c>
      <c r="D16" s="48">
        <v>1050.4</v>
      </c>
      <c r="E16" s="70">
        <f t="shared" si="0"/>
        <v>100</v>
      </c>
    </row>
    <row r="17" spans="1:5" ht="15.75" customHeight="1">
      <c r="A17" s="45" t="s">
        <v>122</v>
      </c>
      <c r="B17" s="69" t="s">
        <v>13</v>
      </c>
      <c r="C17" s="48"/>
      <c r="D17" s="48"/>
      <c r="E17" s="70"/>
    </row>
    <row r="18" spans="1:5" ht="15.75" customHeight="1">
      <c r="A18" s="45" t="s">
        <v>204</v>
      </c>
      <c r="B18" s="69" t="s">
        <v>147</v>
      </c>
      <c r="C18" s="48">
        <v>1050.4</v>
      </c>
      <c r="D18" s="48">
        <v>1050.4</v>
      </c>
      <c r="E18" s="70">
        <f t="shared" si="0"/>
        <v>100</v>
      </c>
    </row>
    <row r="19" spans="1:5" ht="15.75" customHeight="1">
      <c r="A19" s="45" t="s">
        <v>389</v>
      </c>
      <c r="B19" s="69" t="s">
        <v>148</v>
      </c>
      <c r="C19" s="48">
        <v>1050.4</v>
      </c>
      <c r="D19" s="48">
        <v>1050.4</v>
      </c>
      <c r="E19" s="70">
        <f t="shared" si="0"/>
        <v>100</v>
      </c>
    </row>
    <row r="20" spans="1:5" ht="15.75" customHeight="1">
      <c r="A20" s="45" t="s">
        <v>375</v>
      </c>
      <c r="B20" s="69" t="s">
        <v>149</v>
      </c>
      <c r="C20" s="48">
        <v>2101</v>
      </c>
      <c r="D20" s="48">
        <v>2101</v>
      </c>
      <c r="E20" s="70">
        <f t="shared" si="0"/>
        <v>100</v>
      </c>
    </row>
    <row r="21" spans="1:5" ht="15.75" customHeight="1">
      <c r="A21" s="45" t="s">
        <v>376</v>
      </c>
      <c r="B21" s="69" t="s">
        <v>150</v>
      </c>
      <c r="C21" s="48">
        <v>1050.4</v>
      </c>
      <c r="D21" s="48">
        <v>1050.4</v>
      </c>
      <c r="E21" s="70">
        <f t="shared" si="0"/>
        <v>100</v>
      </c>
    </row>
    <row r="22" spans="1:5" ht="15.75" customHeight="1">
      <c r="A22" s="45" t="s">
        <v>377</v>
      </c>
      <c r="B22" s="69" t="s">
        <v>151</v>
      </c>
      <c r="C22" s="48">
        <v>1050.4</v>
      </c>
      <c r="D22" s="48">
        <v>1050.4</v>
      </c>
      <c r="E22" s="70">
        <f t="shared" si="0"/>
        <v>100</v>
      </c>
    </row>
    <row r="23" spans="1:5" ht="15.75" customHeight="1">
      <c r="A23" s="45" t="s">
        <v>378</v>
      </c>
      <c r="B23" s="69" t="s">
        <v>152</v>
      </c>
      <c r="C23" s="48">
        <v>1050.4</v>
      </c>
      <c r="D23" s="48">
        <v>1050.4</v>
      </c>
      <c r="E23" s="70">
        <f t="shared" si="0"/>
        <v>100</v>
      </c>
    </row>
    <row r="24" spans="1:5" ht="15.75" customHeight="1">
      <c r="A24" s="45" t="s">
        <v>379</v>
      </c>
      <c r="B24" s="69" t="s">
        <v>153</v>
      </c>
      <c r="C24" s="48">
        <v>1050.4</v>
      </c>
      <c r="D24" s="48">
        <v>1050.4</v>
      </c>
      <c r="E24" s="70">
        <f t="shared" si="0"/>
        <v>100</v>
      </c>
    </row>
    <row r="25" spans="1:5" ht="15.75" customHeight="1">
      <c r="A25" s="45" t="s">
        <v>123</v>
      </c>
      <c r="B25" s="69" t="s">
        <v>14</v>
      </c>
      <c r="C25" s="48"/>
      <c r="D25" s="48"/>
      <c r="E25" s="70"/>
    </row>
    <row r="26" spans="1:5" ht="15.75" customHeight="1">
      <c r="A26" s="45" t="s">
        <v>205</v>
      </c>
      <c r="B26" s="69" t="s">
        <v>154</v>
      </c>
      <c r="C26" s="48">
        <v>1050.4</v>
      </c>
      <c r="D26" s="48">
        <v>1050.4</v>
      </c>
      <c r="E26" s="70">
        <f t="shared" si="0"/>
        <v>100</v>
      </c>
    </row>
    <row r="27" spans="1:5" ht="15.75" customHeight="1">
      <c r="A27" s="45" t="s">
        <v>206</v>
      </c>
      <c r="B27" s="69" t="s">
        <v>387</v>
      </c>
      <c r="C27" s="48">
        <v>3143.5</v>
      </c>
      <c r="D27" s="48">
        <v>3143.5</v>
      </c>
      <c r="E27" s="70">
        <f t="shared" si="0"/>
        <v>100</v>
      </c>
    </row>
    <row r="28" spans="1:5" ht="15.75" customHeight="1">
      <c r="A28" s="45" t="s">
        <v>216</v>
      </c>
      <c r="B28" s="69" t="s">
        <v>155</v>
      </c>
      <c r="C28" s="48">
        <v>1050.4</v>
      </c>
      <c r="D28" s="48">
        <v>1050.4</v>
      </c>
      <c r="E28" s="70">
        <f t="shared" si="0"/>
        <v>100</v>
      </c>
    </row>
    <row r="29" spans="1:5" ht="15.75" customHeight="1">
      <c r="A29" s="45" t="s">
        <v>217</v>
      </c>
      <c r="B29" s="69" t="s">
        <v>31</v>
      </c>
      <c r="C29" s="48">
        <v>1049.5</v>
      </c>
      <c r="D29" s="48">
        <v>1049.5</v>
      </c>
      <c r="E29" s="70">
        <f t="shared" si="0"/>
        <v>100</v>
      </c>
    </row>
    <row r="30" spans="1:5" ht="15.75" customHeight="1">
      <c r="A30" s="45" t="s">
        <v>218</v>
      </c>
      <c r="B30" s="69" t="s">
        <v>156</v>
      </c>
      <c r="C30" s="48">
        <v>1050.4</v>
      </c>
      <c r="D30" s="48">
        <v>1050.4</v>
      </c>
      <c r="E30" s="70">
        <f t="shared" si="0"/>
        <v>100</v>
      </c>
    </row>
    <row r="31" spans="1:5" ht="15.75" customHeight="1">
      <c r="A31" s="45" t="s">
        <v>219</v>
      </c>
      <c r="B31" s="69" t="s">
        <v>32</v>
      </c>
      <c r="C31" s="48">
        <v>1050.4</v>
      </c>
      <c r="D31" s="48">
        <v>1050.4</v>
      </c>
      <c r="E31" s="70">
        <f t="shared" si="0"/>
        <v>100</v>
      </c>
    </row>
    <row r="32" spans="1:5" ht="15.75" customHeight="1">
      <c r="A32" s="45" t="s">
        <v>220</v>
      </c>
      <c r="B32" s="69" t="s">
        <v>115</v>
      </c>
      <c r="C32" s="48">
        <v>1050.4</v>
      </c>
      <c r="D32" s="48">
        <v>1050.4</v>
      </c>
      <c r="E32" s="70">
        <f t="shared" si="0"/>
        <v>100</v>
      </c>
    </row>
    <row r="33" spans="1:5" ht="15.75" customHeight="1">
      <c r="A33" s="45" t="s">
        <v>221</v>
      </c>
      <c r="B33" s="69" t="s">
        <v>157</v>
      </c>
      <c r="C33" s="48">
        <v>1050.4</v>
      </c>
      <c r="D33" s="48">
        <v>1050.4</v>
      </c>
      <c r="E33" s="70">
        <f t="shared" si="0"/>
        <v>100</v>
      </c>
    </row>
    <row r="34" spans="1:5" ht="15.75" customHeight="1">
      <c r="A34" s="45" t="s">
        <v>222</v>
      </c>
      <c r="B34" s="69" t="s">
        <v>158</v>
      </c>
      <c r="C34" s="48">
        <v>1044.3</v>
      </c>
      <c r="D34" s="48">
        <v>1044.3</v>
      </c>
      <c r="E34" s="70">
        <f t="shared" si="0"/>
        <v>100</v>
      </c>
    </row>
    <row r="35" spans="1:5" ht="15.75" customHeight="1">
      <c r="A35" s="45" t="s">
        <v>223</v>
      </c>
      <c r="B35" s="69" t="s">
        <v>33</v>
      </c>
      <c r="C35" s="48">
        <v>1050.4</v>
      </c>
      <c r="D35" s="48">
        <v>1050.4</v>
      </c>
      <c r="E35" s="70">
        <f t="shared" si="0"/>
        <v>100</v>
      </c>
    </row>
    <row r="36" spans="1:5" ht="15.75" customHeight="1">
      <c r="A36" s="45" t="s">
        <v>224</v>
      </c>
      <c r="B36" s="69" t="s">
        <v>34</v>
      </c>
      <c r="C36" s="48">
        <v>1050.4</v>
      </c>
      <c r="D36" s="48">
        <v>1050.4</v>
      </c>
      <c r="E36" s="70">
        <f t="shared" si="0"/>
        <v>100</v>
      </c>
    </row>
    <row r="37" spans="1:5" ht="15.75" customHeight="1">
      <c r="A37" s="45" t="s">
        <v>225</v>
      </c>
      <c r="B37" s="69" t="s">
        <v>35</v>
      </c>
      <c r="C37" s="48">
        <v>1050.4</v>
      </c>
      <c r="D37" s="48">
        <v>1050.4</v>
      </c>
      <c r="E37" s="70">
        <f t="shared" si="0"/>
        <v>100</v>
      </c>
    </row>
    <row r="38" spans="1:5" ht="15.75" customHeight="1">
      <c r="A38" s="45" t="s">
        <v>226</v>
      </c>
      <c r="B38" s="69" t="s">
        <v>159</v>
      </c>
      <c r="C38" s="48">
        <v>2101</v>
      </c>
      <c r="D38" s="48">
        <v>2101</v>
      </c>
      <c r="E38" s="70">
        <f t="shared" si="0"/>
        <v>100</v>
      </c>
    </row>
    <row r="39" spans="1:5" ht="15.75" customHeight="1">
      <c r="A39" s="45" t="s">
        <v>227</v>
      </c>
      <c r="B39" s="69" t="s">
        <v>36</v>
      </c>
      <c r="C39" s="48">
        <v>1050.4</v>
      </c>
      <c r="D39" s="48">
        <v>1050.4</v>
      </c>
      <c r="E39" s="70">
        <f t="shared" si="0"/>
        <v>100</v>
      </c>
    </row>
    <row r="40" spans="1:5" ht="15.75" customHeight="1">
      <c r="A40" s="45" t="s">
        <v>390</v>
      </c>
      <c r="B40" s="69" t="s">
        <v>37</v>
      </c>
      <c r="C40" s="48">
        <v>1050.4</v>
      </c>
      <c r="D40" s="48">
        <v>1050.4</v>
      </c>
      <c r="E40" s="70">
        <f t="shared" si="0"/>
        <v>100</v>
      </c>
    </row>
    <row r="41" spans="1:5" ht="15.75" customHeight="1">
      <c r="A41" s="45" t="s">
        <v>124</v>
      </c>
      <c r="B41" s="69" t="s">
        <v>15</v>
      </c>
      <c r="C41" s="48"/>
      <c r="D41" s="48"/>
      <c r="E41" s="70"/>
    </row>
    <row r="42" spans="1:5" ht="15.75" customHeight="1">
      <c r="A42" s="45" t="s">
        <v>207</v>
      </c>
      <c r="B42" s="69" t="s">
        <v>38</v>
      </c>
      <c r="C42" s="48">
        <v>1050.4</v>
      </c>
      <c r="D42" s="48">
        <v>1050.4</v>
      </c>
      <c r="E42" s="70">
        <f t="shared" si="0"/>
        <v>100</v>
      </c>
    </row>
    <row r="43" spans="1:5" ht="15.75" customHeight="1">
      <c r="A43" s="45" t="s">
        <v>208</v>
      </c>
      <c r="B43" s="69" t="s">
        <v>381</v>
      </c>
      <c r="C43" s="48">
        <v>3151.2</v>
      </c>
      <c r="D43" s="48">
        <v>3151.2</v>
      </c>
      <c r="E43" s="70">
        <f t="shared" si="0"/>
        <v>100</v>
      </c>
    </row>
    <row r="44" spans="1:5" ht="15.75" customHeight="1">
      <c r="A44" s="45" t="s">
        <v>209</v>
      </c>
      <c r="B44" s="69" t="s">
        <v>517</v>
      </c>
      <c r="C44" s="48">
        <v>3151.2</v>
      </c>
      <c r="D44" s="48">
        <v>3151.2</v>
      </c>
      <c r="E44" s="70">
        <f t="shared" si="0"/>
        <v>100</v>
      </c>
    </row>
    <row r="45" spans="1:5" ht="15.75" customHeight="1">
      <c r="A45" s="45" t="s">
        <v>228</v>
      </c>
      <c r="B45" s="69" t="s">
        <v>160</v>
      </c>
      <c r="C45" s="48">
        <v>1050.4</v>
      </c>
      <c r="D45" s="48">
        <v>1050.4</v>
      </c>
      <c r="E45" s="70">
        <f t="shared" si="0"/>
        <v>100</v>
      </c>
    </row>
    <row r="46" spans="1:5" ht="15.75" customHeight="1">
      <c r="A46" s="45" t="s">
        <v>229</v>
      </c>
      <c r="B46" s="69" t="s">
        <v>382</v>
      </c>
      <c r="C46" s="48">
        <v>2101</v>
      </c>
      <c r="D46" s="48">
        <v>2101</v>
      </c>
      <c r="E46" s="70">
        <f t="shared" si="0"/>
        <v>100</v>
      </c>
    </row>
    <row r="47" spans="1:5" ht="15.75" customHeight="1">
      <c r="A47" s="45" t="s">
        <v>230</v>
      </c>
      <c r="B47" s="69" t="s">
        <v>514</v>
      </c>
      <c r="C47" s="48">
        <v>1049.7</v>
      </c>
      <c r="D47" s="48">
        <v>1049.7</v>
      </c>
      <c r="E47" s="70">
        <f t="shared" si="0"/>
        <v>100</v>
      </c>
    </row>
    <row r="48" spans="1:5" ht="15.75" customHeight="1">
      <c r="A48" s="45" t="s">
        <v>231</v>
      </c>
      <c r="B48" s="69" t="s">
        <v>114</v>
      </c>
      <c r="C48" s="48">
        <v>2101</v>
      </c>
      <c r="D48" s="48">
        <v>2101</v>
      </c>
      <c r="E48" s="70">
        <f t="shared" si="0"/>
        <v>100</v>
      </c>
    </row>
    <row r="49" spans="1:5" ht="15.75" customHeight="1">
      <c r="A49" s="45" t="s">
        <v>232</v>
      </c>
      <c r="B49" s="69" t="s">
        <v>39</v>
      </c>
      <c r="C49" s="48">
        <v>1045.1</v>
      </c>
      <c r="D49" s="48">
        <v>1045.1</v>
      </c>
      <c r="E49" s="70">
        <f t="shared" si="0"/>
        <v>100</v>
      </c>
    </row>
    <row r="50" spans="1:5" ht="15.75" customHeight="1">
      <c r="A50" s="45" t="s">
        <v>233</v>
      </c>
      <c r="B50" s="69" t="s">
        <v>383</v>
      </c>
      <c r="C50" s="48">
        <v>1050.4</v>
      </c>
      <c r="D50" s="48">
        <v>1050.4</v>
      </c>
      <c r="E50" s="70">
        <f t="shared" si="0"/>
        <v>100</v>
      </c>
    </row>
    <row r="51" spans="1:5" ht="15.75" customHeight="1">
      <c r="A51" s="45" t="s">
        <v>234</v>
      </c>
      <c r="B51" s="69" t="s">
        <v>161</v>
      </c>
      <c r="C51" s="48">
        <v>2101</v>
      </c>
      <c r="D51" s="48">
        <v>2101</v>
      </c>
      <c r="E51" s="70">
        <f t="shared" si="0"/>
        <v>100</v>
      </c>
    </row>
    <row r="52" spans="1:5" ht="15.75" customHeight="1">
      <c r="A52" s="45" t="s">
        <v>235</v>
      </c>
      <c r="B52" s="69" t="s">
        <v>40</v>
      </c>
      <c r="C52" s="48">
        <v>3151.2</v>
      </c>
      <c r="D52" s="48">
        <v>3151.2</v>
      </c>
      <c r="E52" s="70">
        <f t="shared" si="0"/>
        <v>100</v>
      </c>
    </row>
    <row r="53" spans="1:5" ht="15.75" customHeight="1">
      <c r="A53" s="45" t="s">
        <v>236</v>
      </c>
      <c r="B53" s="69" t="s">
        <v>384</v>
      </c>
      <c r="C53" s="48">
        <v>1050.4</v>
      </c>
      <c r="D53" s="48">
        <v>1050.4</v>
      </c>
      <c r="E53" s="70">
        <f t="shared" si="0"/>
        <v>100</v>
      </c>
    </row>
    <row r="54" spans="1:5" ht="15.75" customHeight="1">
      <c r="A54" s="45" t="s">
        <v>237</v>
      </c>
      <c r="B54" s="69" t="s">
        <v>162</v>
      </c>
      <c r="C54" s="48">
        <v>1050.4</v>
      </c>
      <c r="D54" s="48">
        <v>1050.4</v>
      </c>
      <c r="E54" s="70">
        <f t="shared" si="0"/>
        <v>100</v>
      </c>
    </row>
    <row r="55" spans="1:5" ht="15.75" customHeight="1">
      <c r="A55" s="45" t="s">
        <v>238</v>
      </c>
      <c r="B55" s="69" t="s">
        <v>520</v>
      </c>
      <c r="C55" s="48">
        <v>3151.2</v>
      </c>
      <c r="D55" s="48">
        <v>3151.2</v>
      </c>
      <c r="E55" s="70">
        <f t="shared" si="0"/>
        <v>100</v>
      </c>
    </row>
    <row r="56" spans="1:5" ht="15.75" customHeight="1">
      <c r="A56" s="45" t="s">
        <v>239</v>
      </c>
      <c r="B56" s="69" t="s">
        <v>41</v>
      </c>
      <c r="C56" s="48">
        <v>1050.4</v>
      </c>
      <c r="D56" s="48">
        <v>1050.4</v>
      </c>
      <c r="E56" s="70">
        <f t="shared" si="0"/>
        <v>100</v>
      </c>
    </row>
    <row r="57" spans="1:5" ht="15.75" customHeight="1">
      <c r="A57" s="45" t="s">
        <v>240</v>
      </c>
      <c r="B57" s="69" t="s">
        <v>42</v>
      </c>
      <c r="C57" s="48">
        <v>1048.7</v>
      </c>
      <c r="D57" s="48">
        <v>1048.7</v>
      </c>
      <c r="E57" s="70">
        <f t="shared" si="0"/>
        <v>100</v>
      </c>
    </row>
    <row r="58" spans="1:5" ht="15.75" customHeight="1">
      <c r="A58" s="45" t="s">
        <v>241</v>
      </c>
      <c r="B58" s="69" t="s">
        <v>43</v>
      </c>
      <c r="C58" s="48">
        <v>1050.4</v>
      </c>
      <c r="D58" s="48">
        <v>1050.4</v>
      </c>
      <c r="E58" s="70">
        <f t="shared" si="0"/>
        <v>100</v>
      </c>
    </row>
    <row r="59" spans="1:5" ht="15.75" customHeight="1">
      <c r="A59" s="45" t="s">
        <v>125</v>
      </c>
      <c r="B59" s="69" t="s">
        <v>16</v>
      </c>
      <c r="C59" s="48"/>
      <c r="D59" s="48"/>
      <c r="E59" s="70"/>
    </row>
    <row r="60" spans="1:5" ht="15.75" customHeight="1">
      <c r="A60" s="45" t="s">
        <v>210</v>
      </c>
      <c r="B60" s="69" t="s">
        <v>397</v>
      </c>
      <c r="C60" s="48">
        <v>3151.2</v>
      </c>
      <c r="D60" s="48">
        <v>3151.2</v>
      </c>
      <c r="E60" s="70">
        <f t="shared" si="0"/>
        <v>100</v>
      </c>
    </row>
    <row r="61" spans="1:5" ht="15.75" customHeight="1">
      <c r="A61" s="45" t="s">
        <v>242</v>
      </c>
      <c r="B61" s="69" t="s">
        <v>7</v>
      </c>
      <c r="C61" s="48">
        <v>1050.4</v>
      </c>
      <c r="D61" s="48">
        <v>1050.4</v>
      </c>
      <c r="E61" s="70">
        <f t="shared" si="0"/>
        <v>100</v>
      </c>
    </row>
    <row r="62" spans="1:5" ht="15.75" customHeight="1">
      <c r="A62" s="45" t="s">
        <v>243</v>
      </c>
      <c r="B62" s="69" t="s">
        <v>44</v>
      </c>
      <c r="C62" s="48">
        <v>1050.4</v>
      </c>
      <c r="D62" s="48">
        <v>1050.4</v>
      </c>
      <c r="E62" s="70">
        <f t="shared" si="0"/>
        <v>100</v>
      </c>
    </row>
    <row r="63" spans="1:5" ht="15.75" customHeight="1">
      <c r="A63" s="45" t="s">
        <v>244</v>
      </c>
      <c r="B63" s="69" t="s">
        <v>139</v>
      </c>
      <c r="C63" s="48">
        <v>1039.9</v>
      </c>
      <c r="D63" s="48">
        <v>1039.9</v>
      </c>
      <c r="E63" s="70">
        <f t="shared" si="0"/>
        <v>100</v>
      </c>
    </row>
    <row r="64" spans="1:5" ht="15.75" customHeight="1">
      <c r="A64" s="45" t="s">
        <v>245</v>
      </c>
      <c r="B64" s="69" t="s">
        <v>45</v>
      </c>
      <c r="C64" s="48">
        <v>1050.4</v>
      </c>
      <c r="D64" s="48">
        <v>1050.4</v>
      </c>
      <c r="E64" s="70">
        <f t="shared" si="0"/>
        <v>100</v>
      </c>
    </row>
    <row r="65" spans="1:5" ht="15.75" customHeight="1">
      <c r="A65" s="45" t="s">
        <v>246</v>
      </c>
      <c r="B65" s="69" t="s">
        <v>46</v>
      </c>
      <c r="C65" s="48">
        <v>1050.4</v>
      </c>
      <c r="D65" s="48">
        <v>1050.4</v>
      </c>
      <c r="E65" s="70">
        <f t="shared" si="0"/>
        <v>100</v>
      </c>
    </row>
    <row r="66" spans="1:5" ht="15.75" customHeight="1">
      <c r="A66" s="45" t="s">
        <v>247</v>
      </c>
      <c r="B66" s="69" t="s">
        <v>47</v>
      </c>
      <c r="C66" s="48">
        <v>974.8</v>
      </c>
      <c r="D66" s="48">
        <v>962.9</v>
      </c>
      <c r="E66" s="70">
        <f t="shared" si="0"/>
        <v>98.7792367665162</v>
      </c>
    </row>
    <row r="67" spans="1:5" ht="15.75" customHeight="1">
      <c r="A67" s="45" t="s">
        <v>248</v>
      </c>
      <c r="B67" s="69" t="s">
        <v>8</v>
      </c>
      <c r="C67" s="48">
        <v>1050.4</v>
      </c>
      <c r="D67" s="48">
        <v>1050.4</v>
      </c>
      <c r="E67" s="70">
        <f t="shared" si="0"/>
        <v>100</v>
      </c>
    </row>
    <row r="68" spans="1:5" ht="15.75" customHeight="1">
      <c r="A68" s="45" t="s">
        <v>249</v>
      </c>
      <c r="B68" s="69" t="s">
        <v>48</v>
      </c>
      <c r="C68" s="48">
        <v>2101</v>
      </c>
      <c r="D68" s="48">
        <v>2101</v>
      </c>
      <c r="E68" s="70">
        <f t="shared" si="0"/>
        <v>100</v>
      </c>
    </row>
    <row r="69" spans="1:5" ht="15.75" customHeight="1">
      <c r="A69" s="45" t="s">
        <v>250</v>
      </c>
      <c r="B69" s="69" t="s">
        <v>116</v>
      </c>
      <c r="C69" s="48">
        <v>2102</v>
      </c>
      <c r="D69" s="48">
        <v>2102</v>
      </c>
      <c r="E69" s="70">
        <f t="shared" si="0"/>
        <v>100</v>
      </c>
    </row>
    <row r="70" spans="1:5" ht="15.75" customHeight="1">
      <c r="A70" s="45" t="s">
        <v>251</v>
      </c>
      <c r="B70" s="69" t="s">
        <v>515</v>
      </c>
      <c r="C70" s="48">
        <v>1050.4</v>
      </c>
      <c r="D70" s="48">
        <v>1050.4</v>
      </c>
      <c r="E70" s="70">
        <f t="shared" si="0"/>
        <v>100</v>
      </c>
    </row>
    <row r="71" spans="1:5" ht="15.75" customHeight="1">
      <c r="A71" s="45" t="s">
        <v>391</v>
      </c>
      <c r="B71" s="69" t="s">
        <v>163</v>
      </c>
      <c r="C71" s="48">
        <v>1049.5</v>
      </c>
      <c r="D71" s="48">
        <v>1049.5</v>
      </c>
      <c r="E71" s="70">
        <f t="shared" si="0"/>
        <v>100</v>
      </c>
    </row>
    <row r="72" spans="1:5" ht="15.75" customHeight="1">
      <c r="A72" s="45" t="s">
        <v>126</v>
      </c>
      <c r="B72" s="69" t="s">
        <v>17</v>
      </c>
      <c r="C72" s="48"/>
      <c r="D72" s="48"/>
      <c r="E72" s="70"/>
    </row>
    <row r="73" spans="1:5" ht="15.75" customHeight="1">
      <c r="A73" s="45" t="s">
        <v>211</v>
      </c>
      <c r="B73" s="69" t="s">
        <v>49</v>
      </c>
      <c r="C73" s="48">
        <v>1050.4</v>
      </c>
      <c r="D73" s="48">
        <v>1050.4</v>
      </c>
      <c r="E73" s="70">
        <f t="shared" si="0"/>
        <v>100</v>
      </c>
    </row>
    <row r="74" spans="1:5" ht="15.75" customHeight="1">
      <c r="A74" s="45" t="s">
        <v>252</v>
      </c>
      <c r="B74" s="69" t="s">
        <v>50</v>
      </c>
      <c r="C74" s="48">
        <v>1050.4</v>
      </c>
      <c r="D74" s="48">
        <v>1050.4</v>
      </c>
      <c r="E74" s="70">
        <f t="shared" si="0"/>
        <v>100</v>
      </c>
    </row>
    <row r="75" spans="1:5" ht="15.75" customHeight="1">
      <c r="A75" s="45" t="s">
        <v>253</v>
      </c>
      <c r="B75" s="69" t="s">
        <v>51</v>
      </c>
      <c r="C75" s="48">
        <v>1050.4</v>
      </c>
      <c r="D75" s="48">
        <v>1050.4</v>
      </c>
      <c r="E75" s="70">
        <f aca="true" t="shared" si="1" ref="E75:E138">D75/C75*100</f>
        <v>100</v>
      </c>
    </row>
    <row r="76" spans="1:5" ht="15.75" customHeight="1">
      <c r="A76" s="45" t="s">
        <v>254</v>
      </c>
      <c r="B76" s="69" t="s">
        <v>164</v>
      </c>
      <c r="C76" s="48">
        <v>2101</v>
      </c>
      <c r="D76" s="48">
        <v>2101</v>
      </c>
      <c r="E76" s="70">
        <f t="shared" si="1"/>
        <v>100</v>
      </c>
    </row>
    <row r="77" spans="1:5" ht="15.75" customHeight="1">
      <c r="A77" s="45" t="s">
        <v>255</v>
      </c>
      <c r="B77" s="69" t="s">
        <v>398</v>
      </c>
      <c r="C77" s="48">
        <v>3151.2</v>
      </c>
      <c r="D77" s="48">
        <v>3151.2</v>
      </c>
      <c r="E77" s="70">
        <f t="shared" si="1"/>
        <v>100</v>
      </c>
    </row>
    <row r="78" spans="1:5" ht="15.75" customHeight="1">
      <c r="A78" s="45" t="s">
        <v>256</v>
      </c>
      <c r="B78" s="69" t="s">
        <v>165</v>
      </c>
      <c r="C78" s="48">
        <v>1050.4</v>
      </c>
      <c r="D78" s="48">
        <v>1050.4</v>
      </c>
      <c r="E78" s="70">
        <f t="shared" si="1"/>
        <v>100</v>
      </c>
    </row>
    <row r="79" spans="1:5" ht="15.75" customHeight="1">
      <c r="A79" s="45" t="s">
        <v>257</v>
      </c>
      <c r="B79" s="69" t="s">
        <v>166</v>
      </c>
      <c r="C79" s="48">
        <v>1050.4</v>
      </c>
      <c r="D79" s="48">
        <v>1050.4</v>
      </c>
      <c r="E79" s="70">
        <f t="shared" si="1"/>
        <v>100</v>
      </c>
    </row>
    <row r="80" spans="1:5" ht="15.75" customHeight="1">
      <c r="A80" s="45" t="s">
        <v>258</v>
      </c>
      <c r="B80" s="69" t="s">
        <v>52</v>
      </c>
      <c r="C80" s="48">
        <v>1045.1</v>
      </c>
      <c r="D80" s="48">
        <v>1045.1</v>
      </c>
      <c r="E80" s="70">
        <f t="shared" si="1"/>
        <v>100</v>
      </c>
    </row>
    <row r="81" spans="1:5" ht="15.75" customHeight="1">
      <c r="A81" s="45" t="s">
        <v>259</v>
      </c>
      <c r="B81" s="69" t="s">
        <v>117</v>
      </c>
      <c r="C81" s="48">
        <v>3151.2</v>
      </c>
      <c r="D81" s="48">
        <v>3151.2</v>
      </c>
      <c r="E81" s="70">
        <f t="shared" si="1"/>
        <v>100</v>
      </c>
    </row>
    <row r="82" spans="1:5" ht="15.75" customHeight="1">
      <c r="A82" s="45" t="s">
        <v>260</v>
      </c>
      <c r="B82" s="69" t="s">
        <v>53</v>
      </c>
      <c r="C82" s="48">
        <v>1050.4</v>
      </c>
      <c r="D82" s="48">
        <v>1050.4</v>
      </c>
      <c r="E82" s="70">
        <f t="shared" si="1"/>
        <v>100</v>
      </c>
    </row>
    <row r="83" spans="1:5" ht="15.75" customHeight="1">
      <c r="A83" s="45" t="s">
        <v>261</v>
      </c>
      <c r="B83" s="69" t="s">
        <v>167</v>
      </c>
      <c r="C83" s="48">
        <v>1050.4</v>
      </c>
      <c r="D83" s="48">
        <v>1050.4</v>
      </c>
      <c r="E83" s="70">
        <f t="shared" si="1"/>
        <v>100</v>
      </c>
    </row>
    <row r="84" spans="1:5" ht="15.75" customHeight="1">
      <c r="A84" s="45" t="s">
        <v>262</v>
      </c>
      <c r="B84" s="69" t="s">
        <v>168</v>
      </c>
      <c r="C84" s="48">
        <v>599.3</v>
      </c>
      <c r="D84" s="48">
        <v>599.3</v>
      </c>
      <c r="E84" s="70">
        <f t="shared" si="1"/>
        <v>100</v>
      </c>
    </row>
    <row r="85" spans="1:5" ht="15.75" customHeight="1">
      <c r="A85" s="45" t="s">
        <v>263</v>
      </c>
      <c r="B85" s="69" t="s">
        <v>169</v>
      </c>
      <c r="C85" s="48">
        <v>1050.4</v>
      </c>
      <c r="D85" s="48">
        <v>1050.4</v>
      </c>
      <c r="E85" s="70">
        <f t="shared" si="1"/>
        <v>100</v>
      </c>
    </row>
    <row r="86" spans="1:5" ht="15.75" customHeight="1">
      <c r="A86" s="45" t="s">
        <v>264</v>
      </c>
      <c r="B86" s="69" t="s">
        <v>170</v>
      </c>
      <c r="C86" s="48">
        <v>2101</v>
      </c>
      <c r="D86" s="48">
        <v>2101</v>
      </c>
      <c r="E86" s="70">
        <f t="shared" si="1"/>
        <v>100</v>
      </c>
    </row>
    <row r="87" spans="1:5" ht="15.75" customHeight="1">
      <c r="A87" s="45" t="s">
        <v>265</v>
      </c>
      <c r="B87" s="69" t="s">
        <v>54</v>
      </c>
      <c r="C87" s="48">
        <v>1050.4</v>
      </c>
      <c r="D87" s="48">
        <v>1050.4</v>
      </c>
      <c r="E87" s="70">
        <f t="shared" si="1"/>
        <v>100</v>
      </c>
    </row>
    <row r="88" spans="1:5" ht="15.75" customHeight="1">
      <c r="A88" s="45" t="s">
        <v>266</v>
      </c>
      <c r="B88" s="69" t="s">
        <v>55</v>
      </c>
      <c r="C88" s="48">
        <v>1050.4</v>
      </c>
      <c r="D88" s="48">
        <v>1050.4</v>
      </c>
      <c r="E88" s="70">
        <f t="shared" si="1"/>
        <v>100</v>
      </c>
    </row>
    <row r="89" spans="1:5" ht="15.75" customHeight="1">
      <c r="A89" s="45" t="s">
        <v>392</v>
      </c>
      <c r="B89" s="69" t="s">
        <v>171</v>
      </c>
      <c r="C89" s="48">
        <v>1050.4</v>
      </c>
      <c r="D89" s="48">
        <v>1050.4</v>
      </c>
      <c r="E89" s="70">
        <f t="shared" si="1"/>
        <v>100</v>
      </c>
    </row>
    <row r="90" spans="1:5" ht="15.75" customHeight="1">
      <c r="A90" s="45" t="s">
        <v>127</v>
      </c>
      <c r="B90" s="69" t="s">
        <v>18</v>
      </c>
      <c r="C90" s="48"/>
      <c r="D90" s="48"/>
      <c r="E90" s="70"/>
    </row>
    <row r="91" spans="1:5" ht="15.75" customHeight="1">
      <c r="A91" s="45" t="s">
        <v>212</v>
      </c>
      <c r="B91" s="69" t="s">
        <v>172</v>
      </c>
      <c r="C91" s="48">
        <v>1050.4</v>
      </c>
      <c r="D91" s="48">
        <v>1050.4</v>
      </c>
      <c r="E91" s="70">
        <f t="shared" si="1"/>
        <v>100</v>
      </c>
    </row>
    <row r="92" spans="1:5" ht="15.75" customHeight="1">
      <c r="A92" s="45" t="s">
        <v>213</v>
      </c>
      <c r="B92" s="69" t="s">
        <v>56</v>
      </c>
      <c r="C92" s="48">
        <v>1050.4</v>
      </c>
      <c r="D92" s="48">
        <v>1050.4</v>
      </c>
      <c r="E92" s="70">
        <f t="shared" si="1"/>
        <v>100</v>
      </c>
    </row>
    <row r="93" spans="1:5" ht="15.75" customHeight="1">
      <c r="A93" s="45" t="s">
        <v>267</v>
      </c>
      <c r="B93" s="69" t="s">
        <v>513</v>
      </c>
      <c r="C93" s="48">
        <v>2101</v>
      </c>
      <c r="D93" s="48">
        <v>2101</v>
      </c>
      <c r="E93" s="70">
        <f t="shared" si="1"/>
        <v>100</v>
      </c>
    </row>
    <row r="94" spans="1:5" ht="15.75" customHeight="1">
      <c r="A94" s="45" t="s">
        <v>268</v>
      </c>
      <c r="B94" s="69" t="s">
        <v>173</v>
      </c>
      <c r="C94" s="48">
        <v>3151.2</v>
      </c>
      <c r="D94" s="48">
        <v>3151.2</v>
      </c>
      <c r="E94" s="70">
        <f t="shared" si="1"/>
        <v>100</v>
      </c>
    </row>
    <row r="95" spans="1:5" ht="15.75" customHeight="1">
      <c r="A95" s="45" t="s">
        <v>269</v>
      </c>
      <c r="B95" s="69" t="s">
        <v>174</v>
      </c>
      <c r="C95" s="48">
        <v>1039.9</v>
      </c>
      <c r="D95" s="48">
        <v>1039.9</v>
      </c>
      <c r="E95" s="70">
        <f t="shared" si="1"/>
        <v>100</v>
      </c>
    </row>
    <row r="96" spans="1:5" ht="15.75" customHeight="1">
      <c r="A96" s="45" t="s">
        <v>270</v>
      </c>
      <c r="B96" s="69" t="s">
        <v>140</v>
      </c>
      <c r="C96" s="48">
        <v>1050.4</v>
      </c>
      <c r="D96" s="48">
        <v>1050.4</v>
      </c>
      <c r="E96" s="70">
        <f t="shared" si="1"/>
        <v>100</v>
      </c>
    </row>
    <row r="97" spans="1:5" ht="15.75" customHeight="1">
      <c r="A97" s="45" t="s">
        <v>271</v>
      </c>
      <c r="B97" s="69" t="s">
        <v>57</v>
      </c>
      <c r="C97" s="48">
        <v>1050.4</v>
      </c>
      <c r="D97" s="48">
        <v>1050.4</v>
      </c>
      <c r="E97" s="70">
        <f t="shared" si="1"/>
        <v>100</v>
      </c>
    </row>
    <row r="98" spans="1:5" ht="15.75" customHeight="1">
      <c r="A98" s="45" t="s">
        <v>272</v>
      </c>
      <c r="B98" s="69" t="s">
        <v>175</v>
      </c>
      <c r="C98" s="48">
        <v>1050.4</v>
      </c>
      <c r="D98" s="48">
        <v>1050.4</v>
      </c>
      <c r="E98" s="70">
        <f t="shared" si="1"/>
        <v>100</v>
      </c>
    </row>
    <row r="99" spans="1:5" ht="15.75" customHeight="1">
      <c r="A99" s="45" t="s">
        <v>273</v>
      </c>
      <c r="B99" s="69" t="s">
        <v>58</v>
      </c>
      <c r="C99" s="48">
        <v>1050.4</v>
      </c>
      <c r="D99" s="48">
        <v>1050.4</v>
      </c>
      <c r="E99" s="70">
        <f t="shared" si="1"/>
        <v>100</v>
      </c>
    </row>
    <row r="100" spans="1:5" ht="15.75" customHeight="1">
      <c r="A100" s="45" t="s">
        <v>274</v>
      </c>
      <c r="B100" s="69" t="s">
        <v>176</v>
      </c>
      <c r="C100" s="48">
        <v>1050.4</v>
      </c>
      <c r="D100" s="48">
        <v>1050.4</v>
      </c>
      <c r="E100" s="70">
        <f t="shared" si="1"/>
        <v>100</v>
      </c>
    </row>
    <row r="101" spans="1:5" ht="15.75" customHeight="1">
      <c r="A101" s="45" t="s">
        <v>275</v>
      </c>
      <c r="B101" s="69" t="s">
        <v>177</v>
      </c>
      <c r="C101" s="48">
        <v>1050.4</v>
      </c>
      <c r="D101" s="48">
        <v>1050.4</v>
      </c>
      <c r="E101" s="70">
        <f t="shared" si="1"/>
        <v>100</v>
      </c>
    </row>
    <row r="102" spans="1:5" ht="15.75" customHeight="1">
      <c r="A102" s="45" t="s">
        <v>128</v>
      </c>
      <c r="B102" s="69" t="s">
        <v>19</v>
      </c>
      <c r="C102" s="48"/>
      <c r="D102" s="48"/>
      <c r="E102" s="163"/>
    </row>
    <row r="103" spans="1:5" ht="15.75" customHeight="1">
      <c r="A103" s="45" t="s">
        <v>214</v>
      </c>
      <c r="B103" s="69" t="s">
        <v>59</v>
      </c>
      <c r="C103" s="48">
        <v>1050.4</v>
      </c>
      <c r="D103" s="48">
        <v>1050.1</v>
      </c>
      <c r="E103" s="171">
        <f t="shared" si="1"/>
        <v>99.97143945163745</v>
      </c>
    </row>
    <row r="104" spans="1:5" ht="15.75" customHeight="1">
      <c r="A104" s="45" t="s">
        <v>215</v>
      </c>
      <c r="B104" s="69" t="s">
        <v>60</v>
      </c>
      <c r="C104" s="48">
        <v>1050.4</v>
      </c>
      <c r="D104" s="48">
        <v>1050.4</v>
      </c>
      <c r="E104" s="70">
        <f t="shared" si="1"/>
        <v>100</v>
      </c>
    </row>
    <row r="105" spans="1:5" ht="15.75" customHeight="1">
      <c r="A105" s="45" t="s">
        <v>276</v>
      </c>
      <c r="B105" s="69" t="s">
        <v>178</v>
      </c>
      <c r="C105" s="48">
        <v>3151.2</v>
      </c>
      <c r="D105" s="48">
        <v>3151.2</v>
      </c>
      <c r="E105" s="70">
        <f t="shared" si="1"/>
        <v>100</v>
      </c>
    </row>
    <row r="106" spans="1:5" ht="15.75" customHeight="1">
      <c r="A106" s="45" t="s">
        <v>277</v>
      </c>
      <c r="B106" s="69" t="s">
        <v>61</v>
      </c>
      <c r="C106" s="48">
        <v>1050.4</v>
      </c>
      <c r="D106" s="48">
        <v>1050.4</v>
      </c>
      <c r="E106" s="70">
        <f t="shared" si="1"/>
        <v>100</v>
      </c>
    </row>
    <row r="107" spans="1:5" ht="15.75" customHeight="1">
      <c r="A107" s="45" t="s">
        <v>278</v>
      </c>
      <c r="B107" s="69" t="s">
        <v>179</v>
      </c>
      <c r="C107" s="48">
        <v>1050.4</v>
      </c>
      <c r="D107" s="48">
        <v>1050.4</v>
      </c>
      <c r="E107" s="70">
        <f t="shared" si="1"/>
        <v>100</v>
      </c>
    </row>
    <row r="108" spans="1:5" ht="15.75" customHeight="1">
      <c r="A108" s="45" t="s">
        <v>396</v>
      </c>
      <c r="B108" s="69" t="s">
        <v>62</v>
      </c>
      <c r="C108" s="48">
        <v>1050.4</v>
      </c>
      <c r="D108" s="48">
        <v>1050.4</v>
      </c>
      <c r="E108" s="70">
        <f t="shared" si="1"/>
        <v>100</v>
      </c>
    </row>
    <row r="109" spans="1:5" ht="15.75" customHeight="1">
      <c r="A109" s="45" t="s">
        <v>129</v>
      </c>
      <c r="B109" s="69" t="s">
        <v>20</v>
      </c>
      <c r="C109" s="48"/>
      <c r="D109" s="48"/>
      <c r="E109" s="70"/>
    </row>
    <row r="110" spans="1:5" ht="15.75" customHeight="1">
      <c r="A110" s="45" t="s">
        <v>279</v>
      </c>
      <c r="B110" s="69" t="s">
        <v>63</v>
      </c>
      <c r="C110" s="48">
        <v>3151.2</v>
      </c>
      <c r="D110" s="48">
        <v>3151.2</v>
      </c>
      <c r="E110" s="70">
        <f t="shared" si="1"/>
        <v>100</v>
      </c>
    </row>
    <row r="111" spans="1:5" ht="15.75" customHeight="1">
      <c r="A111" s="45" t="s">
        <v>280</v>
      </c>
      <c r="B111" s="69" t="s">
        <v>180</v>
      </c>
      <c r="C111" s="48">
        <v>2101</v>
      </c>
      <c r="D111" s="48">
        <v>2101</v>
      </c>
      <c r="E111" s="70">
        <f t="shared" si="1"/>
        <v>100</v>
      </c>
    </row>
    <row r="112" spans="1:5" ht="15.75" customHeight="1">
      <c r="A112" s="45" t="s">
        <v>281</v>
      </c>
      <c r="B112" s="69" t="s">
        <v>181</v>
      </c>
      <c r="C112" s="48">
        <v>1039.9</v>
      </c>
      <c r="D112" s="48">
        <v>1039.9</v>
      </c>
      <c r="E112" s="70">
        <f t="shared" si="1"/>
        <v>100</v>
      </c>
    </row>
    <row r="113" spans="1:5" ht="15.75" customHeight="1">
      <c r="A113" s="45" t="s">
        <v>282</v>
      </c>
      <c r="B113" s="69" t="s">
        <v>118</v>
      </c>
      <c r="C113" s="48">
        <v>3151.2</v>
      </c>
      <c r="D113" s="48">
        <v>3151.2</v>
      </c>
      <c r="E113" s="70">
        <f t="shared" si="1"/>
        <v>100</v>
      </c>
    </row>
    <row r="114" spans="1:5" ht="15.75" customHeight="1">
      <c r="A114" s="45" t="s">
        <v>283</v>
      </c>
      <c r="B114" s="69" t="s">
        <v>64</v>
      </c>
      <c r="C114" s="48">
        <v>1050.4</v>
      </c>
      <c r="D114" s="48">
        <v>1050.4</v>
      </c>
      <c r="E114" s="70">
        <f t="shared" si="1"/>
        <v>100</v>
      </c>
    </row>
    <row r="115" spans="1:5" ht="15.75" customHeight="1">
      <c r="A115" s="45" t="s">
        <v>284</v>
      </c>
      <c r="B115" s="69" t="s">
        <v>65</v>
      </c>
      <c r="C115" s="48">
        <v>1050.4</v>
      </c>
      <c r="D115" s="48">
        <v>1050.4</v>
      </c>
      <c r="E115" s="70">
        <f t="shared" si="1"/>
        <v>100</v>
      </c>
    </row>
    <row r="116" spans="1:5" ht="15.75" customHeight="1">
      <c r="A116" s="45" t="s">
        <v>285</v>
      </c>
      <c r="B116" s="69" t="s">
        <v>66</v>
      </c>
      <c r="C116" s="48">
        <v>1050.4</v>
      </c>
      <c r="D116" s="48">
        <v>1050.4</v>
      </c>
      <c r="E116" s="70">
        <f t="shared" si="1"/>
        <v>100</v>
      </c>
    </row>
    <row r="117" spans="1:5" ht="15.75" customHeight="1">
      <c r="A117" s="45" t="s">
        <v>286</v>
      </c>
      <c r="B117" s="69" t="s">
        <v>67</v>
      </c>
      <c r="C117" s="48">
        <v>1050.4</v>
      </c>
      <c r="D117" s="48">
        <v>1050.4</v>
      </c>
      <c r="E117" s="70">
        <f t="shared" si="1"/>
        <v>100</v>
      </c>
    </row>
    <row r="118" spans="1:5" ht="15.75" customHeight="1">
      <c r="A118" s="45" t="s">
        <v>287</v>
      </c>
      <c r="B118" s="69" t="s">
        <v>68</v>
      </c>
      <c r="C118" s="48">
        <v>1050.4</v>
      </c>
      <c r="D118" s="48">
        <v>1050.4</v>
      </c>
      <c r="E118" s="70">
        <f t="shared" si="1"/>
        <v>100</v>
      </c>
    </row>
    <row r="119" spans="1:5" ht="15.75" customHeight="1">
      <c r="A119" s="45" t="s">
        <v>288</v>
      </c>
      <c r="B119" s="69" t="s">
        <v>119</v>
      </c>
      <c r="C119" s="48">
        <v>2101</v>
      </c>
      <c r="D119" s="48">
        <v>2101</v>
      </c>
      <c r="E119" s="70">
        <f t="shared" si="1"/>
        <v>100</v>
      </c>
    </row>
    <row r="120" spans="1:5" ht="15.75" customHeight="1">
      <c r="A120" s="45" t="s">
        <v>289</v>
      </c>
      <c r="B120" s="69" t="s">
        <v>69</v>
      </c>
      <c r="C120" s="48">
        <v>1050.4</v>
      </c>
      <c r="D120" s="48">
        <v>1050.4</v>
      </c>
      <c r="E120" s="70">
        <f t="shared" si="1"/>
        <v>100</v>
      </c>
    </row>
    <row r="121" spans="1:5" ht="15.75" customHeight="1">
      <c r="A121" s="45" t="s">
        <v>130</v>
      </c>
      <c r="B121" s="69" t="s">
        <v>21</v>
      </c>
      <c r="C121" s="48"/>
      <c r="D121" s="48"/>
      <c r="E121" s="70"/>
    </row>
    <row r="122" spans="1:5" ht="15.75" customHeight="1">
      <c r="A122" s="45" t="s">
        <v>290</v>
      </c>
      <c r="B122" s="69" t="s">
        <v>512</v>
      </c>
      <c r="C122" s="48">
        <v>1050.4</v>
      </c>
      <c r="D122" s="48">
        <v>1050.4</v>
      </c>
      <c r="E122" s="70">
        <f t="shared" si="1"/>
        <v>100</v>
      </c>
    </row>
    <row r="123" spans="1:5" ht="15.75" customHeight="1">
      <c r="A123" s="160" t="s">
        <v>291</v>
      </c>
      <c r="B123" s="69" t="s">
        <v>182</v>
      </c>
      <c r="C123" s="48">
        <v>1050.4</v>
      </c>
      <c r="D123" s="48">
        <v>1050.4</v>
      </c>
      <c r="E123" s="165">
        <f t="shared" si="1"/>
        <v>100</v>
      </c>
    </row>
    <row r="124" spans="1:5" ht="15.75" customHeight="1">
      <c r="A124" s="160" t="s">
        <v>292</v>
      </c>
      <c r="B124" s="69" t="s">
        <v>183</v>
      </c>
      <c r="C124" s="48">
        <v>2101</v>
      </c>
      <c r="D124" s="48">
        <v>2101</v>
      </c>
      <c r="E124" s="165">
        <f t="shared" si="1"/>
        <v>100</v>
      </c>
    </row>
    <row r="125" spans="1:5" ht="15.75" customHeight="1">
      <c r="A125" s="160" t="s">
        <v>293</v>
      </c>
      <c r="B125" s="69" t="s">
        <v>184</v>
      </c>
      <c r="C125" s="48">
        <v>1050.4</v>
      </c>
      <c r="D125" s="48">
        <v>1050.4</v>
      </c>
      <c r="E125" s="165">
        <f t="shared" si="1"/>
        <v>100</v>
      </c>
    </row>
    <row r="126" spans="1:5" ht="15.75" customHeight="1">
      <c r="A126" s="160" t="s">
        <v>294</v>
      </c>
      <c r="B126" s="69" t="s">
        <v>185</v>
      </c>
      <c r="C126" s="48">
        <v>1050.4</v>
      </c>
      <c r="D126" s="48">
        <v>1050.4</v>
      </c>
      <c r="E126" s="165">
        <f t="shared" si="1"/>
        <v>100</v>
      </c>
    </row>
    <row r="127" spans="1:5" ht="15.75" customHeight="1">
      <c r="A127" s="160" t="s">
        <v>131</v>
      </c>
      <c r="B127" s="69" t="s">
        <v>22</v>
      </c>
      <c r="C127" s="48"/>
      <c r="D127" s="48"/>
      <c r="E127" s="165"/>
    </row>
    <row r="128" spans="1:5" ht="15.75" customHeight="1">
      <c r="A128" s="160" t="s">
        <v>295</v>
      </c>
      <c r="B128" s="69" t="s">
        <v>401</v>
      </c>
      <c r="C128" s="48">
        <v>1050.4</v>
      </c>
      <c r="D128" s="48">
        <v>1050.4</v>
      </c>
      <c r="E128" s="165">
        <f t="shared" si="1"/>
        <v>100</v>
      </c>
    </row>
    <row r="129" spans="1:5" ht="15.75" customHeight="1">
      <c r="A129" s="160" t="s">
        <v>296</v>
      </c>
      <c r="B129" s="69" t="s">
        <v>186</v>
      </c>
      <c r="C129" s="48">
        <v>976.7</v>
      </c>
      <c r="D129" s="48">
        <v>976.7</v>
      </c>
      <c r="E129" s="165">
        <f t="shared" si="1"/>
        <v>100</v>
      </c>
    </row>
    <row r="130" spans="1:5" ht="15.75" customHeight="1">
      <c r="A130" s="160" t="s">
        <v>297</v>
      </c>
      <c r="B130" s="69" t="s">
        <v>402</v>
      </c>
      <c r="C130" s="48">
        <v>1050.4</v>
      </c>
      <c r="D130" s="48">
        <v>1050.4</v>
      </c>
      <c r="E130" s="165">
        <f t="shared" si="1"/>
        <v>100</v>
      </c>
    </row>
    <row r="131" spans="1:5" ht="15.75" customHeight="1">
      <c r="A131" s="160" t="s">
        <v>298</v>
      </c>
      <c r="B131" s="69" t="s">
        <v>141</v>
      </c>
      <c r="C131" s="48">
        <v>1050.4</v>
      </c>
      <c r="D131" s="48">
        <v>1050.4</v>
      </c>
      <c r="E131" s="165">
        <f t="shared" si="1"/>
        <v>100</v>
      </c>
    </row>
    <row r="132" spans="1:5" ht="15.75" customHeight="1">
      <c r="A132" s="160" t="s">
        <v>299</v>
      </c>
      <c r="B132" s="69" t="s">
        <v>70</v>
      </c>
      <c r="C132" s="48">
        <v>1050.4</v>
      </c>
      <c r="D132" s="48">
        <v>1050.4</v>
      </c>
      <c r="E132" s="165">
        <f t="shared" si="1"/>
        <v>100</v>
      </c>
    </row>
    <row r="133" spans="1:5" ht="15.75" customHeight="1">
      <c r="A133" s="160" t="s">
        <v>300</v>
      </c>
      <c r="B133" s="69" t="s">
        <v>71</v>
      </c>
      <c r="C133" s="48">
        <v>1050.4</v>
      </c>
      <c r="D133" s="48">
        <v>1050.4</v>
      </c>
      <c r="E133" s="165">
        <f t="shared" si="1"/>
        <v>100</v>
      </c>
    </row>
    <row r="134" spans="1:5" ht="15.75" customHeight="1">
      <c r="A134" s="160" t="s">
        <v>301</v>
      </c>
      <c r="B134" s="69" t="s">
        <v>72</v>
      </c>
      <c r="C134" s="48">
        <v>1050.4</v>
      </c>
      <c r="D134" s="48">
        <v>1050.4</v>
      </c>
      <c r="E134" s="165">
        <f t="shared" si="1"/>
        <v>100</v>
      </c>
    </row>
    <row r="135" spans="1:5" ht="15.75" customHeight="1">
      <c r="A135" s="160" t="s">
        <v>302</v>
      </c>
      <c r="B135" s="69" t="s">
        <v>385</v>
      </c>
      <c r="C135" s="48">
        <v>1050.4</v>
      </c>
      <c r="D135" s="48">
        <v>1050.4</v>
      </c>
      <c r="E135" s="165">
        <f t="shared" si="1"/>
        <v>100</v>
      </c>
    </row>
    <row r="136" spans="1:5" ht="15.75" customHeight="1">
      <c r="A136" s="160" t="s">
        <v>303</v>
      </c>
      <c r="B136" s="69" t="s">
        <v>187</v>
      </c>
      <c r="C136" s="48">
        <v>1050.4</v>
      </c>
      <c r="D136" s="48">
        <v>1050.4</v>
      </c>
      <c r="E136" s="165">
        <f t="shared" si="1"/>
        <v>100</v>
      </c>
    </row>
    <row r="137" spans="1:5" ht="15.75" customHeight="1">
      <c r="A137" s="160" t="s">
        <v>304</v>
      </c>
      <c r="B137" s="69" t="s">
        <v>73</v>
      </c>
      <c r="C137" s="48">
        <v>1050.4</v>
      </c>
      <c r="D137" s="48">
        <v>1050.4</v>
      </c>
      <c r="E137" s="165">
        <f t="shared" si="1"/>
        <v>100</v>
      </c>
    </row>
    <row r="138" spans="1:5" ht="15.75" customHeight="1">
      <c r="A138" s="160" t="s">
        <v>305</v>
      </c>
      <c r="B138" s="69" t="s">
        <v>188</v>
      </c>
      <c r="C138" s="48">
        <v>1050.4</v>
      </c>
      <c r="D138" s="48">
        <v>1050.4</v>
      </c>
      <c r="E138" s="165">
        <f t="shared" si="1"/>
        <v>100</v>
      </c>
    </row>
    <row r="139" spans="1:5" ht="15.75" customHeight="1">
      <c r="A139" s="160" t="s">
        <v>306</v>
      </c>
      <c r="B139" s="69" t="s">
        <v>74</v>
      </c>
      <c r="C139" s="48">
        <v>1050.4</v>
      </c>
      <c r="D139" s="48">
        <v>1050.4</v>
      </c>
      <c r="E139" s="165">
        <f aca="true" t="shared" si="2" ref="E139:E202">D139/C139*100</f>
        <v>100</v>
      </c>
    </row>
    <row r="140" spans="1:5" ht="15.75" customHeight="1">
      <c r="A140" s="160" t="s">
        <v>307</v>
      </c>
      <c r="B140" s="69" t="s">
        <v>75</v>
      </c>
      <c r="C140" s="48">
        <v>1050.4</v>
      </c>
      <c r="D140" s="48">
        <v>1050.4</v>
      </c>
      <c r="E140" s="165">
        <f t="shared" si="2"/>
        <v>100</v>
      </c>
    </row>
    <row r="141" spans="1:5" ht="15.75" customHeight="1">
      <c r="A141" s="160" t="s">
        <v>308</v>
      </c>
      <c r="B141" s="69" t="s">
        <v>76</v>
      </c>
      <c r="C141" s="48">
        <v>1050.4</v>
      </c>
      <c r="D141" s="48">
        <v>1050.4</v>
      </c>
      <c r="E141" s="165">
        <f t="shared" si="2"/>
        <v>100</v>
      </c>
    </row>
    <row r="142" spans="1:5" ht="15.75" customHeight="1">
      <c r="A142" s="160" t="s">
        <v>309</v>
      </c>
      <c r="B142" s="69" t="s">
        <v>77</v>
      </c>
      <c r="C142" s="48">
        <v>1050.2</v>
      </c>
      <c r="D142" s="48">
        <v>1050.1</v>
      </c>
      <c r="E142" s="170">
        <f t="shared" si="2"/>
        <v>99.99047800418967</v>
      </c>
    </row>
    <row r="143" spans="1:5" ht="15.75" customHeight="1">
      <c r="A143" s="160" t="s">
        <v>132</v>
      </c>
      <c r="B143" s="69" t="s">
        <v>23</v>
      </c>
      <c r="C143" s="48"/>
      <c r="D143" s="48"/>
      <c r="E143" s="164"/>
    </row>
    <row r="144" spans="1:5" ht="15.75" customHeight="1">
      <c r="A144" s="160" t="s">
        <v>310</v>
      </c>
      <c r="B144" s="69" t="s">
        <v>78</v>
      </c>
      <c r="C144" s="48">
        <v>1050.4</v>
      </c>
      <c r="D144" s="48">
        <v>1050.4</v>
      </c>
      <c r="E144" s="165">
        <f t="shared" si="2"/>
        <v>100</v>
      </c>
    </row>
    <row r="145" spans="1:5" ht="15.75" customHeight="1">
      <c r="A145" s="160" t="s">
        <v>311</v>
      </c>
      <c r="B145" s="69" t="s">
        <v>79</v>
      </c>
      <c r="C145" s="48">
        <v>1050.4</v>
      </c>
      <c r="D145" s="48">
        <v>1050.4</v>
      </c>
      <c r="E145" s="165">
        <f t="shared" si="2"/>
        <v>100</v>
      </c>
    </row>
    <row r="146" spans="1:5" ht="15.75" customHeight="1">
      <c r="A146" s="160" t="s">
        <v>312</v>
      </c>
      <c r="B146" s="69" t="s">
        <v>80</v>
      </c>
      <c r="C146" s="48">
        <v>1050.4</v>
      </c>
      <c r="D146" s="48">
        <v>1050.4</v>
      </c>
      <c r="E146" s="165">
        <f t="shared" si="2"/>
        <v>100</v>
      </c>
    </row>
    <row r="147" spans="1:5" ht="15.75" customHeight="1">
      <c r="A147" s="160" t="s">
        <v>313</v>
      </c>
      <c r="B147" s="69" t="s">
        <v>81</v>
      </c>
      <c r="C147" s="48">
        <v>1050.4</v>
      </c>
      <c r="D147" s="48">
        <v>1050.4</v>
      </c>
      <c r="E147" s="165">
        <f t="shared" si="2"/>
        <v>100</v>
      </c>
    </row>
    <row r="148" spans="1:5" ht="15.75" customHeight="1">
      <c r="A148" s="160" t="s">
        <v>314</v>
      </c>
      <c r="B148" s="69" t="s">
        <v>189</v>
      </c>
      <c r="C148" s="48">
        <v>3151.2</v>
      </c>
      <c r="D148" s="48">
        <v>3151.2</v>
      </c>
      <c r="E148" s="165">
        <f t="shared" si="2"/>
        <v>100</v>
      </c>
    </row>
    <row r="149" spans="1:5" ht="15.75" customHeight="1">
      <c r="A149" s="160" t="s">
        <v>315</v>
      </c>
      <c r="B149" s="69" t="s">
        <v>82</v>
      </c>
      <c r="C149" s="48">
        <v>1050.4</v>
      </c>
      <c r="D149" s="48">
        <v>1050.4</v>
      </c>
      <c r="E149" s="165">
        <f t="shared" si="2"/>
        <v>100</v>
      </c>
    </row>
    <row r="150" spans="1:5" ht="15.75" customHeight="1">
      <c r="A150" s="160" t="s">
        <v>316</v>
      </c>
      <c r="B150" s="69" t="s">
        <v>83</v>
      </c>
      <c r="C150" s="48">
        <v>1050.3</v>
      </c>
      <c r="D150" s="48">
        <v>1050.3</v>
      </c>
      <c r="E150" s="165">
        <f t="shared" si="2"/>
        <v>100</v>
      </c>
    </row>
    <row r="151" spans="1:5" ht="15.75" customHeight="1">
      <c r="A151" s="160" t="s">
        <v>317</v>
      </c>
      <c r="B151" s="69" t="s">
        <v>84</v>
      </c>
      <c r="C151" s="48">
        <v>1050.4</v>
      </c>
      <c r="D151" s="48">
        <v>1050.4</v>
      </c>
      <c r="E151" s="165">
        <f t="shared" si="2"/>
        <v>100</v>
      </c>
    </row>
    <row r="152" spans="1:5" ht="15.75" customHeight="1">
      <c r="A152" s="160" t="s">
        <v>318</v>
      </c>
      <c r="B152" s="69" t="s">
        <v>85</v>
      </c>
      <c r="C152" s="48">
        <v>1050.4</v>
      </c>
      <c r="D152" s="48">
        <v>1050.4</v>
      </c>
      <c r="E152" s="165">
        <f t="shared" si="2"/>
        <v>100</v>
      </c>
    </row>
    <row r="153" spans="1:5" ht="15.75" customHeight="1">
      <c r="A153" s="160" t="s">
        <v>319</v>
      </c>
      <c r="B153" s="69" t="s">
        <v>86</v>
      </c>
      <c r="C153" s="48">
        <v>1050.4</v>
      </c>
      <c r="D153" s="48">
        <v>1050.4</v>
      </c>
      <c r="E153" s="165">
        <f t="shared" si="2"/>
        <v>100</v>
      </c>
    </row>
    <row r="154" spans="1:5" ht="15.75" customHeight="1">
      <c r="A154" s="160" t="s">
        <v>320</v>
      </c>
      <c r="B154" s="69" t="s">
        <v>87</v>
      </c>
      <c r="C154" s="48">
        <v>1050.4</v>
      </c>
      <c r="D154" s="48">
        <v>1050.4</v>
      </c>
      <c r="E154" s="165">
        <f t="shared" si="2"/>
        <v>100</v>
      </c>
    </row>
    <row r="155" spans="1:5" ht="15.75" customHeight="1">
      <c r="A155" s="160" t="s">
        <v>321</v>
      </c>
      <c r="B155" s="69" t="s">
        <v>388</v>
      </c>
      <c r="C155" s="48">
        <v>1050.4</v>
      </c>
      <c r="D155" s="48">
        <v>1050.4</v>
      </c>
      <c r="E155" s="165">
        <f t="shared" si="2"/>
        <v>100</v>
      </c>
    </row>
    <row r="156" spans="1:5" ht="15.75" customHeight="1">
      <c r="A156" s="160" t="s">
        <v>322</v>
      </c>
      <c r="B156" s="69" t="s">
        <v>88</v>
      </c>
      <c r="C156" s="48">
        <v>1050.4</v>
      </c>
      <c r="D156" s="48">
        <v>1050.4</v>
      </c>
      <c r="E156" s="165">
        <f t="shared" si="2"/>
        <v>100</v>
      </c>
    </row>
    <row r="157" spans="1:5" ht="15.75" customHeight="1">
      <c r="A157" s="160" t="s">
        <v>323</v>
      </c>
      <c r="B157" s="69" t="s">
        <v>142</v>
      </c>
      <c r="C157" s="48">
        <v>1050.4</v>
      </c>
      <c r="D157" s="48">
        <v>1050.4</v>
      </c>
      <c r="E157" s="165">
        <f t="shared" si="2"/>
        <v>100</v>
      </c>
    </row>
    <row r="158" spans="1:5" ht="15.75" customHeight="1">
      <c r="A158" s="160" t="s">
        <v>133</v>
      </c>
      <c r="B158" s="69" t="s">
        <v>24</v>
      </c>
      <c r="C158" s="48"/>
      <c r="D158" s="48"/>
      <c r="E158" s="165"/>
    </row>
    <row r="159" spans="1:5" ht="15.75" customHeight="1">
      <c r="A159" s="160" t="s">
        <v>324</v>
      </c>
      <c r="B159" s="69" t="s">
        <v>190</v>
      </c>
      <c r="C159" s="48">
        <v>1050.4</v>
      </c>
      <c r="D159" s="48">
        <v>1050.4</v>
      </c>
      <c r="E159" s="165">
        <f t="shared" si="2"/>
        <v>100</v>
      </c>
    </row>
    <row r="160" spans="1:5" ht="15.75" customHeight="1">
      <c r="A160" s="160" t="s">
        <v>325</v>
      </c>
      <c r="B160" s="69" t="s">
        <v>89</v>
      </c>
      <c r="C160" s="48">
        <v>1050.4</v>
      </c>
      <c r="D160" s="48">
        <v>1050.4</v>
      </c>
      <c r="E160" s="165">
        <f t="shared" si="2"/>
        <v>100</v>
      </c>
    </row>
    <row r="161" spans="1:5" ht="15.75" customHeight="1">
      <c r="A161" s="160" t="s">
        <v>326</v>
      </c>
      <c r="B161" s="69" t="s">
        <v>191</v>
      </c>
      <c r="C161" s="48">
        <v>1050.4</v>
      </c>
      <c r="D161" s="48">
        <v>1050.4</v>
      </c>
      <c r="E161" s="165">
        <f t="shared" si="2"/>
        <v>100</v>
      </c>
    </row>
    <row r="162" spans="1:5" ht="15.75" customHeight="1">
      <c r="A162" s="160" t="s">
        <v>327</v>
      </c>
      <c r="B162" s="69" t="s">
        <v>9</v>
      </c>
      <c r="C162" s="48">
        <v>1050.4</v>
      </c>
      <c r="D162" s="48">
        <v>1050.4</v>
      </c>
      <c r="E162" s="165">
        <f t="shared" si="2"/>
        <v>100</v>
      </c>
    </row>
    <row r="163" spans="1:5" ht="15.75" customHeight="1">
      <c r="A163" s="160" t="s">
        <v>328</v>
      </c>
      <c r="B163" s="69" t="s">
        <v>90</v>
      </c>
      <c r="C163" s="48">
        <v>2101</v>
      </c>
      <c r="D163" s="48">
        <v>2101</v>
      </c>
      <c r="E163" s="165">
        <f t="shared" si="2"/>
        <v>100</v>
      </c>
    </row>
    <row r="164" spans="1:5" ht="15.75" customHeight="1">
      <c r="A164" s="160" t="s">
        <v>134</v>
      </c>
      <c r="B164" s="69" t="s">
        <v>25</v>
      </c>
      <c r="C164" s="48"/>
      <c r="D164" s="48"/>
      <c r="E164" s="165"/>
    </row>
    <row r="165" spans="1:5" ht="15.75" customHeight="1">
      <c r="A165" s="160" t="s">
        <v>329</v>
      </c>
      <c r="B165" s="69" t="s">
        <v>91</v>
      </c>
      <c r="C165" s="48">
        <v>1050.4</v>
      </c>
      <c r="D165" s="48">
        <v>1050.4</v>
      </c>
      <c r="E165" s="165">
        <f t="shared" si="2"/>
        <v>100</v>
      </c>
    </row>
    <row r="166" spans="1:5" ht="15.75" customHeight="1">
      <c r="A166" s="160" t="s">
        <v>330</v>
      </c>
      <c r="B166" s="69" t="s">
        <v>192</v>
      </c>
      <c r="C166" s="48">
        <v>1050.4</v>
      </c>
      <c r="D166" s="48">
        <v>1050.4</v>
      </c>
      <c r="E166" s="165">
        <f t="shared" si="2"/>
        <v>100</v>
      </c>
    </row>
    <row r="167" spans="1:5" ht="15.75" customHeight="1">
      <c r="A167" s="160" t="s">
        <v>331</v>
      </c>
      <c r="B167" s="69" t="s">
        <v>521</v>
      </c>
      <c r="C167" s="48">
        <v>1050.4</v>
      </c>
      <c r="D167" s="48">
        <v>1050.4</v>
      </c>
      <c r="E167" s="165">
        <f t="shared" si="2"/>
        <v>100</v>
      </c>
    </row>
    <row r="168" spans="1:5" ht="15.75" customHeight="1">
      <c r="A168" s="160" t="s">
        <v>332</v>
      </c>
      <c r="B168" s="69" t="s">
        <v>143</v>
      </c>
      <c r="C168" s="48">
        <v>1050.4</v>
      </c>
      <c r="D168" s="48">
        <v>1050.4</v>
      </c>
      <c r="E168" s="165">
        <f t="shared" si="2"/>
        <v>100</v>
      </c>
    </row>
    <row r="169" spans="1:5" ht="15.75" customHeight="1">
      <c r="A169" s="160" t="s">
        <v>333</v>
      </c>
      <c r="B169" s="69" t="s">
        <v>92</v>
      </c>
      <c r="C169" s="48">
        <v>1050.4</v>
      </c>
      <c r="D169" s="48">
        <v>1050</v>
      </c>
      <c r="E169" s="170">
        <f t="shared" si="2"/>
        <v>99.96191926884995</v>
      </c>
    </row>
    <row r="170" spans="1:5" ht="15.75" customHeight="1">
      <c r="A170" s="160" t="s">
        <v>334</v>
      </c>
      <c r="B170" s="69" t="s">
        <v>193</v>
      </c>
      <c r="C170" s="48">
        <v>1050.4</v>
      </c>
      <c r="D170" s="48">
        <v>1050.4</v>
      </c>
      <c r="E170" s="165">
        <f t="shared" si="2"/>
        <v>100</v>
      </c>
    </row>
    <row r="171" spans="1:5" ht="15.75" customHeight="1">
      <c r="A171" s="160" t="s">
        <v>335</v>
      </c>
      <c r="B171" s="69" t="s">
        <v>194</v>
      </c>
      <c r="C171" s="48">
        <v>1050.4</v>
      </c>
      <c r="D171" s="48">
        <v>1050.4</v>
      </c>
      <c r="E171" s="165">
        <f t="shared" si="2"/>
        <v>100</v>
      </c>
    </row>
    <row r="172" spans="1:5" ht="15.75" customHeight="1">
      <c r="A172" s="160" t="s">
        <v>336</v>
      </c>
      <c r="B172" s="69" t="s">
        <v>195</v>
      </c>
      <c r="C172" s="48">
        <v>1050.4</v>
      </c>
      <c r="D172" s="48">
        <v>1050.4</v>
      </c>
      <c r="E172" s="165">
        <f t="shared" si="2"/>
        <v>100</v>
      </c>
    </row>
    <row r="173" spans="1:5" ht="15.75" customHeight="1">
      <c r="A173" s="160" t="s">
        <v>337</v>
      </c>
      <c r="B173" s="69" t="s">
        <v>196</v>
      </c>
      <c r="C173" s="48">
        <v>1050.4</v>
      </c>
      <c r="D173" s="48">
        <v>1050.4</v>
      </c>
      <c r="E173" s="165">
        <f t="shared" si="2"/>
        <v>100</v>
      </c>
    </row>
    <row r="174" spans="1:5" ht="15.75" customHeight="1">
      <c r="A174" s="160" t="s">
        <v>338</v>
      </c>
      <c r="B174" s="69" t="s">
        <v>197</v>
      </c>
      <c r="C174" s="48">
        <v>2101</v>
      </c>
      <c r="D174" s="48">
        <v>2101</v>
      </c>
      <c r="E174" s="165">
        <f t="shared" si="2"/>
        <v>100</v>
      </c>
    </row>
    <row r="175" spans="1:5" ht="15.75" customHeight="1">
      <c r="A175" s="160" t="s">
        <v>339</v>
      </c>
      <c r="B175" s="69" t="s">
        <v>93</v>
      </c>
      <c r="C175" s="48">
        <v>1050.4</v>
      </c>
      <c r="D175" s="48">
        <v>1050.4</v>
      </c>
      <c r="E175" s="165">
        <f t="shared" si="2"/>
        <v>100</v>
      </c>
    </row>
    <row r="176" spans="1:5" ht="15.75" customHeight="1">
      <c r="A176" s="160" t="s">
        <v>340</v>
      </c>
      <c r="B176" s="69" t="s">
        <v>198</v>
      </c>
      <c r="C176" s="48">
        <v>1050.4</v>
      </c>
      <c r="D176" s="48">
        <v>1050.4</v>
      </c>
      <c r="E176" s="165">
        <f t="shared" si="2"/>
        <v>100</v>
      </c>
    </row>
    <row r="177" spans="1:5" ht="15.75" customHeight="1">
      <c r="A177" s="160" t="s">
        <v>341</v>
      </c>
      <c r="B177" s="69" t="s">
        <v>94</v>
      </c>
      <c r="C177" s="48">
        <v>1050.4</v>
      </c>
      <c r="D177" s="48">
        <v>1050.4</v>
      </c>
      <c r="E177" s="165">
        <f t="shared" si="2"/>
        <v>100</v>
      </c>
    </row>
    <row r="178" spans="1:5" ht="15.75" customHeight="1">
      <c r="A178" s="160" t="s">
        <v>393</v>
      </c>
      <c r="B178" s="69" t="s">
        <v>199</v>
      </c>
      <c r="C178" s="48">
        <v>1050.4</v>
      </c>
      <c r="D178" s="48">
        <v>1050.4</v>
      </c>
      <c r="E178" s="165">
        <f t="shared" si="2"/>
        <v>100</v>
      </c>
    </row>
    <row r="179" spans="1:5" ht="15.75" customHeight="1">
      <c r="A179" s="160" t="s">
        <v>135</v>
      </c>
      <c r="B179" s="69" t="s">
        <v>26</v>
      </c>
      <c r="C179" s="48"/>
      <c r="D179" s="48"/>
      <c r="E179" s="165"/>
    </row>
    <row r="180" spans="1:5" ht="15.75" customHeight="1">
      <c r="A180" s="160" t="s">
        <v>342</v>
      </c>
      <c r="B180" s="69" t="s">
        <v>95</v>
      </c>
      <c r="C180" s="48">
        <v>1050.4</v>
      </c>
      <c r="D180" s="48">
        <v>1050.4</v>
      </c>
      <c r="E180" s="165">
        <f t="shared" si="2"/>
        <v>100</v>
      </c>
    </row>
    <row r="181" spans="1:5" ht="15.75" customHeight="1">
      <c r="A181" s="160" t="s">
        <v>343</v>
      </c>
      <c r="B181" s="69" t="s">
        <v>96</v>
      </c>
      <c r="C181" s="48">
        <v>1050.4</v>
      </c>
      <c r="D181" s="48">
        <v>1050.4</v>
      </c>
      <c r="E181" s="165">
        <f t="shared" si="2"/>
        <v>100</v>
      </c>
    </row>
    <row r="182" spans="1:5" ht="15.75" customHeight="1">
      <c r="A182" s="160" t="s">
        <v>344</v>
      </c>
      <c r="B182" s="69" t="s">
        <v>97</v>
      </c>
      <c r="C182" s="48">
        <v>1050.4</v>
      </c>
      <c r="D182" s="48">
        <v>1050.4</v>
      </c>
      <c r="E182" s="165">
        <f t="shared" si="2"/>
        <v>100</v>
      </c>
    </row>
    <row r="183" spans="1:5" ht="15.75" customHeight="1">
      <c r="A183" s="160" t="s">
        <v>345</v>
      </c>
      <c r="B183" s="69" t="s">
        <v>98</v>
      </c>
      <c r="C183" s="48">
        <v>1050.4</v>
      </c>
      <c r="D183" s="48">
        <v>1050.4</v>
      </c>
      <c r="E183" s="165">
        <f t="shared" si="2"/>
        <v>100</v>
      </c>
    </row>
    <row r="184" spans="1:5" ht="15.75" customHeight="1">
      <c r="A184" s="160" t="s">
        <v>346</v>
      </c>
      <c r="B184" s="69" t="s">
        <v>200</v>
      </c>
      <c r="C184" s="48">
        <v>3151.2</v>
      </c>
      <c r="D184" s="48">
        <v>3151.2</v>
      </c>
      <c r="E184" s="165">
        <f t="shared" si="2"/>
        <v>100</v>
      </c>
    </row>
    <row r="185" spans="1:5" ht="15.75" customHeight="1">
      <c r="A185" s="160" t="s">
        <v>347</v>
      </c>
      <c r="B185" s="69" t="s">
        <v>201</v>
      </c>
      <c r="C185" s="48">
        <v>1050.4</v>
      </c>
      <c r="D185" s="48">
        <v>1050.4</v>
      </c>
      <c r="E185" s="165">
        <f t="shared" si="2"/>
        <v>100</v>
      </c>
    </row>
    <row r="186" spans="1:5" ht="15.75" customHeight="1">
      <c r="A186" s="160" t="s">
        <v>394</v>
      </c>
      <c r="B186" s="69" t="s">
        <v>99</v>
      </c>
      <c r="C186" s="48">
        <v>1050.4</v>
      </c>
      <c r="D186" s="48">
        <v>1050.4</v>
      </c>
      <c r="E186" s="165">
        <f t="shared" si="2"/>
        <v>100</v>
      </c>
    </row>
    <row r="187" spans="1:5" ht="15.75" customHeight="1">
      <c r="A187" s="160" t="s">
        <v>136</v>
      </c>
      <c r="B187" s="69" t="s">
        <v>0</v>
      </c>
      <c r="C187" s="48"/>
      <c r="D187" s="48"/>
      <c r="E187" s="165"/>
    </row>
    <row r="188" spans="1:5" ht="15.75" customHeight="1">
      <c r="A188" s="160" t="s">
        <v>348</v>
      </c>
      <c r="B188" s="69" t="s">
        <v>29</v>
      </c>
      <c r="C188" s="48">
        <v>1050.4</v>
      </c>
      <c r="D188" s="48">
        <v>1050.4</v>
      </c>
      <c r="E188" s="165">
        <f t="shared" si="2"/>
        <v>100</v>
      </c>
    </row>
    <row r="189" spans="1:5" ht="15.75" customHeight="1">
      <c r="A189" s="160" t="s">
        <v>349</v>
      </c>
      <c r="B189" s="69" t="s">
        <v>100</v>
      </c>
      <c r="C189" s="48">
        <v>1050.4</v>
      </c>
      <c r="D189" s="48">
        <v>1050.4</v>
      </c>
      <c r="E189" s="165">
        <f t="shared" si="2"/>
        <v>100</v>
      </c>
    </row>
    <row r="190" spans="1:5" ht="15.75" customHeight="1">
      <c r="A190" s="160" t="s">
        <v>350</v>
      </c>
      <c r="B190" s="69" t="s">
        <v>101</v>
      </c>
      <c r="C190" s="48">
        <v>1050.4</v>
      </c>
      <c r="D190" s="48">
        <v>1050.4</v>
      </c>
      <c r="E190" s="165">
        <f t="shared" si="2"/>
        <v>100</v>
      </c>
    </row>
    <row r="191" spans="1:5" ht="15.75" customHeight="1">
      <c r="A191" s="160" t="s">
        <v>351</v>
      </c>
      <c r="B191" s="69" t="s">
        <v>102</v>
      </c>
      <c r="C191" s="48">
        <v>1050.4</v>
      </c>
      <c r="D191" s="48">
        <v>1050.4</v>
      </c>
      <c r="E191" s="165">
        <f t="shared" si="2"/>
        <v>100</v>
      </c>
    </row>
    <row r="192" spans="1:5" ht="15.75" customHeight="1">
      <c r="A192" s="160" t="s">
        <v>352</v>
      </c>
      <c r="B192" s="69" t="s">
        <v>103</v>
      </c>
      <c r="C192" s="48">
        <v>1050.4</v>
      </c>
      <c r="D192" s="48">
        <v>1050.4</v>
      </c>
      <c r="E192" s="165">
        <f t="shared" si="2"/>
        <v>100</v>
      </c>
    </row>
    <row r="193" spans="1:5" ht="15.75" customHeight="1">
      <c r="A193" s="160" t="s">
        <v>353</v>
      </c>
      <c r="B193" s="69" t="s">
        <v>104</v>
      </c>
      <c r="C193" s="48">
        <v>1050.4</v>
      </c>
      <c r="D193" s="48">
        <v>1050.4</v>
      </c>
      <c r="E193" s="165">
        <f t="shared" si="2"/>
        <v>100</v>
      </c>
    </row>
    <row r="194" spans="1:5" ht="15.75" customHeight="1">
      <c r="A194" s="160" t="s">
        <v>354</v>
      </c>
      <c r="B194" s="69" t="s">
        <v>105</v>
      </c>
      <c r="C194" s="48">
        <v>3151.2</v>
      </c>
      <c r="D194" s="48">
        <v>3151.2</v>
      </c>
      <c r="E194" s="165">
        <f t="shared" si="2"/>
        <v>100</v>
      </c>
    </row>
    <row r="195" spans="1:5" ht="15.75" customHeight="1">
      <c r="A195" s="160" t="s">
        <v>355</v>
      </c>
      <c r="B195" s="69" t="s">
        <v>144</v>
      </c>
      <c r="C195" s="48">
        <v>1050.4</v>
      </c>
      <c r="D195" s="48">
        <v>1050.4</v>
      </c>
      <c r="E195" s="165">
        <f t="shared" si="2"/>
        <v>100</v>
      </c>
    </row>
    <row r="196" spans="1:5" ht="15.75" customHeight="1">
      <c r="A196" s="160" t="s">
        <v>356</v>
      </c>
      <c r="B196" s="69" t="s">
        <v>106</v>
      </c>
      <c r="C196" s="48">
        <v>1050.4</v>
      </c>
      <c r="D196" s="48">
        <v>1050.4</v>
      </c>
      <c r="E196" s="165">
        <f t="shared" si="2"/>
        <v>100</v>
      </c>
    </row>
    <row r="197" spans="1:5" ht="15.75" customHeight="1">
      <c r="A197" s="160" t="s">
        <v>137</v>
      </c>
      <c r="B197" s="69" t="s">
        <v>492</v>
      </c>
      <c r="C197" s="48"/>
      <c r="D197" s="48"/>
      <c r="E197" s="165"/>
    </row>
    <row r="198" spans="1:5" ht="15.75" customHeight="1">
      <c r="A198" s="160" t="s">
        <v>357</v>
      </c>
      <c r="B198" s="69" t="s">
        <v>145</v>
      </c>
      <c r="C198" s="48">
        <v>1044</v>
      </c>
      <c r="D198" s="48">
        <v>1044</v>
      </c>
      <c r="E198" s="165">
        <f t="shared" si="2"/>
        <v>100</v>
      </c>
    </row>
    <row r="199" spans="1:5" ht="15.75" customHeight="1">
      <c r="A199" s="160" t="s">
        <v>358</v>
      </c>
      <c r="B199" s="69" t="s">
        <v>107</v>
      </c>
      <c r="C199" s="48">
        <v>1050.4</v>
      </c>
      <c r="D199" s="48">
        <v>1050.4</v>
      </c>
      <c r="E199" s="165">
        <f t="shared" si="2"/>
        <v>100</v>
      </c>
    </row>
    <row r="200" spans="1:5" ht="15.75" customHeight="1">
      <c r="A200" s="160" t="s">
        <v>359</v>
      </c>
      <c r="B200" s="69" t="s">
        <v>120</v>
      </c>
      <c r="C200" s="48">
        <v>1050.4</v>
      </c>
      <c r="D200" s="48">
        <v>1050.4</v>
      </c>
      <c r="E200" s="165">
        <f t="shared" si="2"/>
        <v>100</v>
      </c>
    </row>
    <row r="201" spans="1:5" ht="15.75" customHeight="1">
      <c r="A201" s="160" t="s">
        <v>360</v>
      </c>
      <c r="B201" s="69" t="s">
        <v>108</v>
      </c>
      <c r="C201" s="48">
        <v>1050.4</v>
      </c>
      <c r="D201" s="48">
        <v>1050.4</v>
      </c>
      <c r="E201" s="165">
        <f t="shared" si="2"/>
        <v>100</v>
      </c>
    </row>
    <row r="202" spans="1:5" ht="15.75" customHeight="1">
      <c r="A202" s="160" t="s">
        <v>361</v>
      </c>
      <c r="B202" s="69" t="s">
        <v>109</v>
      </c>
      <c r="C202" s="48">
        <v>1050.4</v>
      </c>
      <c r="D202" s="48">
        <v>1050.4</v>
      </c>
      <c r="E202" s="165">
        <f t="shared" si="2"/>
        <v>100</v>
      </c>
    </row>
    <row r="203" spans="1:5" ht="15.75" customHeight="1">
      <c r="A203" s="160" t="s">
        <v>362</v>
      </c>
      <c r="B203" s="69" t="s">
        <v>386</v>
      </c>
      <c r="C203" s="48">
        <v>2101</v>
      </c>
      <c r="D203" s="48">
        <v>2101</v>
      </c>
      <c r="E203" s="165">
        <f aca="true" t="shared" si="3" ref="E203:E210">D203/C203*100</f>
        <v>100</v>
      </c>
    </row>
    <row r="204" spans="1:5" ht="15.75" customHeight="1">
      <c r="A204" s="160" t="s">
        <v>363</v>
      </c>
      <c r="B204" s="69" t="s">
        <v>202</v>
      </c>
      <c r="C204" s="48">
        <v>3151.2</v>
      </c>
      <c r="D204" s="48">
        <v>3151.2</v>
      </c>
      <c r="E204" s="165">
        <f t="shared" si="3"/>
        <v>100</v>
      </c>
    </row>
    <row r="205" spans="1:5" ht="15.75" customHeight="1">
      <c r="A205" s="160" t="s">
        <v>364</v>
      </c>
      <c r="B205" s="69" t="s">
        <v>110</v>
      </c>
      <c r="C205" s="48">
        <v>1050.4</v>
      </c>
      <c r="D205" s="48">
        <v>1050.4</v>
      </c>
      <c r="E205" s="165">
        <f t="shared" si="3"/>
        <v>100</v>
      </c>
    </row>
    <row r="206" spans="1:5" ht="15.75" customHeight="1">
      <c r="A206" s="160" t="s">
        <v>365</v>
      </c>
      <c r="B206" s="69" t="s">
        <v>111</v>
      </c>
      <c r="C206" s="48">
        <v>2100.1</v>
      </c>
      <c r="D206" s="48">
        <v>2100.1</v>
      </c>
      <c r="E206" s="165">
        <f t="shared" si="3"/>
        <v>100</v>
      </c>
    </row>
    <row r="207" spans="1:5" ht="15.75" customHeight="1">
      <c r="A207" s="160" t="s">
        <v>366</v>
      </c>
      <c r="B207" s="69" t="s">
        <v>404</v>
      </c>
      <c r="C207" s="48">
        <v>1046.9</v>
      </c>
      <c r="D207" s="48">
        <v>1046.9</v>
      </c>
      <c r="E207" s="165">
        <f t="shared" si="3"/>
        <v>100</v>
      </c>
    </row>
    <row r="208" spans="1:5" ht="15.75" customHeight="1">
      <c r="A208" s="160" t="s">
        <v>367</v>
      </c>
      <c r="B208" s="69" t="s">
        <v>112</v>
      </c>
      <c r="C208" s="48">
        <v>1050.4</v>
      </c>
      <c r="D208" s="48">
        <v>1050.4</v>
      </c>
      <c r="E208" s="165">
        <f t="shared" si="3"/>
        <v>100</v>
      </c>
    </row>
    <row r="209" spans="1:5" ht="15.75" customHeight="1">
      <c r="A209" s="160" t="s">
        <v>368</v>
      </c>
      <c r="B209" s="69" t="s">
        <v>113</v>
      </c>
      <c r="C209" s="48">
        <v>1050.4</v>
      </c>
      <c r="D209" s="48">
        <v>1050.4</v>
      </c>
      <c r="E209" s="165">
        <f t="shared" si="3"/>
        <v>100</v>
      </c>
    </row>
    <row r="210" spans="1:5" ht="15.75" customHeight="1">
      <c r="A210" s="160" t="s">
        <v>399</v>
      </c>
      <c r="B210" s="69" t="s">
        <v>2</v>
      </c>
      <c r="C210" s="48">
        <v>3151.2</v>
      </c>
      <c r="D210" s="48">
        <v>3151.2</v>
      </c>
      <c r="E210" s="165">
        <f t="shared" si="3"/>
        <v>100</v>
      </c>
    </row>
    <row r="211" spans="1:5" ht="15.75" customHeight="1">
      <c r="A211" s="66"/>
      <c r="B211" s="67" t="s">
        <v>3</v>
      </c>
      <c r="C211" s="118">
        <f>SUM(C9:C210)-0.3</f>
        <v>249328.09999999948</v>
      </c>
      <c r="D211" s="118">
        <f>SUM(D9:D210)+0.1</f>
        <v>249315.7999999995</v>
      </c>
      <c r="E211" s="162">
        <f>D211/C211*100</f>
        <v>99.99506674137412</v>
      </c>
    </row>
    <row r="212" ht="15.75" customHeight="1"/>
    <row r="213" spans="1:5" ht="15.75" customHeight="1">
      <c r="A213" s="192" t="s">
        <v>567</v>
      </c>
      <c r="B213" s="192"/>
      <c r="C213" s="192"/>
      <c r="D213" s="192"/>
      <c r="E213" s="192"/>
    </row>
    <row r="214" spans="1:5" ht="15.75" customHeight="1">
      <c r="A214" s="192"/>
      <c r="B214" s="192"/>
      <c r="C214" s="192"/>
      <c r="D214" s="192"/>
      <c r="E214" s="192"/>
    </row>
    <row r="215" spans="1:5" ht="15.75" customHeight="1">
      <c r="A215" s="168"/>
      <c r="B215" s="168"/>
      <c r="C215" s="168"/>
      <c r="D215" s="168"/>
      <c r="E215" s="168"/>
    </row>
    <row r="216" spans="1:5" ht="15.75" customHeight="1">
      <c r="A216" s="168"/>
      <c r="B216" s="168"/>
      <c r="C216" s="168"/>
      <c r="D216" s="168"/>
      <c r="E216" s="168"/>
    </row>
    <row r="217" spans="1:5" ht="15.75" customHeight="1">
      <c r="A217" s="168"/>
      <c r="B217" s="168"/>
      <c r="C217" s="168"/>
      <c r="D217" s="168"/>
      <c r="E217" s="168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4" ht="23.25" customHeight="1"/>
  </sheetData>
  <sheetProtection/>
  <autoFilter ref="A8:E211"/>
  <mergeCells count="8">
    <mergeCell ref="A213:E214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86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444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489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138" customHeight="1">
      <c r="A5" s="174" t="s">
        <v>550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93" t="s">
        <v>4</v>
      </c>
      <c r="B8" s="175" t="s">
        <v>10</v>
      </c>
      <c r="C8" s="198" t="s">
        <v>491</v>
      </c>
      <c r="D8" s="175" t="s">
        <v>5</v>
      </c>
      <c r="E8" s="175" t="s">
        <v>6</v>
      </c>
    </row>
    <row r="9" spans="1:9" ht="49.5" customHeight="1">
      <c r="A9" s="196"/>
      <c r="B9" s="197"/>
      <c r="C9" s="199"/>
      <c r="D9" s="197"/>
      <c r="E9" s="197"/>
      <c r="I9" s="75"/>
    </row>
    <row r="10" spans="1:5" ht="15.75">
      <c r="A10" s="76" t="s">
        <v>121</v>
      </c>
      <c r="B10" s="68" t="s">
        <v>12</v>
      </c>
      <c r="C10" s="48"/>
      <c r="D10" s="48"/>
      <c r="E10" s="70"/>
    </row>
    <row r="11" spans="1:5" ht="15.75">
      <c r="A11" s="45" t="s">
        <v>203</v>
      </c>
      <c r="B11" s="69" t="s">
        <v>27</v>
      </c>
      <c r="C11" s="48">
        <v>507.4</v>
      </c>
      <c r="D11" s="48">
        <v>507.4</v>
      </c>
      <c r="E11" s="70">
        <f aca="true" t="shared" si="0" ref="E11:E75">D11/C11*100</f>
        <v>100</v>
      </c>
    </row>
    <row r="12" spans="1:5" ht="15.75">
      <c r="A12" s="45" t="s">
        <v>369</v>
      </c>
      <c r="B12" s="69" t="s">
        <v>28</v>
      </c>
      <c r="C12" s="48">
        <v>2431.2</v>
      </c>
      <c r="D12" s="48">
        <v>2431.2</v>
      </c>
      <c r="E12" s="70">
        <f t="shared" si="0"/>
        <v>100</v>
      </c>
    </row>
    <row r="13" spans="1:5" ht="15.75">
      <c r="A13" s="45" t="s">
        <v>370</v>
      </c>
      <c r="B13" s="69" t="s">
        <v>29</v>
      </c>
      <c r="C13" s="48">
        <v>1573</v>
      </c>
      <c r="D13" s="48">
        <v>1573</v>
      </c>
      <c r="E13" s="70">
        <f t="shared" si="0"/>
        <v>100</v>
      </c>
    </row>
    <row r="14" spans="1:5" ht="15.75">
      <c r="A14" s="45" t="s">
        <v>371</v>
      </c>
      <c r="B14" s="69" t="s">
        <v>146</v>
      </c>
      <c r="C14" s="48">
        <v>3900</v>
      </c>
      <c r="D14" s="48">
        <v>3900</v>
      </c>
      <c r="E14" s="70">
        <f t="shared" si="0"/>
        <v>100</v>
      </c>
    </row>
    <row r="15" spans="1:5" ht="15.75">
      <c r="A15" s="45" t="s">
        <v>372</v>
      </c>
      <c r="B15" s="69" t="s">
        <v>138</v>
      </c>
      <c r="C15" s="48">
        <v>1826.8</v>
      </c>
      <c r="D15" s="48">
        <v>1826.8</v>
      </c>
      <c r="E15" s="70">
        <f t="shared" si="0"/>
        <v>100</v>
      </c>
    </row>
    <row r="16" spans="1:5" ht="15.75">
      <c r="A16" s="45" t="s">
        <v>373</v>
      </c>
      <c r="B16" s="69" t="s">
        <v>30</v>
      </c>
      <c r="C16" s="48">
        <v>2435.7</v>
      </c>
      <c r="D16" s="48">
        <v>2435.7</v>
      </c>
      <c r="E16" s="70">
        <f t="shared" si="0"/>
        <v>100</v>
      </c>
    </row>
    <row r="17" spans="1:5" ht="15.75">
      <c r="A17" s="45" t="s">
        <v>122</v>
      </c>
      <c r="B17" s="69" t="s">
        <v>13</v>
      </c>
      <c r="C17" s="48"/>
      <c r="D17" s="48"/>
      <c r="E17" s="70"/>
    </row>
    <row r="18" spans="1:5" ht="15.75">
      <c r="A18" s="45" t="s">
        <v>204</v>
      </c>
      <c r="B18" s="69" t="s">
        <v>147</v>
      </c>
      <c r="C18" s="48">
        <v>2500</v>
      </c>
      <c r="D18" s="48">
        <v>2500</v>
      </c>
      <c r="E18" s="70">
        <f t="shared" si="0"/>
        <v>100</v>
      </c>
    </row>
    <row r="19" spans="1:5" ht="19.5" customHeight="1">
      <c r="A19" s="45" t="s">
        <v>389</v>
      </c>
      <c r="B19" s="69" t="s">
        <v>148</v>
      </c>
      <c r="C19" s="48">
        <v>3600</v>
      </c>
      <c r="D19" s="48">
        <v>3600</v>
      </c>
      <c r="E19" s="70">
        <f t="shared" si="0"/>
        <v>100</v>
      </c>
    </row>
    <row r="20" spans="1:5" ht="15.75">
      <c r="A20" s="45" t="s">
        <v>375</v>
      </c>
      <c r="B20" s="69" t="s">
        <v>149</v>
      </c>
      <c r="C20" s="48">
        <v>100</v>
      </c>
      <c r="D20" s="48">
        <v>100</v>
      </c>
      <c r="E20" s="70">
        <f t="shared" si="0"/>
        <v>100</v>
      </c>
    </row>
    <row r="21" spans="1:5" ht="15.75">
      <c r="A21" s="45" t="s">
        <v>376</v>
      </c>
      <c r="B21" s="69" t="s">
        <v>150</v>
      </c>
      <c r="C21" s="48">
        <v>1655.6</v>
      </c>
      <c r="D21" s="48">
        <v>1655.6</v>
      </c>
      <c r="E21" s="70">
        <f t="shared" si="0"/>
        <v>100</v>
      </c>
    </row>
    <row r="22" spans="1:5" ht="15.75">
      <c r="A22" s="45" t="s">
        <v>377</v>
      </c>
      <c r="B22" s="69" t="s">
        <v>151</v>
      </c>
      <c r="C22" s="48">
        <v>2375.5</v>
      </c>
      <c r="D22" s="48">
        <v>2375.5</v>
      </c>
      <c r="E22" s="70">
        <f t="shared" si="0"/>
        <v>100</v>
      </c>
    </row>
    <row r="23" spans="1:5" ht="15.75">
      <c r="A23" s="45" t="s">
        <v>378</v>
      </c>
      <c r="B23" s="69" t="s">
        <v>152</v>
      </c>
      <c r="C23" s="48">
        <v>1079.8</v>
      </c>
      <c r="D23" s="48">
        <v>1079.8</v>
      </c>
      <c r="E23" s="70">
        <f t="shared" si="0"/>
        <v>100</v>
      </c>
    </row>
    <row r="24" spans="1:5" ht="15.75">
      <c r="A24" s="45" t="s">
        <v>379</v>
      </c>
      <c r="B24" s="69" t="s">
        <v>153</v>
      </c>
      <c r="C24" s="48">
        <v>1367.7</v>
      </c>
      <c r="D24" s="48">
        <v>1367.7</v>
      </c>
      <c r="E24" s="70">
        <f t="shared" si="0"/>
        <v>100</v>
      </c>
    </row>
    <row r="25" spans="1:5" ht="15.75">
      <c r="A25" s="45" t="s">
        <v>123</v>
      </c>
      <c r="B25" s="69" t="s">
        <v>14</v>
      </c>
      <c r="C25" s="48"/>
      <c r="D25" s="48"/>
      <c r="E25" s="70"/>
    </row>
    <row r="26" spans="1:5" ht="15.75">
      <c r="A26" s="45" t="s">
        <v>205</v>
      </c>
      <c r="B26" s="69" t="s">
        <v>154</v>
      </c>
      <c r="C26" s="48">
        <v>976.7</v>
      </c>
      <c r="D26" s="48">
        <v>976.7</v>
      </c>
      <c r="E26" s="70">
        <f t="shared" si="0"/>
        <v>100</v>
      </c>
    </row>
    <row r="27" spans="1:5" ht="15.75">
      <c r="A27" s="45" t="s">
        <v>206</v>
      </c>
      <c r="B27" s="69" t="s">
        <v>155</v>
      </c>
      <c r="C27" s="48">
        <v>873.9</v>
      </c>
      <c r="D27" s="48">
        <v>873.9</v>
      </c>
      <c r="E27" s="70">
        <f t="shared" si="0"/>
        <v>100</v>
      </c>
    </row>
    <row r="28" spans="1:5" ht="15.75">
      <c r="A28" s="45" t="s">
        <v>216</v>
      </c>
      <c r="B28" s="69" t="s">
        <v>31</v>
      </c>
      <c r="C28" s="48">
        <v>719.7</v>
      </c>
      <c r="D28" s="48">
        <v>719.7</v>
      </c>
      <c r="E28" s="70">
        <f t="shared" si="0"/>
        <v>100</v>
      </c>
    </row>
    <row r="29" spans="1:5" ht="15.75">
      <c r="A29" s="45" t="s">
        <v>217</v>
      </c>
      <c r="B29" s="69" t="s">
        <v>156</v>
      </c>
      <c r="C29" s="48">
        <v>1028.1</v>
      </c>
      <c r="D29" s="48">
        <v>1028.1</v>
      </c>
      <c r="E29" s="70">
        <f t="shared" si="0"/>
        <v>100</v>
      </c>
    </row>
    <row r="30" spans="1:5" ht="15.75">
      <c r="A30" s="45" t="s">
        <v>218</v>
      </c>
      <c r="B30" s="69" t="s">
        <v>32</v>
      </c>
      <c r="C30" s="48">
        <v>1233.8</v>
      </c>
      <c r="D30" s="48">
        <v>1233.8</v>
      </c>
      <c r="E30" s="70">
        <f t="shared" si="0"/>
        <v>100</v>
      </c>
    </row>
    <row r="31" spans="1:5" ht="15.75">
      <c r="A31" s="45" t="s">
        <v>219</v>
      </c>
      <c r="B31" s="69" t="s">
        <v>157</v>
      </c>
      <c r="C31" s="48">
        <v>2500</v>
      </c>
      <c r="D31" s="48">
        <v>2500</v>
      </c>
      <c r="E31" s="70">
        <f t="shared" si="0"/>
        <v>100</v>
      </c>
    </row>
    <row r="32" spans="1:5" ht="15.75">
      <c r="A32" s="45" t="s">
        <v>220</v>
      </c>
      <c r="B32" s="69" t="s">
        <v>158</v>
      </c>
      <c r="C32" s="48">
        <v>822.5</v>
      </c>
      <c r="D32" s="48">
        <v>822.5</v>
      </c>
      <c r="E32" s="70">
        <f t="shared" si="0"/>
        <v>100</v>
      </c>
    </row>
    <row r="33" spans="1:5" ht="15.75">
      <c r="A33" s="45" t="s">
        <v>221</v>
      </c>
      <c r="B33" s="69" t="s">
        <v>33</v>
      </c>
      <c r="C33" s="48">
        <v>102.8</v>
      </c>
      <c r="D33" s="48">
        <v>102.8</v>
      </c>
      <c r="E33" s="70">
        <f t="shared" si="0"/>
        <v>100</v>
      </c>
    </row>
    <row r="34" spans="1:5" ht="15.75">
      <c r="A34" s="45" t="s">
        <v>222</v>
      </c>
      <c r="B34" s="69" t="s">
        <v>34</v>
      </c>
      <c r="C34" s="48">
        <v>514.1</v>
      </c>
      <c r="D34" s="48">
        <v>514.1</v>
      </c>
      <c r="E34" s="70">
        <f t="shared" si="0"/>
        <v>100</v>
      </c>
    </row>
    <row r="35" spans="1:5" ht="15.75">
      <c r="A35" s="45" t="s">
        <v>223</v>
      </c>
      <c r="B35" s="69" t="s">
        <v>35</v>
      </c>
      <c r="C35" s="48">
        <v>719.7</v>
      </c>
      <c r="D35" s="48">
        <v>719.7</v>
      </c>
      <c r="E35" s="70">
        <f t="shared" si="0"/>
        <v>100</v>
      </c>
    </row>
    <row r="36" spans="1:5" ht="15.75">
      <c r="A36" s="45" t="s">
        <v>224</v>
      </c>
      <c r="B36" s="69" t="s">
        <v>159</v>
      </c>
      <c r="C36" s="48">
        <v>511.5</v>
      </c>
      <c r="D36" s="48">
        <v>511.5</v>
      </c>
      <c r="E36" s="70">
        <f t="shared" si="0"/>
        <v>100</v>
      </c>
    </row>
    <row r="37" spans="1:5" ht="15.75">
      <c r="A37" s="45" t="s">
        <v>225</v>
      </c>
      <c r="B37" s="69" t="s">
        <v>36</v>
      </c>
      <c r="C37" s="48">
        <v>1182.4</v>
      </c>
      <c r="D37" s="48">
        <v>1182.4</v>
      </c>
      <c r="E37" s="70">
        <f t="shared" si="0"/>
        <v>100</v>
      </c>
    </row>
    <row r="38" spans="1:5" ht="15.75">
      <c r="A38" s="45" t="s">
        <v>226</v>
      </c>
      <c r="B38" s="69" t="s">
        <v>37</v>
      </c>
      <c r="C38" s="48">
        <v>1490.8</v>
      </c>
      <c r="D38" s="48">
        <v>1490.8</v>
      </c>
      <c r="E38" s="70">
        <f t="shared" si="0"/>
        <v>100</v>
      </c>
    </row>
    <row r="39" spans="1:5" ht="15.75">
      <c r="A39" s="45" t="s">
        <v>124</v>
      </c>
      <c r="B39" s="69" t="s">
        <v>15</v>
      </c>
      <c r="C39" s="48"/>
      <c r="D39" s="48"/>
      <c r="E39" s="70"/>
    </row>
    <row r="40" spans="1:5" ht="15.75">
      <c r="A40" s="45" t="s">
        <v>207</v>
      </c>
      <c r="B40" s="69" t="s">
        <v>38</v>
      </c>
      <c r="C40" s="48">
        <v>571.8</v>
      </c>
      <c r="D40" s="48">
        <v>571.8</v>
      </c>
      <c r="E40" s="70">
        <f t="shared" si="0"/>
        <v>100</v>
      </c>
    </row>
    <row r="41" spans="1:5" ht="15.75">
      <c r="A41" s="45" t="s">
        <v>208</v>
      </c>
      <c r="B41" s="69" t="s">
        <v>381</v>
      </c>
      <c r="C41" s="48">
        <v>914.9</v>
      </c>
      <c r="D41" s="48">
        <v>914.9</v>
      </c>
      <c r="E41" s="70">
        <f t="shared" si="0"/>
        <v>100</v>
      </c>
    </row>
    <row r="42" spans="1:5" ht="15.75">
      <c r="A42" s="45" t="s">
        <v>209</v>
      </c>
      <c r="B42" s="69" t="s">
        <v>160</v>
      </c>
      <c r="C42" s="48">
        <v>114.4</v>
      </c>
      <c r="D42" s="48">
        <v>114.4</v>
      </c>
      <c r="E42" s="70">
        <f t="shared" si="0"/>
        <v>100</v>
      </c>
    </row>
    <row r="43" spans="1:5" ht="15.75">
      <c r="A43" s="45" t="s">
        <v>228</v>
      </c>
      <c r="B43" s="69" t="s">
        <v>382</v>
      </c>
      <c r="C43" s="48">
        <v>800.6</v>
      </c>
      <c r="D43" s="48">
        <v>800.6</v>
      </c>
      <c r="E43" s="70">
        <f t="shared" si="0"/>
        <v>100</v>
      </c>
    </row>
    <row r="44" spans="1:5" ht="15.75">
      <c r="A44" s="45" t="s">
        <v>229</v>
      </c>
      <c r="B44" s="69" t="s">
        <v>514</v>
      </c>
      <c r="C44" s="48">
        <v>2500</v>
      </c>
      <c r="D44" s="48">
        <v>2500</v>
      </c>
      <c r="E44" s="70">
        <f t="shared" si="0"/>
        <v>100</v>
      </c>
    </row>
    <row r="45" spans="1:5" ht="15.75">
      <c r="A45" s="45" t="s">
        <v>230</v>
      </c>
      <c r="B45" s="69" t="s">
        <v>114</v>
      </c>
      <c r="C45" s="48">
        <v>343.1</v>
      </c>
      <c r="D45" s="48">
        <v>343.1</v>
      </c>
      <c r="E45" s="70">
        <f t="shared" si="0"/>
        <v>100</v>
      </c>
    </row>
    <row r="46" spans="1:5" ht="15.75">
      <c r="A46" s="45" t="s">
        <v>231</v>
      </c>
      <c r="B46" s="69" t="s">
        <v>39</v>
      </c>
      <c r="C46" s="48">
        <v>1944.2</v>
      </c>
      <c r="D46" s="48">
        <v>1944.2</v>
      </c>
      <c r="E46" s="70">
        <f t="shared" si="0"/>
        <v>100</v>
      </c>
    </row>
    <row r="47" spans="1:5" ht="15.75">
      <c r="A47" s="45" t="s">
        <v>232</v>
      </c>
      <c r="B47" s="69" t="s">
        <v>383</v>
      </c>
      <c r="C47" s="48">
        <v>1258</v>
      </c>
      <c r="D47" s="48">
        <v>1258</v>
      </c>
      <c r="E47" s="70">
        <f t="shared" si="0"/>
        <v>100</v>
      </c>
    </row>
    <row r="48" spans="1:5" ht="15.75">
      <c r="A48" s="45" t="s">
        <v>233</v>
      </c>
      <c r="B48" s="69" t="s">
        <v>161</v>
      </c>
      <c r="C48" s="48">
        <v>571.8</v>
      </c>
      <c r="D48" s="48">
        <v>571.8</v>
      </c>
      <c r="E48" s="70">
        <f t="shared" si="0"/>
        <v>100</v>
      </c>
    </row>
    <row r="49" spans="1:5" ht="15.75">
      <c r="A49" s="45" t="s">
        <v>234</v>
      </c>
      <c r="B49" s="69" t="s">
        <v>384</v>
      </c>
      <c r="C49" s="48">
        <v>1372.4</v>
      </c>
      <c r="D49" s="48">
        <v>1372.4</v>
      </c>
      <c r="E49" s="70">
        <f t="shared" si="0"/>
        <v>100</v>
      </c>
    </row>
    <row r="50" spans="1:5" ht="15.75">
      <c r="A50" s="45" t="s">
        <v>235</v>
      </c>
      <c r="B50" s="69" t="s">
        <v>162</v>
      </c>
      <c r="C50" s="48">
        <v>571.8</v>
      </c>
      <c r="D50" s="48">
        <v>571.8</v>
      </c>
      <c r="E50" s="70">
        <f t="shared" si="0"/>
        <v>100</v>
      </c>
    </row>
    <row r="51" spans="1:5" ht="15.75">
      <c r="A51" s="45" t="s">
        <v>236</v>
      </c>
      <c r="B51" s="69" t="s">
        <v>41</v>
      </c>
      <c r="C51" s="48">
        <v>529.3</v>
      </c>
      <c r="D51" s="48">
        <v>529.3</v>
      </c>
      <c r="E51" s="70">
        <f t="shared" si="0"/>
        <v>100</v>
      </c>
    </row>
    <row r="52" spans="1:5" ht="15.75">
      <c r="A52" s="45" t="s">
        <v>237</v>
      </c>
      <c r="B52" s="69" t="s">
        <v>42</v>
      </c>
      <c r="C52" s="48">
        <v>684.6</v>
      </c>
      <c r="D52" s="48">
        <v>684.6</v>
      </c>
      <c r="E52" s="70">
        <f t="shared" si="0"/>
        <v>100</v>
      </c>
    </row>
    <row r="53" spans="1:5" ht="15.75">
      <c r="A53" s="45" t="s">
        <v>238</v>
      </c>
      <c r="B53" s="69" t="s">
        <v>43</v>
      </c>
      <c r="C53" s="48">
        <v>457.5</v>
      </c>
      <c r="D53" s="48">
        <v>457.5</v>
      </c>
      <c r="E53" s="70">
        <f t="shared" si="0"/>
        <v>100</v>
      </c>
    </row>
    <row r="54" spans="1:5" ht="15.75">
      <c r="A54" s="45" t="s">
        <v>125</v>
      </c>
      <c r="B54" s="69" t="s">
        <v>16</v>
      </c>
      <c r="C54" s="48"/>
      <c r="D54" s="48"/>
      <c r="E54" s="70"/>
    </row>
    <row r="55" spans="1:5" ht="15.75">
      <c r="A55" s="45" t="s">
        <v>210</v>
      </c>
      <c r="B55" s="69" t="s">
        <v>44</v>
      </c>
      <c r="C55" s="48">
        <v>1283</v>
      </c>
      <c r="D55" s="48">
        <v>1283</v>
      </c>
      <c r="E55" s="70">
        <f t="shared" si="0"/>
        <v>100</v>
      </c>
    </row>
    <row r="56" spans="1:5" ht="15.75">
      <c r="A56" s="45" t="s">
        <v>242</v>
      </c>
      <c r="B56" s="69" t="s">
        <v>139</v>
      </c>
      <c r="C56" s="48">
        <v>2177.7</v>
      </c>
      <c r="D56" s="48">
        <v>2177.7</v>
      </c>
      <c r="E56" s="70">
        <f t="shared" si="0"/>
        <v>100</v>
      </c>
    </row>
    <row r="57" spans="1:5" ht="15.75">
      <c r="A57" s="45" t="s">
        <v>243</v>
      </c>
      <c r="B57" s="69" t="s">
        <v>45</v>
      </c>
      <c r="C57" s="48">
        <v>1509.4</v>
      </c>
      <c r="D57" s="48">
        <v>1509.4</v>
      </c>
      <c r="E57" s="70">
        <f t="shared" si="0"/>
        <v>100</v>
      </c>
    </row>
    <row r="58" spans="1:5" ht="15.75">
      <c r="A58" s="45" t="s">
        <v>244</v>
      </c>
      <c r="B58" s="69" t="s">
        <v>46</v>
      </c>
      <c r="C58" s="48">
        <v>1056.5</v>
      </c>
      <c r="D58" s="48">
        <v>1056.5</v>
      </c>
      <c r="E58" s="70">
        <f t="shared" si="0"/>
        <v>100</v>
      </c>
    </row>
    <row r="59" spans="1:5" ht="15.75">
      <c r="A59" s="45" t="s">
        <v>245</v>
      </c>
      <c r="B59" s="69" t="s">
        <v>47</v>
      </c>
      <c r="C59" s="48">
        <v>2037.6</v>
      </c>
      <c r="D59" s="48">
        <v>2037.6</v>
      </c>
      <c r="E59" s="70">
        <f t="shared" si="0"/>
        <v>100</v>
      </c>
    </row>
    <row r="60" spans="1:5" ht="15.75">
      <c r="A60" s="45" t="s">
        <v>246</v>
      </c>
      <c r="B60" s="69" t="s">
        <v>8</v>
      </c>
      <c r="C60" s="48">
        <v>1509.4</v>
      </c>
      <c r="D60" s="48">
        <v>1509.4</v>
      </c>
      <c r="E60" s="70">
        <f t="shared" si="0"/>
        <v>100</v>
      </c>
    </row>
    <row r="61" spans="1:5" ht="15.75">
      <c r="A61" s="45" t="s">
        <v>247</v>
      </c>
      <c r="B61" s="69" t="s">
        <v>48</v>
      </c>
      <c r="C61" s="48">
        <v>830.1</v>
      </c>
      <c r="D61" s="48">
        <v>830.1</v>
      </c>
      <c r="E61" s="70">
        <f t="shared" si="0"/>
        <v>100</v>
      </c>
    </row>
    <row r="62" spans="1:5" ht="15.75">
      <c r="A62" s="45" t="s">
        <v>248</v>
      </c>
      <c r="B62" s="69" t="s">
        <v>116</v>
      </c>
      <c r="C62" s="48">
        <v>150.9</v>
      </c>
      <c r="D62" s="48">
        <v>150.9</v>
      </c>
      <c r="E62" s="70">
        <f t="shared" si="0"/>
        <v>100</v>
      </c>
    </row>
    <row r="63" spans="1:5" ht="15.75">
      <c r="A63" s="45" t="s">
        <v>249</v>
      </c>
      <c r="B63" s="69" t="s">
        <v>515</v>
      </c>
      <c r="C63" s="48">
        <v>1358.4</v>
      </c>
      <c r="D63" s="48">
        <v>1358.4</v>
      </c>
      <c r="E63" s="70">
        <f t="shared" si="0"/>
        <v>100</v>
      </c>
    </row>
    <row r="64" spans="1:5" ht="15.75">
      <c r="A64" s="45" t="s">
        <v>250</v>
      </c>
      <c r="B64" s="69" t="s">
        <v>163</v>
      </c>
      <c r="C64" s="48">
        <v>568.7</v>
      </c>
      <c r="D64" s="48">
        <v>568.7</v>
      </c>
      <c r="E64" s="70">
        <f t="shared" si="0"/>
        <v>100</v>
      </c>
    </row>
    <row r="65" spans="1:5" ht="15.75">
      <c r="A65" s="45" t="s">
        <v>126</v>
      </c>
      <c r="B65" s="69" t="s">
        <v>17</v>
      </c>
      <c r="C65" s="48"/>
      <c r="D65" s="48"/>
      <c r="E65" s="70"/>
    </row>
    <row r="66" spans="1:5" ht="15.75">
      <c r="A66" s="45" t="s">
        <v>211</v>
      </c>
      <c r="B66" s="69" t="s">
        <v>49</v>
      </c>
      <c r="C66" s="48">
        <v>856.7</v>
      </c>
      <c r="D66" s="48">
        <v>856.7</v>
      </c>
      <c r="E66" s="70">
        <f t="shared" si="0"/>
        <v>100</v>
      </c>
    </row>
    <row r="67" spans="1:5" ht="15.75">
      <c r="A67" s="45" t="s">
        <v>252</v>
      </c>
      <c r="B67" s="69" t="s">
        <v>50</v>
      </c>
      <c r="C67" s="48">
        <v>1028</v>
      </c>
      <c r="D67" s="48">
        <v>1028</v>
      </c>
      <c r="E67" s="70">
        <f t="shared" si="0"/>
        <v>100</v>
      </c>
    </row>
    <row r="68" spans="1:5" ht="15.75">
      <c r="A68" s="45" t="s">
        <v>253</v>
      </c>
      <c r="B68" s="69" t="s">
        <v>51</v>
      </c>
      <c r="C68" s="48">
        <v>228.4</v>
      </c>
      <c r="D68" s="48">
        <v>228.4</v>
      </c>
      <c r="E68" s="70">
        <f t="shared" si="0"/>
        <v>100</v>
      </c>
    </row>
    <row r="69" spans="1:5" ht="15.75">
      <c r="A69" s="45" t="s">
        <v>254</v>
      </c>
      <c r="B69" s="69" t="s">
        <v>164</v>
      </c>
      <c r="C69" s="48">
        <v>1484.9</v>
      </c>
      <c r="D69" s="48">
        <v>1484.9</v>
      </c>
      <c r="E69" s="70">
        <f t="shared" si="0"/>
        <v>100</v>
      </c>
    </row>
    <row r="70" spans="1:5" ht="15.75">
      <c r="A70" s="45" t="s">
        <v>255</v>
      </c>
      <c r="B70" s="69" t="s">
        <v>165</v>
      </c>
      <c r="C70" s="48">
        <v>570.4</v>
      </c>
      <c r="D70" s="48">
        <v>570.4</v>
      </c>
      <c r="E70" s="70">
        <f t="shared" si="0"/>
        <v>100</v>
      </c>
    </row>
    <row r="71" spans="1:5" ht="15.75">
      <c r="A71" s="45" t="s">
        <v>256</v>
      </c>
      <c r="B71" s="69" t="s">
        <v>166</v>
      </c>
      <c r="C71" s="48">
        <v>1427.8</v>
      </c>
      <c r="D71" s="48">
        <v>1427.8</v>
      </c>
      <c r="E71" s="70">
        <f t="shared" si="0"/>
        <v>100</v>
      </c>
    </row>
    <row r="72" spans="1:5" ht="15.75">
      <c r="A72" s="45" t="s">
        <v>257</v>
      </c>
      <c r="B72" s="69" t="s">
        <v>52</v>
      </c>
      <c r="C72" s="48">
        <v>856.7</v>
      </c>
      <c r="D72" s="48">
        <v>856.7</v>
      </c>
      <c r="E72" s="70">
        <f t="shared" si="0"/>
        <v>100</v>
      </c>
    </row>
    <row r="73" spans="1:5" ht="15.75">
      <c r="A73" s="45" t="s">
        <v>258</v>
      </c>
      <c r="B73" s="69" t="s">
        <v>53</v>
      </c>
      <c r="C73" s="48">
        <v>342.7</v>
      </c>
      <c r="D73" s="48">
        <v>342.7</v>
      </c>
      <c r="E73" s="70">
        <f t="shared" si="0"/>
        <v>100</v>
      </c>
    </row>
    <row r="74" spans="1:5" ht="15.75">
      <c r="A74" s="45" t="s">
        <v>259</v>
      </c>
      <c r="B74" s="69" t="s">
        <v>167</v>
      </c>
      <c r="C74" s="48">
        <v>913.8</v>
      </c>
      <c r="D74" s="48">
        <v>913.8</v>
      </c>
      <c r="E74" s="70">
        <f t="shared" si="0"/>
        <v>100</v>
      </c>
    </row>
    <row r="75" spans="1:5" ht="15.75">
      <c r="A75" s="45" t="s">
        <v>260</v>
      </c>
      <c r="B75" s="69" t="s">
        <v>168</v>
      </c>
      <c r="C75" s="48">
        <v>1542</v>
      </c>
      <c r="D75" s="48">
        <v>1542</v>
      </c>
      <c r="E75" s="70">
        <f t="shared" si="0"/>
        <v>100</v>
      </c>
    </row>
    <row r="76" spans="1:5" ht="15.75">
      <c r="A76" s="45" t="s">
        <v>261</v>
      </c>
      <c r="B76" s="69" t="s">
        <v>169</v>
      </c>
      <c r="C76" s="48">
        <v>742.4</v>
      </c>
      <c r="D76" s="48">
        <v>742.4</v>
      </c>
      <c r="E76" s="70">
        <f aca="true" t="shared" si="1" ref="E76:E139">D76/C76*100</f>
        <v>100</v>
      </c>
    </row>
    <row r="77" spans="1:5" ht="15.75">
      <c r="A77" s="45" t="s">
        <v>262</v>
      </c>
      <c r="B77" s="69" t="s">
        <v>170</v>
      </c>
      <c r="C77" s="48">
        <v>397.8</v>
      </c>
      <c r="D77" s="48">
        <v>397.8</v>
      </c>
      <c r="E77" s="70">
        <f t="shared" si="1"/>
        <v>100</v>
      </c>
    </row>
    <row r="78" spans="1:5" ht="15.75">
      <c r="A78" s="45" t="s">
        <v>263</v>
      </c>
      <c r="B78" s="69" t="s">
        <v>54</v>
      </c>
      <c r="C78" s="48">
        <v>456.9</v>
      </c>
      <c r="D78" s="48">
        <v>456.9</v>
      </c>
      <c r="E78" s="70">
        <f t="shared" si="1"/>
        <v>100</v>
      </c>
    </row>
    <row r="79" spans="1:5" ht="15.75">
      <c r="A79" s="45" t="s">
        <v>264</v>
      </c>
      <c r="B79" s="69" t="s">
        <v>55</v>
      </c>
      <c r="C79" s="48">
        <v>1142.2</v>
      </c>
      <c r="D79" s="48">
        <v>1142.2</v>
      </c>
      <c r="E79" s="70">
        <f t="shared" si="1"/>
        <v>100</v>
      </c>
    </row>
    <row r="80" spans="1:5" ht="15.75">
      <c r="A80" s="45" t="s">
        <v>265</v>
      </c>
      <c r="B80" s="69" t="s">
        <v>171</v>
      </c>
      <c r="C80" s="48">
        <v>685.3</v>
      </c>
      <c r="D80" s="48">
        <v>685.3</v>
      </c>
      <c r="E80" s="70">
        <f t="shared" si="1"/>
        <v>100</v>
      </c>
    </row>
    <row r="81" spans="1:5" ht="15.75">
      <c r="A81" s="45" t="s">
        <v>127</v>
      </c>
      <c r="B81" s="69" t="s">
        <v>18</v>
      </c>
      <c r="C81" s="48"/>
      <c r="D81" s="48"/>
      <c r="E81" s="70"/>
    </row>
    <row r="82" spans="1:5" ht="15.75">
      <c r="A82" s="45" t="s">
        <v>212</v>
      </c>
      <c r="B82" s="69" t="s">
        <v>172</v>
      </c>
      <c r="C82" s="48">
        <v>1619.3</v>
      </c>
      <c r="D82" s="48">
        <v>1619.3</v>
      </c>
      <c r="E82" s="70">
        <f t="shared" si="1"/>
        <v>100</v>
      </c>
    </row>
    <row r="83" spans="1:5" ht="15.75">
      <c r="A83" s="45" t="s">
        <v>213</v>
      </c>
      <c r="B83" s="69" t="s">
        <v>56</v>
      </c>
      <c r="C83" s="48">
        <v>1388</v>
      </c>
      <c r="D83" s="48">
        <v>1388</v>
      </c>
      <c r="E83" s="70">
        <f t="shared" si="1"/>
        <v>100</v>
      </c>
    </row>
    <row r="84" spans="1:5" ht="15.75">
      <c r="A84" s="45" t="s">
        <v>267</v>
      </c>
      <c r="B84" s="69" t="s">
        <v>174</v>
      </c>
      <c r="C84" s="48">
        <v>2500</v>
      </c>
      <c r="D84" s="48">
        <v>2500</v>
      </c>
      <c r="E84" s="70">
        <f t="shared" si="1"/>
        <v>100</v>
      </c>
    </row>
    <row r="85" spans="1:5" ht="15.75">
      <c r="A85" s="45" t="s">
        <v>268</v>
      </c>
      <c r="B85" s="69" t="s">
        <v>140</v>
      </c>
      <c r="C85" s="48">
        <v>1310.9</v>
      </c>
      <c r="D85" s="48">
        <v>1310.9</v>
      </c>
      <c r="E85" s="70">
        <f t="shared" si="1"/>
        <v>100</v>
      </c>
    </row>
    <row r="86" spans="1:5" ht="15.75">
      <c r="A86" s="45" t="s">
        <v>269</v>
      </c>
      <c r="B86" s="69" t="s">
        <v>57</v>
      </c>
      <c r="C86" s="48">
        <v>1542.2</v>
      </c>
      <c r="D86" s="48">
        <v>1542.2</v>
      </c>
      <c r="E86" s="70">
        <f t="shared" si="1"/>
        <v>100</v>
      </c>
    </row>
    <row r="87" spans="1:5" ht="15.75">
      <c r="A87" s="45" t="s">
        <v>270</v>
      </c>
      <c r="B87" s="69" t="s">
        <v>175</v>
      </c>
      <c r="C87" s="48">
        <v>1619.3</v>
      </c>
      <c r="D87" s="48">
        <v>1619.3</v>
      </c>
      <c r="E87" s="70">
        <f t="shared" si="1"/>
        <v>100</v>
      </c>
    </row>
    <row r="88" spans="1:5" ht="15.75">
      <c r="A88" s="45" t="s">
        <v>271</v>
      </c>
      <c r="B88" s="69" t="s">
        <v>58</v>
      </c>
      <c r="C88" s="48">
        <v>1310.9</v>
      </c>
      <c r="D88" s="48">
        <v>1310.9</v>
      </c>
      <c r="E88" s="70">
        <f t="shared" si="1"/>
        <v>100</v>
      </c>
    </row>
    <row r="89" spans="1:5" ht="15.75">
      <c r="A89" s="45" t="s">
        <v>272</v>
      </c>
      <c r="B89" s="69" t="s">
        <v>176</v>
      </c>
      <c r="C89" s="48">
        <v>771.1</v>
      </c>
      <c r="D89" s="48">
        <v>771.1</v>
      </c>
      <c r="E89" s="70">
        <f t="shared" si="1"/>
        <v>100</v>
      </c>
    </row>
    <row r="90" spans="1:5" ht="15.75">
      <c r="A90" s="45" t="s">
        <v>273</v>
      </c>
      <c r="B90" s="69" t="s">
        <v>177</v>
      </c>
      <c r="C90" s="48">
        <v>616.8</v>
      </c>
      <c r="D90" s="48">
        <v>616.8</v>
      </c>
      <c r="E90" s="70">
        <f t="shared" si="1"/>
        <v>100</v>
      </c>
    </row>
    <row r="91" spans="1:5" ht="15.75">
      <c r="A91" s="45" t="s">
        <v>128</v>
      </c>
      <c r="B91" s="69" t="s">
        <v>19</v>
      </c>
      <c r="C91" s="48"/>
      <c r="D91" s="48"/>
      <c r="E91" s="70"/>
    </row>
    <row r="92" spans="1:5" ht="15.75">
      <c r="A92" s="45" t="s">
        <v>214</v>
      </c>
      <c r="B92" s="69" t="s">
        <v>59</v>
      </c>
      <c r="C92" s="48">
        <v>2478</v>
      </c>
      <c r="D92" s="48">
        <v>2478</v>
      </c>
      <c r="E92" s="70">
        <f t="shared" si="1"/>
        <v>100</v>
      </c>
    </row>
    <row r="93" spans="1:5" ht="15.75">
      <c r="A93" s="45" t="s">
        <v>215</v>
      </c>
      <c r="B93" s="69" t="s">
        <v>60</v>
      </c>
      <c r="C93" s="48">
        <v>2500</v>
      </c>
      <c r="D93" s="48">
        <v>2500</v>
      </c>
      <c r="E93" s="70">
        <f t="shared" si="1"/>
        <v>100</v>
      </c>
    </row>
    <row r="94" spans="1:5" ht="15.75">
      <c r="A94" s="45" t="s">
        <v>276</v>
      </c>
      <c r="B94" s="69" t="s">
        <v>61</v>
      </c>
      <c r="C94" s="48">
        <v>2500</v>
      </c>
      <c r="D94" s="48">
        <v>2500</v>
      </c>
      <c r="E94" s="70">
        <f t="shared" si="1"/>
        <v>100</v>
      </c>
    </row>
    <row r="95" spans="1:5" ht="15.75">
      <c r="A95" s="45" t="s">
        <v>277</v>
      </c>
      <c r="B95" s="69" t="s">
        <v>179</v>
      </c>
      <c r="C95" s="48">
        <v>2500</v>
      </c>
      <c r="D95" s="48">
        <v>2500</v>
      </c>
      <c r="E95" s="70">
        <f t="shared" si="1"/>
        <v>100</v>
      </c>
    </row>
    <row r="96" spans="1:5" ht="15.75">
      <c r="A96" s="45" t="s">
        <v>278</v>
      </c>
      <c r="B96" s="69" t="s">
        <v>62</v>
      </c>
      <c r="C96" s="48">
        <v>2500</v>
      </c>
      <c r="D96" s="48">
        <v>2500</v>
      </c>
      <c r="E96" s="70">
        <f t="shared" si="1"/>
        <v>100</v>
      </c>
    </row>
    <row r="97" spans="1:5" ht="15.75">
      <c r="A97" s="45" t="s">
        <v>129</v>
      </c>
      <c r="B97" s="69" t="s">
        <v>20</v>
      </c>
      <c r="C97" s="48"/>
      <c r="D97" s="48"/>
      <c r="E97" s="70"/>
    </row>
    <row r="98" spans="1:5" ht="15.75">
      <c r="A98" s="45" t="s">
        <v>279</v>
      </c>
      <c r="B98" s="69" t="s">
        <v>63</v>
      </c>
      <c r="C98" s="48">
        <v>223.2</v>
      </c>
      <c r="D98" s="48">
        <v>223.2</v>
      </c>
      <c r="E98" s="70">
        <f t="shared" si="1"/>
        <v>100</v>
      </c>
    </row>
    <row r="99" spans="1:5" ht="15.75">
      <c r="A99" s="45" t="s">
        <v>280</v>
      </c>
      <c r="B99" s="69" t="s">
        <v>180</v>
      </c>
      <c r="C99" s="48">
        <v>2500</v>
      </c>
      <c r="D99" s="48">
        <v>2500</v>
      </c>
      <c r="E99" s="70">
        <f t="shared" si="1"/>
        <v>100</v>
      </c>
    </row>
    <row r="100" spans="1:5" ht="15.75">
      <c r="A100" s="45" t="s">
        <v>281</v>
      </c>
      <c r="B100" s="69" t="s">
        <v>181</v>
      </c>
      <c r="C100" s="48">
        <v>2500</v>
      </c>
      <c r="D100" s="48">
        <v>2500</v>
      </c>
      <c r="E100" s="70">
        <f t="shared" si="1"/>
        <v>100</v>
      </c>
    </row>
    <row r="101" spans="1:5" ht="15.75">
      <c r="A101" s="45" t="s">
        <v>282</v>
      </c>
      <c r="B101" s="69" t="s">
        <v>64</v>
      </c>
      <c r="C101" s="48">
        <v>669.6</v>
      </c>
      <c r="D101" s="48">
        <v>669.6</v>
      </c>
      <c r="E101" s="70">
        <f t="shared" si="1"/>
        <v>100</v>
      </c>
    </row>
    <row r="102" spans="1:5" ht="15.75">
      <c r="A102" s="45" t="s">
        <v>283</v>
      </c>
      <c r="B102" s="69" t="s">
        <v>65</v>
      </c>
      <c r="C102" s="48">
        <v>223.2</v>
      </c>
      <c r="D102" s="48">
        <v>223.2</v>
      </c>
      <c r="E102" s="70">
        <f t="shared" si="1"/>
        <v>100</v>
      </c>
    </row>
    <row r="103" spans="1:5" ht="15.75">
      <c r="A103" s="45" t="s">
        <v>284</v>
      </c>
      <c r="B103" s="69" t="s">
        <v>66</v>
      </c>
      <c r="C103" s="48">
        <v>1562.5</v>
      </c>
      <c r="D103" s="48">
        <v>1562.5</v>
      </c>
      <c r="E103" s="70">
        <f t="shared" si="1"/>
        <v>100</v>
      </c>
    </row>
    <row r="104" spans="1:5" ht="15.75">
      <c r="A104" s="45" t="s">
        <v>285</v>
      </c>
      <c r="B104" s="69" t="s">
        <v>68</v>
      </c>
      <c r="C104" s="48">
        <v>2500</v>
      </c>
      <c r="D104" s="48">
        <v>2500</v>
      </c>
      <c r="E104" s="70">
        <f t="shared" si="1"/>
        <v>100</v>
      </c>
    </row>
    <row r="105" spans="1:5" ht="15.75">
      <c r="A105" s="45" t="s">
        <v>286</v>
      </c>
      <c r="B105" s="69" t="s">
        <v>69</v>
      </c>
      <c r="C105" s="48">
        <v>2445.9</v>
      </c>
      <c r="D105" s="48">
        <v>2445.9</v>
      </c>
      <c r="E105" s="70">
        <f t="shared" si="1"/>
        <v>100</v>
      </c>
    </row>
    <row r="106" spans="1:5" ht="15.75" customHeight="1">
      <c r="A106" s="45" t="s">
        <v>130</v>
      </c>
      <c r="B106" s="69" t="s">
        <v>21</v>
      </c>
      <c r="C106" s="48"/>
      <c r="D106" s="48"/>
      <c r="E106" s="70"/>
    </row>
    <row r="107" spans="1:5" ht="15.75">
      <c r="A107" s="45" t="s">
        <v>290</v>
      </c>
      <c r="B107" s="69" t="s">
        <v>512</v>
      </c>
      <c r="C107" s="48">
        <v>2500</v>
      </c>
      <c r="D107" s="48">
        <v>2500</v>
      </c>
      <c r="E107" s="70">
        <f t="shared" si="1"/>
        <v>100</v>
      </c>
    </row>
    <row r="108" spans="1:5" ht="15.75">
      <c r="A108" s="45" t="s">
        <v>291</v>
      </c>
      <c r="B108" s="69" t="s">
        <v>182</v>
      </c>
      <c r="C108" s="48">
        <v>2500</v>
      </c>
      <c r="D108" s="48">
        <v>2500</v>
      </c>
      <c r="E108" s="70">
        <f t="shared" si="1"/>
        <v>100</v>
      </c>
    </row>
    <row r="109" spans="1:5" ht="15.75">
      <c r="A109" s="45" t="s">
        <v>292</v>
      </c>
      <c r="B109" s="69" t="s">
        <v>183</v>
      </c>
      <c r="C109" s="48">
        <v>2500</v>
      </c>
      <c r="D109" s="48">
        <v>2500</v>
      </c>
      <c r="E109" s="70">
        <f t="shared" si="1"/>
        <v>100</v>
      </c>
    </row>
    <row r="110" spans="1:5" ht="15.75">
      <c r="A110" s="45" t="s">
        <v>293</v>
      </c>
      <c r="B110" s="69" t="s">
        <v>185</v>
      </c>
      <c r="C110" s="48">
        <v>2485.3</v>
      </c>
      <c r="D110" s="48">
        <v>2485.3</v>
      </c>
      <c r="E110" s="70">
        <f t="shared" si="1"/>
        <v>100</v>
      </c>
    </row>
    <row r="111" spans="1:5" ht="15.75">
      <c r="A111" s="45" t="s">
        <v>131</v>
      </c>
      <c r="B111" s="69" t="s">
        <v>22</v>
      </c>
      <c r="C111" s="48"/>
      <c r="D111" s="48"/>
      <c r="E111" s="70"/>
    </row>
    <row r="112" spans="1:5" ht="15.75">
      <c r="A112" s="45" t="s">
        <v>295</v>
      </c>
      <c r="B112" s="69" t="s">
        <v>401</v>
      </c>
      <c r="C112" s="48">
        <v>1287.6</v>
      </c>
      <c r="D112" s="48">
        <v>1287.6</v>
      </c>
      <c r="E112" s="70">
        <f t="shared" si="1"/>
        <v>100</v>
      </c>
    </row>
    <row r="113" spans="1:5" ht="15.75">
      <c r="A113" s="45" t="s">
        <v>296</v>
      </c>
      <c r="B113" s="69" t="s">
        <v>402</v>
      </c>
      <c r="C113" s="48">
        <v>1287.6</v>
      </c>
      <c r="D113" s="48">
        <v>1287.6</v>
      </c>
      <c r="E113" s="70">
        <f t="shared" si="1"/>
        <v>100</v>
      </c>
    </row>
    <row r="114" spans="1:5" ht="15.75">
      <c r="A114" s="45" t="s">
        <v>297</v>
      </c>
      <c r="B114" s="69" t="s">
        <v>141</v>
      </c>
      <c r="C114" s="48">
        <v>693.3</v>
      </c>
      <c r="D114" s="48">
        <v>693.3</v>
      </c>
      <c r="E114" s="70">
        <f t="shared" si="1"/>
        <v>100</v>
      </c>
    </row>
    <row r="115" spans="1:5" ht="15.75">
      <c r="A115" s="45" t="s">
        <v>298</v>
      </c>
      <c r="B115" s="69" t="s">
        <v>70</v>
      </c>
      <c r="C115" s="48">
        <v>594.3</v>
      </c>
      <c r="D115" s="48">
        <v>594.3</v>
      </c>
      <c r="E115" s="70">
        <f t="shared" si="1"/>
        <v>100</v>
      </c>
    </row>
    <row r="116" spans="1:5" ht="15.75">
      <c r="A116" s="45" t="s">
        <v>299</v>
      </c>
      <c r="B116" s="69" t="s">
        <v>71</v>
      </c>
      <c r="C116" s="48">
        <v>990.4</v>
      </c>
      <c r="D116" s="48">
        <v>990.4</v>
      </c>
      <c r="E116" s="70">
        <f t="shared" si="1"/>
        <v>100</v>
      </c>
    </row>
    <row r="117" spans="1:5" ht="15.75">
      <c r="A117" s="45" t="s">
        <v>300</v>
      </c>
      <c r="B117" s="69" t="s">
        <v>72</v>
      </c>
      <c r="C117" s="48">
        <v>1654.9</v>
      </c>
      <c r="D117" s="48">
        <v>1654.9</v>
      </c>
      <c r="E117" s="70">
        <f t="shared" si="1"/>
        <v>100</v>
      </c>
    </row>
    <row r="118" spans="1:5" ht="15.75">
      <c r="A118" s="45" t="s">
        <v>301</v>
      </c>
      <c r="B118" s="69" t="s">
        <v>385</v>
      </c>
      <c r="C118" s="48">
        <v>198.1</v>
      </c>
      <c r="D118" s="48">
        <v>198.1</v>
      </c>
      <c r="E118" s="70">
        <f t="shared" si="1"/>
        <v>100</v>
      </c>
    </row>
    <row r="119" spans="1:5" ht="15.75">
      <c r="A119" s="45" t="s">
        <v>302</v>
      </c>
      <c r="B119" s="69" t="s">
        <v>187</v>
      </c>
      <c r="C119" s="48">
        <v>891.4</v>
      </c>
      <c r="D119" s="48">
        <v>891.4</v>
      </c>
      <c r="E119" s="70">
        <f t="shared" si="1"/>
        <v>100</v>
      </c>
    </row>
    <row r="120" spans="1:5" ht="15.75">
      <c r="A120" s="45" t="s">
        <v>303</v>
      </c>
      <c r="B120" s="69" t="s">
        <v>73</v>
      </c>
      <c r="C120" s="48">
        <v>1188.5</v>
      </c>
      <c r="D120" s="48">
        <v>1188.5</v>
      </c>
      <c r="E120" s="70">
        <f t="shared" si="1"/>
        <v>100</v>
      </c>
    </row>
    <row r="121" spans="1:5" ht="15.75">
      <c r="A121" s="45" t="s">
        <v>304</v>
      </c>
      <c r="B121" s="69" t="s">
        <v>188</v>
      </c>
      <c r="C121" s="48">
        <v>792.4</v>
      </c>
      <c r="D121" s="48">
        <v>792.4</v>
      </c>
      <c r="E121" s="70">
        <f t="shared" si="1"/>
        <v>100</v>
      </c>
    </row>
    <row r="122" spans="1:5" ht="15.75">
      <c r="A122" s="45" t="s">
        <v>305</v>
      </c>
      <c r="B122" s="69" t="s">
        <v>74</v>
      </c>
      <c r="C122" s="48">
        <v>495.2</v>
      </c>
      <c r="D122" s="48">
        <v>495.2</v>
      </c>
      <c r="E122" s="70">
        <f t="shared" si="1"/>
        <v>100</v>
      </c>
    </row>
    <row r="123" spans="1:5" ht="15.75">
      <c r="A123" s="45" t="s">
        <v>306</v>
      </c>
      <c r="B123" s="69" t="s">
        <v>75</v>
      </c>
      <c r="C123" s="48">
        <v>1683.7</v>
      </c>
      <c r="D123" s="48">
        <v>1683.7</v>
      </c>
      <c r="E123" s="70">
        <f t="shared" si="1"/>
        <v>100</v>
      </c>
    </row>
    <row r="124" spans="1:5" ht="15.75">
      <c r="A124" s="160" t="s">
        <v>307</v>
      </c>
      <c r="B124" s="69" t="s">
        <v>76</v>
      </c>
      <c r="C124" s="48">
        <v>792.4</v>
      </c>
      <c r="D124" s="48">
        <v>792.4</v>
      </c>
      <c r="E124" s="165">
        <f t="shared" si="1"/>
        <v>100</v>
      </c>
    </row>
    <row r="125" spans="1:5" ht="15.75">
      <c r="A125" s="160" t="s">
        <v>308</v>
      </c>
      <c r="B125" s="69" t="s">
        <v>77</v>
      </c>
      <c r="C125" s="48">
        <v>100</v>
      </c>
      <c r="D125" s="48">
        <v>100</v>
      </c>
      <c r="E125" s="165">
        <f t="shared" si="1"/>
        <v>100</v>
      </c>
    </row>
    <row r="126" spans="1:5" ht="15.75">
      <c r="A126" s="160" t="s">
        <v>132</v>
      </c>
      <c r="B126" s="69" t="s">
        <v>23</v>
      </c>
      <c r="C126" s="48"/>
      <c r="D126" s="48"/>
      <c r="E126" s="165"/>
    </row>
    <row r="127" spans="1:5" ht="15.75">
      <c r="A127" s="160" t="s">
        <v>310</v>
      </c>
      <c r="B127" s="69" t="s">
        <v>78</v>
      </c>
      <c r="C127" s="48">
        <v>387.7</v>
      </c>
      <c r="D127" s="48">
        <v>387.7</v>
      </c>
      <c r="E127" s="165">
        <f t="shared" si="1"/>
        <v>100</v>
      </c>
    </row>
    <row r="128" spans="1:5" ht="15.75">
      <c r="A128" s="160" t="s">
        <v>311</v>
      </c>
      <c r="B128" s="69" t="s">
        <v>79</v>
      </c>
      <c r="C128" s="48">
        <v>620.4</v>
      </c>
      <c r="D128" s="48">
        <v>620.4</v>
      </c>
      <c r="E128" s="165">
        <f t="shared" si="1"/>
        <v>100</v>
      </c>
    </row>
    <row r="129" spans="1:5" ht="15.75">
      <c r="A129" s="160" t="s">
        <v>312</v>
      </c>
      <c r="B129" s="69" t="s">
        <v>80</v>
      </c>
      <c r="C129" s="48">
        <v>620.4</v>
      </c>
      <c r="D129" s="48">
        <v>620.4</v>
      </c>
      <c r="E129" s="165">
        <f t="shared" si="1"/>
        <v>100</v>
      </c>
    </row>
    <row r="130" spans="1:5" ht="15.75">
      <c r="A130" s="160" t="s">
        <v>313</v>
      </c>
      <c r="B130" s="69" t="s">
        <v>81</v>
      </c>
      <c r="C130" s="48">
        <v>1240.7</v>
      </c>
      <c r="D130" s="48">
        <v>1240.7</v>
      </c>
      <c r="E130" s="165">
        <f t="shared" si="1"/>
        <v>100</v>
      </c>
    </row>
    <row r="131" spans="1:5" ht="15.75">
      <c r="A131" s="160" t="s">
        <v>314</v>
      </c>
      <c r="B131" s="69" t="s">
        <v>82</v>
      </c>
      <c r="C131" s="48">
        <v>736.7</v>
      </c>
      <c r="D131" s="48">
        <v>736.7</v>
      </c>
      <c r="E131" s="165">
        <f t="shared" si="1"/>
        <v>100</v>
      </c>
    </row>
    <row r="132" spans="1:5" ht="15.75">
      <c r="A132" s="160" t="s">
        <v>315</v>
      </c>
      <c r="B132" s="69" t="s">
        <v>83</v>
      </c>
      <c r="C132" s="48">
        <v>891</v>
      </c>
      <c r="D132" s="48">
        <v>891</v>
      </c>
      <c r="E132" s="165">
        <f t="shared" si="1"/>
        <v>100</v>
      </c>
    </row>
    <row r="133" spans="1:5" ht="15.75">
      <c r="A133" s="160" t="s">
        <v>316</v>
      </c>
      <c r="B133" s="69" t="s">
        <v>84</v>
      </c>
      <c r="C133" s="48">
        <v>2054.8</v>
      </c>
      <c r="D133" s="48">
        <v>2054.8</v>
      </c>
      <c r="E133" s="165">
        <f t="shared" si="1"/>
        <v>100</v>
      </c>
    </row>
    <row r="134" spans="1:5" ht="15.75">
      <c r="A134" s="160" t="s">
        <v>317</v>
      </c>
      <c r="B134" s="69" t="s">
        <v>85</v>
      </c>
      <c r="C134" s="48">
        <v>736.7</v>
      </c>
      <c r="D134" s="48">
        <v>736.7</v>
      </c>
      <c r="E134" s="165">
        <f t="shared" si="1"/>
        <v>100</v>
      </c>
    </row>
    <row r="135" spans="1:5" ht="15.75">
      <c r="A135" s="160" t="s">
        <v>318</v>
      </c>
      <c r="B135" s="69" t="s">
        <v>86</v>
      </c>
      <c r="C135" s="48">
        <v>697.9</v>
      </c>
      <c r="D135" s="48">
        <v>697.9</v>
      </c>
      <c r="E135" s="165">
        <f t="shared" si="1"/>
        <v>100</v>
      </c>
    </row>
    <row r="136" spans="1:5" ht="15.75">
      <c r="A136" s="160" t="s">
        <v>319</v>
      </c>
      <c r="B136" s="69" t="s">
        <v>87</v>
      </c>
      <c r="C136" s="48">
        <v>1240.7</v>
      </c>
      <c r="D136" s="48">
        <v>1240.7</v>
      </c>
      <c r="E136" s="165">
        <f t="shared" si="1"/>
        <v>100</v>
      </c>
    </row>
    <row r="137" spans="1:5" ht="15.75">
      <c r="A137" s="160" t="s">
        <v>320</v>
      </c>
      <c r="B137" s="69" t="s">
        <v>388</v>
      </c>
      <c r="C137" s="48">
        <v>1473.4</v>
      </c>
      <c r="D137" s="48">
        <v>1473.4</v>
      </c>
      <c r="E137" s="165">
        <f t="shared" si="1"/>
        <v>100</v>
      </c>
    </row>
    <row r="138" spans="1:5" ht="15.75">
      <c r="A138" s="160" t="s">
        <v>321</v>
      </c>
      <c r="B138" s="69" t="s">
        <v>88</v>
      </c>
      <c r="C138" s="48">
        <v>116.3</v>
      </c>
      <c r="D138" s="48">
        <v>116.3</v>
      </c>
      <c r="E138" s="165">
        <f t="shared" si="1"/>
        <v>100</v>
      </c>
    </row>
    <row r="139" spans="1:5" ht="15.75">
      <c r="A139" s="160" t="s">
        <v>322</v>
      </c>
      <c r="B139" s="69" t="s">
        <v>142</v>
      </c>
      <c r="C139" s="48">
        <v>1861.1</v>
      </c>
      <c r="D139" s="48">
        <v>1861.1</v>
      </c>
      <c r="E139" s="165">
        <f t="shared" si="1"/>
        <v>100</v>
      </c>
    </row>
    <row r="140" spans="1:5" ht="15.75">
      <c r="A140" s="160" t="s">
        <v>133</v>
      </c>
      <c r="B140" s="69" t="s">
        <v>24</v>
      </c>
      <c r="C140" s="48"/>
      <c r="D140" s="48"/>
      <c r="E140" s="165"/>
    </row>
    <row r="141" spans="1:5" ht="15.75">
      <c r="A141" s="160" t="s">
        <v>324</v>
      </c>
      <c r="B141" s="69" t="s">
        <v>190</v>
      </c>
      <c r="C141" s="48">
        <v>2500</v>
      </c>
      <c r="D141" s="48">
        <v>2500</v>
      </c>
      <c r="E141" s="165">
        <f aca="true" t="shared" si="2" ref="E141:E185">D141/C141*100</f>
        <v>100</v>
      </c>
    </row>
    <row r="142" spans="1:5" ht="15.75">
      <c r="A142" s="160" t="s">
        <v>325</v>
      </c>
      <c r="B142" s="69" t="s">
        <v>89</v>
      </c>
      <c r="C142" s="48">
        <v>2500</v>
      </c>
      <c r="D142" s="48">
        <v>2500</v>
      </c>
      <c r="E142" s="165">
        <f t="shared" si="2"/>
        <v>100</v>
      </c>
    </row>
    <row r="143" spans="1:5" ht="15.75">
      <c r="A143" s="160" t="s">
        <v>326</v>
      </c>
      <c r="B143" s="69" t="s">
        <v>191</v>
      </c>
      <c r="C143" s="48">
        <v>2500</v>
      </c>
      <c r="D143" s="48">
        <v>2500</v>
      </c>
      <c r="E143" s="165">
        <f t="shared" si="2"/>
        <v>100</v>
      </c>
    </row>
    <row r="144" spans="1:5" ht="15.75">
      <c r="A144" s="160" t="s">
        <v>327</v>
      </c>
      <c r="B144" s="69" t="s">
        <v>90</v>
      </c>
      <c r="C144" s="48">
        <v>2500</v>
      </c>
      <c r="D144" s="48">
        <v>2500</v>
      </c>
      <c r="E144" s="165">
        <f t="shared" si="2"/>
        <v>100</v>
      </c>
    </row>
    <row r="145" spans="1:5" ht="15.75">
      <c r="A145" s="160" t="s">
        <v>134</v>
      </c>
      <c r="B145" s="69" t="s">
        <v>25</v>
      </c>
      <c r="C145" s="48"/>
      <c r="D145" s="48"/>
      <c r="E145" s="165"/>
    </row>
    <row r="146" spans="1:5" ht="15.75">
      <c r="A146" s="160" t="s">
        <v>329</v>
      </c>
      <c r="B146" s="69" t="s">
        <v>91</v>
      </c>
      <c r="C146" s="48">
        <v>1680.3</v>
      </c>
      <c r="D146" s="48">
        <v>1680.3</v>
      </c>
      <c r="E146" s="165">
        <f t="shared" si="2"/>
        <v>100</v>
      </c>
    </row>
    <row r="147" spans="1:5" ht="15.75">
      <c r="A147" s="160" t="s">
        <v>330</v>
      </c>
      <c r="B147" s="69" t="s">
        <v>192</v>
      </c>
      <c r="C147" s="48">
        <v>916.5</v>
      </c>
      <c r="D147" s="48">
        <v>916.5</v>
      </c>
      <c r="E147" s="165">
        <f t="shared" si="2"/>
        <v>100</v>
      </c>
    </row>
    <row r="148" spans="1:5" ht="15.75">
      <c r="A148" s="160" t="s">
        <v>331</v>
      </c>
      <c r="B148" s="69" t="s">
        <v>521</v>
      </c>
      <c r="C148" s="48">
        <v>611</v>
      </c>
      <c r="D148" s="48">
        <v>611</v>
      </c>
      <c r="E148" s="165">
        <f t="shared" si="2"/>
        <v>100</v>
      </c>
    </row>
    <row r="149" spans="1:5" ht="15.75">
      <c r="A149" s="160" t="s">
        <v>332</v>
      </c>
      <c r="B149" s="69" t="s">
        <v>92</v>
      </c>
      <c r="C149" s="48">
        <v>1680.3</v>
      </c>
      <c r="D149" s="48">
        <v>1680.3</v>
      </c>
      <c r="E149" s="165">
        <f t="shared" si="2"/>
        <v>100</v>
      </c>
    </row>
    <row r="150" spans="1:5" ht="15.75">
      <c r="A150" s="160" t="s">
        <v>333</v>
      </c>
      <c r="B150" s="69" t="s">
        <v>193</v>
      </c>
      <c r="C150" s="48">
        <v>1069.3</v>
      </c>
      <c r="D150" s="48">
        <v>1069.3</v>
      </c>
      <c r="E150" s="165">
        <f t="shared" si="2"/>
        <v>100</v>
      </c>
    </row>
    <row r="151" spans="1:5" ht="15.75">
      <c r="A151" s="160" t="s">
        <v>334</v>
      </c>
      <c r="B151" s="69" t="s">
        <v>195</v>
      </c>
      <c r="C151" s="48">
        <v>763.8</v>
      </c>
      <c r="D151" s="48">
        <v>763.8</v>
      </c>
      <c r="E151" s="165">
        <f t="shared" si="2"/>
        <v>100</v>
      </c>
    </row>
    <row r="152" spans="1:5" ht="15.75">
      <c r="A152" s="160" t="s">
        <v>335</v>
      </c>
      <c r="B152" s="69" t="s">
        <v>196</v>
      </c>
      <c r="C152" s="48">
        <v>1680.3</v>
      </c>
      <c r="D152" s="48">
        <v>1680.3</v>
      </c>
      <c r="E152" s="165">
        <f t="shared" si="2"/>
        <v>100</v>
      </c>
    </row>
    <row r="153" spans="1:5" ht="15.75">
      <c r="A153" s="160" t="s">
        <v>336</v>
      </c>
      <c r="B153" s="69" t="s">
        <v>93</v>
      </c>
      <c r="C153" s="48">
        <v>611</v>
      </c>
      <c r="D153" s="48">
        <v>611</v>
      </c>
      <c r="E153" s="165">
        <f t="shared" si="2"/>
        <v>100</v>
      </c>
    </row>
    <row r="154" spans="1:5" ht="15.75">
      <c r="A154" s="160" t="s">
        <v>337</v>
      </c>
      <c r="B154" s="69" t="s">
        <v>198</v>
      </c>
      <c r="C154" s="48">
        <v>1222</v>
      </c>
      <c r="D154" s="48">
        <v>1222</v>
      </c>
      <c r="E154" s="165">
        <f t="shared" si="2"/>
        <v>100</v>
      </c>
    </row>
    <row r="155" spans="1:5" ht="15.75">
      <c r="A155" s="160" t="s">
        <v>338</v>
      </c>
      <c r="B155" s="69" t="s">
        <v>94</v>
      </c>
      <c r="C155" s="48">
        <v>1222</v>
      </c>
      <c r="D155" s="48">
        <v>1222</v>
      </c>
      <c r="E155" s="165">
        <f t="shared" si="2"/>
        <v>100</v>
      </c>
    </row>
    <row r="156" spans="1:5" ht="15.75">
      <c r="A156" s="160" t="s">
        <v>339</v>
      </c>
      <c r="B156" s="69" t="s">
        <v>199</v>
      </c>
      <c r="C156" s="48">
        <v>1222</v>
      </c>
      <c r="D156" s="48">
        <v>1222</v>
      </c>
      <c r="E156" s="165">
        <f t="shared" si="2"/>
        <v>100</v>
      </c>
    </row>
    <row r="157" spans="1:5" ht="15.75">
      <c r="A157" s="160" t="s">
        <v>135</v>
      </c>
      <c r="B157" s="69" t="s">
        <v>26</v>
      </c>
      <c r="C157" s="48"/>
      <c r="D157" s="48"/>
      <c r="E157" s="165"/>
    </row>
    <row r="158" spans="1:5" ht="15.75">
      <c r="A158" s="160" t="s">
        <v>342</v>
      </c>
      <c r="B158" s="69" t="s">
        <v>95</v>
      </c>
      <c r="C158" s="48">
        <v>2500</v>
      </c>
      <c r="D158" s="48">
        <v>2500</v>
      </c>
      <c r="E158" s="165">
        <f t="shared" si="2"/>
        <v>100</v>
      </c>
    </row>
    <row r="159" spans="1:5" ht="15.75">
      <c r="A159" s="160" t="s">
        <v>343</v>
      </c>
      <c r="B159" s="69" t="s">
        <v>96</v>
      </c>
      <c r="C159" s="48">
        <v>1098.5</v>
      </c>
      <c r="D159" s="48">
        <v>1098.5</v>
      </c>
      <c r="E159" s="165">
        <f t="shared" si="2"/>
        <v>100</v>
      </c>
    </row>
    <row r="160" spans="1:5" ht="15.75">
      <c r="A160" s="160" t="s">
        <v>344</v>
      </c>
      <c r="B160" s="69" t="s">
        <v>97</v>
      </c>
      <c r="C160" s="48">
        <v>1412.3</v>
      </c>
      <c r="D160" s="48">
        <v>1412.3</v>
      </c>
      <c r="E160" s="165">
        <f t="shared" si="2"/>
        <v>100</v>
      </c>
    </row>
    <row r="161" spans="1:5" ht="15.75">
      <c r="A161" s="160" t="s">
        <v>345</v>
      </c>
      <c r="B161" s="69" t="s">
        <v>98</v>
      </c>
      <c r="C161" s="48">
        <v>2500</v>
      </c>
      <c r="D161" s="48">
        <v>2500</v>
      </c>
      <c r="E161" s="165">
        <f t="shared" si="2"/>
        <v>100</v>
      </c>
    </row>
    <row r="162" spans="1:5" ht="15.75">
      <c r="A162" s="160" t="s">
        <v>346</v>
      </c>
      <c r="B162" s="69" t="s">
        <v>200</v>
      </c>
      <c r="C162" s="48">
        <v>1255.4</v>
      </c>
      <c r="D162" s="48">
        <v>1255.4</v>
      </c>
      <c r="E162" s="165">
        <f t="shared" si="2"/>
        <v>100</v>
      </c>
    </row>
    <row r="163" spans="1:5" ht="15.75">
      <c r="A163" s="160" t="s">
        <v>347</v>
      </c>
      <c r="B163" s="69" t="s">
        <v>201</v>
      </c>
      <c r="C163" s="48">
        <v>2500</v>
      </c>
      <c r="D163" s="48">
        <v>2500</v>
      </c>
      <c r="E163" s="165">
        <f t="shared" si="2"/>
        <v>100</v>
      </c>
    </row>
    <row r="164" spans="1:5" ht="15.75">
      <c r="A164" s="160" t="s">
        <v>394</v>
      </c>
      <c r="B164" s="69" t="s">
        <v>99</v>
      </c>
      <c r="C164" s="48">
        <v>1412.3</v>
      </c>
      <c r="D164" s="48">
        <v>1412.3</v>
      </c>
      <c r="E164" s="165">
        <f t="shared" si="2"/>
        <v>100</v>
      </c>
    </row>
    <row r="165" spans="1:5" ht="15.75">
      <c r="A165" s="160" t="s">
        <v>136</v>
      </c>
      <c r="B165" s="69" t="s">
        <v>0</v>
      </c>
      <c r="C165" s="48"/>
      <c r="D165" s="48"/>
      <c r="E165" s="165"/>
    </row>
    <row r="166" spans="1:5" ht="15.75">
      <c r="A166" s="160" t="s">
        <v>348</v>
      </c>
      <c r="B166" s="69" t="s">
        <v>29</v>
      </c>
      <c r="C166" s="48">
        <v>670.8</v>
      </c>
      <c r="D166" s="48">
        <v>670.8</v>
      </c>
      <c r="E166" s="165">
        <f t="shared" si="2"/>
        <v>100</v>
      </c>
    </row>
    <row r="167" spans="1:5" ht="15.75">
      <c r="A167" s="160" t="s">
        <v>349</v>
      </c>
      <c r="B167" s="69" t="s">
        <v>100</v>
      </c>
      <c r="C167" s="48">
        <v>1945.4</v>
      </c>
      <c r="D167" s="48">
        <v>1945.4</v>
      </c>
      <c r="E167" s="165">
        <f t="shared" si="2"/>
        <v>100</v>
      </c>
    </row>
    <row r="168" spans="1:5" ht="15.75">
      <c r="A168" s="160" t="s">
        <v>350</v>
      </c>
      <c r="B168" s="69" t="s">
        <v>101</v>
      </c>
      <c r="C168" s="48">
        <v>1408.7</v>
      </c>
      <c r="D168" s="48">
        <v>1408.7</v>
      </c>
      <c r="E168" s="165">
        <f t="shared" si="2"/>
        <v>100</v>
      </c>
    </row>
    <row r="169" spans="1:5" ht="15.75">
      <c r="A169" s="160" t="s">
        <v>351</v>
      </c>
      <c r="B169" s="69" t="s">
        <v>102</v>
      </c>
      <c r="C169" s="48">
        <v>1341.6</v>
      </c>
      <c r="D169" s="48">
        <v>1341.6</v>
      </c>
      <c r="E169" s="165">
        <f t="shared" si="2"/>
        <v>100</v>
      </c>
    </row>
    <row r="170" spans="1:5" ht="15.75">
      <c r="A170" s="160" t="s">
        <v>352</v>
      </c>
      <c r="B170" s="69" t="s">
        <v>103</v>
      </c>
      <c r="C170" s="48">
        <v>805</v>
      </c>
      <c r="D170" s="48">
        <v>805</v>
      </c>
      <c r="E170" s="165">
        <f t="shared" si="2"/>
        <v>100</v>
      </c>
    </row>
    <row r="171" spans="1:5" ht="15.75">
      <c r="A171" s="160" t="s">
        <v>353</v>
      </c>
      <c r="B171" s="69" t="s">
        <v>104</v>
      </c>
      <c r="C171" s="48">
        <v>939.2</v>
      </c>
      <c r="D171" s="48">
        <v>939.2</v>
      </c>
      <c r="E171" s="165">
        <f t="shared" si="2"/>
        <v>100</v>
      </c>
    </row>
    <row r="172" spans="1:5" ht="15.75">
      <c r="A172" s="160" t="s">
        <v>354</v>
      </c>
      <c r="B172" s="69" t="s">
        <v>105</v>
      </c>
      <c r="C172" s="48">
        <v>1274.6</v>
      </c>
      <c r="D172" s="48">
        <v>1274.6</v>
      </c>
      <c r="E172" s="165">
        <f t="shared" si="2"/>
        <v>100</v>
      </c>
    </row>
    <row r="173" spans="1:5" ht="15.75">
      <c r="A173" s="160" t="s">
        <v>355</v>
      </c>
      <c r="B173" s="69" t="s">
        <v>144</v>
      </c>
      <c r="C173" s="48">
        <v>2012.5</v>
      </c>
      <c r="D173" s="48">
        <v>2012.5</v>
      </c>
      <c r="E173" s="165">
        <f t="shared" si="2"/>
        <v>100</v>
      </c>
    </row>
    <row r="174" spans="1:5" ht="15.75">
      <c r="A174" s="160" t="s">
        <v>356</v>
      </c>
      <c r="B174" s="69" t="s">
        <v>106</v>
      </c>
      <c r="C174" s="48">
        <v>2280.8</v>
      </c>
      <c r="D174" s="48">
        <v>2280.8</v>
      </c>
      <c r="E174" s="165">
        <f t="shared" si="2"/>
        <v>100</v>
      </c>
    </row>
    <row r="175" spans="1:5" ht="15.75">
      <c r="A175" s="160" t="s">
        <v>137</v>
      </c>
      <c r="B175" s="69" t="s">
        <v>492</v>
      </c>
      <c r="C175" s="48"/>
      <c r="D175" s="48"/>
      <c r="E175" s="165"/>
    </row>
    <row r="176" spans="1:5" ht="15.75">
      <c r="A176" s="160" t="s">
        <v>357</v>
      </c>
      <c r="B176" s="69" t="s">
        <v>145</v>
      </c>
      <c r="C176" s="48">
        <v>418.8</v>
      </c>
      <c r="D176" s="48">
        <v>418.8</v>
      </c>
      <c r="E176" s="165">
        <f t="shared" si="2"/>
        <v>100</v>
      </c>
    </row>
    <row r="177" spans="1:5" ht="15.75">
      <c r="A177" s="160" t="s">
        <v>358</v>
      </c>
      <c r="B177" s="69" t="s">
        <v>107</v>
      </c>
      <c r="C177" s="48">
        <v>2233.8</v>
      </c>
      <c r="D177" s="48">
        <v>2233.8</v>
      </c>
      <c r="E177" s="165">
        <f t="shared" si="2"/>
        <v>100</v>
      </c>
    </row>
    <row r="178" spans="1:5" ht="15.75">
      <c r="A178" s="160" t="s">
        <v>359</v>
      </c>
      <c r="B178" s="69" t="s">
        <v>120</v>
      </c>
      <c r="C178" s="48">
        <v>2500</v>
      </c>
      <c r="D178" s="48">
        <v>2500</v>
      </c>
      <c r="E178" s="165">
        <f t="shared" si="2"/>
        <v>100</v>
      </c>
    </row>
    <row r="179" spans="1:5" ht="15.75">
      <c r="A179" s="160" t="s">
        <v>360</v>
      </c>
      <c r="B179" s="69" t="s">
        <v>108</v>
      </c>
      <c r="C179" s="48">
        <v>279.2</v>
      </c>
      <c r="D179" s="48">
        <v>279.2</v>
      </c>
      <c r="E179" s="165">
        <f t="shared" si="2"/>
        <v>100</v>
      </c>
    </row>
    <row r="180" spans="1:5" ht="15.75">
      <c r="A180" s="160" t="s">
        <v>361</v>
      </c>
      <c r="B180" s="69" t="s">
        <v>386</v>
      </c>
      <c r="C180" s="48">
        <v>418.8</v>
      </c>
      <c r="D180" s="48">
        <v>418.8</v>
      </c>
      <c r="E180" s="165">
        <f t="shared" si="2"/>
        <v>100</v>
      </c>
    </row>
    <row r="181" spans="1:5" ht="15.75">
      <c r="A181" s="160" t="s">
        <v>362</v>
      </c>
      <c r="B181" s="69" t="s">
        <v>202</v>
      </c>
      <c r="C181" s="48">
        <v>2500</v>
      </c>
      <c r="D181" s="48">
        <v>2500</v>
      </c>
      <c r="E181" s="165">
        <f t="shared" si="2"/>
        <v>100</v>
      </c>
    </row>
    <row r="182" spans="1:5" ht="15.75">
      <c r="A182" s="160" t="s">
        <v>363</v>
      </c>
      <c r="B182" s="69" t="s">
        <v>110</v>
      </c>
      <c r="C182" s="48">
        <v>2087.6</v>
      </c>
      <c r="D182" s="48">
        <v>2087.6</v>
      </c>
      <c r="E182" s="165">
        <f t="shared" si="2"/>
        <v>100</v>
      </c>
    </row>
    <row r="183" spans="1:5" ht="15.75">
      <c r="A183" s="160" t="s">
        <v>364</v>
      </c>
      <c r="B183" s="69" t="s">
        <v>404</v>
      </c>
      <c r="C183" s="48">
        <v>418.8</v>
      </c>
      <c r="D183" s="48">
        <v>418.8</v>
      </c>
      <c r="E183" s="165">
        <f t="shared" si="2"/>
        <v>100</v>
      </c>
    </row>
    <row r="184" spans="1:5" ht="15.75">
      <c r="A184" s="160" t="s">
        <v>365</v>
      </c>
      <c r="B184" s="69" t="s">
        <v>112</v>
      </c>
      <c r="C184" s="48">
        <v>1050.6</v>
      </c>
      <c r="D184" s="48">
        <v>1050.6</v>
      </c>
      <c r="E184" s="165">
        <f t="shared" si="2"/>
        <v>100</v>
      </c>
    </row>
    <row r="185" spans="1:5" ht="15.75">
      <c r="A185" s="160" t="s">
        <v>366</v>
      </c>
      <c r="B185" s="69" t="s">
        <v>113</v>
      </c>
      <c r="C185" s="48">
        <v>698.1</v>
      </c>
      <c r="D185" s="48">
        <v>698.1</v>
      </c>
      <c r="E185" s="165">
        <f t="shared" si="2"/>
        <v>100</v>
      </c>
    </row>
    <row r="186" spans="1:5" ht="15.75">
      <c r="A186" s="66"/>
      <c r="B186" s="67" t="s">
        <v>3</v>
      </c>
      <c r="C186" s="118">
        <f>SUM(C10:C185)</f>
        <v>209555.89999999994</v>
      </c>
      <c r="D186" s="118">
        <f>SUM(D10:D185)</f>
        <v>209555.89999999994</v>
      </c>
      <c r="E186" s="162">
        <f>D186/C186*100</f>
        <v>100</v>
      </c>
    </row>
  </sheetData>
  <sheetProtection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  <headerFoot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445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483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87.75" customHeight="1">
      <c r="A5" s="174" t="s">
        <v>551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5" t="s">
        <v>4</v>
      </c>
      <c r="B8" s="187" t="s">
        <v>10</v>
      </c>
      <c r="C8" s="177" t="s">
        <v>491</v>
      </c>
      <c r="D8" s="187" t="s">
        <v>497</v>
      </c>
      <c r="E8" s="187" t="s">
        <v>408</v>
      </c>
    </row>
    <row r="9" spans="1:9" ht="49.5" customHeight="1">
      <c r="A9" s="197"/>
      <c r="B9" s="187"/>
      <c r="C9" s="178"/>
      <c r="D9" s="187"/>
      <c r="E9" s="187"/>
      <c r="I9" s="75"/>
    </row>
    <row r="10" spans="1:5" ht="15.75">
      <c r="A10" s="76" t="s">
        <v>121</v>
      </c>
      <c r="B10" s="62" t="s">
        <v>15</v>
      </c>
      <c r="C10" s="65"/>
      <c r="D10" s="65"/>
      <c r="E10" s="48"/>
    </row>
    <row r="11" spans="1:5" ht="15.75">
      <c r="A11" s="45" t="s">
        <v>203</v>
      </c>
      <c r="B11" s="62" t="s">
        <v>162</v>
      </c>
      <c r="C11" s="48">
        <v>0</v>
      </c>
      <c r="D11" s="48">
        <v>0</v>
      </c>
      <c r="E11" s="48"/>
    </row>
    <row r="12" spans="1:5" ht="15.75">
      <c r="A12" s="45" t="s">
        <v>369</v>
      </c>
      <c r="B12" s="62" t="s">
        <v>520</v>
      </c>
      <c r="C12" s="48">
        <v>6440</v>
      </c>
      <c r="D12" s="48">
        <v>6085.6</v>
      </c>
      <c r="E12" s="48">
        <f>D12/C12*100</f>
        <v>94.4968944099379</v>
      </c>
    </row>
    <row r="13" spans="1:5" ht="15.75">
      <c r="A13" s="45" t="s">
        <v>122</v>
      </c>
      <c r="B13" s="62" t="s">
        <v>16</v>
      </c>
      <c r="C13" s="48"/>
      <c r="D13" s="48"/>
      <c r="E13" s="48"/>
    </row>
    <row r="14" spans="1:5" ht="15.75">
      <c r="A14" s="45" t="s">
        <v>204</v>
      </c>
      <c r="B14" s="62" t="s">
        <v>397</v>
      </c>
      <c r="C14" s="48">
        <v>9339.7</v>
      </c>
      <c r="D14" s="48">
        <v>0</v>
      </c>
      <c r="E14" s="48">
        <f>D14/C14*100</f>
        <v>0</v>
      </c>
    </row>
    <row r="15" spans="1:5" ht="15.75">
      <c r="A15" s="45" t="s">
        <v>123</v>
      </c>
      <c r="B15" s="62" t="s">
        <v>20</v>
      </c>
      <c r="C15" s="48"/>
      <c r="D15" s="48"/>
      <c r="E15" s="48"/>
    </row>
    <row r="16" spans="1:5" ht="15.75">
      <c r="A16" s="45" t="s">
        <v>205</v>
      </c>
      <c r="B16" s="62" t="s">
        <v>67</v>
      </c>
      <c r="C16" s="48">
        <v>0</v>
      </c>
      <c r="D16" s="48">
        <v>0</v>
      </c>
      <c r="E16" s="48"/>
    </row>
    <row r="17" spans="1:5" ht="15.75">
      <c r="A17" s="45" t="s">
        <v>124</v>
      </c>
      <c r="B17" s="62" t="s">
        <v>22</v>
      </c>
      <c r="C17" s="48"/>
      <c r="D17" s="48"/>
      <c r="E17" s="48"/>
    </row>
    <row r="18" spans="1:5" ht="15.75">
      <c r="A18" s="45" t="s">
        <v>207</v>
      </c>
      <c r="B18" s="62" t="s">
        <v>141</v>
      </c>
      <c r="C18" s="48">
        <v>0</v>
      </c>
      <c r="D18" s="48">
        <v>0</v>
      </c>
      <c r="E18" s="48"/>
    </row>
    <row r="19" spans="1:5" ht="19.5" customHeight="1">
      <c r="A19" s="45" t="s">
        <v>125</v>
      </c>
      <c r="B19" s="62" t="s">
        <v>25</v>
      </c>
      <c r="C19" s="48"/>
      <c r="D19" s="48"/>
      <c r="E19" s="48"/>
    </row>
    <row r="20" spans="1:5" ht="15.75">
      <c r="A20" s="45" t="s">
        <v>210</v>
      </c>
      <c r="B20" s="28" t="s">
        <v>192</v>
      </c>
      <c r="C20" s="82">
        <v>0</v>
      </c>
      <c r="D20" s="82">
        <v>0</v>
      </c>
      <c r="E20" s="48"/>
    </row>
    <row r="21" spans="1:5" ht="15.75">
      <c r="A21" s="38"/>
      <c r="B21" s="6" t="s">
        <v>3</v>
      </c>
      <c r="C21" s="32">
        <f>SUM(C10:C20)</f>
        <v>15779.7</v>
      </c>
      <c r="D21" s="32">
        <f>SUM(D10:D20)</f>
        <v>6085.6</v>
      </c>
      <c r="E21" s="32">
        <f>D21/C21*100</f>
        <v>38.566005690855974</v>
      </c>
    </row>
    <row r="23" spans="1:5" ht="15.75" customHeight="1">
      <c r="A23" s="186" t="s">
        <v>576</v>
      </c>
      <c r="B23" s="186"/>
      <c r="C23" s="186"/>
      <c r="D23" s="186"/>
      <c r="E23" s="186"/>
    </row>
    <row r="24" spans="1:5" ht="15.75" customHeight="1">
      <c r="A24" s="186"/>
      <c r="B24" s="186"/>
      <c r="C24" s="186"/>
      <c r="D24" s="186"/>
      <c r="E24" s="186"/>
    </row>
    <row r="25" spans="1:5" ht="15.75" customHeight="1">
      <c r="A25" s="186"/>
      <c r="B25" s="186"/>
      <c r="C25" s="186"/>
      <c r="D25" s="186"/>
      <c r="E25" s="186"/>
    </row>
    <row r="26" spans="1:5" ht="12.75" customHeight="1">
      <c r="A26" s="186"/>
      <c r="B26" s="186"/>
      <c r="C26" s="186"/>
      <c r="D26" s="186"/>
      <c r="E26" s="186"/>
    </row>
    <row r="27" spans="1:5" ht="12.75">
      <c r="A27" s="186"/>
      <c r="B27" s="186"/>
      <c r="C27" s="186"/>
      <c r="D27" s="186"/>
      <c r="E27" s="186"/>
    </row>
    <row r="28" spans="1:5" ht="12.75">
      <c r="A28" s="186"/>
      <c r="B28" s="186"/>
      <c r="C28" s="186"/>
      <c r="D28" s="186"/>
      <c r="E28" s="186"/>
    </row>
    <row r="29" spans="1:5" ht="12.75">
      <c r="A29" s="186"/>
      <c r="B29" s="186"/>
      <c r="C29" s="186"/>
      <c r="D29" s="186"/>
      <c r="E29" s="186"/>
    </row>
    <row r="30" spans="1:5" ht="12.75">
      <c r="A30" s="186"/>
      <c r="B30" s="186"/>
      <c r="C30" s="186"/>
      <c r="D30" s="186"/>
      <c r="E30" s="186"/>
    </row>
  </sheetData>
  <sheetProtection/>
  <mergeCells count="8">
    <mergeCell ref="A23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9"/>
  <sheetViews>
    <sheetView zoomScalePageLayoutView="0" workbookViewId="0" topLeftCell="A1">
      <selection activeCell="A17" sqref="A17:E17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19.57421875" style="0" customWidth="1"/>
    <col min="5" max="5" width="11.00390625" style="0" customWidth="1"/>
  </cols>
  <sheetData>
    <row r="1" spans="1:5" ht="15.75" customHeight="1">
      <c r="A1" s="1"/>
      <c r="B1" s="1"/>
      <c r="C1" s="1"/>
      <c r="D1" s="206" t="s">
        <v>446</v>
      </c>
      <c r="E1" s="206"/>
    </row>
    <row r="2" spans="1:4" ht="15.75" customHeight="1">
      <c r="A2" s="1"/>
      <c r="B2" s="1"/>
      <c r="C2" s="1"/>
      <c r="D2" s="17"/>
    </row>
    <row r="3" spans="1:5" ht="58.5" customHeight="1">
      <c r="A3" s="173" t="s">
        <v>484</v>
      </c>
      <c r="B3" s="173"/>
      <c r="C3" s="173"/>
      <c r="D3" s="173"/>
      <c r="E3" s="173"/>
    </row>
    <row r="4" spans="1:4" ht="15.75" customHeight="1">
      <c r="A4" s="16"/>
      <c r="B4" s="16"/>
      <c r="C4" s="16"/>
      <c r="D4" s="16"/>
    </row>
    <row r="5" spans="1:5" ht="71.25" customHeight="1">
      <c r="A5" s="174" t="s">
        <v>552</v>
      </c>
      <c r="B5" s="174"/>
      <c r="C5" s="174"/>
      <c r="D5" s="174"/>
      <c r="E5" s="174"/>
    </row>
    <row r="6" spans="1:4" ht="15.75" customHeight="1">
      <c r="A6" s="18"/>
      <c r="B6" s="18"/>
      <c r="C6" s="18"/>
      <c r="D6" s="18"/>
    </row>
    <row r="7" spans="1:5" ht="15.75" customHeight="1">
      <c r="A7" s="1"/>
      <c r="B7" s="1"/>
      <c r="C7" s="1"/>
      <c r="D7" s="207" t="s">
        <v>11</v>
      </c>
      <c r="E7" s="207"/>
    </row>
    <row r="8" spans="1:5" ht="12.75" customHeight="1">
      <c r="A8" s="175" t="s">
        <v>4</v>
      </c>
      <c r="B8" s="187" t="s">
        <v>10</v>
      </c>
      <c r="C8" s="177" t="s">
        <v>491</v>
      </c>
      <c r="D8" s="187" t="s">
        <v>5</v>
      </c>
      <c r="E8" s="187" t="s">
        <v>408</v>
      </c>
    </row>
    <row r="9" spans="1:8" ht="49.5" customHeight="1">
      <c r="A9" s="197"/>
      <c r="B9" s="187"/>
      <c r="C9" s="178"/>
      <c r="D9" s="187"/>
      <c r="E9" s="187"/>
      <c r="H9" s="75"/>
    </row>
    <row r="10" spans="1:5" ht="15.75">
      <c r="A10" s="76" t="s">
        <v>121</v>
      </c>
      <c r="B10" s="62" t="s">
        <v>15</v>
      </c>
      <c r="C10" s="65">
        <v>4995</v>
      </c>
      <c r="D10" s="65">
        <v>4995</v>
      </c>
      <c r="E10" s="48">
        <f>D10/C10*100</f>
        <v>100</v>
      </c>
    </row>
    <row r="11" spans="1:5" ht="15.75">
      <c r="A11" s="45" t="s">
        <v>203</v>
      </c>
      <c r="B11" s="62" t="s">
        <v>40</v>
      </c>
      <c r="C11" s="48">
        <v>4994.6</v>
      </c>
      <c r="D11" s="48">
        <v>4994.6</v>
      </c>
      <c r="E11" s="48">
        <f>D11/C11*100</f>
        <v>100</v>
      </c>
    </row>
    <row r="12" spans="1:5" ht="15.75">
      <c r="A12" s="45" t="s">
        <v>122</v>
      </c>
      <c r="B12" s="62" t="s">
        <v>20</v>
      </c>
      <c r="C12" s="48">
        <v>5000</v>
      </c>
      <c r="D12" s="48">
        <v>5000</v>
      </c>
      <c r="E12" s="48">
        <f>D12/C12*100</f>
        <v>100</v>
      </c>
    </row>
    <row r="13" spans="1:5" ht="15.75">
      <c r="A13" s="45" t="s">
        <v>123</v>
      </c>
      <c r="B13" s="62" t="s">
        <v>23</v>
      </c>
      <c r="C13" s="48"/>
      <c r="D13" s="48"/>
      <c r="E13" s="48"/>
    </row>
    <row r="14" spans="1:5" ht="15.75">
      <c r="A14" s="45" t="s">
        <v>205</v>
      </c>
      <c r="B14" s="62" t="s">
        <v>189</v>
      </c>
      <c r="C14" s="48">
        <v>5000</v>
      </c>
      <c r="D14" s="48">
        <v>5000</v>
      </c>
      <c r="E14" s="48">
        <f>D14/C14*100</f>
        <v>100</v>
      </c>
    </row>
    <row r="15" spans="1:5" ht="15.75">
      <c r="A15" s="45" t="s">
        <v>124</v>
      </c>
      <c r="B15" s="62" t="s">
        <v>26</v>
      </c>
      <c r="C15" s="48">
        <v>5000</v>
      </c>
      <c r="D15" s="48">
        <v>5000</v>
      </c>
      <c r="E15" s="48">
        <f>D15/C15*100</f>
        <v>100</v>
      </c>
    </row>
    <row r="16" spans="1:5" ht="15.75">
      <c r="A16" s="45" t="s">
        <v>125</v>
      </c>
      <c r="B16" s="62" t="s">
        <v>2</v>
      </c>
      <c r="C16" s="48">
        <v>3850</v>
      </c>
      <c r="D16" s="48">
        <v>3850</v>
      </c>
      <c r="E16" s="48">
        <f>D16/C16*100</f>
        <v>100</v>
      </c>
    </row>
    <row r="17" spans="1:5" ht="15.75">
      <c r="A17" s="38"/>
      <c r="B17" s="6" t="s">
        <v>3</v>
      </c>
      <c r="C17" s="32">
        <f>SUM(C10:C16)</f>
        <v>28839.6</v>
      </c>
      <c r="D17" s="32">
        <f>SUM(D10:D16)</f>
        <v>28839.6</v>
      </c>
      <c r="E17" s="32">
        <f>D17/C17*100</f>
        <v>100</v>
      </c>
    </row>
    <row r="19" spans="1:5" ht="15.75">
      <c r="A19" s="101"/>
      <c r="B19" s="101"/>
      <c r="C19" s="101"/>
      <c r="D19" s="101"/>
      <c r="E19" s="101"/>
    </row>
  </sheetData>
  <sheetProtection/>
  <mergeCells count="9">
    <mergeCell ref="D1:E1"/>
    <mergeCell ref="A3:E3"/>
    <mergeCell ref="A5:E5"/>
    <mergeCell ref="D7:E7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4"/>
  <sheetViews>
    <sheetView zoomScalePageLayoutView="0" workbookViewId="0" topLeftCell="A10">
      <selection activeCell="D43" sqref="D43"/>
    </sheetView>
  </sheetViews>
  <sheetFormatPr defaultColWidth="9.140625" defaultRowHeight="12.75"/>
  <cols>
    <col min="1" max="1" width="5.421875" style="166" customWidth="1"/>
    <col min="2" max="2" width="42.140625" style="166" customWidth="1"/>
    <col min="3" max="3" width="21.28125" style="166" customWidth="1"/>
    <col min="4" max="4" width="22.28125" style="166" customWidth="1"/>
    <col min="5" max="5" width="19.57421875" style="166" customWidth="1"/>
    <col min="6" max="16384" width="9.140625" style="166" customWidth="1"/>
  </cols>
  <sheetData>
    <row r="1" spans="1:5" ht="15.75" customHeight="1">
      <c r="A1" s="1"/>
      <c r="B1" s="1"/>
      <c r="C1" s="1"/>
      <c r="D1" s="92"/>
      <c r="E1" s="15" t="s">
        <v>415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450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108" customHeight="1">
      <c r="A5" s="174" t="s">
        <v>495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5" t="s">
        <v>4</v>
      </c>
      <c r="B8" s="175" t="s">
        <v>10</v>
      </c>
      <c r="C8" s="177" t="s">
        <v>491</v>
      </c>
      <c r="D8" s="175" t="s">
        <v>5</v>
      </c>
      <c r="E8" s="179" t="s">
        <v>6</v>
      </c>
    </row>
    <row r="9" spans="1:5" ht="68.25" customHeight="1">
      <c r="A9" s="176"/>
      <c r="B9" s="176"/>
      <c r="C9" s="178"/>
      <c r="D9" s="176"/>
      <c r="E9" s="182"/>
    </row>
    <row r="10" spans="1:5" ht="15.75" customHeight="1">
      <c r="A10" s="7">
        <v>1</v>
      </c>
      <c r="B10" s="8" t="s">
        <v>12</v>
      </c>
      <c r="C10" s="19">
        <v>9448.7</v>
      </c>
      <c r="D10" s="102">
        <v>9448.7</v>
      </c>
      <c r="E10" s="13">
        <f>(D10*100)/C10</f>
        <v>100</v>
      </c>
    </row>
    <row r="11" spans="1:5" ht="15.75" customHeight="1">
      <c r="A11" s="5">
        <v>2</v>
      </c>
      <c r="B11" s="9" t="s">
        <v>13</v>
      </c>
      <c r="C11" s="20">
        <v>3184.9</v>
      </c>
      <c r="D11" s="20">
        <v>3184.9</v>
      </c>
      <c r="E11" s="13">
        <f>(D11*100)/C11</f>
        <v>100</v>
      </c>
    </row>
    <row r="12" spans="1:5" ht="15.75" customHeight="1">
      <c r="A12" s="5">
        <v>3</v>
      </c>
      <c r="B12" s="9" t="s">
        <v>14</v>
      </c>
      <c r="C12" s="20">
        <v>0</v>
      </c>
      <c r="D12" s="20">
        <v>0</v>
      </c>
      <c r="E12" s="13"/>
    </row>
    <row r="13" spans="1:5" ht="15.75" customHeight="1">
      <c r="A13" s="5">
        <v>4</v>
      </c>
      <c r="B13" s="9" t="s">
        <v>15</v>
      </c>
      <c r="C13" s="20">
        <v>0</v>
      </c>
      <c r="D13" s="20">
        <v>0</v>
      </c>
      <c r="E13" s="13"/>
    </row>
    <row r="14" spans="1:5" ht="15.75" customHeight="1">
      <c r="A14" s="5">
        <v>5</v>
      </c>
      <c r="B14" s="9" t="s">
        <v>16</v>
      </c>
      <c r="C14" s="20">
        <v>0</v>
      </c>
      <c r="D14" s="20">
        <v>0</v>
      </c>
      <c r="E14" s="13"/>
    </row>
    <row r="15" spans="1:5" ht="15.75" customHeight="1">
      <c r="A15" s="5">
        <v>6</v>
      </c>
      <c r="B15" s="9" t="s">
        <v>17</v>
      </c>
      <c r="C15" s="20">
        <v>9236.3</v>
      </c>
      <c r="D15" s="20">
        <v>9236.3</v>
      </c>
      <c r="E15" s="13">
        <f aca="true" t="shared" si="0" ref="E15:E27">(D15*100)/C15</f>
        <v>100</v>
      </c>
    </row>
    <row r="16" spans="1:5" ht="15.75" customHeight="1">
      <c r="A16" s="5">
        <v>7</v>
      </c>
      <c r="B16" s="9" t="s">
        <v>18</v>
      </c>
      <c r="C16" s="20">
        <v>0</v>
      </c>
      <c r="D16" s="20">
        <v>0</v>
      </c>
      <c r="E16" s="13"/>
    </row>
    <row r="17" spans="1:5" ht="15.75" customHeight="1">
      <c r="A17" s="5">
        <v>8</v>
      </c>
      <c r="B17" s="9" t="s">
        <v>19</v>
      </c>
      <c r="C17" s="20">
        <v>0</v>
      </c>
      <c r="D17" s="20">
        <v>0</v>
      </c>
      <c r="E17" s="13"/>
    </row>
    <row r="18" spans="1:5" ht="15.75" customHeight="1">
      <c r="A18" s="5">
        <v>9</v>
      </c>
      <c r="B18" s="9" t="s">
        <v>20</v>
      </c>
      <c r="C18" s="20">
        <v>0</v>
      </c>
      <c r="D18" s="20">
        <v>0</v>
      </c>
      <c r="E18" s="13"/>
    </row>
    <row r="19" spans="1:5" ht="15.75" customHeight="1">
      <c r="A19" s="5">
        <v>10</v>
      </c>
      <c r="B19" s="9" t="s">
        <v>21</v>
      </c>
      <c r="C19" s="20">
        <v>6369.9</v>
      </c>
      <c r="D19" s="20">
        <v>6369.9</v>
      </c>
      <c r="E19" s="13">
        <f t="shared" si="0"/>
        <v>100</v>
      </c>
    </row>
    <row r="20" spans="1:5" ht="15.75" customHeight="1">
      <c r="A20" s="5">
        <v>11</v>
      </c>
      <c r="B20" s="9" t="s">
        <v>22</v>
      </c>
      <c r="C20" s="20">
        <v>27627.9</v>
      </c>
      <c r="D20" s="20">
        <v>27627.9</v>
      </c>
      <c r="E20" s="13">
        <f t="shared" si="0"/>
        <v>100</v>
      </c>
    </row>
    <row r="21" spans="1:5" ht="15.75" customHeight="1">
      <c r="A21" s="5">
        <v>12</v>
      </c>
      <c r="B21" s="9" t="s">
        <v>23</v>
      </c>
      <c r="C21" s="20">
        <v>3184.9</v>
      </c>
      <c r="D21" s="20">
        <v>3184.9</v>
      </c>
      <c r="E21" s="13">
        <f t="shared" si="0"/>
        <v>100</v>
      </c>
    </row>
    <row r="22" spans="1:5" ht="15.75" customHeight="1">
      <c r="A22" s="5">
        <v>13</v>
      </c>
      <c r="B22" s="9" t="s">
        <v>24</v>
      </c>
      <c r="C22" s="20">
        <v>0</v>
      </c>
      <c r="D22" s="20">
        <v>0</v>
      </c>
      <c r="E22" s="13"/>
    </row>
    <row r="23" spans="1:5" ht="15.75" customHeight="1">
      <c r="A23" s="5">
        <v>14</v>
      </c>
      <c r="B23" s="9" t="s">
        <v>25</v>
      </c>
      <c r="C23" s="20">
        <v>0</v>
      </c>
      <c r="D23" s="20">
        <v>0</v>
      </c>
      <c r="E23" s="13"/>
    </row>
    <row r="24" spans="1:5" ht="15.75" customHeight="1">
      <c r="A24" s="5">
        <v>15</v>
      </c>
      <c r="B24" s="9" t="s">
        <v>26</v>
      </c>
      <c r="C24" s="20">
        <v>3184.9</v>
      </c>
      <c r="D24" s="20">
        <v>3184.9</v>
      </c>
      <c r="E24" s="13">
        <f t="shared" si="0"/>
        <v>100</v>
      </c>
    </row>
    <row r="25" spans="1:5" ht="15.75" customHeight="1">
      <c r="A25" s="5">
        <v>16</v>
      </c>
      <c r="B25" s="9" t="s">
        <v>0</v>
      </c>
      <c r="C25" s="20">
        <v>0</v>
      </c>
      <c r="D25" s="20">
        <v>0</v>
      </c>
      <c r="E25" s="13"/>
    </row>
    <row r="26" spans="1:5" ht="15.75" customHeight="1">
      <c r="A26" s="5">
        <v>17</v>
      </c>
      <c r="B26" s="9" t="s">
        <v>1</v>
      </c>
      <c r="C26" s="20">
        <v>15924.7</v>
      </c>
      <c r="D26" s="20">
        <v>15924.7</v>
      </c>
      <c r="E26" s="13">
        <f t="shared" si="0"/>
        <v>100</v>
      </c>
    </row>
    <row r="27" spans="1:5" ht="15.75" customHeight="1">
      <c r="A27" s="11">
        <v>18</v>
      </c>
      <c r="B27" s="4" t="s">
        <v>2</v>
      </c>
      <c r="C27" s="20">
        <v>2724.9</v>
      </c>
      <c r="D27" s="20">
        <v>2724.9</v>
      </c>
      <c r="E27" s="13">
        <f t="shared" si="0"/>
        <v>100</v>
      </c>
    </row>
    <row r="28" spans="1:5" ht="15.75" customHeight="1">
      <c r="A28" s="10"/>
      <c r="B28" s="23" t="s">
        <v>3</v>
      </c>
      <c r="C28" s="29">
        <f>SUM(C10:C27)</f>
        <v>80887.1</v>
      </c>
      <c r="D28" s="29">
        <f>SUM(D10:D27)</f>
        <v>80887.1</v>
      </c>
      <c r="E28" s="29">
        <f>(D28*100)/C28</f>
        <v>100</v>
      </c>
    </row>
    <row r="30" spans="1:5" ht="15.75" customHeight="1">
      <c r="A30" s="167"/>
      <c r="B30" s="83"/>
      <c r="C30" s="83"/>
      <c r="D30" s="83"/>
      <c r="E30" s="83"/>
    </row>
    <row r="31" spans="1:5" ht="12.75" customHeight="1">
      <c r="A31" s="83"/>
      <c r="B31" s="83"/>
      <c r="C31" s="83"/>
      <c r="D31" s="83"/>
      <c r="E31" s="83"/>
    </row>
    <row r="32" spans="1:5" ht="12.75" customHeight="1">
      <c r="A32" s="83"/>
      <c r="B32" s="83"/>
      <c r="C32" s="83"/>
      <c r="D32" s="83"/>
      <c r="E32" s="83"/>
    </row>
    <row r="33" spans="1:5" ht="12.75" customHeight="1">
      <c r="A33" s="83"/>
      <c r="B33" s="83"/>
      <c r="C33" s="83"/>
      <c r="D33" s="83"/>
      <c r="E33" s="83"/>
    </row>
    <row r="34" spans="1:5" ht="12.75" customHeight="1">
      <c r="A34" s="83"/>
      <c r="B34" s="83"/>
      <c r="C34" s="83"/>
      <c r="D34" s="83"/>
      <c r="E34" s="83"/>
    </row>
  </sheetData>
  <sheetProtection/>
  <autoFilter ref="A9:E28"/>
  <mergeCells count="7"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72"/>
  <sheetViews>
    <sheetView zoomScalePageLayoutView="0" workbookViewId="0" topLeftCell="A1">
      <selection activeCell="A68" sqref="A68:E69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19.57421875" style="0" customWidth="1"/>
    <col min="5" max="5" width="11.00390625" style="0" customWidth="1"/>
  </cols>
  <sheetData>
    <row r="1" spans="1:5" ht="15.75" customHeight="1">
      <c r="A1" s="1"/>
      <c r="B1" s="1"/>
      <c r="C1" s="1"/>
      <c r="D1" s="206" t="s">
        <v>559</v>
      </c>
      <c r="E1" s="206"/>
    </row>
    <row r="2" spans="1:4" ht="15.75" customHeight="1">
      <c r="A2" s="1"/>
      <c r="B2" s="1"/>
      <c r="C2" s="1"/>
      <c r="D2" s="17"/>
    </row>
    <row r="3" spans="1:5" ht="58.5" customHeight="1">
      <c r="A3" s="173" t="s">
        <v>485</v>
      </c>
      <c r="B3" s="173"/>
      <c r="C3" s="173"/>
      <c r="D3" s="173"/>
      <c r="E3" s="173"/>
    </row>
    <row r="4" spans="1:4" ht="15.75" customHeight="1">
      <c r="A4" s="16"/>
      <c r="B4" s="16"/>
      <c r="C4" s="16"/>
      <c r="D4" s="16"/>
    </row>
    <row r="5" spans="1:5" ht="66" customHeight="1">
      <c r="A5" s="174" t="s">
        <v>553</v>
      </c>
      <c r="B5" s="174"/>
      <c r="C5" s="174"/>
      <c r="D5" s="174"/>
      <c r="E5" s="174"/>
    </row>
    <row r="6" spans="1:4" ht="15.75" customHeight="1">
      <c r="A6" s="18"/>
      <c r="B6" s="18"/>
      <c r="C6" s="18"/>
      <c r="D6" s="18"/>
    </row>
    <row r="7" spans="1:5" ht="15.75" customHeight="1">
      <c r="A7" s="1"/>
      <c r="B7" s="1"/>
      <c r="C7" s="1"/>
      <c r="D7" s="207" t="s">
        <v>11</v>
      </c>
      <c r="E7" s="207"/>
    </row>
    <row r="8" spans="1:5" ht="12.75" customHeight="1">
      <c r="A8" s="193" t="s">
        <v>4</v>
      </c>
      <c r="B8" s="175" t="s">
        <v>10</v>
      </c>
      <c r="C8" s="198" t="s">
        <v>491</v>
      </c>
      <c r="D8" s="175" t="s">
        <v>497</v>
      </c>
      <c r="E8" s="175" t="s">
        <v>6</v>
      </c>
    </row>
    <row r="9" spans="1:8" ht="49.5" customHeight="1">
      <c r="A9" s="196"/>
      <c r="B9" s="197"/>
      <c r="C9" s="199"/>
      <c r="D9" s="197"/>
      <c r="E9" s="197"/>
      <c r="H9" s="75"/>
    </row>
    <row r="10" spans="1:5" ht="15.75">
      <c r="A10" s="76" t="s">
        <v>121</v>
      </c>
      <c r="B10" s="68" t="s">
        <v>12</v>
      </c>
      <c r="C10" s="48"/>
      <c r="D10" s="48"/>
      <c r="E10" s="70"/>
    </row>
    <row r="11" spans="1:5" ht="15.75">
      <c r="A11" s="45" t="s">
        <v>203</v>
      </c>
      <c r="B11" s="69" t="s">
        <v>27</v>
      </c>
      <c r="C11" s="48">
        <v>243.2</v>
      </c>
      <c r="D11" s="48">
        <v>243.2</v>
      </c>
      <c r="E11" s="70">
        <f aca="true" t="shared" si="0" ref="E11:E65">D11/C11*100</f>
        <v>100</v>
      </c>
    </row>
    <row r="12" spans="1:5" ht="15.75">
      <c r="A12" s="45" t="s">
        <v>369</v>
      </c>
      <c r="B12" s="69" t="s">
        <v>519</v>
      </c>
      <c r="C12" s="48">
        <v>192.4</v>
      </c>
      <c r="D12" s="48">
        <v>192.4</v>
      </c>
      <c r="E12" s="70">
        <f t="shared" si="0"/>
        <v>100</v>
      </c>
    </row>
    <row r="13" spans="1:5" ht="15.75">
      <c r="A13" s="45" t="s">
        <v>370</v>
      </c>
      <c r="B13" s="69" t="s">
        <v>146</v>
      </c>
      <c r="C13" s="48">
        <v>190.3</v>
      </c>
      <c r="D13" s="48">
        <v>190.3</v>
      </c>
      <c r="E13" s="70">
        <f t="shared" si="0"/>
        <v>100</v>
      </c>
    </row>
    <row r="14" spans="1:5" ht="15.75">
      <c r="A14" s="45" t="s">
        <v>122</v>
      </c>
      <c r="B14" s="69" t="s">
        <v>13</v>
      </c>
      <c r="C14" s="48"/>
      <c r="D14" s="48"/>
      <c r="E14" s="70"/>
    </row>
    <row r="15" spans="1:5" ht="15.75">
      <c r="A15" s="45" t="s">
        <v>204</v>
      </c>
      <c r="B15" s="69" t="s">
        <v>149</v>
      </c>
      <c r="C15" s="48">
        <v>192.4</v>
      </c>
      <c r="D15" s="48">
        <v>192.4</v>
      </c>
      <c r="E15" s="70">
        <f t="shared" si="0"/>
        <v>100</v>
      </c>
    </row>
    <row r="16" spans="1:5" ht="15.75">
      <c r="A16" s="45" t="s">
        <v>389</v>
      </c>
      <c r="B16" s="69" t="s">
        <v>147</v>
      </c>
      <c r="C16" s="48">
        <v>0</v>
      </c>
      <c r="D16" s="48">
        <v>0</v>
      </c>
      <c r="E16" s="70"/>
    </row>
    <row r="17" spans="1:5" ht="15.75">
      <c r="A17" s="45" t="s">
        <v>123</v>
      </c>
      <c r="B17" s="69" t="s">
        <v>14</v>
      </c>
      <c r="C17" s="48"/>
      <c r="D17" s="48"/>
      <c r="E17" s="70"/>
    </row>
    <row r="18" spans="1:5" ht="15.75">
      <c r="A18" s="45" t="s">
        <v>205</v>
      </c>
      <c r="B18" s="69" t="s">
        <v>387</v>
      </c>
      <c r="C18" s="48">
        <v>439.7</v>
      </c>
      <c r="D18" s="48">
        <v>439.7</v>
      </c>
      <c r="E18" s="70">
        <f t="shared" si="0"/>
        <v>100</v>
      </c>
    </row>
    <row r="19" spans="1:5" ht="15.75">
      <c r="A19" s="45" t="s">
        <v>206</v>
      </c>
      <c r="B19" s="69" t="s">
        <v>159</v>
      </c>
      <c r="C19" s="48">
        <v>101.9</v>
      </c>
      <c r="D19" s="48">
        <v>101.9</v>
      </c>
      <c r="E19" s="70">
        <f t="shared" si="0"/>
        <v>100</v>
      </c>
    </row>
    <row r="20" spans="1:5" ht="15.75">
      <c r="A20" s="45" t="s">
        <v>124</v>
      </c>
      <c r="B20" s="69" t="s">
        <v>15</v>
      </c>
      <c r="C20" s="48">
        <v>742.3</v>
      </c>
      <c r="D20" s="48">
        <v>742.3</v>
      </c>
      <c r="E20" s="70">
        <f t="shared" si="0"/>
        <v>100</v>
      </c>
    </row>
    <row r="21" spans="1:5" ht="15.75">
      <c r="A21" s="45" t="s">
        <v>207</v>
      </c>
      <c r="B21" s="69" t="s">
        <v>514</v>
      </c>
      <c r="C21" s="48">
        <v>210.8</v>
      </c>
      <c r="D21" s="48">
        <v>140.5</v>
      </c>
      <c r="E21" s="70">
        <f t="shared" si="0"/>
        <v>66.65085388994308</v>
      </c>
    </row>
    <row r="22" spans="1:5" ht="15.75">
      <c r="A22" s="45" t="s">
        <v>208</v>
      </c>
      <c r="B22" s="69" t="s">
        <v>161</v>
      </c>
      <c r="C22" s="48">
        <v>430.9</v>
      </c>
      <c r="D22" s="48">
        <v>291.9</v>
      </c>
      <c r="E22" s="70">
        <f t="shared" si="0"/>
        <v>67.74193548387096</v>
      </c>
    </row>
    <row r="23" spans="1:5" ht="15.75">
      <c r="A23" s="45" t="s">
        <v>209</v>
      </c>
      <c r="B23" s="69" t="s">
        <v>407</v>
      </c>
      <c r="C23" s="48">
        <v>201</v>
      </c>
      <c r="D23" s="48">
        <v>201</v>
      </c>
      <c r="E23" s="70">
        <f t="shared" si="0"/>
        <v>100</v>
      </c>
    </row>
    <row r="24" spans="1:5" ht="15.75">
      <c r="A24" s="45" t="s">
        <v>228</v>
      </c>
      <c r="B24" s="69" t="s">
        <v>382</v>
      </c>
      <c r="C24" s="48">
        <v>288.7</v>
      </c>
      <c r="D24" s="48">
        <v>288.7</v>
      </c>
      <c r="E24" s="70">
        <f t="shared" si="0"/>
        <v>100</v>
      </c>
    </row>
    <row r="25" spans="1:5" ht="15.75">
      <c r="A25" s="45" t="s">
        <v>125</v>
      </c>
      <c r="B25" s="69" t="s">
        <v>16</v>
      </c>
      <c r="C25" s="48"/>
      <c r="D25" s="48"/>
      <c r="E25" s="70"/>
    </row>
    <row r="26" spans="1:5" ht="15.75">
      <c r="A26" s="45" t="s">
        <v>210</v>
      </c>
      <c r="B26" s="69" t="s">
        <v>397</v>
      </c>
      <c r="C26" s="48">
        <v>815</v>
      </c>
      <c r="D26" s="48">
        <v>815</v>
      </c>
      <c r="E26" s="70">
        <f t="shared" si="0"/>
        <v>100</v>
      </c>
    </row>
    <row r="27" spans="1:5" ht="15.75">
      <c r="A27" s="45" t="s">
        <v>242</v>
      </c>
      <c r="B27" s="69" t="s">
        <v>139</v>
      </c>
      <c r="C27" s="48">
        <v>141.1</v>
      </c>
      <c r="D27" s="48">
        <v>141.1</v>
      </c>
      <c r="E27" s="70">
        <f t="shared" si="0"/>
        <v>100</v>
      </c>
    </row>
    <row r="28" spans="1:5" ht="15.75">
      <c r="A28" s="45" t="s">
        <v>243</v>
      </c>
      <c r="B28" s="69" t="s">
        <v>46</v>
      </c>
      <c r="C28" s="48">
        <v>187.3</v>
      </c>
      <c r="D28" s="48">
        <v>187.3</v>
      </c>
      <c r="E28" s="70">
        <f t="shared" si="0"/>
        <v>100</v>
      </c>
    </row>
    <row r="29" spans="1:5" ht="15.75">
      <c r="A29" s="45" t="s">
        <v>244</v>
      </c>
      <c r="B29" s="69" t="s">
        <v>8</v>
      </c>
      <c r="C29" s="48">
        <v>190.3</v>
      </c>
      <c r="D29" s="48">
        <v>190.3</v>
      </c>
      <c r="E29" s="70">
        <f t="shared" si="0"/>
        <v>100</v>
      </c>
    </row>
    <row r="30" spans="1:5" ht="15.75">
      <c r="A30" s="45" t="s">
        <v>245</v>
      </c>
      <c r="B30" s="69" t="s">
        <v>48</v>
      </c>
      <c r="C30" s="48">
        <v>144.3</v>
      </c>
      <c r="D30" s="48">
        <v>144.3</v>
      </c>
      <c r="E30" s="70">
        <f t="shared" si="0"/>
        <v>100</v>
      </c>
    </row>
    <row r="31" spans="1:5" ht="15.75">
      <c r="A31" s="45" t="s">
        <v>246</v>
      </c>
      <c r="B31" s="69" t="s">
        <v>116</v>
      </c>
      <c r="C31" s="48">
        <v>145.9</v>
      </c>
      <c r="D31" s="48">
        <v>145.9</v>
      </c>
      <c r="E31" s="70">
        <f t="shared" si="0"/>
        <v>100</v>
      </c>
    </row>
    <row r="32" spans="1:5" ht="15.75">
      <c r="A32" s="45" t="s">
        <v>247</v>
      </c>
      <c r="B32" s="69" t="s">
        <v>515</v>
      </c>
      <c r="C32" s="48">
        <v>108.9</v>
      </c>
      <c r="D32" s="48">
        <v>108.9</v>
      </c>
      <c r="E32" s="70">
        <f t="shared" si="0"/>
        <v>100</v>
      </c>
    </row>
    <row r="33" spans="1:5" ht="15.75">
      <c r="A33" s="45" t="s">
        <v>248</v>
      </c>
      <c r="B33" s="69" t="s">
        <v>163</v>
      </c>
      <c r="C33" s="48">
        <v>198.9</v>
      </c>
      <c r="D33" s="48">
        <v>198.9</v>
      </c>
      <c r="E33" s="70">
        <f t="shared" si="0"/>
        <v>100</v>
      </c>
    </row>
    <row r="34" spans="1:5" ht="15.75">
      <c r="A34" s="45" t="s">
        <v>126</v>
      </c>
      <c r="B34" s="69" t="s">
        <v>17</v>
      </c>
      <c r="C34" s="48"/>
      <c r="D34" s="48"/>
      <c r="E34" s="70"/>
    </row>
    <row r="35" spans="1:5" ht="15.75">
      <c r="A35" s="45" t="s">
        <v>211</v>
      </c>
      <c r="B35" s="69" t="s">
        <v>398</v>
      </c>
      <c r="C35" s="48">
        <v>1116.2</v>
      </c>
      <c r="D35" s="48">
        <v>1116.2</v>
      </c>
      <c r="E35" s="70">
        <f t="shared" si="0"/>
        <v>100</v>
      </c>
    </row>
    <row r="36" spans="1:5" ht="15.75">
      <c r="A36" s="45" t="s">
        <v>252</v>
      </c>
      <c r="B36" s="69" t="s">
        <v>117</v>
      </c>
      <c r="C36" s="48">
        <v>221.3</v>
      </c>
      <c r="D36" s="48">
        <v>221.3</v>
      </c>
      <c r="E36" s="70">
        <f t="shared" si="0"/>
        <v>100</v>
      </c>
    </row>
    <row r="37" spans="1:5" ht="15.75">
      <c r="A37" s="45" t="s">
        <v>253</v>
      </c>
      <c r="B37" s="69" t="s">
        <v>165</v>
      </c>
      <c r="C37" s="48">
        <v>97.3</v>
      </c>
      <c r="D37" s="48">
        <v>97.3</v>
      </c>
      <c r="E37" s="70">
        <f t="shared" si="0"/>
        <v>100</v>
      </c>
    </row>
    <row r="38" spans="1:5" ht="15.75">
      <c r="A38" s="161" t="s">
        <v>254</v>
      </c>
      <c r="B38" s="69" t="s">
        <v>54</v>
      </c>
      <c r="C38" s="82">
        <v>98.6</v>
      </c>
      <c r="D38" s="48">
        <v>98.6</v>
      </c>
      <c r="E38" s="48">
        <f t="shared" si="0"/>
        <v>100</v>
      </c>
    </row>
    <row r="39" spans="1:5" ht="15.75">
      <c r="A39" s="45" t="s">
        <v>127</v>
      </c>
      <c r="B39" s="69" t="s">
        <v>18</v>
      </c>
      <c r="C39" s="159"/>
      <c r="D39" s="48"/>
      <c r="E39" s="70"/>
    </row>
    <row r="40" spans="1:5" ht="15.75">
      <c r="A40" s="45" t="s">
        <v>212</v>
      </c>
      <c r="B40" s="69" t="s">
        <v>513</v>
      </c>
      <c r="C40" s="82">
        <v>320.7</v>
      </c>
      <c r="D40" s="48">
        <v>320.7</v>
      </c>
      <c r="E40" s="70">
        <f t="shared" si="0"/>
        <v>100</v>
      </c>
    </row>
    <row r="41" spans="1:5" ht="15.75">
      <c r="A41" s="45" t="s">
        <v>213</v>
      </c>
      <c r="B41" s="69" t="s">
        <v>173</v>
      </c>
      <c r="C41" s="82">
        <v>248.6</v>
      </c>
      <c r="D41" s="48">
        <v>248.3</v>
      </c>
      <c r="E41" s="70">
        <f t="shared" si="0"/>
        <v>99.87932421560741</v>
      </c>
    </row>
    <row r="42" spans="1:5" ht="15.75">
      <c r="A42" s="45" t="s">
        <v>128</v>
      </c>
      <c r="B42" s="69" t="s">
        <v>19</v>
      </c>
      <c r="C42" s="82">
        <v>190.3</v>
      </c>
      <c r="D42" s="48">
        <v>190.3</v>
      </c>
      <c r="E42" s="70">
        <f t="shared" si="0"/>
        <v>100</v>
      </c>
    </row>
    <row r="43" spans="1:5" ht="15.75">
      <c r="A43" s="45" t="s">
        <v>214</v>
      </c>
      <c r="B43" s="69" t="s">
        <v>178</v>
      </c>
      <c r="C43" s="82">
        <v>168.9</v>
      </c>
      <c r="D43" s="48">
        <v>168.9</v>
      </c>
      <c r="E43" s="70">
        <f t="shared" si="0"/>
        <v>100</v>
      </c>
    </row>
    <row r="44" spans="1:5" ht="15.75">
      <c r="A44" s="45" t="s">
        <v>129</v>
      </c>
      <c r="B44" s="69" t="s">
        <v>20</v>
      </c>
      <c r="C44" s="82"/>
      <c r="D44" s="48"/>
      <c r="E44" s="70"/>
    </row>
    <row r="45" spans="1:5" ht="15.75">
      <c r="A45" s="45" t="s">
        <v>279</v>
      </c>
      <c r="B45" s="69" t="s">
        <v>63</v>
      </c>
      <c r="C45" s="82">
        <v>440.1</v>
      </c>
      <c r="D45" s="48">
        <v>437.6</v>
      </c>
      <c r="E45" s="70">
        <f t="shared" si="0"/>
        <v>99.43194728470802</v>
      </c>
    </row>
    <row r="46" spans="1:5" ht="31.5">
      <c r="A46" s="45" t="s">
        <v>130</v>
      </c>
      <c r="B46" s="69" t="s">
        <v>21</v>
      </c>
      <c r="C46" s="82">
        <v>192.4</v>
      </c>
      <c r="D46" s="48">
        <v>192.4</v>
      </c>
      <c r="E46" s="70">
        <f t="shared" si="0"/>
        <v>100</v>
      </c>
    </row>
    <row r="47" spans="1:5" ht="15.75">
      <c r="A47" s="45" t="s">
        <v>131</v>
      </c>
      <c r="B47" s="69" t="s">
        <v>22</v>
      </c>
      <c r="C47" s="82">
        <v>285.5</v>
      </c>
      <c r="D47" s="48">
        <v>285.5</v>
      </c>
      <c r="E47" s="70">
        <f t="shared" si="0"/>
        <v>100</v>
      </c>
    </row>
    <row r="48" spans="1:5" ht="15.75">
      <c r="A48" s="45" t="s">
        <v>295</v>
      </c>
      <c r="B48" s="69" t="s">
        <v>75</v>
      </c>
      <c r="C48" s="82">
        <v>89.8</v>
      </c>
      <c r="D48" s="48">
        <v>89.8</v>
      </c>
      <c r="E48" s="70">
        <f t="shared" si="0"/>
        <v>100</v>
      </c>
    </row>
    <row r="49" spans="1:5" ht="15.75">
      <c r="A49" s="45" t="s">
        <v>296</v>
      </c>
      <c r="B49" s="69" t="s">
        <v>188</v>
      </c>
      <c r="C49" s="82">
        <v>121.9</v>
      </c>
      <c r="D49" s="48">
        <v>121.9</v>
      </c>
      <c r="E49" s="70">
        <f t="shared" si="0"/>
        <v>100</v>
      </c>
    </row>
    <row r="50" spans="1:5" ht="15.75">
      <c r="A50" s="45" t="s">
        <v>132</v>
      </c>
      <c r="B50" s="69" t="s">
        <v>23</v>
      </c>
      <c r="C50" s="82">
        <v>962.2</v>
      </c>
      <c r="D50" s="48">
        <v>962.2</v>
      </c>
      <c r="E50" s="70">
        <f t="shared" si="0"/>
        <v>100</v>
      </c>
    </row>
    <row r="51" spans="1:5" ht="15.75">
      <c r="A51" s="45" t="s">
        <v>133</v>
      </c>
      <c r="B51" s="69" t="s">
        <v>24</v>
      </c>
      <c r="C51" s="82"/>
      <c r="D51" s="48"/>
      <c r="E51" s="70"/>
    </row>
    <row r="52" spans="1:5" ht="15.75">
      <c r="A52" s="45" t="s">
        <v>134</v>
      </c>
      <c r="B52" s="69" t="s">
        <v>25</v>
      </c>
      <c r="C52" s="82">
        <v>312.6</v>
      </c>
      <c r="D52" s="48">
        <v>312.6</v>
      </c>
      <c r="E52" s="70">
        <f t="shared" si="0"/>
        <v>100</v>
      </c>
    </row>
    <row r="53" spans="1:5" ht="15.75">
      <c r="A53" s="45" t="s">
        <v>329</v>
      </c>
      <c r="B53" s="69" t="s">
        <v>196</v>
      </c>
      <c r="C53" s="82">
        <v>316.2</v>
      </c>
      <c r="D53" s="48">
        <v>316.2</v>
      </c>
      <c r="E53" s="70">
        <f t="shared" si="0"/>
        <v>100</v>
      </c>
    </row>
    <row r="54" spans="1:5" ht="15.75">
      <c r="A54" s="45" t="s">
        <v>330</v>
      </c>
      <c r="B54" s="69" t="s">
        <v>92</v>
      </c>
      <c r="C54" s="82">
        <v>102.6</v>
      </c>
      <c r="D54" s="48">
        <v>102.6</v>
      </c>
      <c r="E54" s="70">
        <f t="shared" si="0"/>
        <v>100</v>
      </c>
    </row>
    <row r="55" spans="1:5" ht="15.75">
      <c r="A55" s="45" t="s">
        <v>331</v>
      </c>
      <c r="B55" s="69" t="s">
        <v>190</v>
      </c>
      <c r="C55" s="82">
        <v>664.3</v>
      </c>
      <c r="D55" s="48">
        <v>664.3</v>
      </c>
      <c r="E55" s="70">
        <f t="shared" si="0"/>
        <v>100</v>
      </c>
    </row>
    <row r="56" spans="1:5" ht="15.75">
      <c r="A56" s="45" t="s">
        <v>135</v>
      </c>
      <c r="B56" s="69" t="s">
        <v>26</v>
      </c>
      <c r="C56" s="82"/>
      <c r="D56" s="48"/>
      <c r="E56" s="70"/>
    </row>
    <row r="57" spans="1:5" ht="15.75">
      <c r="A57" s="45" t="s">
        <v>342</v>
      </c>
      <c r="B57" s="69" t="s">
        <v>200</v>
      </c>
      <c r="C57" s="82">
        <v>577.3</v>
      </c>
      <c r="D57" s="48">
        <v>577.3</v>
      </c>
      <c r="E57" s="70">
        <f t="shared" si="0"/>
        <v>100</v>
      </c>
    </row>
    <row r="58" spans="1:5" ht="15.75">
      <c r="A58" s="45" t="s">
        <v>343</v>
      </c>
      <c r="B58" s="69" t="s">
        <v>95</v>
      </c>
      <c r="C58" s="82">
        <v>134.4</v>
      </c>
      <c r="D58" s="48">
        <v>134.4</v>
      </c>
      <c r="E58" s="70">
        <f t="shared" si="0"/>
        <v>100</v>
      </c>
    </row>
    <row r="59" spans="1:5" ht="15.75">
      <c r="A59" s="45" t="s">
        <v>344</v>
      </c>
      <c r="B59" s="69" t="s">
        <v>98</v>
      </c>
      <c r="C59" s="82">
        <v>132.9</v>
      </c>
      <c r="D59" s="48">
        <v>132.9</v>
      </c>
      <c r="E59" s="70">
        <f t="shared" si="0"/>
        <v>100</v>
      </c>
    </row>
    <row r="60" spans="1:5" ht="15.75">
      <c r="A60" s="45" t="s">
        <v>345</v>
      </c>
      <c r="B60" s="69" t="s">
        <v>201</v>
      </c>
      <c r="C60" s="82">
        <v>100.8</v>
      </c>
      <c r="D60" s="48">
        <v>100.8</v>
      </c>
      <c r="E60" s="70">
        <f t="shared" si="0"/>
        <v>100</v>
      </c>
    </row>
    <row r="61" spans="1:5" ht="15.75">
      <c r="A61" s="45" t="s">
        <v>136</v>
      </c>
      <c r="B61" s="69" t="s">
        <v>0</v>
      </c>
      <c r="C61" s="82"/>
      <c r="D61" s="48"/>
      <c r="E61" s="70"/>
    </row>
    <row r="62" spans="1:5" ht="15.75">
      <c r="A62" s="45" t="s">
        <v>348</v>
      </c>
      <c r="B62" s="69" t="s">
        <v>105</v>
      </c>
      <c r="C62" s="82">
        <v>309.3</v>
      </c>
      <c r="D62" s="48">
        <v>309.3</v>
      </c>
      <c r="E62" s="70">
        <f t="shared" si="0"/>
        <v>100</v>
      </c>
    </row>
    <row r="63" spans="1:5" ht="15.75">
      <c r="A63" s="45" t="s">
        <v>137</v>
      </c>
      <c r="B63" s="69" t="s">
        <v>492</v>
      </c>
      <c r="C63" s="82"/>
      <c r="D63" s="48"/>
      <c r="E63" s="70"/>
    </row>
    <row r="64" spans="1:5" ht="15.75">
      <c r="A64" s="45" t="s">
        <v>357</v>
      </c>
      <c r="B64" s="69" t="s">
        <v>202</v>
      </c>
      <c r="C64" s="82">
        <v>0</v>
      </c>
      <c r="D64" s="48">
        <v>0</v>
      </c>
      <c r="E64" s="70"/>
    </row>
    <row r="65" spans="1:5" ht="15.75">
      <c r="A65" s="45" t="s">
        <v>399</v>
      </c>
      <c r="B65" s="69" t="s">
        <v>2</v>
      </c>
      <c r="C65" s="82">
        <v>723.3</v>
      </c>
      <c r="D65" s="48">
        <v>723.3</v>
      </c>
      <c r="E65" s="70">
        <f t="shared" si="0"/>
        <v>100</v>
      </c>
    </row>
    <row r="66" spans="1:5" ht="15.75">
      <c r="A66" s="38"/>
      <c r="B66" s="6" t="s">
        <v>3</v>
      </c>
      <c r="C66" s="32">
        <f>SUM(C10:C65)</f>
        <v>13092.799999999997</v>
      </c>
      <c r="D66" s="32">
        <f>SUM(D10:D65)+0.1</f>
        <v>12880.799999999996</v>
      </c>
      <c r="E66" s="32">
        <f>D66/C66*100</f>
        <v>98.3807894415251</v>
      </c>
    </row>
    <row r="68" spans="1:5" ht="12.75" customHeight="1">
      <c r="A68" s="186" t="s">
        <v>564</v>
      </c>
      <c r="B68" s="186"/>
      <c r="C68" s="186"/>
      <c r="D68" s="186"/>
      <c r="E68" s="186"/>
    </row>
    <row r="69" spans="1:5" ht="12.75" customHeight="1">
      <c r="A69" s="186"/>
      <c r="B69" s="186"/>
      <c r="C69" s="186"/>
      <c r="D69" s="186"/>
      <c r="E69" s="186"/>
    </row>
    <row r="70" spans="1:5" ht="12.75" customHeight="1">
      <c r="A70" s="167"/>
      <c r="B70" s="167"/>
      <c r="C70" s="167"/>
      <c r="D70" s="167"/>
      <c r="E70" s="167"/>
    </row>
    <row r="71" spans="1:5" ht="12.75" customHeight="1">
      <c r="A71" s="167"/>
      <c r="B71" s="167"/>
      <c r="C71" s="167"/>
      <c r="D71" s="167"/>
      <c r="E71" s="167"/>
    </row>
    <row r="72" spans="1:5" ht="12.75" customHeight="1">
      <c r="A72" s="167"/>
      <c r="B72" s="167"/>
      <c r="C72" s="167"/>
      <c r="D72" s="167"/>
      <c r="E72" s="167"/>
    </row>
  </sheetData>
  <sheetProtection/>
  <mergeCells count="10">
    <mergeCell ref="A68:E69"/>
    <mergeCell ref="D1:E1"/>
    <mergeCell ref="A3:E3"/>
    <mergeCell ref="A5:E5"/>
    <mergeCell ref="D7:E7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zoomScalePageLayoutView="0" workbookViewId="0" topLeftCell="A1">
      <selection activeCell="D1" sqref="D1:E1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19.57421875" style="0" customWidth="1"/>
    <col min="5" max="5" width="11.00390625" style="0" customWidth="1"/>
  </cols>
  <sheetData>
    <row r="1" spans="1:5" ht="15.75" customHeight="1">
      <c r="A1" s="1"/>
      <c r="B1" s="1"/>
      <c r="C1" s="1"/>
      <c r="D1" s="206" t="s">
        <v>560</v>
      </c>
      <c r="E1" s="206"/>
    </row>
    <row r="2" spans="1:4" ht="15.75" customHeight="1">
      <c r="A2" s="1"/>
      <c r="B2" s="1"/>
      <c r="C2" s="1"/>
      <c r="D2" s="17"/>
    </row>
    <row r="3" spans="1:5" ht="58.5" customHeight="1">
      <c r="A3" s="173" t="s">
        <v>486</v>
      </c>
      <c r="B3" s="173"/>
      <c r="C3" s="173"/>
      <c r="D3" s="173"/>
      <c r="E3" s="173"/>
    </row>
    <row r="4" spans="1:4" ht="15.75" customHeight="1">
      <c r="A4" s="16"/>
      <c r="B4" s="16"/>
      <c r="C4" s="16"/>
      <c r="D4" s="16"/>
    </row>
    <row r="5" spans="1:5" ht="87" customHeight="1">
      <c r="A5" s="174" t="s">
        <v>554</v>
      </c>
      <c r="B5" s="174"/>
      <c r="C5" s="174"/>
      <c r="D5" s="174"/>
      <c r="E5" s="174"/>
    </row>
    <row r="6" spans="1:4" ht="15.75" customHeight="1">
      <c r="A6" s="18"/>
      <c r="B6" s="18"/>
      <c r="C6" s="18"/>
      <c r="D6" s="18"/>
    </row>
    <row r="7" spans="1:5" ht="15.75" customHeight="1">
      <c r="A7" s="1"/>
      <c r="B7" s="1"/>
      <c r="C7" s="1"/>
      <c r="D7" s="207" t="s">
        <v>11</v>
      </c>
      <c r="E7" s="207"/>
    </row>
    <row r="8" spans="1:5" ht="12.75" customHeight="1">
      <c r="A8" s="175" t="s">
        <v>4</v>
      </c>
      <c r="B8" s="187" t="s">
        <v>10</v>
      </c>
      <c r="C8" s="177" t="s">
        <v>491</v>
      </c>
      <c r="D8" s="187" t="s">
        <v>5</v>
      </c>
      <c r="E8" s="187" t="s">
        <v>408</v>
      </c>
    </row>
    <row r="9" spans="1:8" ht="49.5" customHeight="1">
      <c r="A9" s="197"/>
      <c r="B9" s="187"/>
      <c r="C9" s="178"/>
      <c r="D9" s="187"/>
      <c r="E9" s="187"/>
      <c r="H9" s="75"/>
    </row>
    <row r="10" spans="1:5" ht="15.75">
      <c r="A10" s="76" t="s">
        <v>121</v>
      </c>
      <c r="B10" s="62" t="s">
        <v>492</v>
      </c>
      <c r="C10" s="65"/>
      <c r="D10" s="65"/>
      <c r="E10" s="125"/>
    </row>
    <row r="11" spans="1:5" ht="15.75">
      <c r="A11" s="45" t="s">
        <v>203</v>
      </c>
      <c r="B11" s="62" t="s">
        <v>202</v>
      </c>
      <c r="C11" s="48">
        <v>25000</v>
      </c>
      <c r="D11" s="48">
        <v>25000</v>
      </c>
      <c r="E11" s="48">
        <f>D11/C11*100</f>
        <v>100</v>
      </c>
    </row>
    <row r="12" spans="1:5" ht="15.75">
      <c r="A12" s="38"/>
      <c r="B12" s="6" t="s">
        <v>3</v>
      </c>
      <c r="C12" s="32">
        <f>SUM(C10:C11)</f>
        <v>25000</v>
      </c>
      <c r="D12" s="32">
        <f>SUM(D10:D11)</f>
        <v>25000</v>
      </c>
      <c r="E12" s="32">
        <f>D12/C12*100</f>
        <v>100</v>
      </c>
    </row>
    <row r="14" spans="1:5" ht="15.75">
      <c r="A14" s="101"/>
      <c r="B14" s="101"/>
      <c r="C14" s="101"/>
      <c r="D14" s="101"/>
      <c r="E14" s="101"/>
    </row>
  </sheetData>
  <sheetProtection/>
  <mergeCells count="9">
    <mergeCell ref="D1:E1"/>
    <mergeCell ref="A3:E3"/>
    <mergeCell ref="A5:E5"/>
    <mergeCell ref="D7:E7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7"/>
  <sheetViews>
    <sheetView zoomScalePageLayoutView="0" workbookViewId="0" topLeftCell="A1">
      <selection activeCell="A14" sqref="A14:E15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19.57421875" style="0" customWidth="1"/>
    <col min="5" max="5" width="11.00390625" style="0" customWidth="1"/>
  </cols>
  <sheetData>
    <row r="1" spans="1:5" ht="15.75" customHeight="1">
      <c r="A1" s="1"/>
      <c r="B1" s="1"/>
      <c r="C1" s="1"/>
      <c r="D1" s="206" t="s">
        <v>561</v>
      </c>
      <c r="E1" s="206"/>
    </row>
    <row r="2" spans="1:4" ht="15.75" customHeight="1">
      <c r="A2" s="1"/>
      <c r="B2" s="1"/>
      <c r="C2" s="1"/>
      <c r="D2" s="17"/>
    </row>
    <row r="3" spans="1:5" ht="58.5" customHeight="1">
      <c r="A3" s="173" t="s">
        <v>487</v>
      </c>
      <c r="B3" s="173"/>
      <c r="C3" s="173"/>
      <c r="D3" s="173"/>
      <c r="E3" s="173"/>
    </row>
    <row r="4" spans="1:4" ht="15.75" customHeight="1">
      <c r="A4" s="16"/>
      <c r="B4" s="16"/>
      <c r="C4" s="16"/>
      <c r="D4" s="16"/>
    </row>
    <row r="5" spans="1:5" ht="90.75" customHeight="1">
      <c r="A5" s="174" t="s">
        <v>555</v>
      </c>
      <c r="B5" s="174"/>
      <c r="C5" s="174"/>
      <c r="D5" s="174"/>
      <c r="E5" s="174"/>
    </row>
    <row r="6" spans="1:4" ht="15.75" customHeight="1">
      <c r="A6" s="18"/>
      <c r="B6" s="18"/>
      <c r="C6" s="18"/>
      <c r="D6" s="18"/>
    </row>
    <row r="7" spans="1:5" ht="15.75" customHeight="1">
      <c r="A7" s="1"/>
      <c r="B7" s="1"/>
      <c r="C7" s="1"/>
      <c r="D7" s="207" t="s">
        <v>11</v>
      </c>
      <c r="E7" s="207"/>
    </row>
    <row r="8" spans="1:5" ht="12.75" customHeight="1">
      <c r="A8" s="175" t="s">
        <v>4</v>
      </c>
      <c r="B8" s="187" t="s">
        <v>10</v>
      </c>
      <c r="C8" s="177" t="s">
        <v>491</v>
      </c>
      <c r="D8" s="187" t="s">
        <v>497</v>
      </c>
      <c r="E8" s="187" t="s">
        <v>408</v>
      </c>
    </row>
    <row r="9" spans="1:8" ht="49.5" customHeight="1">
      <c r="A9" s="197"/>
      <c r="B9" s="187"/>
      <c r="C9" s="178"/>
      <c r="D9" s="187"/>
      <c r="E9" s="187"/>
      <c r="H9" s="75"/>
    </row>
    <row r="10" spans="1:5" ht="15.75">
      <c r="A10" s="76" t="s">
        <v>121</v>
      </c>
      <c r="B10" s="62" t="s">
        <v>16</v>
      </c>
      <c r="C10" s="65">
        <v>10633.4</v>
      </c>
      <c r="D10" s="65">
        <v>10620</v>
      </c>
      <c r="E10" s="48">
        <f>D10/C10*100</f>
        <v>99.8739819813042</v>
      </c>
    </row>
    <row r="11" spans="1:5" ht="15.75">
      <c r="A11" s="45" t="s">
        <v>122</v>
      </c>
      <c r="B11" s="62" t="s">
        <v>26</v>
      </c>
      <c r="C11" s="48">
        <v>11000</v>
      </c>
      <c r="D11" s="48">
        <v>11000</v>
      </c>
      <c r="E11" s="48">
        <f>D11/C11*100</f>
        <v>100</v>
      </c>
    </row>
    <row r="12" spans="1:5" ht="15.75">
      <c r="A12" s="38"/>
      <c r="B12" s="6" t="s">
        <v>3</v>
      </c>
      <c r="C12" s="32">
        <f>SUM(C10:C11)</f>
        <v>21633.4</v>
      </c>
      <c r="D12" s="32">
        <f>SUM(D10:D11)</f>
        <v>21620</v>
      </c>
      <c r="E12" s="126">
        <f>D12/C12*100</f>
        <v>99.93805874250002</v>
      </c>
    </row>
    <row r="14" spans="1:5" ht="15.75" customHeight="1">
      <c r="A14" s="186" t="s">
        <v>564</v>
      </c>
      <c r="B14" s="186"/>
      <c r="C14" s="186"/>
      <c r="D14" s="186"/>
      <c r="E14" s="186"/>
    </row>
    <row r="15" spans="1:5" ht="12.75" customHeight="1">
      <c r="A15" s="186"/>
      <c r="B15" s="186"/>
      <c r="C15" s="186"/>
      <c r="D15" s="186"/>
      <c r="E15" s="186"/>
    </row>
    <row r="16" spans="1:5" ht="12.75" customHeight="1">
      <c r="A16" s="167"/>
      <c r="B16" s="167"/>
      <c r="C16" s="167"/>
      <c r="D16" s="167"/>
      <c r="E16" s="167"/>
    </row>
    <row r="17" spans="1:5" ht="12.75" customHeight="1">
      <c r="A17" s="167"/>
      <c r="B17" s="167"/>
      <c r="C17" s="167"/>
      <c r="D17" s="167"/>
      <c r="E17" s="167"/>
    </row>
  </sheetData>
  <sheetProtection/>
  <mergeCells count="10">
    <mergeCell ref="A14:E15"/>
    <mergeCell ref="D1:E1"/>
    <mergeCell ref="A3:E3"/>
    <mergeCell ref="A5:E5"/>
    <mergeCell ref="D7:E7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7"/>
  <sheetViews>
    <sheetView tabSelected="1" zoomScalePageLayoutView="0" workbookViewId="0" topLeftCell="A1">
      <selection activeCell="A14" sqref="A14:E17"/>
    </sheetView>
  </sheetViews>
  <sheetFormatPr defaultColWidth="9.140625" defaultRowHeight="12.75"/>
  <cols>
    <col min="1" max="1" width="7.57421875" style="0" customWidth="1"/>
    <col min="2" max="2" width="42.140625" style="0" customWidth="1"/>
    <col min="3" max="3" width="21.28125" style="0" customWidth="1"/>
    <col min="4" max="4" width="19.57421875" style="0" customWidth="1"/>
    <col min="5" max="5" width="11.00390625" style="0" customWidth="1"/>
  </cols>
  <sheetData>
    <row r="1" spans="1:5" ht="15.75" customHeight="1">
      <c r="A1" s="1"/>
      <c r="B1" s="1"/>
      <c r="C1" s="1"/>
      <c r="D1" s="206" t="s">
        <v>562</v>
      </c>
      <c r="E1" s="206"/>
    </row>
    <row r="2" spans="1:4" ht="15.75" customHeight="1">
      <c r="A2" s="1"/>
      <c r="B2" s="1"/>
      <c r="C2" s="1"/>
      <c r="D2" s="17"/>
    </row>
    <row r="3" spans="1:5" ht="58.5" customHeight="1">
      <c r="A3" s="173" t="s">
        <v>488</v>
      </c>
      <c r="B3" s="173"/>
      <c r="C3" s="173"/>
      <c r="D3" s="173"/>
      <c r="E3" s="173"/>
    </row>
    <row r="4" spans="1:4" ht="15.75" customHeight="1">
      <c r="A4" s="16"/>
      <c r="B4" s="16"/>
      <c r="C4" s="16"/>
      <c r="D4" s="16"/>
    </row>
    <row r="5" spans="1:5" ht="69.75" customHeight="1">
      <c r="A5" s="174" t="s">
        <v>556</v>
      </c>
      <c r="B5" s="174"/>
      <c r="C5" s="174"/>
      <c r="D5" s="174"/>
      <c r="E5" s="174"/>
    </row>
    <row r="6" spans="1:4" ht="15.75" customHeight="1">
      <c r="A6" s="18"/>
      <c r="B6" s="18"/>
      <c r="C6" s="18"/>
      <c r="D6" s="18"/>
    </row>
    <row r="7" spans="1:5" ht="15.75" customHeight="1">
      <c r="A7" s="1"/>
      <c r="B7" s="1"/>
      <c r="C7" s="1"/>
      <c r="D7" s="207" t="s">
        <v>11</v>
      </c>
      <c r="E7" s="207"/>
    </row>
    <row r="8" spans="1:5" ht="12.75" customHeight="1">
      <c r="A8" s="175" t="s">
        <v>4</v>
      </c>
      <c r="B8" s="187" t="s">
        <v>10</v>
      </c>
      <c r="C8" s="177" t="s">
        <v>491</v>
      </c>
      <c r="D8" s="187" t="s">
        <v>497</v>
      </c>
      <c r="E8" s="187" t="s">
        <v>408</v>
      </c>
    </row>
    <row r="9" spans="1:8" ht="49.5" customHeight="1">
      <c r="A9" s="197"/>
      <c r="B9" s="187"/>
      <c r="C9" s="178"/>
      <c r="D9" s="187"/>
      <c r="E9" s="187"/>
      <c r="H9" s="75"/>
    </row>
    <row r="10" spans="1:5" ht="15.75">
      <c r="A10" s="76" t="s">
        <v>121</v>
      </c>
      <c r="B10" s="62" t="s">
        <v>16</v>
      </c>
      <c r="C10" s="65"/>
      <c r="D10" s="65"/>
      <c r="E10" s="125"/>
    </row>
    <row r="11" spans="1:5" ht="15.75">
      <c r="A11" s="45" t="s">
        <v>203</v>
      </c>
      <c r="B11" s="62" t="s">
        <v>8</v>
      </c>
      <c r="C11" s="48">
        <v>35056.2</v>
      </c>
      <c r="D11" s="48">
        <v>0</v>
      </c>
      <c r="E11" s="48">
        <f>D11/C11*100</f>
        <v>0</v>
      </c>
    </row>
    <row r="12" spans="1:5" ht="15.75">
      <c r="A12" s="38"/>
      <c r="B12" s="6" t="s">
        <v>3</v>
      </c>
      <c r="C12" s="32">
        <f>SUM(C10:C11)</f>
        <v>35056.2</v>
      </c>
      <c r="D12" s="32">
        <f>SUM(D10:D11)</f>
        <v>0</v>
      </c>
      <c r="E12" s="32">
        <f>D12/C12*100</f>
        <v>0</v>
      </c>
    </row>
    <row r="14" spans="1:5" ht="15.75" customHeight="1">
      <c r="A14" s="186" t="s">
        <v>568</v>
      </c>
      <c r="B14" s="186"/>
      <c r="C14" s="186"/>
      <c r="D14" s="186"/>
      <c r="E14" s="186"/>
    </row>
    <row r="15" spans="1:5" ht="12.75">
      <c r="A15" s="186"/>
      <c r="B15" s="186"/>
      <c r="C15" s="186"/>
      <c r="D15" s="186"/>
      <c r="E15" s="186"/>
    </row>
    <row r="16" spans="1:5" ht="12.75">
      <c r="A16" s="186"/>
      <c r="B16" s="186"/>
      <c r="C16" s="186"/>
      <c r="D16" s="186"/>
      <c r="E16" s="186"/>
    </row>
    <row r="17" spans="1:5" ht="12.75">
      <c r="A17" s="186"/>
      <c r="B17" s="186"/>
      <c r="C17" s="186"/>
      <c r="D17" s="186"/>
      <c r="E17" s="186"/>
    </row>
  </sheetData>
  <sheetProtection/>
  <mergeCells count="10">
    <mergeCell ref="A14:E17"/>
    <mergeCell ref="D1:E1"/>
    <mergeCell ref="A3:E3"/>
    <mergeCell ref="A5:E5"/>
    <mergeCell ref="D7:E7"/>
    <mergeCell ref="A8:A9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">
      <selection activeCell="A28" sqref="A28:E30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558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451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85.5" customHeight="1">
      <c r="A5" s="174" t="s">
        <v>496</v>
      </c>
      <c r="B5" s="174"/>
      <c r="C5" s="174"/>
      <c r="D5" s="174"/>
      <c r="E5" s="174"/>
    </row>
    <row r="6" spans="1:5" ht="15.75" customHeight="1">
      <c r="A6" s="1"/>
      <c r="B6" s="1"/>
      <c r="C6" s="1"/>
      <c r="D6" s="1"/>
      <c r="E6" s="2" t="s">
        <v>11</v>
      </c>
    </row>
    <row r="7" spans="1:5" ht="60.75" customHeight="1">
      <c r="A7" s="78" t="s">
        <v>4</v>
      </c>
      <c r="B7" s="78" t="s">
        <v>10</v>
      </c>
      <c r="C7" s="79" t="s">
        <v>491</v>
      </c>
      <c r="D7" s="78" t="s">
        <v>497</v>
      </c>
      <c r="E7" s="79" t="s">
        <v>6</v>
      </c>
    </row>
    <row r="8" spans="1:5" ht="15.75" customHeight="1">
      <c r="A8" s="7">
        <v>1</v>
      </c>
      <c r="B8" s="8" t="s">
        <v>12</v>
      </c>
      <c r="C8" s="20">
        <v>809.8</v>
      </c>
      <c r="D8" s="19">
        <v>809.8</v>
      </c>
      <c r="E8" s="13">
        <f>(D8*100)/C8</f>
        <v>100</v>
      </c>
    </row>
    <row r="9" spans="1:5" ht="15.75" customHeight="1">
      <c r="A9" s="5">
        <v>2</v>
      </c>
      <c r="B9" s="9" t="s">
        <v>13</v>
      </c>
      <c r="C9" s="20">
        <v>833.5</v>
      </c>
      <c r="D9" s="20">
        <v>833.5</v>
      </c>
      <c r="E9" s="13">
        <f aca="true" t="shared" si="0" ref="E9:E24">(D9*100)/C9</f>
        <v>100</v>
      </c>
    </row>
    <row r="10" spans="1:5" ht="15.75" customHeight="1">
      <c r="A10" s="5">
        <v>3</v>
      </c>
      <c r="B10" s="9" t="s">
        <v>14</v>
      </c>
      <c r="C10" s="20">
        <v>1488</v>
      </c>
      <c r="D10" s="20">
        <v>1488</v>
      </c>
      <c r="E10" s="13">
        <f t="shared" si="0"/>
        <v>100</v>
      </c>
    </row>
    <row r="11" spans="1:5" ht="15.75" customHeight="1">
      <c r="A11" s="5">
        <v>4</v>
      </c>
      <c r="B11" s="9" t="s">
        <v>15</v>
      </c>
      <c r="C11" s="20">
        <v>0</v>
      </c>
      <c r="D11" s="20">
        <v>0</v>
      </c>
      <c r="E11" s="13"/>
    </row>
    <row r="12" spans="1:5" ht="15.75" customHeight="1">
      <c r="A12" s="5">
        <v>5</v>
      </c>
      <c r="B12" s="9" t="s">
        <v>16</v>
      </c>
      <c r="C12" s="20">
        <v>3395.8</v>
      </c>
      <c r="D12" s="20">
        <v>3389.2</v>
      </c>
      <c r="E12" s="13">
        <f t="shared" si="0"/>
        <v>99.80564226397314</v>
      </c>
    </row>
    <row r="13" spans="1:5" ht="15.75" customHeight="1">
      <c r="A13" s="5">
        <v>6</v>
      </c>
      <c r="B13" s="9" t="s">
        <v>17</v>
      </c>
      <c r="C13" s="20">
        <v>3964.3</v>
      </c>
      <c r="D13" s="20">
        <v>3964.3</v>
      </c>
      <c r="E13" s="13">
        <f t="shared" si="0"/>
        <v>100</v>
      </c>
    </row>
    <row r="14" spans="1:5" ht="15.75" customHeight="1">
      <c r="A14" s="5">
        <v>7</v>
      </c>
      <c r="B14" s="9" t="s">
        <v>18</v>
      </c>
      <c r="C14" s="20">
        <v>0</v>
      </c>
      <c r="D14" s="20"/>
      <c r="E14" s="13"/>
    </row>
    <row r="15" spans="1:5" ht="15.75" customHeight="1">
      <c r="A15" s="5">
        <v>8</v>
      </c>
      <c r="B15" s="9" t="s">
        <v>19</v>
      </c>
      <c r="C15" s="20">
        <v>1408.2</v>
      </c>
      <c r="D15" s="20">
        <v>1408.2</v>
      </c>
      <c r="E15" s="13">
        <f t="shared" si="0"/>
        <v>100</v>
      </c>
    </row>
    <row r="16" spans="1:5" ht="15.75" customHeight="1">
      <c r="A16" s="5">
        <v>9</v>
      </c>
      <c r="B16" s="9" t="s">
        <v>20</v>
      </c>
      <c r="C16" s="20">
        <v>2046.1</v>
      </c>
      <c r="D16" s="20">
        <v>2046.1</v>
      </c>
      <c r="E16" s="13">
        <f t="shared" si="0"/>
        <v>100</v>
      </c>
    </row>
    <row r="17" spans="1:5" ht="15.75" customHeight="1">
      <c r="A17" s="5">
        <v>10</v>
      </c>
      <c r="B17" s="9" t="s">
        <v>21</v>
      </c>
      <c r="C17" s="20">
        <v>473.4</v>
      </c>
      <c r="D17" s="20">
        <v>473.4</v>
      </c>
      <c r="E17" s="13">
        <f t="shared" si="0"/>
        <v>100</v>
      </c>
    </row>
    <row r="18" spans="1:5" ht="15.75" customHeight="1">
      <c r="A18" s="5">
        <v>11</v>
      </c>
      <c r="B18" s="9" t="s">
        <v>22</v>
      </c>
      <c r="C18" s="20">
        <v>0</v>
      </c>
      <c r="D18" s="20">
        <v>0</v>
      </c>
      <c r="E18" s="13"/>
    </row>
    <row r="19" spans="1:5" ht="15.75" customHeight="1">
      <c r="A19" s="5">
        <v>12</v>
      </c>
      <c r="B19" s="9" t="s">
        <v>23</v>
      </c>
      <c r="C19" s="128">
        <v>1057.9</v>
      </c>
      <c r="D19" s="108">
        <v>1057.9</v>
      </c>
      <c r="E19" s="111">
        <f t="shared" si="0"/>
        <v>100</v>
      </c>
    </row>
    <row r="20" spans="1:5" ht="15.75" customHeight="1">
      <c r="A20" s="5">
        <v>13</v>
      </c>
      <c r="B20" s="9" t="s">
        <v>24</v>
      </c>
      <c r="C20" s="20">
        <v>522</v>
      </c>
      <c r="D20" s="20">
        <v>522</v>
      </c>
      <c r="E20" s="13">
        <f t="shared" si="0"/>
        <v>100</v>
      </c>
    </row>
    <row r="21" spans="1:5" ht="15.75" customHeight="1">
      <c r="A21" s="5">
        <v>14</v>
      </c>
      <c r="B21" s="9" t="s">
        <v>25</v>
      </c>
      <c r="C21" s="20">
        <v>1087.4</v>
      </c>
      <c r="D21" s="20">
        <v>1087.4</v>
      </c>
      <c r="E21" s="13">
        <f t="shared" si="0"/>
        <v>100</v>
      </c>
    </row>
    <row r="22" spans="1:5" ht="15.75" customHeight="1">
      <c r="A22" s="5">
        <v>15</v>
      </c>
      <c r="B22" s="9" t="s">
        <v>26</v>
      </c>
      <c r="C22" s="20">
        <v>635.9</v>
      </c>
      <c r="D22" s="20">
        <v>635.9</v>
      </c>
      <c r="E22" s="13">
        <f t="shared" si="0"/>
        <v>100</v>
      </c>
    </row>
    <row r="23" spans="1:5" ht="15.75" customHeight="1">
      <c r="A23" s="5">
        <v>16</v>
      </c>
      <c r="B23" s="9" t="s">
        <v>0</v>
      </c>
      <c r="C23" s="20">
        <v>1461.6</v>
      </c>
      <c r="D23" s="20">
        <v>1461.6</v>
      </c>
      <c r="E23" s="13">
        <f t="shared" si="0"/>
        <v>100</v>
      </c>
    </row>
    <row r="24" spans="1:5" ht="15.75" customHeight="1">
      <c r="A24" s="5">
        <v>17</v>
      </c>
      <c r="B24" s="9" t="s">
        <v>1</v>
      </c>
      <c r="C24" s="20">
        <v>2177.3</v>
      </c>
      <c r="D24" s="20">
        <v>2177.3</v>
      </c>
      <c r="E24" s="13">
        <f t="shared" si="0"/>
        <v>100</v>
      </c>
    </row>
    <row r="25" spans="1:5" ht="15.75" customHeight="1">
      <c r="A25" s="11">
        <v>18</v>
      </c>
      <c r="B25" s="4" t="s">
        <v>2</v>
      </c>
      <c r="C25" s="22">
        <v>0</v>
      </c>
      <c r="D25" s="22">
        <v>0</v>
      </c>
      <c r="E25" s="13"/>
    </row>
    <row r="26" spans="1:5" ht="15.75" customHeight="1">
      <c r="A26" s="10"/>
      <c r="B26" s="23" t="s">
        <v>3</v>
      </c>
      <c r="C26" s="21">
        <f>SUM(C8:C25)</f>
        <v>21361.2</v>
      </c>
      <c r="D26" s="21">
        <f>SUM(D8:D25)</f>
        <v>21354.6</v>
      </c>
      <c r="E26" s="151">
        <f>(D26*100)/C26</f>
        <v>99.96910285938992</v>
      </c>
    </row>
    <row r="28" spans="1:5" ht="15.75" customHeight="1">
      <c r="A28" s="183" t="s">
        <v>564</v>
      </c>
      <c r="B28" s="183"/>
      <c r="C28" s="183"/>
      <c r="D28" s="183"/>
      <c r="E28" s="183"/>
    </row>
    <row r="29" spans="1:5" ht="12.75">
      <c r="A29" s="183"/>
      <c r="B29" s="183"/>
      <c r="C29" s="183"/>
      <c r="D29" s="183"/>
      <c r="E29" s="183"/>
    </row>
    <row r="30" spans="1:5" ht="12.75">
      <c r="A30" s="183"/>
      <c r="B30" s="183"/>
      <c r="C30" s="183"/>
      <c r="D30" s="183"/>
      <c r="E30" s="183"/>
    </row>
  </sheetData>
  <sheetProtection/>
  <mergeCells count="3">
    <mergeCell ref="A3:E3"/>
    <mergeCell ref="A5:E5"/>
    <mergeCell ref="A28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5.421875" style="0" customWidth="1"/>
    <col min="2" max="2" width="42.14062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416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452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90.75" customHeight="1">
      <c r="A5" s="174" t="s">
        <v>498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5" t="s">
        <v>4</v>
      </c>
      <c r="B8" s="175" t="s">
        <v>10</v>
      </c>
      <c r="C8" s="177" t="s">
        <v>491</v>
      </c>
      <c r="D8" s="175" t="s">
        <v>5</v>
      </c>
      <c r="E8" s="179" t="s">
        <v>6</v>
      </c>
    </row>
    <row r="9" spans="1:5" ht="68.25" customHeight="1">
      <c r="A9" s="176"/>
      <c r="B9" s="176"/>
      <c r="C9" s="178"/>
      <c r="D9" s="176"/>
      <c r="E9" s="182"/>
    </row>
    <row r="10" spans="1:5" ht="15.75" customHeight="1">
      <c r="A10" s="7">
        <v>1</v>
      </c>
      <c r="B10" s="8" t="s">
        <v>12</v>
      </c>
      <c r="C10" s="19">
        <v>249.2</v>
      </c>
      <c r="D10" s="19">
        <v>249.2</v>
      </c>
      <c r="E10" s="13">
        <f aca="true" t="shared" si="0" ref="E10:E27">(D10*100)/C10</f>
        <v>100</v>
      </c>
    </row>
    <row r="11" spans="1:5" ht="15.75" customHeight="1">
      <c r="A11" s="5">
        <v>2</v>
      </c>
      <c r="B11" s="9" t="s">
        <v>13</v>
      </c>
      <c r="C11" s="20">
        <v>252</v>
      </c>
      <c r="D11" s="20">
        <v>252</v>
      </c>
      <c r="E11" s="13">
        <f t="shared" si="0"/>
        <v>100</v>
      </c>
    </row>
    <row r="12" spans="1:5" ht="15.75" customHeight="1">
      <c r="A12" s="5">
        <v>3</v>
      </c>
      <c r="B12" s="9" t="s">
        <v>14</v>
      </c>
      <c r="C12" s="20">
        <v>432</v>
      </c>
      <c r="D12" s="20">
        <v>432</v>
      </c>
      <c r="E12" s="13">
        <f t="shared" si="0"/>
        <v>100</v>
      </c>
    </row>
    <row r="13" spans="1:5" ht="15.75" customHeight="1">
      <c r="A13" s="5">
        <v>4</v>
      </c>
      <c r="B13" s="9" t="s">
        <v>15</v>
      </c>
      <c r="C13" s="20">
        <v>720</v>
      </c>
      <c r="D13" s="20">
        <v>720</v>
      </c>
      <c r="E13" s="13">
        <f t="shared" si="0"/>
        <v>100</v>
      </c>
    </row>
    <row r="14" spans="1:5" ht="15.75" customHeight="1">
      <c r="A14" s="5">
        <v>5</v>
      </c>
      <c r="B14" s="9" t="s">
        <v>16</v>
      </c>
      <c r="C14" s="20">
        <v>712</v>
      </c>
      <c r="D14" s="20">
        <v>712</v>
      </c>
      <c r="E14" s="13">
        <f t="shared" si="0"/>
        <v>100</v>
      </c>
    </row>
    <row r="15" spans="1:5" ht="15.75" customHeight="1">
      <c r="A15" s="5">
        <v>6</v>
      </c>
      <c r="B15" s="9" t="s">
        <v>17</v>
      </c>
      <c r="C15" s="20">
        <v>696</v>
      </c>
      <c r="D15" s="20">
        <v>696</v>
      </c>
      <c r="E15" s="13">
        <f t="shared" si="0"/>
        <v>100</v>
      </c>
    </row>
    <row r="16" spans="1:5" ht="15.75" customHeight="1">
      <c r="A16" s="5">
        <v>7</v>
      </c>
      <c r="B16" s="9" t="s">
        <v>18</v>
      </c>
      <c r="C16" s="20">
        <v>427.2</v>
      </c>
      <c r="D16" s="20">
        <v>427.2</v>
      </c>
      <c r="E16" s="13">
        <f t="shared" si="0"/>
        <v>100</v>
      </c>
    </row>
    <row r="17" spans="1:5" ht="15.75" customHeight="1">
      <c r="A17" s="5">
        <v>8</v>
      </c>
      <c r="B17" s="9" t="s">
        <v>19</v>
      </c>
      <c r="C17" s="20">
        <v>427.2</v>
      </c>
      <c r="D17" s="20">
        <v>427.2</v>
      </c>
      <c r="E17" s="13">
        <f>(D17*100)/C17</f>
        <v>100</v>
      </c>
    </row>
    <row r="18" spans="1:5" ht="15.75" customHeight="1">
      <c r="A18" s="5">
        <v>9</v>
      </c>
      <c r="B18" s="9" t="s">
        <v>20</v>
      </c>
      <c r="C18" s="20">
        <v>432</v>
      </c>
      <c r="D18" s="20">
        <v>432</v>
      </c>
      <c r="E18" s="13">
        <f t="shared" si="0"/>
        <v>100</v>
      </c>
    </row>
    <row r="19" spans="1:5" ht="15.75" customHeight="1">
      <c r="A19" s="5">
        <v>10</v>
      </c>
      <c r="B19" s="9" t="s">
        <v>21</v>
      </c>
      <c r="C19" s="20">
        <v>252</v>
      </c>
      <c r="D19" s="20">
        <v>252</v>
      </c>
      <c r="E19" s="13">
        <f t="shared" si="0"/>
        <v>100</v>
      </c>
    </row>
    <row r="20" spans="1:5" ht="15.75" customHeight="1">
      <c r="A20" s="5">
        <v>11</v>
      </c>
      <c r="B20" s="9" t="s">
        <v>22</v>
      </c>
      <c r="C20" s="20">
        <v>249.2</v>
      </c>
      <c r="D20" s="20">
        <v>249.2</v>
      </c>
      <c r="E20" s="13">
        <f t="shared" si="0"/>
        <v>100</v>
      </c>
    </row>
    <row r="21" spans="1:5" ht="15.75" customHeight="1">
      <c r="A21" s="5">
        <v>12</v>
      </c>
      <c r="B21" s="9" t="s">
        <v>23</v>
      </c>
      <c r="C21" s="20">
        <v>252</v>
      </c>
      <c r="D21" s="20">
        <v>252</v>
      </c>
      <c r="E21" s="13">
        <f t="shared" si="0"/>
        <v>100</v>
      </c>
    </row>
    <row r="22" spans="1:5" ht="15.75" customHeight="1">
      <c r="A22" s="5">
        <v>13</v>
      </c>
      <c r="B22" s="9" t="s">
        <v>24</v>
      </c>
      <c r="C22" s="20">
        <v>252</v>
      </c>
      <c r="D22" s="20">
        <v>252</v>
      </c>
      <c r="E22" s="13">
        <f t="shared" si="0"/>
        <v>100</v>
      </c>
    </row>
    <row r="23" spans="1:5" ht="15.75" customHeight="1">
      <c r="A23" s="5">
        <v>14</v>
      </c>
      <c r="B23" s="9" t="s">
        <v>25</v>
      </c>
      <c r="C23" s="20">
        <v>249.2</v>
      </c>
      <c r="D23" s="20">
        <v>249.2</v>
      </c>
      <c r="E23" s="13">
        <f t="shared" si="0"/>
        <v>100</v>
      </c>
    </row>
    <row r="24" spans="1:5" ht="15.75" customHeight="1">
      <c r="A24" s="5">
        <v>15</v>
      </c>
      <c r="B24" s="9" t="s">
        <v>26</v>
      </c>
      <c r="C24" s="20">
        <v>252</v>
      </c>
      <c r="D24" s="20">
        <v>252</v>
      </c>
      <c r="E24" s="13">
        <f t="shared" si="0"/>
        <v>100</v>
      </c>
    </row>
    <row r="25" spans="1:5" ht="15.75" customHeight="1">
      <c r="A25" s="5">
        <v>16</v>
      </c>
      <c r="B25" s="9" t="s">
        <v>0</v>
      </c>
      <c r="C25" s="20">
        <v>432</v>
      </c>
      <c r="D25" s="20">
        <v>432</v>
      </c>
      <c r="E25" s="13">
        <f t="shared" si="0"/>
        <v>100</v>
      </c>
    </row>
    <row r="26" spans="1:5" ht="15.75" customHeight="1">
      <c r="A26" s="5">
        <v>17</v>
      </c>
      <c r="B26" s="9" t="s">
        <v>1</v>
      </c>
      <c r="C26" s="20">
        <v>432</v>
      </c>
      <c r="D26" s="20">
        <v>432</v>
      </c>
      <c r="E26" s="13">
        <f t="shared" si="0"/>
        <v>100</v>
      </c>
    </row>
    <row r="27" spans="1:5" ht="15.75" customHeight="1">
      <c r="A27" s="11">
        <v>18</v>
      </c>
      <c r="B27" s="4" t="s">
        <v>2</v>
      </c>
      <c r="C27" s="22">
        <v>369.6</v>
      </c>
      <c r="D27" s="22">
        <v>369.6</v>
      </c>
      <c r="E27" s="13">
        <f t="shared" si="0"/>
        <v>100</v>
      </c>
    </row>
    <row r="28" spans="1:5" ht="15.75" customHeight="1">
      <c r="A28" s="10"/>
      <c r="B28" s="23" t="s">
        <v>3</v>
      </c>
      <c r="C28" s="21">
        <f>SUM(C10:C27)</f>
        <v>7087.599999999999</v>
      </c>
      <c r="D28" s="21">
        <f>SUM(D10:D27)</f>
        <v>7087.599999999999</v>
      </c>
      <c r="E28" s="14">
        <f>(D28*100)/C28</f>
        <v>100.00000000000001</v>
      </c>
    </row>
    <row r="30" spans="1:5" ht="29.25" customHeight="1">
      <c r="A30" s="184"/>
      <c r="B30" s="184"/>
      <c r="C30" s="184"/>
      <c r="D30" s="184"/>
      <c r="E30" s="184"/>
    </row>
  </sheetData>
  <sheetProtection/>
  <autoFilter ref="A9:E28"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5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6.5742187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409</v>
      </c>
    </row>
    <row r="2" spans="1:5" ht="15.75" customHeight="1">
      <c r="A2" s="1"/>
      <c r="B2" s="1"/>
      <c r="C2" s="1"/>
      <c r="D2" s="17"/>
      <c r="E2" s="17"/>
    </row>
    <row r="3" spans="1:5" ht="58.5" customHeight="1">
      <c r="A3" s="173" t="s">
        <v>453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131.25" customHeight="1">
      <c r="A5" s="174" t="s">
        <v>499</v>
      </c>
      <c r="B5" s="174"/>
      <c r="C5" s="174"/>
      <c r="D5" s="174"/>
      <c r="E5" s="174"/>
    </row>
    <row r="6" spans="1:5" ht="15.75" customHeight="1">
      <c r="A6" s="18"/>
      <c r="B6" s="18"/>
      <c r="C6" s="18"/>
      <c r="D6" s="18"/>
      <c r="E6" s="18"/>
    </row>
    <row r="7" spans="1:5" ht="15.75" customHeight="1">
      <c r="A7" s="1"/>
      <c r="B7" s="1"/>
      <c r="C7" s="1"/>
      <c r="D7" s="1"/>
      <c r="E7" s="2" t="s">
        <v>11</v>
      </c>
    </row>
    <row r="8" spans="1:5" ht="12.75" customHeight="1">
      <c r="A8" s="175" t="s">
        <v>4</v>
      </c>
      <c r="B8" s="175" t="s">
        <v>10</v>
      </c>
      <c r="C8" s="177" t="s">
        <v>491</v>
      </c>
      <c r="D8" s="175" t="s">
        <v>5</v>
      </c>
      <c r="E8" s="179" t="s">
        <v>6</v>
      </c>
    </row>
    <row r="9" spans="1:5" ht="68.25" customHeight="1">
      <c r="A9" s="176"/>
      <c r="B9" s="176"/>
      <c r="C9" s="178"/>
      <c r="D9" s="176"/>
      <c r="E9" s="182"/>
    </row>
    <row r="10" spans="1:5" ht="15.75" customHeight="1">
      <c r="A10" s="7">
        <v>1</v>
      </c>
      <c r="B10" s="8" t="s">
        <v>12</v>
      </c>
      <c r="C10" s="19">
        <v>0</v>
      </c>
      <c r="D10" s="19">
        <v>0</v>
      </c>
      <c r="E10" s="13"/>
    </row>
    <row r="11" spans="1:5" ht="15.75">
      <c r="A11" s="5">
        <v>2</v>
      </c>
      <c r="B11" s="9" t="s">
        <v>13</v>
      </c>
      <c r="C11" s="20">
        <v>0</v>
      </c>
      <c r="D11" s="20">
        <v>0</v>
      </c>
      <c r="E11" s="13"/>
    </row>
    <row r="12" spans="1:5" ht="15.75">
      <c r="A12" s="5">
        <v>3</v>
      </c>
      <c r="B12" s="9" t="s">
        <v>14</v>
      </c>
      <c r="C12" s="20">
        <v>0</v>
      </c>
      <c r="D12" s="20">
        <v>0</v>
      </c>
      <c r="E12" s="13"/>
    </row>
    <row r="13" spans="1:5" ht="15.75">
      <c r="A13" s="5">
        <v>4</v>
      </c>
      <c r="B13" s="9" t="s">
        <v>15</v>
      </c>
      <c r="C13" s="20">
        <v>0</v>
      </c>
      <c r="D13" s="20">
        <v>0</v>
      </c>
      <c r="E13" s="13"/>
    </row>
    <row r="14" spans="1:5" ht="15.75">
      <c r="A14" s="5">
        <v>5</v>
      </c>
      <c r="B14" s="9" t="s">
        <v>16</v>
      </c>
      <c r="C14" s="20">
        <v>439</v>
      </c>
      <c r="D14" s="20">
        <v>439</v>
      </c>
      <c r="E14" s="13">
        <f>(D14*100)/C14</f>
        <v>100</v>
      </c>
    </row>
    <row r="15" spans="1:5" ht="15.75">
      <c r="A15" s="5">
        <v>6</v>
      </c>
      <c r="B15" s="9" t="s">
        <v>17</v>
      </c>
      <c r="C15" s="20">
        <v>0</v>
      </c>
      <c r="D15" s="20">
        <v>0</v>
      </c>
      <c r="E15" s="13"/>
    </row>
    <row r="16" spans="1:5" ht="15.75">
      <c r="A16" s="5">
        <v>7</v>
      </c>
      <c r="B16" s="9" t="s">
        <v>18</v>
      </c>
      <c r="C16" s="20">
        <v>143.3</v>
      </c>
      <c r="D16" s="20">
        <v>143.3</v>
      </c>
      <c r="E16" s="13">
        <f>(D16*100)/C16</f>
        <v>100</v>
      </c>
    </row>
    <row r="17" spans="1:5" ht="15.75">
      <c r="A17" s="5">
        <v>8</v>
      </c>
      <c r="B17" s="9" t="s">
        <v>19</v>
      </c>
      <c r="C17" s="20">
        <v>0</v>
      </c>
      <c r="D17" s="20">
        <v>0</v>
      </c>
      <c r="E17" s="13"/>
    </row>
    <row r="18" spans="1:5" ht="15.75">
      <c r="A18" s="5">
        <v>9</v>
      </c>
      <c r="B18" s="9" t="s">
        <v>20</v>
      </c>
      <c r="C18" s="20">
        <v>0</v>
      </c>
      <c r="D18" s="20">
        <v>0</v>
      </c>
      <c r="E18" s="13"/>
    </row>
    <row r="19" spans="1:5" ht="15.75">
      <c r="A19" s="5">
        <v>10</v>
      </c>
      <c r="B19" s="9" t="s">
        <v>21</v>
      </c>
      <c r="C19" s="20">
        <v>0</v>
      </c>
      <c r="D19" s="20">
        <v>0</v>
      </c>
      <c r="E19" s="13"/>
    </row>
    <row r="20" spans="1:5" ht="15.75">
      <c r="A20" s="5">
        <v>11</v>
      </c>
      <c r="B20" s="9" t="s">
        <v>22</v>
      </c>
      <c r="C20" s="20">
        <v>0</v>
      </c>
      <c r="D20" s="20">
        <v>0</v>
      </c>
      <c r="E20" s="13"/>
    </row>
    <row r="21" spans="1:5" ht="15.75">
      <c r="A21" s="5">
        <v>12</v>
      </c>
      <c r="B21" s="9" t="s">
        <v>23</v>
      </c>
      <c r="C21" s="20">
        <v>0</v>
      </c>
      <c r="D21" s="20">
        <v>0</v>
      </c>
      <c r="E21" s="13"/>
    </row>
    <row r="22" spans="1:5" ht="15.75">
      <c r="A22" s="5">
        <v>13</v>
      </c>
      <c r="B22" s="9" t="s">
        <v>24</v>
      </c>
      <c r="C22" s="20">
        <v>0</v>
      </c>
      <c r="D22" s="20">
        <v>0</v>
      </c>
      <c r="E22" s="13"/>
    </row>
    <row r="23" spans="1:5" ht="15.75">
      <c r="A23" s="5">
        <v>14</v>
      </c>
      <c r="B23" s="9" t="s">
        <v>25</v>
      </c>
      <c r="C23" s="20">
        <v>0</v>
      </c>
      <c r="D23" s="20">
        <v>0</v>
      </c>
      <c r="E23" s="13"/>
    </row>
    <row r="24" spans="1:5" ht="15.75">
      <c r="A24" s="5">
        <v>15</v>
      </c>
      <c r="B24" s="9" t="s">
        <v>26</v>
      </c>
      <c r="C24" s="20">
        <v>0</v>
      </c>
      <c r="D24" s="20">
        <v>0</v>
      </c>
      <c r="E24" s="13"/>
    </row>
    <row r="25" spans="1:5" ht="15.75">
      <c r="A25" s="5">
        <v>16</v>
      </c>
      <c r="B25" s="9" t="s">
        <v>0</v>
      </c>
      <c r="C25" s="20">
        <v>0</v>
      </c>
      <c r="D25" s="20">
        <v>0</v>
      </c>
      <c r="E25" s="13"/>
    </row>
    <row r="26" spans="1:5" ht="15.75">
      <c r="A26" s="5">
        <v>17</v>
      </c>
      <c r="B26" s="9" t="s">
        <v>1</v>
      </c>
      <c r="C26" s="20">
        <v>0</v>
      </c>
      <c r="D26" s="20">
        <v>0</v>
      </c>
      <c r="E26" s="13"/>
    </row>
    <row r="27" spans="1:5" ht="15.75">
      <c r="A27" s="11">
        <v>18</v>
      </c>
      <c r="B27" s="4" t="s">
        <v>2</v>
      </c>
      <c r="C27" s="22">
        <v>0</v>
      </c>
      <c r="D27" s="22">
        <v>0</v>
      </c>
      <c r="E27" s="22"/>
    </row>
    <row r="28" spans="1:5" ht="15.75">
      <c r="A28" s="10"/>
      <c r="B28" s="23" t="s">
        <v>3</v>
      </c>
      <c r="C28" s="21">
        <f>SUM(C10:C27)</f>
        <v>582.3</v>
      </c>
      <c r="D28" s="21">
        <f>SUM(D10:D27)</f>
        <v>582.3</v>
      </c>
      <c r="E28" s="21">
        <f>(D28*100)/C28</f>
        <v>100</v>
      </c>
    </row>
    <row r="30" spans="1:5" ht="15" customHeight="1">
      <c r="A30" s="185"/>
      <c r="B30" s="185"/>
      <c r="C30" s="185"/>
      <c r="D30" s="185"/>
      <c r="E30" s="185"/>
    </row>
  </sheetData>
  <sheetProtection/>
  <mergeCells count="8">
    <mergeCell ref="A30:E30"/>
    <mergeCell ref="A3:E3"/>
    <mergeCell ref="A5:E5"/>
    <mergeCell ref="A8:A9"/>
    <mergeCell ref="B8:B9"/>
    <mergeCell ref="C8:C9"/>
    <mergeCell ref="D8:D9"/>
    <mergeCell ref="E8:E9"/>
  </mergeCells>
  <printOptions/>
  <pageMargins left="0.7086614173228347" right="0.35433070866141736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1"/>
  <sheetViews>
    <sheetView zoomScale="110" zoomScaleNormal="110" zoomScalePageLayoutView="0" workbookViewId="0" topLeftCell="A1">
      <selection activeCell="E1" sqref="E1"/>
    </sheetView>
  </sheetViews>
  <sheetFormatPr defaultColWidth="9.140625" defaultRowHeight="12.75"/>
  <cols>
    <col min="1" max="1" width="7.14062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411</v>
      </c>
    </row>
    <row r="2" spans="1:5" ht="15.75" customHeight="1">
      <c r="A2" s="1"/>
      <c r="B2" s="1"/>
      <c r="C2" s="1"/>
      <c r="D2" s="17"/>
      <c r="E2" s="17"/>
    </row>
    <row r="3" spans="1:5" ht="69" customHeight="1">
      <c r="A3" s="173" t="s">
        <v>454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86.25" customHeight="1">
      <c r="A5" s="174" t="s">
        <v>500</v>
      </c>
      <c r="B5" s="174"/>
      <c r="C5" s="174"/>
      <c r="D5" s="174"/>
      <c r="E5" s="174"/>
    </row>
    <row r="6" spans="1:5" ht="15.75" customHeight="1">
      <c r="A6" s="1"/>
      <c r="B6" s="1"/>
      <c r="C6" s="1"/>
      <c r="D6" s="1"/>
      <c r="E6" s="2" t="s">
        <v>11</v>
      </c>
    </row>
    <row r="7" spans="1:5" ht="12.75" customHeight="1">
      <c r="A7" s="175" t="s">
        <v>4</v>
      </c>
      <c r="B7" s="175" t="s">
        <v>10</v>
      </c>
      <c r="C7" s="177" t="s">
        <v>491</v>
      </c>
      <c r="D7" s="175" t="s">
        <v>5</v>
      </c>
      <c r="E7" s="179" t="s">
        <v>6</v>
      </c>
    </row>
    <row r="8" spans="1:5" ht="68.25" customHeight="1">
      <c r="A8" s="176"/>
      <c r="B8" s="176"/>
      <c r="C8" s="178"/>
      <c r="D8" s="176"/>
      <c r="E8" s="182"/>
    </row>
    <row r="9" spans="1:5" ht="15.75" customHeight="1">
      <c r="A9" s="7">
        <v>1</v>
      </c>
      <c r="B9" s="8" t="s">
        <v>12</v>
      </c>
      <c r="C9" s="19">
        <v>0</v>
      </c>
      <c r="D9" s="19">
        <v>0</v>
      </c>
      <c r="E9" s="13"/>
    </row>
    <row r="10" spans="1:5" ht="15.75" customHeight="1">
      <c r="A10" s="5">
        <v>2</v>
      </c>
      <c r="B10" s="9" t="s">
        <v>13</v>
      </c>
      <c r="C10" s="20">
        <v>2693.4</v>
      </c>
      <c r="D10" s="20">
        <v>2693.4</v>
      </c>
      <c r="E10" s="13">
        <f>(D10*100)/C10</f>
        <v>100</v>
      </c>
    </row>
    <row r="11" spans="1:5" ht="15.75" customHeight="1">
      <c r="A11" s="5">
        <v>3</v>
      </c>
      <c r="B11" s="9" t="s">
        <v>14</v>
      </c>
      <c r="C11" s="20">
        <v>0</v>
      </c>
      <c r="D11" s="20">
        <v>0</v>
      </c>
      <c r="E11" s="13"/>
    </row>
    <row r="12" spans="1:5" ht="15.75" customHeight="1">
      <c r="A12" s="5">
        <v>4</v>
      </c>
      <c r="B12" s="9" t="s">
        <v>15</v>
      </c>
      <c r="C12" s="20">
        <v>0</v>
      </c>
      <c r="D12" s="20">
        <v>0</v>
      </c>
      <c r="E12" s="13"/>
    </row>
    <row r="13" spans="1:5" ht="15.75" customHeight="1">
      <c r="A13" s="5">
        <v>5</v>
      </c>
      <c r="B13" s="9" t="s">
        <v>16</v>
      </c>
      <c r="C13" s="20">
        <v>14128.4</v>
      </c>
      <c r="D13" s="20">
        <f>14128.5-0.1</f>
        <v>14128.4</v>
      </c>
      <c r="E13" s="13">
        <f>(D13*100)/C13</f>
        <v>100</v>
      </c>
    </row>
    <row r="14" spans="1:5" ht="15.75" customHeight="1">
      <c r="A14" s="5">
        <v>6</v>
      </c>
      <c r="B14" s="9" t="s">
        <v>17</v>
      </c>
      <c r="C14" s="20">
        <v>4040</v>
      </c>
      <c r="D14" s="20">
        <v>4040</v>
      </c>
      <c r="E14" s="13">
        <f>(D14*100)/C14</f>
        <v>100</v>
      </c>
    </row>
    <row r="15" spans="1:5" ht="15.75" customHeight="1">
      <c r="A15" s="5">
        <v>7</v>
      </c>
      <c r="B15" s="9" t="s">
        <v>18</v>
      </c>
      <c r="C15" s="20">
        <v>0</v>
      </c>
      <c r="D15" s="20">
        <v>0</v>
      </c>
      <c r="E15" s="13"/>
    </row>
    <row r="16" spans="1:5" ht="15.75" customHeight="1">
      <c r="A16" s="5">
        <v>8</v>
      </c>
      <c r="B16" s="9" t="s">
        <v>19</v>
      </c>
      <c r="C16" s="20">
        <v>9031.2</v>
      </c>
      <c r="D16" s="20">
        <v>9031.2</v>
      </c>
      <c r="E16" s="13">
        <f>(D16*100)/C16</f>
        <v>100</v>
      </c>
    </row>
    <row r="17" spans="1:5" ht="15.75" customHeight="1">
      <c r="A17" s="5">
        <v>9</v>
      </c>
      <c r="B17" s="9" t="s">
        <v>20</v>
      </c>
      <c r="C17" s="20">
        <v>0</v>
      </c>
      <c r="D17" s="20">
        <v>0</v>
      </c>
      <c r="E17" s="13"/>
    </row>
    <row r="18" spans="1:5" ht="15.75" customHeight="1">
      <c r="A18" s="5">
        <v>10</v>
      </c>
      <c r="B18" s="9" t="s">
        <v>21</v>
      </c>
      <c r="C18" s="20">
        <v>0</v>
      </c>
      <c r="D18" s="20">
        <v>0</v>
      </c>
      <c r="E18" s="13"/>
    </row>
    <row r="19" spans="1:5" ht="15.75" customHeight="1">
      <c r="A19" s="5">
        <v>11</v>
      </c>
      <c r="B19" s="9" t="s">
        <v>22</v>
      </c>
      <c r="C19" s="20">
        <v>0</v>
      </c>
      <c r="D19" s="20">
        <v>0</v>
      </c>
      <c r="E19" s="13"/>
    </row>
    <row r="20" spans="1:5" ht="15.75" customHeight="1">
      <c r="A20" s="5">
        <v>12</v>
      </c>
      <c r="B20" s="9" t="s">
        <v>23</v>
      </c>
      <c r="C20" s="20">
        <v>0</v>
      </c>
      <c r="D20" s="20">
        <v>0</v>
      </c>
      <c r="E20" s="13"/>
    </row>
    <row r="21" spans="1:5" ht="15.75" customHeight="1">
      <c r="A21" s="5">
        <v>13</v>
      </c>
      <c r="B21" s="9" t="s">
        <v>24</v>
      </c>
      <c r="C21" s="20">
        <v>3900.7</v>
      </c>
      <c r="D21" s="20">
        <v>3900.7</v>
      </c>
      <c r="E21" s="13">
        <f>(D21*100)/C21</f>
        <v>100</v>
      </c>
    </row>
    <row r="22" spans="1:5" s="3" customFormat="1" ht="15.75">
      <c r="A22" s="5">
        <v>14</v>
      </c>
      <c r="B22" s="9" t="s">
        <v>25</v>
      </c>
      <c r="C22" s="20">
        <v>5510.6</v>
      </c>
      <c r="D22" s="20">
        <v>5510.6</v>
      </c>
      <c r="E22" s="13">
        <f>(D22*100)/C22</f>
        <v>100</v>
      </c>
    </row>
    <row r="23" spans="1:5" s="3" customFormat="1" ht="15.75">
      <c r="A23" s="5">
        <v>15</v>
      </c>
      <c r="B23" s="9" t="s">
        <v>26</v>
      </c>
      <c r="C23" s="20">
        <v>0</v>
      </c>
      <c r="D23" s="20">
        <v>0</v>
      </c>
      <c r="E23" s="13"/>
    </row>
    <row r="24" spans="1:5" s="3" customFormat="1" ht="15.75">
      <c r="A24" s="5">
        <v>16</v>
      </c>
      <c r="B24" s="9" t="s">
        <v>0</v>
      </c>
      <c r="C24" s="20">
        <v>9287.5</v>
      </c>
      <c r="D24" s="20">
        <v>9287.5</v>
      </c>
      <c r="E24" s="13">
        <f>(D24*100)/C24</f>
        <v>100</v>
      </c>
    </row>
    <row r="25" spans="1:5" s="3" customFormat="1" ht="15.75">
      <c r="A25" s="5">
        <v>17</v>
      </c>
      <c r="B25" s="9" t="s">
        <v>1</v>
      </c>
      <c r="C25" s="20">
        <v>0</v>
      </c>
      <c r="D25" s="20">
        <v>0</v>
      </c>
      <c r="E25" s="13"/>
    </row>
    <row r="26" spans="1:5" s="3" customFormat="1" ht="15.75">
      <c r="A26" s="11">
        <v>18</v>
      </c>
      <c r="B26" s="4" t="s">
        <v>2</v>
      </c>
      <c r="C26" s="22">
        <v>0</v>
      </c>
      <c r="D26" s="22">
        <v>0</v>
      </c>
      <c r="E26" s="22"/>
    </row>
    <row r="27" spans="1:5" ht="15.75">
      <c r="A27" s="10"/>
      <c r="B27" s="23" t="s">
        <v>3</v>
      </c>
      <c r="C27" s="21">
        <f>SUM(C9:C26)</f>
        <v>48591.799999999996</v>
      </c>
      <c r="D27" s="21">
        <f>SUM(D9:D26)</f>
        <v>48591.799999999996</v>
      </c>
      <c r="E27" s="21">
        <f>(D27*100)/C27</f>
        <v>100.00000000000001</v>
      </c>
    </row>
    <row r="29" spans="1:5" ht="15.75" customHeight="1">
      <c r="A29" s="156"/>
      <c r="B29" s="156"/>
      <c r="C29" s="156"/>
      <c r="D29" s="156"/>
      <c r="E29" s="156"/>
    </row>
    <row r="30" spans="1:5" ht="12.75" customHeight="1">
      <c r="A30" s="156"/>
      <c r="B30" s="156"/>
      <c r="C30" s="156"/>
      <c r="D30" s="156"/>
      <c r="E30" s="156"/>
    </row>
    <row r="31" spans="1:5" ht="81" customHeight="1">
      <c r="A31" s="156"/>
      <c r="B31" s="156"/>
      <c r="C31" s="156"/>
      <c r="D31" s="156"/>
      <c r="E31" s="156"/>
    </row>
    <row r="125" ht="95.25" customHeight="1"/>
  </sheetData>
  <sheetProtection/>
  <autoFilter ref="A8:E27"/>
  <mergeCells count="7">
    <mergeCell ref="D7:D8"/>
    <mergeCell ref="E7:E8"/>
    <mergeCell ref="A3:E3"/>
    <mergeCell ref="A5:E5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  <headerFooter differentFirst="1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23"/>
  <sheetViews>
    <sheetView zoomScalePageLayoutView="0" workbookViewId="0" topLeftCell="A1">
      <selection activeCell="M31" sqref="M31"/>
    </sheetView>
  </sheetViews>
  <sheetFormatPr defaultColWidth="9.140625" defaultRowHeight="12.75"/>
  <cols>
    <col min="1" max="1" width="7.140625" style="0" customWidth="1"/>
    <col min="2" max="2" width="43.57421875" style="0" customWidth="1"/>
    <col min="3" max="3" width="21.28125" style="0" customWidth="1"/>
    <col min="4" max="4" width="22.28125" style="0" customWidth="1"/>
    <col min="5" max="5" width="19.57421875" style="0" customWidth="1"/>
  </cols>
  <sheetData>
    <row r="1" spans="1:5" ht="15.75" customHeight="1">
      <c r="A1" s="1"/>
      <c r="B1" s="1"/>
      <c r="C1" s="1"/>
      <c r="E1" s="15" t="s">
        <v>410</v>
      </c>
    </row>
    <row r="2" spans="1:5" ht="15.75" customHeight="1">
      <c r="A2" s="1"/>
      <c r="B2" s="1"/>
      <c r="C2" s="1"/>
      <c r="D2" s="17"/>
      <c r="E2" s="17"/>
    </row>
    <row r="3" spans="1:5" ht="71.25" customHeight="1">
      <c r="A3" s="173" t="s">
        <v>455</v>
      </c>
      <c r="B3" s="173"/>
      <c r="C3" s="173"/>
      <c r="D3" s="173"/>
      <c r="E3" s="173"/>
    </row>
    <row r="4" spans="1:5" ht="15.75" customHeight="1">
      <c r="A4" s="16"/>
      <c r="B4" s="16"/>
      <c r="C4" s="16"/>
      <c r="D4" s="16"/>
      <c r="E4" s="16"/>
    </row>
    <row r="5" spans="1:5" ht="84" customHeight="1">
      <c r="A5" s="174" t="s">
        <v>501</v>
      </c>
      <c r="B5" s="174"/>
      <c r="C5" s="174"/>
      <c r="D5" s="174"/>
      <c r="E5" s="174"/>
    </row>
    <row r="6" spans="1:5" ht="15.75" customHeight="1">
      <c r="A6" s="1"/>
      <c r="B6" s="1"/>
      <c r="C6" s="1"/>
      <c r="D6" s="1"/>
      <c r="E6" s="2" t="s">
        <v>11</v>
      </c>
    </row>
    <row r="7" spans="1:5" ht="12.75" customHeight="1">
      <c r="A7" s="175" t="s">
        <v>4</v>
      </c>
      <c r="B7" s="175" t="s">
        <v>10</v>
      </c>
      <c r="C7" s="177" t="s">
        <v>491</v>
      </c>
      <c r="D7" s="175" t="s">
        <v>497</v>
      </c>
      <c r="E7" s="179" t="s">
        <v>6</v>
      </c>
    </row>
    <row r="8" spans="1:5" ht="68.25" customHeight="1">
      <c r="A8" s="176"/>
      <c r="B8" s="176"/>
      <c r="C8" s="178"/>
      <c r="D8" s="176"/>
      <c r="E8" s="182"/>
    </row>
    <row r="9" spans="1:5" ht="15.75" customHeight="1">
      <c r="A9" s="7">
        <v>1</v>
      </c>
      <c r="B9" s="8" t="s">
        <v>12</v>
      </c>
      <c r="C9" s="19">
        <v>3478.7</v>
      </c>
      <c r="D9" s="19">
        <v>3478.7</v>
      </c>
      <c r="E9" s="13">
        <f aca="true" t="shared" si="0" ref="E9:E25">(D9*100)/C9</f>
        <v>100</v>
      </c>
    </row>
    <row r="10" spans="1:5" ht="15.75" customHeight="1">
      <c r="A10" s="5">
        <v>2</v>
      </c>
      <c r="B10" s="9" t="s">
        <v>13</v>
      </c>
      <c r="C10" s="20">
        <v>3346.9</v>
      </c>
      <c r="D10" s="20">
        <v>3346.9</v>
      </c>
      <c r="E10" s="13">
        <f t="shared" si="0"/>
        <v>100</v>
      </c>
    </row>
    <row r="11" spans="1:5" ht="15.75" customHeight="1">
      <c r="A11" s="5">
        <v>3</v>
      </c>
      <c r="B11" s="9" t="s">
        <v>14</v>
      </c>
      <c r="C11" s="20">
        <v>6042.6</v>
      </c>
      <c r="D11" s="20">
        <v>6042.6</v>
      </c>
      <c r="E11" s="13">
        <f t="shared" si="0"/>
        <v>100</v>
      </c>
    </row>
    <row r="12" spans="1:5" ht="15.75" customHeight="1">
      <c r="A12" s="5">
        <v>4</v>
      </c>
      <c r="B12" s="9" t="s">
        <v>15</v>
      </c>
      <c r="C12" s="20">
        <v>0</v>
      </c>
      <c r="D12" s="20">
        <v>0</v>
      </c>
      <c r="E12" s="13"/>
    </row>
    <row r="13" spans="1:5" ht="15.75" customHeight="1">
      <c r="A13" s="5">
        <v>5</v>
      </c>
      <c r="B13" s="9" t="s">
        <v>16</v>
      </c>
      <c r="C13" s="20">
        <v>37611.8</v>
      </c>
      <c r="D13" s="20">
        <v>37611.8</v>
      </c>
      <c r="E13" s="13">
        <f t="shared" si="0"/>
        <v>100</v>
      </c>
    </row>
    <row r="14" spans="1:5" ht="15.75" customHeight="1">
      <c r="A14" s="5">
        <v>6</v>
      </c>
      <c r="B14" s="9" t="s">
        <v>17</v>
      </c>
      <c r="C14" s="20">
        <v>132381.5</v>
      </c>
      <c r="D14" s="20">
        <v>132381.5</v>
      </c>
      <c r="E14" s="13">
        <f t="shared" si="0"/>
        <v>100</v>
      </c>
    </row>
    <row r="15" spans="1:5" ht="15.75" customHeight="1">
      <c r="A15" s="5">
        <v>7</v>
      </c>
      <c r="B15" s="9" t="s">
        <v>18</v>
      </c>
      <c r="C15" s="20">
        <v>0</v>
      </c>
      <c r="D15" s="20">
        <v>0</v>
      </c>
      <c r="E15" s="13"/>
    </row>
    <row r="16" spans="1:5" ht="15.75" customHeight="1">
      <c r="A16" s="5">
        <v>8</v>
      </c>
      <c r="B16" s="9" t="s">
        <v>19</v>
      </c>
      <c r="C16" s="20">
        <v>5504.5</v>
      </c>
      <c r="D16" s="20">
        <v>5504.5</v>
      </c>
      <c r="E16" s="13">
        <f t="shared" si="0"/>
        <v>100</v>
      </c>
    </row>
    <row r="17" spans="1:5" ht="15.75" customHeight="1">
      <c r="A17" s="5">
        <v>9</v>
      </c>
      <c r="B17" s="9" t="s">
        <v>20</v>
      </c>
      <c r="C17" s="20">
        <v>7594.6</v>
      </c>
      <c r="D17" s="20">
        <v>7594.6</v>
      </c>
      <c r="E17" s="13">
        <f t="shared" si="0"/>
        <v>100</v>
      </c>
    </row>
    <row r="18" spans="1:5" ht="15.75" customHeight="1">
      <c r="A18" s="5">
        <v>10</v>
      </c>
      <c r="B18" s="9" t="s">
        <v>21</v>
      </c>
      <c r="C18" s="20">
        <v>2152.2</v>
      </c>
      <c r="D18" s="20">
        <v>2152.2</v>
      </c>
      <c r="E18" s="13">
        <f t="shared" si="0"/>
        <v>100</v>
      </c>
    </row>
    <row r="19" spans="1:5" ht="15.75" customHeight="1">
      <c r="A19" s="5">
        <v>11</v>
      </c>
      <c r="B19" s="9" t="s">
        <v>22</v>
      </c>
      <c r="C19" s="20">
        <v>0</v>
      </c>
      <c r="D19" s="20">
        <v>0</v>
      </c>
      <c r="E19" s="13"/>
    </row>
    <row r="20" spans="1:5" ht="15.75" customHeight="1">
      <c r="A20" s="5">
        <v>12</v>
      </c>
      <c r="B20" s="9" t="s">
        <v>23</v>
      </c>
      <c r="C20" s="20">
        <v>4750.7</v>
      </c>
      <c r="D20" s="20">
        <v>4750.7</v>
      </c>
      <c r="E20" s="13">
        <f t="shared" si="0"/>
        <v>100</v>
      </c>
    </row>
    <row r="21" spans="1:5" ht="15.75" customHeight="1">
      <c r="A21" s="5">
        <v>13</v>
      </c>
      <c r="B21" s="9" t="s">
        <v>24</v>
      </c>
      <c r="C21" s="20">
        <v>2189.4</v>
      </c>
      <c r="D21" s="20">
        <v>2188.9</v>
      </c>
      <c r="E21" s="13">
        <f t="shared" si="0"/>
        <v>99.97716269297524</v>
      </c>
    </row>
    <row r="22" spans="1:5" s="3" customFormat="1" ht="15.75">
      <c r="A22" s="5">
        <v>14</v>
      </c>
      <c r="B22" s="9" t="s">
        <v>25</v>
      </c>
      <c r="C22" s="20">
        <v>4262.1</v>
      </c>
      <c r="D22" s="20">
        <v>4262.1</v>
      </c>
      <c r="E22" s="13">
        <f t="shared" si="0"/>
        <v>100</v>
      </c>
    </row>
    <row r="23" spans="1:5" s="3" customFormat="1" ht="15.75">
      <c r="A23" s="5">
        <v>15</v>
      </c>
      <c r="B23" s="9" t="s">
        <v>26</v>
      </c>
      <c r="C23" s="20">
        <v>2830.1</v>
      </c>
      <c r="D23" s="20">
        <v>2830.1</v>
      </c>
      <c r="E23" s="13">
        <f t="shared" si="0"/>
        <v>100</v>
      </c>
    </row>
    <row r="24" spans="1:5" s="3" customFormat="1" ht="15.75">
      <c r="A24" s="5">
        <v>16</v>
      </c>
      <c r="B24" s="9" t="s">
        <v>0</v>
      </c>
      <c r="C24" s="20">
        <v>5161.3</v>
      </c>
      <c r="D24" s="20">
        <v>5161.3</v>
      </c>
      <c r="E24" s="13">
        <f t="shared" si="0"/>
        <v>100</v>
      </c>
    </row>
    <row r="25" spans="1:5" s="3" customFormat="1" ht="15.75">
      <c r="A25" s="5">
        <v>17</v>
      </c>
      <c r="B25" s="9" t="s">
        <v>1</v>
      </c>
      <c r="C25" s="20">
        <v>9311.8</v>
      </c>
      <c r="D25" s="20">
        <v>9311.8</v>
      </c>
      <c r="E25" s="13">
        <f t="shared" si="0"/>
        <v>100</v>
      </c>
    </row>
    <row r="26" spans="1:5" s="3" customFormat="1" ht="15.75" customHeight="1">
      <c r="A26" s="11">
        <v>18</v>
      </c>
      <c r="B26" s="4" t="s">
        <v>2</v>
      </c>
      <c r="C26" s="22">
        <v>0</v>
      </c>
      <c r="D26" s="22">
        <v>0</v>
      </c>
      <c r="E26" s="22"/>
    </row>
    <row r="27" spans="1:5" s="3" customFormat="1" ht="18" customHeight="1">
      <c r="A27" s="10"/>
      <c r="B27" s="23" t="s">
        <v>3</v>
      </c>
      <c r="C27" s="21">
        <f>SUM(C9:C26)</f>
        <v>226618.2</v>
      </c>
      <c r="D27" s="21">
        <f>SUM(D9:D26)</f>
        <v>226617.7</v>
      </c>
      <c r="E27" s="154">
        <f>(D27*100)/C27</f>
        <v>99.99977936458765</v>
      </c>
    </row>
    <row r="28" spans="1:5" s="3" customFormat="1" ht="12.75" customHeight="1">
      <c r="A28" s="152"/>
      <c r="B28" s="152"/>
      <c r="C28" s="152"/>
      <c r="D28" s="152"/>
      <c r="E28" s="152"/>
    </row>
    <row r="29" spans="1:5" s="3" customFormat="1" ht="12.75" customHeight="1">
      <c r="A29" s="186" t="s">
        <v>564</v>
      </c>
      <c r="B29" s="186"/>
      <c r="C29" s="186"/>
      <c r="D29" s="186"/>
      <c r="E29" s="186"/>
    </row>
    <row r="30" spans="1:5" ht="12.75" customHeight="1">
      <c r="A30" s="186"/>
      <c r="B30" s="186"/>
      <c r="C30" s="186"/>
      <c r="D30" s="186"/>
      <c r="E30" s="186"/>
    </row>
    <row r="31" spans="1:5" ht="12.75" customHeight="1">
      <c r="A31" s="167"/>
      <c r="B31" s="167"/>
      <c r="C31" s="167"/>
      <c r="D31" s="167"/>
      <c r="E31" s="167"/>
    </row>
    <row r="32" spans="1:5" ht="12.75" customHeight="1">
      <c r="A32" s="167"/>
      <c r="B32" s="167"/>
      <c r="C32" s="167"/>
      <c r="D32" s="167"/>
      <c r="E32" s="167"/>
    </row>
    <row r="33" spans="1:5" ht="12.75" customHeight="1">
      <c r="A33" s="167"/>
      <c r="B33" s="167"/>
      <c r="C33" s="167"/>
      <c r="D33" s="167"/>
      <c r="E33" s="167"/>
    </row>
    <row r="123" spans="1:5" s="40" customFormat="1" ht="12.75">
      <c r="A123"/>
      <c r="B123"/>
      <c r="C123"/>
      <c r="D123"/>
      <c r="E123"/>
    </row>
    <row r="124" ht="21" customHeight="1"/>
  </sheetData>
  <sheetProtection/>
  <autoFilter ref="A8:E28"/>
  <mergeCells count="8">
    <mergeCell ref="A29:E30"/>
    <mergeCell ref="A3:E3"/>
    <mergeCell ref="A5:E5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Ямалтдинова Алина Шамилевна</cp:lastModifiedBy>
  <cp:lastPrinted>2024-04-27T14:45:09Z</cp:lastPrinted>
  <dcterms:created xsi:type="dcterms:W3CDTF">1996-10-08T23:32:33Z</dcterms:created>
  <dcterms:modified xsi:type="dcterms:W3CDTF">2024-04-27T14:45:12Z</dcterms:modified>
  <cp:category/>
  <cp:version/>
  <cp:contentType/>
  <cp:contentStatus/>
</cp:coreProperties>
</file>