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2023 год" sheetId="3" r:id="rId1"/>
  </sheets>
  <definedNames>
    <definedName name="_xlnm._FilterDatabase" localSheetId="0" hidden="1">'2023 год'!$A$69:$I$147</definedName>
    <definedName name="APPT" localSheetId="0">'2023 год'!#REF!</definedName>
    <definedName name="FIO" localSheetId="0">'2023 год'!#REF!</definedName>
    <definedName name="SIGN" localSheetId="0">'2023 год'!$B$78:$E$79</definedName>
    <definedName name="_xlnm.Print_Titles" localSheetId="0">'2023 год'!$6:$6</definedName>
    <definedName name="_xlnm.Print_Area" localSheetId="0">'2023 год'!$A:$I</definedName>
  </definedNames>
  <calcPr calcId="145621"/>
</workbook>
</file>

<file path=xl/calcChain.xml><?xml version="1.0" encoding="utf-8"?>
<calcChain xmlns="http://schemas.openxmlformats.org/spreadsheetml/2006/main">
  <c r="L147" i="3" l="1"/>
  <c r="I70" i="3"/>
  <c r="G85" i="3" l="1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84" i="3"/>
  <c r="G83" i="3"/>
  <c r="G82" i="3"/>
  <c r="G81" i="3"/>
  <c r="G72" i="3"/>
  <c r="G73" i="3"/>
  <c r="G74" i="3"/>
  <c r="G75" i="3"/>
  <c r="G76" i="3"/>
  <c r="G77" i="3"/>
  <c r="G78" i="3"/>
  <c r="G79" i="3"/>
  <c r="G80" i="3"/>
  <c r="G71" i="3"/>
  <c r="G70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54" i="3"/>
  <c r="G53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9" i="3"/>
  <c r="G8" i="3"/>
  <c r="H7" i="3"/>
  <c r="E8" i="3"/>
  <c r="D7" i="3"/>
  <c r="I68" i="3" l="1"/>
  <c r="I67" i="3"/>
  <c r="I142" i="3"/>
  <c r="I145" i="3"/>
  <c r="E145" i="3"/>
  <c r="H69" i="3"/>
  <c r="F69" i="3"/>
  <c r="D69" i="3"/>
  <c r="C69" i="3"/>
  <c r="I8" i="3"/>
  <c r="F7" i="3"/>
  <c r="G7" i="3" s="1"/>
  <c r="E68" i="3"/>
  <c r="E67" i="3"/>
  <c r="C7" i="3"/>
  <c r="E7" i="3" s="1"/>
  <c r="G69" i="3" l="1"/>
  <c r="E69" i="3"/>
  <c r="I7" i="3"/>
  <c r="C147" i="3"/>
  <c r="I57" i="3"/>
  <c r="H147" i="3" l="1"/>
  <c r="I147" i="3" s="1"/>
  <c r="I117" i="3" l="1"/>
  <c r="E117" i="3"/>
  <c r="E62" i="3" l="1"/>
  <c r="E61" i="3"/>
  <c r="I62" i="3"/>
  <c r="I61" i="3"/>
  <c r="I66" i="3"/>
  <c r="E66" i="3"/>
  <c r="I55" i="3"/>
  <c r="E55" i="3"/>
  <c r="E28" i="3" l="1"/>
  <c r="E57" i="3" l="1"/>
  <c r="I119" i="3" l="1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3" i="3"/>
  <c r="I144" i="3"/>
  <c r="I146" i="3"/>
  <c r="I50" i="3"/>
  <c r="I51" i="3"/>
  <c r="I52" i="3"/>
  <c r="I53" i="3"/>
  <c r="I54" i="3"/>
  <c r="I56" i="3"/>
  <c r="I58" i="3"/>
  <c r="I59" i="3"/>
  <c r="I60" i="3"/>
  <c r="I63" i="3"/>
  <c r="I64" i="3"/>
  <c r="I65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8" i="3"/>
  <c r="I18" i="3"/>
  <c r="I19" i="3"/>
  <c r="I20" i="3"/>
  <c r="I21" i="3"/>
  <c r="I22" i="3"/>
  <c r="I23" i="3"/>
  <c r="I24" i="3"/>
  <c r="I25" i="3"/>
  <c r="I26" i="3"/>
  <c r="I27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12" i="3"/>
  <c r="I13" i="3"/>
  <c r="I14" i="3"/>
  <c r="I15" i="3"/>
  <c r="I16" i="3"/>
  <c r="I17" i="3"/>
  <c r="I9" i="3"/>
  <c r="I10" i="3"/>
  <c r="I11" i="3"/>
  <c r="E63" i="3" l="1"/>
  <c r="E64" i="3"/>
  <c r="E65" i="3"/>
  <c r="E29" i="3"/>
  <c r="E45" i="3"/>
  <c r="E46" i="3"/>
  <c r="E47" i="3"/>
  <c r="E48" i="3"/>
  <c r="E49" i="3"/>
  <c r="E50" i="3"/>
  <c r="E51" i="3"/>
  <c r="E52" i="3"/>
  <c r="E53" i="3"/>
  <c r="I69" i="3" l="1"/>
  <c r="E146" i="3" l="1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0" i="3"/>
  <c r="E59" i="3"/>
  <c r="E58" i="3"/>
  <c r="E56" i="3"/>
  <c r="E54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7" i="3"/>
  <c r="E26" i="3"/>
  <c r="E25" i="3"/>
  <c r="E24" i="3"/>
  <c r="E23" i="3"/>
  <c r="E22" i="3"/>
  <c r="E21" i="3"/>
  <c r="E20" i="3"/>
  <c r="E19" i="3"/>
  <c r="E18" i="3"/>
  <c r="E17" i="3"/>
  <c r="E16" i="3"/>
  <c r="E13" i="3"/>
  <c r="E12" i="3"/>
  <c r="E11" i="3"/>
  <c r="E10" i="3"/>
  <c r="E9" i="3"/>
  <c r="F147" i="3" l="1"/>
  <c r="D147" i="3" l="1"/>
  <c r="G147" i="3" s="1"/>
  <c r="E147" i="3" l="1"/>
</calcChain>
</file>

<file path=xl/sharedStrings.xml><?xml version="1.0" encoding="utf-8"?>
<sst xmlns="http://schemas.openxmlformats.org/spreadsheetml/2006/main" count="298" uniqueCount="297">
  <si>
    <t>тыс. руб.</t>
  </si>
  <si>
    <t>0100</t>
  </si>
  <si>
    <t>ОБЩЕГОСУДАРСТВЕННЫЕ ВОПРОСЫ</t>
  </si>
  <si>
    <t>0102</t>
  </si>
  <si>
    <t>0103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</si>
  <si>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</si>
  <si>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</si>
  <si>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</si>
  <si>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</si>
  <si>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</si>
  <si>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0107</t>
  </si>
  <si>
    <t>0111</t>
  </si>
  <si>
    <t>Резервные фонды</t>
  </si>
  <si>
    <t>0112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</si>
  <si>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</si>
  <si>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</si>
  <si>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</si>
  <si>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</si>
  <si>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</si>
  <si>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</si>
  <si>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</si>
  <si>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0309</t>
  </si>
  <si>
    <t>0310</t>
  </si>
  <si>
    <t>0314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</si>
  <si>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</si>
  <si>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</si>
  <si>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</si>
  <si>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</si>
  <si>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</si>
  <si>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</si>
  <si>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</si>
  <si>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</si>
  <si>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</si>
  <si>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</si>
  <si>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</si>
  <si>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</si>
  <si>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</si>
  <si>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</si>
  <si>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</si>
  <si>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</si>
  <si>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</si>
  <si>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</si>
  <si>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</si>
  <si>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</si>
  <si>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</si>
  <si>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</si>
  <si>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</si>
  <si>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</si>
  <si>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</si>
  <si>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</si>
  <si>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</si>
  <si>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</si>
  <si>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</si>
  <si>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</si>
  <si>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</si>
  <si>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</si>
  <si>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</si>
  <si>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</si>
  <si>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</si>
  <si>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</si>
  <si>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</si>
  <si>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</si>
  <si>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</si>
  <si>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</si>
  <si>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</si>
  <si>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</si>
  <si>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</si>
  <si>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</si>
  <si>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</si>
  <si>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</si>
  <si>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</si>
  <si>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</si>
  <si>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</si>
  <si>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</si>
  <si>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</si>
  <si>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</si>
  <si>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</si>
  <si>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</si>
  <si>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</si>
  <si>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</si>
  <si>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</si>
  <si>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</si>
  <si>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</si>
  <si>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</si>
  <si>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</si>
  <si>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</si>
  <si>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</si>
  <si>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</si>
  <si>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Санаторно-оздоровительная помощь</t>
  </si>
  <si>
    <t>0906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</si>
  <si>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</si>
  <si>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</si>
  <si>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</si>
  <si>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</si>
  <si>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</si>
  <si>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</si>
  <si>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</si>
  <si>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</si>
  <si>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</si>
  <si>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</si>
  <si>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</si>
  <si>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</si>
  <si>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Другие вопросы в области социальной политики</t>
  </si>
  <si>
    <t>1100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</si>
  <si>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</si>
  <si>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</si>
  <si>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</si>
  <si>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</si>
  <si>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</si>
  <si>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</si>
  <si>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</si>
  <si>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</si>
  <si>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</si>
  <si>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</si>
  <si>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</si>
  <si>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1300</t>
  </si>
  <si>
    <t>1301</t>
  </si>
  <si>
    <t>1400</t>
  </si>
  <si>
    <t>1401</t>
  </si>
  <si>
    <t>1402</t>
  </si>
  <si>
    <t>Иные дотации</t>
  </si>
  <si>
    <t>1403</t>
  </si>
  <si>
    <t>Прочие межбюджетные трансферты общего характера</t>
  </si>
  <si>
    <t>1</t>
  </si>
  <si>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</si>
  <si>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</si>
  <si>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</si>
  <si>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</si>
  <si>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</si>
  <si>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</si>
  <si>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</si>
  <si>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</si>
  <si>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</si>
  <si>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</si>
  <si>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</si>
  <si>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 на добычу полезных ископаемых</t>
  </si>
  <si>
    <t>ГОСУДАРСТВЕННАЯ ПОШЛИНА</t>
  </si>
  <si>
    <t>Доходы от размещения средств бюджетов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</si>
  <si>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</si>
  <si>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</si>
  <si>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</si>
  <si>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</si>
  <si>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</si>
  <si>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</t>
  </si>
  <si>
    <t>Доходы от компенсации затрат государства</t>
  </si>
  <si>
    <t>ШТРАФЫ, САНКЦИИ, ВОЗМЕЩЕНИЕ УЩЕРБА</t>
  </si>
  <si>
    <t>БЕЗВОЗМЕЗДНЫЕ ПОСТУПЛЕНИЯ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</si>
  <si>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</si>
  <si>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</si>
  <si>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</si>
  <si>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</si>
  <si>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</si>
  <si>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</si>
  <si>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1 06 00000 00 0000 000</t>
  </si>
  <si>
    <t>1 06 02000 02 0000 110</t>
  </si>
  <si>
    <t>1 06 04000 02 0000 110</t>
  </si>
  <si>
    <t>1 06 05000 02 0000 110</t>
  </si>
  <si>
    <t>1 07 00000 00 0000 000</t>
  </si>
  <si>
    <t>1 07 01000 01 0000 110</t>
  </si>
  <si>
    <t>1 07 04000 01 0000 110</t>
  </si>
  <si>
    <t>1 08 00000 00 0000 000</t>
  </si>
  <si>
    <t>1 11 00000 00 0000 000</t>
  </si>
  <si>
    <t>1 11 01000 00 0000 120</t>
  </si>
  <si>
    <t>1 11 02000 00 0000 120</t>
  </si>
  <si>
    <t>1 11 03000 00 0000 120</t>
  </si>
  <si>
    <t>1 11 05000 00 0000 120</t>
  </si>
  <si>
    <t>1 11 07000 00 0000 120</t>
  </si>
  <si>
    <t>1 12 00000 00 0000 000</t>
  </si>
  <si>
    <t>1 12 01000 01 0000 120</t>
  </si>
  <si>
    <t>1 12 04000 00 0000 120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</si>
  <si>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</si>
  <si>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</si>
  <si>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</si>
  <si>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</si>
  <si>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</si>
  <si>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</si>
  <si>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1 15 00000 00 0000 000</t>
  </si>
  <si>
    <t>1 16 00000 00 0000 000</t>
  </si>
  <si>
    <t>2 00 00000 00 0000 000</t>
  </si>
  <si>
    <t>Наименование кода дохода/раздела(подраздела) расходов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</si>
  <si>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</si>
  <si>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</si>
  <si>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</si>
  <si>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2 02 00000 00 0000 000</t>
  </si>
  <si>
    <t>2 03 00000 00 0000 000</t>
  </si>
  <si>
    <t>2 18 00000 00 0000 000</t>
  </si>
  <si>
    <t>Проценты, полученные от предоставления бюджетных кредитов внутри страны</t>
  </si>
  <si>
    <t>0108</t>
  </si>
  <si>
    <t>0703</t>
  </si>
  <si>
    <t>Высшее образование</t>
  </si>
  <si>
    <t>Молодежная политика</t>
  </si>
  <si>
    <t>Итого 
изменений</t>
  </si>
  <si>
    <t>Всего доходов</t>
  </si>
  <si>
    <t>АДМИНИСТРАТИВНЫЕ ПЛАТЕЖИ</t>
  </si>
  <si>
    <t>1 17 00000 00 0000 000</t>
  </si>
  <si>
    <t>ПРОЧИЕ НЕНАЛОГОВЫЕ ДОХОДЫ</t>
  </si>
  <si>
    <t>справочно (скрыть)</t>
  </si>
  <si>
    <t>ДЕФИЦИТ (-); ПРОФИЦИТ (+)</t>
  </si>
  <si>
    <t>2 02 20000 00 0000 150</t>
  </si>
  <si>
    <t>2 02 30000 00 0000 150</t>
  </si>
  <si>
    <t>2 02 40000 00 0000 150</t>
  </si>
  <si>
    <t>МЕЖБЮДЖЕТНЫЕ ТРАНСФЕРТЫ ОБЩЕГО ХАРАКТЕРА БЮДЖЕТАМ БЮДЖЕТНОЙ СИСТЕМЫ РОССИЙСКОЙ ФЕДЕРАЦИИ</t>
  </si>
  <si>
    <t>Всего расходов</t>
  </si>
  <si>
    <t>1 08 06000 01 0000 110</t>
  </si>
  <si>
    <t>1 08 07000 01 0000 110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</si>
  <si>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</si>
  <si>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</si>
  <si>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</si>
  <si>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</si>
  <si>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</si>
  <si>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</si>
  <si>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</si>
  <si>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</si>
  <si>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</si>
  <si>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</si>
  <si>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</si>
  <si>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</si>
  <si>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1 17 05000 00 0000 180</t>
  </si>
  <si>
    <t>Прочие неналоговые доходы</t>
  </si>
  <si>
    <t>Субвенции бюджетам бюджетной системы Российской Федерации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</si>
  <si>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</si>
  <si>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</si>
  <si>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</si>
  <si>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</si>
  <si>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</si>
  <si>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</si>
  <si>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1 12 02000 00 0000 120</t>
  </si>
  <si>
    <t xml:space="preserve">с </t>
  </si>
  <si>
    <t>Безвозмездные поступления от негосударственных организаций в бюджеты субъектов Российской Федерации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</si>
  <si>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</si>
  <si>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</si>
  <si>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Кинематография</t>
  </si>
  <si>
    <t>0802</t>
  </si>
  <si>
    <t>2 02 10000 00 0000 150</t>
  </si>
  <si>
    <t>Дотации бюджетам бюджетной системы Российской Федерации</t>
  </si>
  <si>
    <t>2 04 00000 00 0000 000</t>
  </si>
  <si>
    <t>2 04 02000 02 0000 150</t>
  </si>
  <si>
    <t>2 07 00000 00 0000 000</t>
  </si>
  <si>
    <t>2 07 02000 02 0000 150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</si>
  <si>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</si>
  <si>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Прикладные научные исследования в области общегосударственных вопросов</t>
  </si>
  <si>
    <t>Гражданская оборона</t>
  </si>
  <si>
    <t>Прикладные научные исследования в области национальной экономики</t>
  </si>
  <si>
    <t>Дополнительное образование детей</t>
  </si>
  <si>
    <t>КУЛЬТУРА, КИНЕМАТОГРАФИЯ</t>
  </si>
  <si>
    <t>ФИЗИЧЕСКАЯ КУЛЬТУРА И СПОРТ</t>
  </si>
  <si>
    <t>Другие вопросы в области физической культуры и спорта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</si>
  <si>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</si>
  <si>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</si>
  <si>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0905</t>
  </si>
  <si>
    <t>1105</t>
  </si>
  <si>
    <t>7=6-3</t>
  </si>
  <si>
    <t>от 10.04.2023 
№34-оз</t>
  </si>
  <si>
    <t>План по закону о бюджете в ред. от 03.11.2023   №118-оз</t>
  </si>
  <si>
    <t>Изменения, внесенные законом                                от 03.11.2023   №118-оз</t>
  </si>
  <si>
    <t>План по закону о бюджете в ред.  от 03.11.2023   №118-оз</t>
  </si>
  <si>
    <t>2 18 00000 02 0000 150</t>
  </si>
  <si>
    <t>2 19 00000 00 0000 000</t>
  </si>
  <si>
    <t>2 19 00000 02 0000 150</t>
  </si>
  <si>
    <t>НАЛОГИ, СБОРЫ И РЕГУЛЯРНЫЕ ПЛАТЕЖИ ЗА ПОЛЬЗОВАНИЕ ПРИРОДНЫМИ РЕСУРСАМИ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</si>
  <si>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</si>
  <si>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</si>
  <si>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</si>
  <si>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</si>
  <si>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</si>
  <si>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</si>
  <si>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</si>
  <si>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</si>
  <si>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</si>
  <si>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</si>
  <si>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</si>
  <si>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</si>
  <si>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</si>
  <si>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</si>
  <si>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</si>
  <si>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</si>
  <si>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</si>
  <si>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</si>
  <si>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</si>
  <si>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</si>
  <si>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</si>
  <si>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</si>
  <si>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</si>
  <si>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</si>
  <si>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</si>
  <si>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Охрана объектов растительного и животного мира и среды их обитания</t>
  </si>
  <si>
    <t>Заготовка, переработка, хранение и обеспечение безопасности донорской крови и ее компонентов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</si>
  <si>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</si>
  <si>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</si>
  <si>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0605</t>
  </si>
  <si>
    <t>1006</t>
  </si>
  <si>
    <t/>
  </si>
  <si>
    <t>Приложение 3.1</t>
  </si>
  <si>
    <t>Сведения о внесенных изменениях в закон о бюджете на 2023 год
 и плановый период 2024 и 2025 годов 
в части доходов и расходов</t>
  </si>
  <si>
    <t>Код дохода/
раздела(подраздела)
 расходов по бюджетной классификации</t>
  </si>
  <si>
    <t>План по закону о бюджете
 от 19.12.2022 №151-оз</t>
  </si>
  <si>
    <t>Изменения, внесенные законом
от 10.04.2023  №34-оз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</si>
</sst>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4" fillId="0" borderId="0" xfId="0" applyNumberFormat="1" applyFont="1"/>
    <xf numFmtId="165" fontId="6" fillId="3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top"/>
    </xf>
    <xf numFmtId="165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horizontal="right" vertical="top"/>
    </xf>
    <xf numFmtId="49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5" fillId="0" borderId="0" xfId="0" applyNumberFormat="1" applyFont="1"/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/>
    <xf numFmtId="49" fontId="8" fillId="0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48"/>
  <sheetViews>
    <sheetView showGridLines="0" tabSelected="1" zoomScale="140" zoomScaleNormal="140" workbookViewId="0">
      <selection activeCell="H4" sqref="H4:H5"/>
    </sheetView>
  </sheetViews>
  <sheetFormatPr defaultColWidth="9.140625" defaultRowHeight="12.75" x14ac:dyDescent="0.2"/>
  <cols>
    <col min="1" max="1" width="27.85546875" style="1" customWidth="1"/>
    <col min="2" max="2" width="33.42578125" style="1" customWidth="1"/>
    <col min="3" max="3" width="15.5703125" style="1" customWidth="1"/>
    <col min="4" max="4" width="14.85546875" style="1" hidden="1" customWidth="1"/>
    <col min="5" max="5" width="13" style="1" customWidth="1"/>
    <col min="6" max="6" width="14.7109375" style="1" hidden="1" customWidth="1"/>
    <col min="7" max="7" width="13.28515625" style="1" customWidth="1"/>
    <col min="8" max="8" width="14.140625" style="1" customWidth="1"/>
    <col min="9" max="9" width="12.140625" style="1" customWidth="1"/>
    <col min="10" max="10" width="11.28515625" style="1" bestFit="1" customWidth="1"/>
    <col min="11" max="16384" width="9.140625" style="1"/>
  </cols>
  <sheetData>
    <row r="1" spans="1:13" ht="15.75" x14ac:dyDescent="0.2">
      <c r="I1" s="42" t="s">
        <v>292</v>
      </c>
    </row>
    <row r="2" spans="1:13" ht="46.5" customHeight="1" x14ac:dyDescent="0.2">
      <c r="A2" s="47" t="s">
        <v>293</v>
      </c>
      <c r="B2" s="47"/>
      <c r="C2" s="47"/>
      <c r="D2" s="47"/>
      <c r="E2" s="47"/>
      <c r="F2" s="47"/>
      <c r="G2" s="47"/>
      <c r="H2" s="47"/>
      <c r="I2" s="47"/>
    </row>
    <row r="3" spans="1:13" x14ac:dyDescent="0.2">
      <c r="B3" s="2"/>
      <c r="C3" s="2"/>
      <c r="D3" s="2"/>
      <c r="E3" s="2"/>
      <c r="I3" s="41" t="s">
        <v>0</v>
      </c>
    </row>
    <row r="4" spans="1:13" s="3" customFormat="1" ht="12.75" customHeight="1" x14ac:dyDescent="0.2">
      <c r="A4" s="43" t="s">
        <v>294</v>
      </c>
      <c r="B4" s="45" t="s">
        <v>179</v>
      </c>
      <c r="C4" s="45" t="s">
        <v>295</v>
      </c>
      <c r="D4" s="48" t="s">
        <v>252</v>
      </c>
      <c r="E4" s="48" t="s">
        <v>296</v>
      </c>
      <c r="F4" s="48" t="s">
        <v>253</v>
      </c>
      <c r="G4" s="48" t="s">
        <v>254</v>
      </c>
      <c r="H4" s="48" t="s">
        <v>255</v>
      </c>
      <c r="I4" s="48" t="s">
        <v>191</v>
      </c>
    </row>
    <row r="5" spans="1:13" s="3" customFormat="1" ht="62.25" customHeight="1" x14ac:dyDescent="0.2">
      <c r="A5" s="44"/>
      <c r="B5" s="46"/>
      <c r="C5" s="46"/>
      <c r="D5" s="49"/>
      <c r="E5" s="49"/>
      <c r="F5" s="49"/>
      <c r="G5" s="49"/>
      <c r="H5" s="49"/>
      <c r="I5" s="49"/>
    </row>
    <row r="6" spans="1:13" s="3" customFormat="1" ht="12" customHeight="1" x14ac:dyDescent="0.2">
      <c r="A6" s="23" t="s">
        <v>123</v>
      </c>
      <c r="B6" s="23" t="s">
        <v>124</v>
      </c>
      <c r="C6" s="24">
        <v>3</v>
      </c>
      <c r="D6" s="25" t="s">
        <v>196</v>
      </c>
      <c r="E6" s="24">
        <v>4</v>
      </c>
      <c r="F6" s="25" t="s">
        <v>196</v>
      </c>
      <c r="G6" s="24">
        <v>5</v>
      </c>
      <c r="H6" s="24">
        <v>6</v>
      </c>
      <c r="I6" s="24" t="s">
        <v>251</v>
      </c>
    </row>
    <row r="7" spans="1:13" s="3" customFormat="1" x14ac:dyDescent="0.2">
      <c r="A7" s="8"/>
      <c r="B7" s="21" t="s">
        <v>192</v>
      </c>
      <c r="C7" s="22">
        <f>C8+C53</f>
        <v>171013818.09999999</v>
      </c>
      <c r="D7" s="22">
        <f>D8+D53</f>
        <v>171836368.5</v>
      </c>
      <c r="E7" s="22">
        <f>D7-C7</f>
        <v>822550.40000000596</v>
      </c>
      <c r="F7" s="22">
        <f>F8+F53</f>
        <v>220682072.89999998</v>
      </c>
      <c r="G7" s="22">
        <f>F7-D7</f>
        <v>48845704.399999976</v>
      </c>
      <c r="H7" s="22">
        <f>H8+H53</f>
        <v>220682072.89999998</v>
      </c>
      <c r="I7" s="22">
        <f t="shared" ref="I7:I27" si="0">H7-C7</f>
        <v>49668254.799999982</v>
      </c>
    </row>
    <row r="8" spans="1:13" s="4" customFormat="1" ht="25.5" x14ac:dyDescent="0.2">
      <c r="A8" s="9" t="s">
        <v>147</v>
      </c>
      <c r="B8" s="13" t="s">
        <v>125</v>
      </c>
      <c r="C8" s="15">
        <v>153456627.40000001</v>
      </c>
      <c r="D8" s="15">
        <v>153456627.40000001</v>
      </c>
      <c r="E8" s="15">
        <f>D8-C8</f>
        <v>0</v>
      </c>
      <c r="F8" s="15">
        <v>198922499.19999999</v>
      </c>
      <c r="G8" s="15">
        <f t="shared" ref="G8:G38" si="1">F8-D8</f>
        <v>45465871.799999982</v>
      </c>
      <c r="H8" s="15">
        <v>198922499.19999999</v>
      </c>
      <c r="I8" s="15">
        <f t="shared" si="0"/>
        <v>45465871.799999982</v>
      </c>
    </row>
    <row r="9" spans="1:13" s="4" customFormat="1" x14ac:dyDescent="0.2">
      <c r="A9" s="10" t="s">
        <v>148</v>
      </c>
      <c r="B9" s="14" t="s">
        <v>126</v>
      </c>
      <c r="C9" s="16">
        <v>108230093.40000001</v>
      </c>
      <c r="D9" s="16">
        <v>108230093.40000001</v>
      </c>
      <c r="E9" s="16">
        <f t="shared" ref="E9:E90" si="2">D9-C9</f>
        <v>0</v>
      </c>
      <c r="F9" s="16">
        <v>144778542</v>
      </c>
      <c r="G9" s="16">
        <f t="shared" si="1"/>
        <v>36548448.599999994</v>
      </c>
      <c r="H9" s="16">
        <v>144778542</v>
      </c>
      <c r="I9" s="16">
        <f t="shared" si="0"/>
        <v>36548448.599999994</v>
      </c>
      <c r="J9" s="5"/>
    </row>
    <row r="10" spans="1:13" s="3" customFormat="1" x14ac:dyDescent="0.2">
      <c r="A10" s="10" t="s">
        <v>149</v>
      </c>
      <c r="B10" s="14" t="s">
        <v>127</v>
      </c>
      <c r="C10" s="16">
        <v>69068456.700000003</v>
      </c>
      <c r="D10" s="16">
        <v>69068456.700000003</v>
      </c>
      <c r="E10" s="16">
        <f t="shared" si="2"/>
        <v>0</v>
      </c>
      <c r="F10" s="16">
        <v>101719540.40000001</v>
      </c>
      <c r="G10" s="16">
        <f t="shared" si="1"/>
        <v>32651083.700000003</v>
      </c>
      <c r="H10" s="16">
        <v>101719540.40000001</v>
      </c>
      <c r="I10" s="16">
        <f t="shared" si="0"/>
        <v>32651083.700000003</v>
      </c>
    </row>
    <row r="11" spans="1:13" s="3" customFormat="1" x14ac:dyDescent="0.2">
      <c r="A11" s="10" t="s">
        <v>150</v>
      </c>
      <c r="B11" s="14" t="s">
        <v>128</v>
      </c>
      <c r="C11" s="16">
        <v>39161636.700000003</v>
      </c>
      <c r="D11" s="16">
        <v>39161636.700000003</v>
      </c>
      <c r="E11" s="16">
        <f t="shared" si="2"/>
        <v>0</v>
      </c>
      <c r="F11" s="16">
        <v>43059001.600000001</v>
      </c>
      <c r="G11" s="16">
        <f t="shared" si="1"/>
        <v>3897364.8999999985</v>
      </c>
      <c r="H11" s="16">
        <v>43059001.600000001</v>
      </c>
      <c r="I11" s="16">
        <f t="shared" si="0"/>
        <v>3897364.8999999985</v>
      </c>
    </row>
    <row r="12" spans="1:13" s="4" customFormat="1" ht="51" x14ac:dyDescent="0.2">
      <c r="A12" s="10" t="s">
        <v>151</v>
      </c>
      <c r="B12" s="14" t="s">
        <v>129</v>
      </c>
      <c r="C12" s="16">
        <v>12691957.699999999</v>
      </c>
      <c r="D12" s="16">
        <v>12691957.699999999</v>
      </c>
      <c r="E12" s="16">
        <f t="shared" si="2"/>
        <v>0</v>
      </c>
      <c r="F12" s="16">
        <v>13316030.199999999</v>
      </c>
      <c r="G12" s="16">
        <f t="shared" si="1"/>
        <v>624072.5</v>
      </c>
      <c r="H12" s="16">
        <v>13316030.199999999</v>
      </c>
      <c r="I12" s="16">
        <f t="shared" si="0"/>
        <v>624072.5</v>
      </c>
      <c r="M12" s="4" t="s">
        <v>227</v>
      </c>
    </row>
    <row r="13" spans="1:13" s="3" customFormat="1" ht="38.25" x14ac:dyDescent="0.2">
      <c r="A13" s="10" t="s">
        <v>152</v>
      </c>
      <c r="B13" s="14" t="s">
        <v>130</v>
      </c>
      <c r="C13" s="16">
        <v>12691957.699999999</v>
      </c>
      <c r="D13" s="16">
        <v>12691957.699999999</v>
      </c>
      <c r="E13" s="16">
        <f t="shared" si="2"/>
        <v>0</v>
      </c>
      <c r="F13" s="16">
        <v>13316030.199999999</v>
      </c>
      <c r="G13" s="16">
        <f t="shared" si="1"/>
        <v>624072.5</v>
      </c>
      <c r="H13" s="16">
        <v>13316030.199999999</v>
      </c>
      <c r="I13" s="16">
        <f t="shared" si="0"/>
        <v>624072.5</v>
      </c>
    </row>
    <row r="14" spans="1:13" s="3" customFormat="1" x14ac:dyDescent="0.2">
      <c r="A14" s="10" t="s">
        <v>222</v>
      </c>
      <c r="B14" s="14" t="s">
        <v>223</v>
      </c>
      <c r="C14" s="16">
        <v>195300</v>
      </c>
      <c r="D14" s="16">
        <v>195300</v>
      </c>
      <c r="E14" s="16">
        <v>0</v>
      </c>
      <c r="F14" s="16">
        <v>314325</v>
      </c>
      <c r="G14" s="16">
        <f t="shared" si="1"/>
        <v>119025</v>
      </c>
      <c r="H14" s="16">
        <v>314325</v>
      </c>
      <c r="I14" s="16">
        <f t="shared" si="0"/>
        <v>119025</v>
      </c>
    </row>
    <row r="15" spans="1:13" s="3" customFormat="1" x14ac:dyDescent="0.2">
      <c r="A15" s="10" t="s">
        <v>224</v>
      </c>
      <c r="B15" s="14" t="s">
        <v>225</v>
      </c>
      <c r="C15" s="16">
        <v>195300</v>
      </c>
      <c r="D15" s="16">
        <v>195300</v>
      </c>
      <c r="E15" s="16">
        <v>0</v>
      </c>
      <c r="F15" s="16">
        <v>314325</v>
      </c>
      <c r="G15" s="16">
        <f t="shared" si="1"/>
        <v>119025</v>
      </c>
      <c r="H15" s="16">
        <v>314325</v>
      </c>
      <c r="I15" s="16">
        <f t="shared" si="0"/>
        <v>119025</v>
      </c>
    </row>
    <row r="16" spans="1:13" s="4" customFormat="1" x14ac:dyDescent="0.2">
      <c r="A16" s="10" t="s">
        <v>153</v>
      </c>
      <c r="B16" s="14" t="s">
        <v>131</v>
      </c>
      <c r="C16" s="16">
        <v>29150068</v>
      </c>
      <c r="D16" s="16">
        <v>29150068</v>
      </c>
      <c r="E16" s="16">
        <f t="shared" si="2"/>
        <v>0</v>
      </c>
      <c r="F16" s="16">
        <v>33077713</v>
      </c>
      <c r="G16" s="16">
        <f t="shared" si="1"/>
        <v>3927645</v>
      </c>
      <c r="H16" s="16">
        <v>33077713</v>
      </c>
      <c r="I16" s="16">
        <f t="shared" si="0"/>
        <v>3927645</v>
      </c>
    </row>
    <row r="17" spans="1:9" s="3" customFormat="1" x14ac:dyDescent="0.2">
      <c r="A17" s="10" t="s">
        <v>154</v>
      </c>
      <c r="B17" s="14" t="s">
        <v>132</v>
      </c>
      <c r="C17" s="16">
        <v>25900000</v>
      </c>
      <c r="D17" s="16">
        <v>25900000</v>
      </c>
      <c r="E17" s="16">
        <f t="shared" si="2"/>
        <v>0</v>
      </c>
      <c r="F17" s="16">
        <v>29828000</v>
      </c>
      <c r="G17" s="16">
        <f t="shared" si="1"/>
        <v>3928000</v>
      </c>
      <c r="H17" s="16">
        <v>29828000</v>
      </c>
      <c r="I17" s="16">
        <f t="shared" si="0"/>
        <v>3928000</v>
      </c>
    </row>
    <row r="18" spans="1:9" s="3" customFormat="1" x14ac:dyDescent="0.2">
      <c r="A18" s="10" t="s">
        <v>155</v>
      </c>
      <c r="B18" s="14" t="s">
        <v>133</v>
      </c>
      <c r="C18" s="16">
        <v>3216693</v>
      </c>
      <c r="D18" s="16">
        <v>3216693</v>
      </c>
      <c r="E18" s="16">
        <f t="shared" si="2"/>
        <v>0</v>
      </c>
      <c r="F18" s="16">
        <v>3216693</v>
      </c>
      <c r="G18" s="16">
        <f t="shared" si="1"/>
        <v>0</v>
      </c>
      <c r="H18" s="16">
        <v>3216693</v>
      </c>
      <c r="I18" s="16">
        <f t="shared" si="0"/>
        <v>0</v>
      </c>
    </row>
    <row r="19" spans="1:9" s="3" customFormat="1" x14ac:dyDescent="0.2">
      <c r="A19" s="10" t="s">
        <v>156</v>
      </c>
      <c r="B19" s="14" t="s">
        <v>134</v>
      </c>
      <c r="C19" s="16">
        <v>33375</v>
      </c>
      <c r="D19" s="16">
        <v>33375</v>
      </c>
      <c r="E19" s="16">
        <f t="shared" si="2"/>
        <v>0</v>
      </c>
      <c r="F19" s="16">
        <v>33020</v>
      </c>
      <c r="G19" s="16">
        <f t="shared" si="1"/>
        <v>-355</v>
      </c>
      <c r="H19" s="16">
        <v>33020</v>
      </c>
      <c r="I19" s="16">
        <f t="shared" si="0"/>
        <v>-355</v>
      </c>
    </row>
    <row r="20" spans="1:9" s="4" customFormat="1" ht="38.25" x14ac:dyDescent="0.2">
      <c r="A20" s="10" t="s">
        <v>157</v>
      </c>
      <c r="B20" s="14" t="s">
        <v>259</v>
      </c>
      <c r="C20" s="16">
        <v>490162</v>
      </c>
      <c r="D20" s="16">
        <v>490162</v>
      </c>
      <c r="E20" s="16">
        <f t="shared" si="2"/>
        <v>0</v>
      </c>
      <c r="F20" s="16">
        <v>1039728</v>
      </c>
      <c r="G20" s="16">
        <f t="shared" si="1"/>
        <v>549566</v>
      </c>
      <c r="H20" s="16">
        <v>1039728</v>
      </c>
      <c r="I20" s="16">
        <f t="shared" si="0"/>
        <v>549566</v>
      </c>
    </row>
    <row r="21" spans="1:9" s="3" customFormat="1" x14ac:dyDescent="0.2">
      <c r="A21" s="10" t="s">
        <v>158</v>
      </c>
      <c r="B21" s="14" t="s">
        <v>135</v>
      </c>
      <c r="C21" s="16">
        <v>489862</v>
      </c>
      <c r="D21" s="16">
        <v>489862</v>
      </c>
      <c r="E21" s="16">
        <f t="shared" si="2"/>
        <v>0</v>
      </c>
      <c r="F21" s="16">
        <v>1039009</v>
      </c>
      <c r="G21" s="16">
        <f t="shared" si="1"/>
        <v>549147</v>
      </c>
      <c r="H21" s="16">
        <v>1039009</v>
      </c>
      <c r="I21" s="16">
        <f t="shared" si="0"/>
        <v>549147</v>
      </c>
    </row>
    <row r="22" spans="1:9" s="3" customFormat="1" ht="51" x14ac:dyDescent="0.2">
      <c r="A22" s="10" t="s">
        <v>159</v>
      </c>
      <c r="B22" s="14" t="s">
        <v>260</v>
      </c>
      <c r="C22" s="16">
        <v>300</v>
      </c>
      <c r="D22" s="16">
        <v>300</v>
      </c>
      <c r="E22" s="16">
        <f t="shared" si="2"/>
        <v>0</v>
      </c>
      <c r="F22" s="16">
        <v>719</v>
      </c>
      <c r="G22" s="16">
        <f t="shared" si="1"/>
        <v>419</v>
      </c>
      <c r="H22" s="16">
        <v>719</v>
      </c>
      <c r="I22" s="16">
        <f t="shared" si="0"/>
        <v>419</v>
      </c>
    </row>
    <row r="23" spans="1:9" s="4" customFormat="1" x14ac:dyDescent="0.2">
      <c r="A23" s="10" t="s">
        <v>160</v>
      </c>
      <c r="B23" s="14" t="s">
        <v>136</v>
      </c>
      <c r="C23" s="16">
        <v>403162.1</v>
      </c>
      <c r="D23" s="16">
        <v>403162.1</v>
      </c>
      <c r="E23" s="16">
        <f t="shared" si="2"/>
        <v>0</v>
      </c>
      <c r="F23" s="16">
        <v>295232.2</v>
      </c>
      <c r="G23" s="16">
        <f t="shared" si="1"/>
        <v>-107929.89999999997</v>
      </c>
      <c r="H23" s="16">
        <v>295232.2</v>
      </c>
      <c r="I23" s="16">
        <f t="shared" si="0"/>
        <v>-107929.89999999997</v>
      </c>
    </row>
    <row r="24" spans="1:9" s="3" customFormat="1" ht="102" x14ac:dyDescent="0.2">
      <c r="A24" s="10" t="s">
        <v>203</v>
      </c>
      <c r="B24" s="14" t="s">
        <v>261</v>
      </c>
      <c r="C24" s="16">
        <v>14347</v>
      </c>
      <c r="D24" s="16">
        <v>14347</v>
      </c>
      <c r="E24" s="16">
        <f t="shared" si="2"/>
        <v>0</v>
      </c>
      <c r="F24" s="16">
        <v>15110.2</v>
      </c>
      <c r="G24" s="16">
        <f t="shared" si="1"/>
        <v>763.20000000000073</v>
      </c>
      <c r="H24" s="16">
        <v>15110.2</v>
      </c>
      <c r="I24" s="16">
        <f t="shared" si="0"/>
        <v>763.20000000000073</v>
      </c>
    </row>
    <row r="25" spans="1:9" s="3" customFormat="1" ht="51" x14ac:dyDescent="0.2">
      <c r="A25" s="10" t="s">
        <v>204</v>
      </c>
      <c r="B25" s="14" t="s">
        <v>262</v>
      </c>
      <c r="C25" s="16">
        <v>388815.1</v>
      </c>
      <c r="D25" s="16">
        <v>388815.1</v>
      </c>
      <c r="E25" s="16">
        <f t="shared" si="2"/>
        <v>0</v>
      </c>
      <c r="F25" s="16">
        <v>280122</v>
      </c>
      <c r="G25" s="16">
        <f t="shared" si="1"/>
        <v>-108693.09999999998</v>
      </c>
      <c r="H25" s="16">
        <v>280122</v>
      </c>
      <c r="I25" s="16">
        <f t="shared" si="0"/>
        <v>-108693.09999999998</v>
      </c>
    </row>
    <row r="26" spans="1:9" s="3" customFormat="1" ht="63.75" x14ac:dyDescent="0.2">
      <c r="A26" s="10" t="s">
        <v>161</v>
      </c>
      <c r="B26" s="14" t="s">
        <v>263</v>
      </c>
      <c r="C26" s="16">
        <v>98378</v>
      </c>
      <c r="D26" s="16">
        <v>98378</v>
      </c>
      <c r="E26" s="16">
        <f t="shared" si="2"/>
        <v>0</v>
      </c>
      <c r="F26" s="16">
        <v>3409186.3</v>
      </c>
      <c r="G26" s="16">
        <f t="shared" si="1"/>
        <v>3310808.3</v>
      </c>
      <c r="H26" s="16">
        <v>3409186.3</v>
      </c>
      <c r="I26" s="16">
        <f t="shared" si="0"/>
        <v>3310808.3</v>
      </c>
    </row>
    <row r="27" spans="1:9" s="3" customFormat="1" ht="102" x14ac:dyDescent="0.2">
      <c r="A27" s="10" t="s">
        <v>162</v>
      </c>
      <c r="B27" s="14" t="s">
        <v>264</v>
      </c>
      <c r="C27" s="16">
        <v>32377</v>
      </c>
      <c r="D27" s="16">
        <v>32377</v>
      </c>
      <c r="E27" s="16">
        <f t="shared" si="2"/>
        <v>0</v>
      </c>
      <c r="F27" s="16">
        <v>33974.5</v>
      </c>
      <c r="G27" s="16">
        <f t="shared" si="1"/>
        <v>1597.5</v>
      </c>
      <c r="H27" s="16">
        <v>33974.5</v>
      </c>
      <c r="I27" s="16">
        <f t="shared" si="0"/>
        <v>1597.5</v>
      </c>
    </row>
    <row r="28" spans="1:9" s="3" customFormat="1" ht="25.5" x14ac:dyDescent="0.2">
      <c r="A28" s="10" t="s">
        <v>163</v>
      </c>
      <c r="B28" s="14" t="s">
        <v>137</v>
      </c>
      <c r="C28" s="16">
        <v>0</v>
      </c>
      <c r="D28" s="16">
        <v>0</v>
      </c>
      <c r="E28" s="16">
        <f t="shared" si="2"/>
        <v>0</v>
      </c>
      <c r="F28" s="16">
        <v>3277082.2</v>
      </c>
      <c r="G28" s="16">
        <f t="shared" si="1"/>
        <v>3277082.2</v>
      </c>
      <c r="H28" s="16">
        <v>3277082.2</v>
      </c>
      <c r="I28" s="16"/>
    </row>
    <row r="29" spans="1:9" s="3" customFormat="1" ht="38.25" x14ac:dyDescent="0.2">
      <c r="A29" s="10" t="s">
        <v>164</v>
      </c>
      <c r="B29" s="14" t="s">
        <v>186</v>
      </c>
      <c r="C29" s="16">
        <v>191</v>
      </c>
      <c r="D29" s="16">
        <v>191</v>
      </c>
      <c r="E29" s="16">
        <f t="shared" si="2"/>
        <v>0</v>
      </c>
      <c r="F29" s="16">
        <v>202.6</v>
      </c>
      <c r="G29" s="16">
        <f t="shared" si="1"/>
        <v>11.599999999999994</v>
      </c>
      <c r="H29" s="16">
        <v>202.6</v>
      </c>
      <c r="I29" s="16">
        <f t="shared" ref="I29:I60" si="3">H29-C29</f>
        <v>11.599999999999994</v>
      </c>
    </row>
    <row r="30" spans="1:9" s="3" customFormat="1" ht="127.5" x14ac:dyDescent="0.2">
      <c r="A30" s="10" t="s">
        <v>165</v>
      </c>
      <c r="B30" s="14" t="s">
        <v>265</v>
      </c>
      <c r="C30" s="16">
        <v>62500</v>
      </c>
      <c r="D30" s="16">
        <v>62500</v>
      </c>
      <c r="E30" s="16">
        <f t="shared" si="2"/>
        <v>0</v>
      </c>
      <c r="F30" s="16">
        <v>61460.3</v>
      </c>
      <c r="G30" s="16">
        <f t="shared" si="1"/>
        <v>-1039.6999999999971</v>
      </c>
      <c r="H30" s="16">
        <v>61460.3</v>
      </c>
      <c r="I30" s="16">
        <f t="shared" si="3"/>
        <v>-1039.6999999999971</v>
      </c>
    </row>
    <row r="31" spans="1:9" s="3" customFormat="1" ht="38.25" x14ac:dyDescent="0.2">
      <c r="A31" s="10" t="s">
        <v>166</v>
      </c>
      <c r="B31" s="14" t="s">
        <v>138</v>
      </c>
      <c r="C31" s="16">
        <v>3310</v>
      </c>
      <c r="D31" s="16">
        <v>3310</v>
      </c>
      <c r="E31" s="16">
        <f t="shared" si="2"/>
        <v>0</v>
      </c>
      <c r="F31" s="16">
        <v>36466.699999999997</v>
      </c>
      <c r="G31" s="16">
        <f t="shared" si="1"/>
        <v>33156.699999999997</v>
      </c>
      <c r="H31" s="16">
        <v>36466.699999999997</v>
      </c>
      <c r="I31" s="16">
        <f t="shared" si="3"/>
        <v>33156.699999999997</v>
      </c>
    </row>
    <row r="32" spans="1:9" s="3" customFormat="1" ht="25.5" x14ac:dyDescent="0.2">
      <c r="A32" s="10" t="s">
        <v>167</v>
      </c>
      <c r="B32" s="14" t="s">
        <v>139</v>
      </c>
      <c r="C32" s="16">
        <v>391916.1</v>
      </c>
      <c r="D32" s="16">
        <v>391916.1</v>
      </c>
      <c r="E32" s="16">
        <f t="shared" si="2"/>
        <v>0</v>
      </c>
      <c r="F32" s="16">
        <v>382138.8</v>
      </c>
      <c r="G32" s="16">
        <f t="shared" si="1"/>
        <v>-9777.2999999999884</v>
      </c>
      <c r="H32" s="16">
        <v>382138.8</v>
      </c>
      <c r="I32" s="16">
        <f t="shared" si="3"/>
        <v>-9777.2999999999884</v>
      </c>
    </row>
    <row r="33" spans="1:9" s="4" customFormat="1" ht="25.5" x14ac:dyDescent="0.2">
      <c r="A33" s="10" t="s">
        <v>168</v>
      </c>
      <c r="B33" s="14" t="s">
        <v>140</v>
      </c>
      <c r="C33" s="16">
        <v>137811.1</v>
      </c>
      <c r="D33" s="16">
        <v>137811.1</v>
      </c>
      <c r="E33" s="16">
        <f t="shared" si="2"/>
        <v>0</v>
      </c>
      <c r="F33" s="16">
        <v>137811.1</v>
      </c>
      <c r="G33" s="16">
        <f t="shared" si="1"/>
        <v>0</v>
      </c>
      <c r="H33" s="16">
        <v>137811.1</v>
      </c>
      <c r="I33" s="16">
        <f t="shared" si="3"/>
        <v>0</v>
      </c>
    </row>
    <row r="34" spans="1:9" s="3" customFormat="1" x14ac:dyDescent="0.2">
      <c r="A34" s="10" t="s">
        <v>226</v>
      </c>
      <c r="B34" s="14" t="s">
        <v>141</v>
      </c>
      <c r="C34" s="16">
        <v>7954</v>
      </c>
      <c r="D34" s="16">
        <v>7954</v>
      </c>
      <c r="E34" s="16">
        <f t="shared" si="2"/>
        <v>0</v>
      </c>
      <c r="F34" s="16">
        <v>18044</v>
      </c>
      <c r="G34" s="16">
        <f t="shared" si="1"/>
        <v>10090</v>
      </c>
      <c r="H34" s="16">
        <v>18044</v>
      </c>
      <c r="I34" s="16">
        <f t="shared" si="3"/>
        <v>10090</v>
      </c>
    </row>
    <row r="35" spans="1:9" s="3" customFormat="1" x14ac:dyDescent="0.2">
      <c r="A35" s="10" t="s">
        <v>169</v>
      </c>
      <c r="B35" s="14" t="s">
        <v>142</v>
      </c>
      <c r="C35" s="16">
        <v>246151</v>
      </c>
      <c r="D35" s="16">
        <v>246151</v>
      </c>
      <c r="E35" s="16">
        <f t="shared" si="2"/>
        <v>0</v>
      </c>
      <c r="F35" s="16">
        <v>226283.7</v>
      </c>
      <c r="G35" s="16">
        <f t="shared" si="1"/>
        <v>-19867.299999999988</v>
      </c>
      <c r="H35" s="16">
        <v>226283.7</v>
      </c>
      <c r="I35" s="16">
        <f t="shared" si="3"/>
        <v>-19867.299999999988</v>
      </c>
    </row>
    <row r="36" spans="1:9" s="3" customFormat="1" ht="38.25" x14ac:dyDescent="0.2">
      <c r="A36" s="10" t="s">
        <v>170</v>
      </c>
      <c r="B36" s="14" t="s">
        <v>266</v>
      </c>
      <c r="C36" s="16">
        <v>181182.8</v>
      </c>
      <c r="D36" s="16">
        <v>181182.8</v>
      </c>
      <c r="E36" s="16">
        <f t="shared" si="2"/>
        <v>0</v>
      </c>
      <c r="F36" s="16">
        <v>554855.5</v>
      </c>
      <c r="G36" s="16">
        <f t="shared" si="1"/>
        <v>373672.7</v>
      </c>
      <c r="H36" s="16">
        <v>554855.5</v>
      </c>
      <c r="I36" s="16">
        <f t="shared" si="3"/>
        <v>373672.7</v>
      </c>
    </row>
    <row r="37" spans="1:9" s="4" customFormat="1" ht="25.5" x14ac:dyDescent="0.2">
      <c r="A37" s="10" t="s">
        <v>171</v>
      </c>
      <c r="B37" s="14" t="s">
        <v>143</v>
      </c>
      <c r="C37" s="16">
        <v>164120.1</v>
      </c>
      <c r="D37" s="16">
        <v>164120.1</v>
      </c>
      <c r="E37" s="16">
        <f t="shared" si="2"/>
        <v>0</v>
      </c>
      <c r="F37" s="16">
        <v>178048.5</v>
      </c>
      <c r="G37" s="16">
        <f t="shared" si="1"/>
        <v>13928.399999999994</v>
      </c>
      <c r="H37" s="16">
        <v>178048.5</v>
      </c>
      <c r="I37" s="16">
        <f t="shared" si="3"/>
        <v>13928.399999999994</v>
      </c>
    </row>
    <row r="38" spans="1:9" s="3" customFormat="1" ht="25.5" x14ac:dyDescent="0.2">
      <c r="A38" s="10" t="s">
        <v>172</v>
      </c>
      <c r="B38" s="14" t="s">
        <v>144</v>
      </c>
      <c r="C38" s="16">
        <v>17062.7</v>
      </c>
      <c r="D38" s="16">
        <v>17062.7</v>
      </c>
      <c r="E38" s="16">
        <f t="shared" si="2"/>
        <v>0</v>
      </c>
      <c r="F38" s="16">
        <v>376807</v>
      </c>
      <c r="G38" s="16">
        <f t="shared" si="1"/>
        <v>359744.3</v>
      </c>
      <c r="H38" s="16">
        <v>376807</v>
      </c>
      <c r="I38" s="16">
        <f t="shared" si="3"/>
        <v>359744.3</v>
      </c>
    </row>
    <row r="39" spans="1:9" s="3" customFormat="1" ht="38.25" x14ac:dyDescent="0.2">
      <c r="A39" s="10" t="s">
        <v>173</v>
      </c>
      <c r="B39" s="14" t="s">
        <v>267</v>
      </c>
      <c r="C39" s="16">
        <v>323</v>
      </c>
      <c r="D39" s="16">
        <v>323</v>
      </c>
      <c r="E39" s="16">
        <f t="shared" si="2"/>
        <v>0</v>
      </c>
      <c r="F39" s="16">
        <v>42972.5</v>
      </c>
      <c r="G39" s="16">
        <f t="shared" ref="G39:G68" si="4">F39-D39</f>
        <v>42649.5</v>
      </c>
      <c r="H39" s="16">
        <v>42972.5</v>
      </c>
      <c r="I39" s="16">
        <f t="shared" si="3"/>
        <v>42649.5</v>
      </c>
    </row>
    <row r="40" spans="1:9" s="3" customFormat="1" ht="102" x14ac:dyDescent="0.2">
      <c r="A40" s="10" t="s">
        <v>174</v>
      </c>
      <c r="B40" s="14" t="s">
        <v>268</v>
      </c>
      <c r="C40" s="16">
        <v>239</v>
      </c>
      <c r="D40" s="16">
        <v>239</v>
      </c>
      <c r="E40" s="16">
        <f t="shared" si="2"/>
        <v>0</v>
      </c>
      <c r="F40" s="16">
        <v>15065.7</v>
      </c>
      <c r="G40" s="16">
        <f t="shared" si="4"/>
        <v>14826.7</v>
      </c>
      <c r="H40" s="16">
        <v>15065.7</v>
      </c>
      <c r="I40" s="16">
        <f t="shared" si="3"/>
        <v>14826.7</v>
      </c>
    </row>
    <row r="41" spans="1:9" s="3" customFormat="1" ht="51" x14ac:dyDescent="0.2">
      <c r="A41" s="10" t="s">
        <v>175</v>
      </c>
      <c r="B41" s="14" t="s">
        <v>269</v>
      </c>
      <c r="C41" s="16">
        <v>84</v>
      </c>
      <c r="D41" s="16">
        <v>84</v>
      </c>
      <c r="E41" s="16">
        <f t="shared" si="2"/>
        <v>0</v>
      </c>
      <c r="F41" s="16">
        <v>27906.799999999999</v>
      </c>
      <c r="G41" s="16">
        <f t="shared" si="4"/>
        <v>27822.799999999999</v>
      </c>
      <c r="H41" s="16">
        <v>27906.799999999999</v>
      </c>
      <c r="I41" s="16">
        <f t="shared" si="3"/>
        <v>27822.799999999999</v>
      </c>
    </row>
    <row r="42" spans="1:9" s="3" customFormat="1" x14ac:dyDescent="0.2">
      <c r="A42" s="10" t="s">
        <v>176</v>
      </c>
      <c r="B42" s="14" t="s">
        <v>193</v>
      </c>
      <c r="C42" s="16">
        <v>6637.3</v>
      </c>
      <c r="D42" s="16">
        <v>6637.3</v>
      </c>
      <c r="E42" s="16">
        <f t="shared" si="2"/>
        <v>0</v>
      </c>
      <c r="F42" s="16">
        <v>6673.3</v>
      </c>
      <c r="G42" s="16">
        <f t="shared" si="4"/>
        <v>36</v>
      </c>
      <c r="H42" s="16">
        <v>6673.3</v>
      </c>
      <c r="I42" s="16">
        <f t="shared" si="3"/>
        <v>36</v>
      </c>
    </row>
    <row r="43" spans="1:9" s="3" customFormat="1" ht="51" x14ac:dyDescent="0.2">
      <c r="A43" s="10" t="s">
        <v>205</v>
      </c>
      <c r="B43" s="14" t="s">
        <v>206</v>
      </c>
      <c r="C43" s="16">
        <v>6231.2</v>
      </c>
      <c r="D43" s="16">
        <v>6231.2</v>
      </c>
      <c r="E43" s="16">
        <f t="shared" si="2"/>
        <v>0</v>
      </c>
      <c r="F43" s="16">
        <v>6258</v>
      </c>
      <c r="G43" s="16">
        <f t="shared" si="4"/>
        <v>26.800000000000182</v>
      </c>
      <c r="H43" s="16">
        <v>6258</v>
      </c>
      <c r="I43" s="16">
        <f t="shared" si="3"/>
        <v>26.800000000000182</v>
      </c>
    </row>
    <row r="44" spans="1:9" s="4" customFormat="1" ht="89.25" x14ac:dyDescent="0.2">
      <c r="A44" s="11" t="s">
        <v>207</v>
      </c>
      <c r="B44" s="14" t="s">
        <v>270</v>
      </c>
      <c r="C44" s="16">
        <v>406.1</v>
      </c>
      <c r="D44" s="16">
        <v>406.1</v>
      </c>
      <c r="E44" s="16">
        <f t="shared" si="2"/>
        <v>0</v>
      </c>
      <c r="F44" s="16">
        <v>415.3</v>
      </c>
      <c r="G44" s="16">
        <f t="shared" si="4"/>
        <v>9.1999999999999886</v>
      </c>
      <c r="H44" s="16">
        <v>415.3</v>
      </c>
      <c r="I44" s="16">
        <f t="shared" si="3"/>
        <v>9.1999999999999886</v>
      </c>
    </row>
    <row r="45" spans="1:9" s="4" customFormat="1" ht="25.5" x14ac:dyDescent="0.2">
      <c r="A45" s="11" t="s">
        <v>177</v>
      </c>
      <c r="B45" s="14" t="s">
        <v>145</v>
      </c>
      <c r="C45" s="16">
        <v>1053964.8</v>
      </c>
      <c r="D45" s="16">
        <v>1053964.8</v>
      </c>
      <c r="E45" s="16">
        <f t="shared" si="2"/>
        <v>0</v>
      </c>
      <c r="F45" s="16">
        <v>1139574.6000000001</v>
      </c>
      <c r="G45" s="16">
        <f t="shared" si="4"/>
        <v>85609.800000000047</v>
      </c>
      <c r="H45" s="16">
        <v>1139574.6000000001</v>
      </c>
      <c r="I45" s="16">
        <f t="shared" si="3"/>
        <v>85609.800000000047</v>
      </c>
    </row>
    <row r="46" spans="1:9" s="4" customFormat="1" ht="51" x14ac:dyDescent="0.2">
      <c r="A46" s="11" t="s">
        <v>208</v>
      </c>
      <c r="B46" s="14" t="s">
        <v>209</v>
      </c>
      <c r="C46" s="16">
        <v>1005296.1</v>
      </c>
      <c r="D46" s="16">
        <v>1005296.1</v>
      </c>
      <c r="E46" s="16">
        <f t="shared" si="2"/>
        <v>0</v>
      </c>
      <c r="F46" s="16">
        <v>1044837</v>
      </c>
      <c r="G46" s="16">
        <f t="shared" si="4"/>
        <v>39540.900000000023</v>
      </c>
      <c r="H46" s="16">
        <v>1044837</v>
      </c>
      <c r="I46" s="16">
        <f t="shared" si="3"/>
        <v>39540.900000000023</v>
      </c>
    </row>
    <row r="47" spans="1:9" s="4" customFormat="1" ht="51" x14ac:dyDescent="0.2">
      <c r="A47" s="11" t="s">
        <v>210</v>
      </c>
      <c r="B47" s="14" t="s">
        <v>211</v>
      </c>
      <c r="C47" s="16">
        <v>2118.3000000000002</v>
      </c>
      <c r="D47" s="16">
        <v>2118.3000000000002</v>
      </c>
      <c r="E47" s="16">
        <f t="shared" si="2"/>
        <v>0</v>
      </c>
      <c r="F47" s="16">
        <v>2726.2</v>
      </c>
      <c r="G47" s="16">
        <f t="shared" si="4"/>
        <v>607.89999999999964</v>
      </c>
      <c r="H47" s="16">
        <v>2726.2</v>
      </c>
      <c r="I47" s="16">
        <f t="shared" si="3"/>
        <v>607.89999999999964</v>
      </c>
    </row>
    <row r="48" spans="1:9" s="4" customFormat="1" ht="153" x14ac:dyDescent="0.2">
      <c r="A48" s="11" t="s">
        <v>212</v>
      </c>
      <c r="B48" s="14" t="s">
        <v>271</v>
      </c>
      <c r="C48" s="16">
        <v>9244.4</v>
      </c>
      <c r="D48" s="16">
        <v>9244.4</v>
      </c>
      <c r="E48" s="16">
        <f t="shared" si="2"/>
        <v>0</v>
      </c>
      <c r="F48" s="16">
        <v>16835</v>
      </c>
      <c r="G48" s="16">
        <f t="shared" si="4"/>
        <v>7590.6</v>
      </c>
      <c r="H48" s="16">
        <v>16835</v>
      </c>
      <c r="I48" s="16">
        <f t="shared" si="3"/>
        <v>7590.6</v>
      </c>
    </row>
    <row r="49" spans="1:9" s="4" customFormat="1" ht="25.5" x14ac:dyDescent="0.2">
      <c r="A49" s="11" t="s">
        <v>213</v>
      </c>
      <c r="B49" s="14" t="s">
        <v>214</v>
      </c>
      <c r="C49" s="16">
        <v>9306</v>
      </c>
      <c r="D49" s="16">
        <v>9306</v>
      </c>
      <c r="E49" s="16">
        <f t="shared" si="2"/>
        <v>0</v>
      </c>
      <c r="F49" s="16">
        <v>45176.4</v>
      </c>
      <c r="G49" s="16">
        <f t="shared" si="4"/>
        <v>35870.400000000001</v>
      </c>
      <c r="H49" s="16">
        <v>45176.4</v>
      </c>
      <c r="I49" s="16">
        <f t="shared" si="3"/>
        <v>35870.400000000001</v>
      </c>
    </row>
    <row r="50" spans="1:9" s="4" customFormat="1" ht="25.5" x14ac:dyDescent="0.2">
      <c r="A50" s="11" t="s">
        <v>215</v>
      </c>
      <c r="B50" s="14" t="s">
        <v>216</v>
      </c>
      <c r="C50" s="16">
        <v>28000</v>
      </c>
      <c r="D50" s="16">
        <v>28000</v>
      </c>
      <c r="E50" s="16">
        <f t="shared" si="2"/>
        <v>0</v>
      </c>
      <c r="F50" s="16">
        <v>30000</v>
      </c>
      <c r="G50" s="16">
        <f t="shared" si="4"/>
        <v>2000</v>
      </c>
      <c r="H50" s="16">
        <v>30000</v>
      </c>
      <c r="I50" s="16">
        <f t="shared" si="3"/>
        <v>2000</v>
      </c>
    </row>
    <row r="51" spans="1:9" s="4" customFormat="1" x14ac:dyDescent="0.2">
      <c r="A51" s="11" t="s">
        <v>194</v>
      </c>
      <c r="B51" s="14" t="s">
        <v>195</v>
      </c>
      <c r="C51" s="16">
        <v>563482.19999999995</v>
      </c>
      <c r="D51" s="16">
        <v>563482.19999999995</v>
      </c>
      <c r="E51" s="16">
        <f t="shared" si="2"/>
        <v>0</v>
      </c>
      <c r="F51" s="16">
        <v>565527.80000000005</v>
      </c>
      <c r="G51" s="16">
        <f t="shared" si="4"/>
        <v>2045.6000000000931</v>
      </c>
      <c r="H51" s="16">
        <v>565527.80000000005</v>
      </c>
      <c r="I51" s="16">
        <f t="shared" si="3"/>
        <v>2045.6000000000931</v>
      </c>
    </row>
    <row r="52" spans="1:9" s="4" customFormat="1" x14ac:dyDescent="0.2">
      <c r="A52" s="11" t="s">
        <v>217</v>
      </c>
      <c r="B52" s="14" t="s">
        <v>218</v>
      </c>
      <c r="C52" s="16">
        <v>563482.19999999995</v>
      </c>
      <c r="D52" s="16">
        <v>563482.19999999995</v>
      </c>
      <c r="E52" s="16">
        <f t="shared" si="2"/>
        <v>0</v>
      </c>
      <c r="F52" s="16">
        <v>565527.80000000005</v>
      </c>
      <c r="G52" s="16">
        <f t="shared" si="4"/>
        <v>2045.6000000000931</v>
      </c>
      <c r="H52" s="16">
        <v>565527.80000000005</v>
      </c>
      <c r="I52" s="16">
        <f t="shared" si="3"/>
        <v>2045.6000000000931</v>
      </c>
    </row>
    <row r="53" spans="1:9" s="4" customFormat="1" x14ac:dyDescent="0.2">
      <c r="A53" s="12" t="s">
        <v>178</v>
      </c>
      <c r="B53" s="13" t="s">
        <v>146</v>
      </c>
      <c r="C53" s="15">
        <v>17557190.699999999</v>
      </c>
      <c r="D53" s="15">
        <v>18379741.100000001</v>
      </c>
      <c r="E53" s="15">
        <f t="shared" si="2"/>
        <v>822550.40000000224</v>
      </c>
      <c r="F53" s="15">
        <v>21759573.699999999</v>
      </c>
      <c r="G53" s="15">
        <f t="shared" si="4"/>
        <v>3379832.5999999978</v>
      </c>
      <c r="H53" s="15">
        <v>21759573.699999999</v>
      </c>
      <c r="I53" s="15">
        <f t="shared" si="3"/>
        <v>4202383</v>
      </c>
    </row>
    <row r="54" spans="1:9" s="3" customFormat="1" ht="51" x14ac:dyDescent="0.2">
      <c r="A54" s="11" t="s">
        <v>183</v>
      </c>
      <c r="B54" s="14" t="s">
        <v>180</v>
      </c>
      <c r="C54" s="16">
        <v>17058190.100000001</v>
      </c>
      <c r="D54" s="16">
        <v>17299207.5</v>
      </c>
      <c r="E54" s="16">
        <f t="shared" si="2"/>
        <v>241017.39999999851</v>
      </c>
      <c r="F54" s="16">
        <v>18068068.300000001</v>
      </c>
      <c r="G54" s="16">
        <f t="shared" si="4"/>
        <v>768860.80000000075</v>
      </c>
      <c r="H54" s="16">
        <v>18068068.300000001</v>
      </c>
      <c r="I54" s="16">
        <f t="shared" si="3"/>
        <v>1009878.1999999993</v>
      </c>
    </row>
    <row r="55" spans="1:9" s="3" customFormat="1" ht="25.5" x14ac:dyDescent="0.2">
      <c r="A55" s="26" t="s">
        <v>233</v>
      </c>
      <c r="B55" s="26" t="s">
        <v>234</v>
      </c>
      <c r="C55" s="19">
        <v>0</v>
      </c>
      <c r="D55" s="19">
        <v>0</v>
      </c>
      <c r="E55" s="19">
        <f t="shared" si="2"/>
        <v>0</v>
      </c>
      <c r="F55" s="19">
        <v>192530.2</v>
      </c>
      <c r="G55" s="19">
        <f t="shared" si="4"/>
        <v>192530.2</v>
      </c>
      <c r="H55" s="19">
        <v>192530.2</v>
      </c>
      <c r="I55" s="19">
        <f t="shared" si="3"/>
        <v>192530.2</v>
      </c>
    </row>
    <row r="56" spans="1:9" s="3" customFormat="1" ht="38.25" x14ac:dyDescent="0.2">
      <c r="A56" s="27" t="s">
        <v>198</v>
      </c>
      <c r="B56" s="26" t="s">
        <v>181</v>
      </c>
      <c r="C56" s="18">
        <v>8891312.5</v>
      </c>
      <c r="D56" s="18">
        <v>9040824.8000000007</v>
      </c>
      <c r="E56" s="18">
        <f t="shared" si="2"/>
        <v>149512.30000000075</v>
      </c>
      <c r="F56" s="18">
        <v>9849078.3000000007</v>
      </c>
      <c r="G56" s="19">
        <f t="shared" si="4"/>
        <v>808253.5</v>
      </c>
      <c r="H56" s="18">
        <v>9849078.3000000007</v>
      </c>
      <c r="I56" s="18">
        <f t="shared" si="3"/>
        <v>957765.80000000075</v>
      </c>
    </row>
    <row r="57" spans="1:9" s="3" customFormat="1" ht="25.5" x14ac:dyDescent="0.2">
      <c r="A57" s="27" t="s">
        <v>199</v>
      </c>
      <c r="B57" s="28" t="s">
        <v>219</v>
      </c>
      <c r="C57" s="18">
        <v>3074585.2</v>
      </c>
      <c r="D57" s="18">
        <v>3074585.2</v>
      </c>
      <c r="E57" s="18">
        <f t="shared" si="2"/>
        <v>0</v>
      </c>
      <c r="F57" s="18">
        <v>3128078.8</v>
      </c>
      <c r="G57" s="19">
        <f t="shared" si="4"/>
        <v>53493.599999999627</v>
      </c>
      <c r="H57" s="18">
        <v>3128078.8</v>
      </c>
      <c r="I57" s="18">
        <f t="shared" si="3"/>
        <v>53493.599999999627</v>
      </c>
    </row>
    <row r="58" spans="1:9" s="3" customFormat="1" x14ac:dyDescent="0.2">
      <c r="A58" s="17" t="s">
        <v>200</v>
      </c>
      <c r="B58" s="28" t="s">
        <v>182</v>
      </c>
      <c r="C58" s="18">
        <v>5092292.4000000004</v>
      </c>
      <c r="D58" s="18">
        <v>5183797.5</v>
      </c>
      <c r="E58" s="18">
        <f t="shared" si="2"/>
        <v>91505.099999999627</v>
      </c>
      <c r="F58" s="18">
        <v>4898381</v>
      </c>
      <c r="G58" s="19">
        <f t="shared" si="4"/>
        <v>-285416.5</v>
      </c>
      <c r="H58" s="18">
        <v>4898381</v>
      </c>
      <c r="I58" s="18">
        <f t="shared" si="3"/>
        <v>-193911.40000000037</v>
      </c>
    </row>
    <row r="59" spans="1:9" s="3" customFormat="1" ht="51" x14ac:dyDescent="0.2">
      <c r="A59" s="17" t="s">
        <v>184</v>
      </c>
      <c r="B59" s="28" t="s">
        <v>272</v>
      </c>
      <c r="C59" s="18">
        <v>499000.6</v>
      </c>
      <c r="D59" s="18">
        <v>1080533.6000000001</v>
      </c>
      <c r="E59" s="18">
        <f t="shared" si="2"/>
        <v>581533.00000000012</v>
      </c>
      <c r="F59" s="18">
        <v>3178468.8</v>
      </c>
      <c r="G59" s="19">
        <f t="shared" si="4"/>
        <v>2097935.1999999997</v>
      </c>
      <c r="H59" s="18">
        <v>3178468.8</v>
      </c>
      <c r="I59" s="18">
        <f t="shared" si="3"/>
        <v>2679468.1999999997</v>
      </c>
    </row>
    <row r="60" spans="1:9" s="3" customFormat="1" ht="51" x14ac:dyDescent="0.2">
      <c r="A60" s="17" t="s">
        <v>220</v>
      </c>
      <c r="B60" s="28" t="s">
        <v>221</v>
      </c>
      <c r="C60" s="18">
        <v>499000.6</v>
      </c>
      <c r="D60" s="18">
        <v>1080533.6000000001</v>
      </c>
      <c r="E60" s="18">
        <f t="shared" si="2"/>
        <v>581533.00000000012</v>
      </c>
      <c r="F60" s="18">
        <v>3178468.8</v>
      </c>
      <c r="G60" s="19">
        <f t="shared" si="4"/>
        <v>2097935.1999999997</v>
      </c>
      <c r="H60" s="18">
        <v>3178468.8</v>
      </c>
      <c r="I60" s="18">
        <f t="shared" si="3"/>
        <v>2679468.1999999997</v>
      </c>
    </row>
    <row r="61" spans="1:9" s="3" customFormat="1" ht="38.25" x14ac:dyDescent="0.2">
      <c r="A61" s="17" t="s">
        <v>235</v>
      </c>
      <c r="B61" s="28" t="s">
        <v>273</v>
      </c>
      <c r="C61" s="18">
        <v>0</v>
      </c>
      <c r="D61" s="18">
        <v>0</v>
      </c>
      <c r="E61" s="18">
        <f t="shared" si="2"/>
        <v>0</v>
      </c>
      <c r="F61" s="18">
        <v>46372.7</v>
      </c>
      <c r="G61" s="19">
        <f t="shared" si="4"/>
        <v>46372.7</v>
      </c>
      <c r="H61" s="18">
        <v>46372.7</v>
      </c>
      <c r="I61" s="18">
        <f t="shared" ref="I61:I89" si="5">H61-C61</f>
        <v>46372.7</v>
      </c>
    </row>
    <row r="62" spans="1:9" s="3" customFormat="1" ht="51" x14ac:dyDescent="0.2">
      <c r="A62" s="17" t="s">
        <v>236</v>
      </c>
      <c r="B62" s="28" t="s">
        <v>228</v>
      </c>
      <c r="C62" s="18">
        <v>0</v>
      </c>
      <c r="D62" s="18">
        <v>0</v>
      </c>
      <c r="E62" s="18">
        <f t="shared" si="2"/>
        <v>0</v>
      </c>
      <c r="F62" s="18">
        <v>46372.7</v>
      </c>
      <c r="G62" s="19">
        <f t="shared" si="4"/>
        <v>46372.7</v>
      </c>
      <c r="H62" s="18">
        <v>46372.7</v>
      </c>
      <c r="I62" s="18">
        <f t="shared" si="5"/>
        <v>46372.7</v>
      </c>
    </row>
    <row r="63" spans="1:9" s="20" customFormat="1" ht="25.5" x14ac:dyDescent="0.2">
      <c r="A63" s="17" t="s">
        <v>237</v>
      </c>
      <c r="B63" s="17" t="s">
        <v>229</v>
      </c>
      <c r="C63" s="18">
        <v>0</v>
      </c>
      <c r="D63" s="18">
        <v>0</v>
      </c>
      <c r="E63" s="18">
        <f t="shared" si="2"/>
        <v>0</v>
      </c>
      <c r="F63" s="18">
        <v>4999.8</v>
      </c>
      <c r="G63" s="19">
        <f t="shared" si="4"/>
        <v>4999.8</v>
      </c>
      <c r="H63" s="18">
        <v>4999.8</v>
      </c>
      <c r="I63" s="18">
        <f t="shared" si="5"/>
        <v>4999.8</v>
      </c>
    </row>
    <row r="64" spans="1:9" s="20" customFormat="1" ht="38.25" x14ac:dyDescent="0.2">
      <c r="A64" s="17" t="s">
        <v>238</v>
      </c>
      <c r="B64" s="17" t="s">
        <v>230</v>
      </c>
      <c r="C64" s="18">
        <v>0</v>
      </c>
      <c r="D64" s="18">
        <v>0</v>
      </c>
      <c r="E64" s="18">
        <f t="shared" si="2"/>
        <v>0</v>
      </c>
      <c r="F64" s="18">
        <v>4999.8</v>
      </c>
      <c r="G64" s="19">
        <f t="shared" si="4"/>
        <v>4999.8</v>
      </c>
      <c r="H64" s="18">
        <v>4999.8</v>
      </c>
      <c r="I64" s="18">
        <f t="shared" si="5"/>
        <v>4999.8</v>
      </c>
    </row>
    <row r="65" spans="1:12" s="3" customFormat="1" ht="102" x14ac:dyDescent="0.2">
      <c r="A65" s="17" t="s">
        <v>185</v>
      </c>
      <c r="B65" s="17" t="s">
        <v>239</v>
      </c>
      <c r="C65" s="18">
        <v>0</v>
      </c>
      <c r="D65" s="18">
        <v>0</v>
      </c>
      <c r="E65" s="18">
        <f t="shared" si="2"/>
        <v>0</v>
      </c>
      <c r="F65" s="18">
        <v>500403.20000000001</v>
      </c>
      <c r="G65" s="19">
        <f t="shared" si="4"/>
        <v>500403.20000000001</v>
      </c>
      <c r="H65" s="18">
        <v>500403.20000000001</v>
      </c>
      <c r="I65" s="18">
        <f t="shared" si="5"/>
        <v>500403.20000000001</v>
      </c>
    </row>
    <row r="66" spans="1:12" s="3" customFormat="1" ht="114.75" x14ac:dyDescent="0.2">
      <c r="A66" s="17" t="s">
        <v>256</v>
      </c>
      <c r="B66" s="17" t="s">
        <v>274</v>
      </c>
      <c r="C66" s="18">
        <v>0</v>
      </c>
      <c r="D66" s="18">
        <v>0</v>
      </c>
      <c r="E66" s="18">
        <f t="shared" si="2"/>
        <v>0</v>
      </c>
      <c r="F66" s="18">
        <v>500403.20000000001</v>
      </c>
      <c r="G66" s="19">
        <f t="shared" si="4"/>
        <v>500403.20000000001</v>
      </c>
      <c r="H66" s="18">
        <v>500403.20000000001</v>
      </c>
      <c r="I66" s="18">
        <f t="shared" si="5"/>
        <v>500403.20000000001</v>
      </c>
    </row>
    <row r="67" spans="1:12" s="3" customFormat="1" ht="63.75" x14ac:dyDescent="0.2">
      <c r="A67" s="17" t="s">
        <v>257</v>
      </c>
      <c r="B67" s="17" t="s">
        <v>275</v>
      </c>
      <c r="C67" s="18">
        <v>0</v>
      </c>
      <c r="D67" s="18">
        <v>0</v>
      </c>
      <c r="E67" s="18">
        <f t="shared" si="2"/>
        <v>0</v>
      </c>
      <c r="F67" s="18">
        <v>-38739.1</v>
      </c>
      <c r="G67" s="19">
        <f t="shared" si="4"/>
        <v>-38739.1</v>
      </c>
      <c r="H67" s="18">
        <v>-38739.1</v>
      </c>
      <c r="I67" s="18">
        <f t="shared" si="5"/>
        <v>-38739.1</v>
      </c>
    </row>
    <row r="68" spans="1:12" s="20" customFormat="1" ht="63.75" x14ac:dyDescent="0.2">
      <c r="A68" s="17" t="s">
        <v>258</v>
      </c>
      <c r="B68" s="17" t="s">
        <v>276</v>
      </c>
      <c r="C68" s="18">
        <v>0</v>
      </c>
      <c r="D68" s="18">
        <v>0</v>
      </c>
      <c r="E68" s="18">
        <f t="shared" si="2"/>
        <v>0</v>
      </c>
      <c r="F68" s="18">
        <v>-38739.1</v>
      </c>
      <c r="G68" s="19">
        <f t="shared" si="4"/>
        <v>-38739.1</v>
      </c>
      <c r="H68" s="18">
        <v>-38739.1</v>
      </c>
      <c r="I68" s="18">
        <f t="shared" si="5"/>
        <v>-38739.1</v>
      </c>
    </row>
    <row r="69" spans="1:12" s="6" customFormat="1" ht="18" customHeight="1" x14ac:dyDescent="0.2">
      <c r="A69" s="38"/>
      <c r="B69" s="21" t="s">
        <v>202</v>
      </c>
      <c r="C69" s="22">
        <f>C70+C81+C83+C87+C98+C103+C106+C115+C119+C127+C133+C138+C141+C143</f>
        <v>182703136.80000001</v>
      </c>
      <c r="D69" s="22">
        <f>D70+D81+D83+D87+D98+D103+D106+D115+D119+D127+D133+D138+D141+D143</f>
        <v>199437216.70000005</v>
      </c>
      <c r="E69" s="22">
        <f>D69-C69</f>
        <v>16734079.900000036</v>
      </c>
      <c r="F69" s="22">
        <f>F70+F81+F83+F87+F98+F103+F106+F115+F119+F127+F133+F138+F141+F143</f>
        <v>223620795.49999997</v>
      </c>
      <c r="G69" s="22">
        <f t="shared" ref="G69:G99" si="6">F69-D69</f>
        <v>24183578.799999923</v>
      </c>
      <c r="H69" s="22">
        <f>H70+H81+H83+H87+H98+H103+H106+H115+H119+H127+H133+H138+H141+H143</f>
        <v>223620795.49999997</v>
      </c>
      <c r="I69" s="22">
        <f t="shared" si="5"/>
        <v>40917658.699999958</v>
      </c>
    </row>
    <row r="70" spans="1:12" s="6" customFormat="1" ht="25.5" x14ac:dyDescent="0.2">
      <c r="A70" s="32" t="s">
        <v>1</v>
      </c>
      <c r="B70" s="29" t="s">
        <v>2</v>
      </c>
      <c r="C70" s="15">
        <v>14363883</v>
      </c>
      <c r="D70" s="15">
        <v>14350731.4</v>
      </c>
      <c r="E70" s="15">
        <f t="shared" si="2"/>
        <v>-13151.599999999627</v>
      </c>
      <c r="F70" s="15">
        <v>19442622.800000001</v>
      </c>
      <c r="G70" s="15">
        <f t="shared" si="6"/>
        <v>5091891.4000000004</v>
      </c>
      <c r="H70" s="15">
        <v>19442622.800000001</v>
      </c>
      <c r="I70" s="15">
        <f>H70-C70</f>
        <v>5078739.8000000007</v>
      </c>
      <c r="J70" s="31"/>
      <c r="K70" s="31"/>
    </row>
    <row r="71" spans="1:12" ht="51" x14ac:dyDescent="0.2">
      <c r="A71" s="33" t="s">
        <v>3</v>
      </c>
      <c r="B71" s="30" t="s">
        <v>277</v>
      </c>
      <c r="C71" s="16">
        <v>7715.3</v>
      </c>
      <c r="D71" s="16">
        <v>8065.3</v>
      </c>
      <c r="E71" s="16">
        <f t="shared" si="2"/>
        <v>350</v>
      </c>
      <c r="F71" s="16">
        <v>8115.3</v>
      </c>
      <c r="G71" s="16">
        <f t="shared" si="6"/>
        <v>50</v>
      </c>
      <c r="H71" s="16">
        <v>8115.3</v>
      </c>
      <c r="I71" s="16">
        <f t="shared" si="5"/>
        <v>400</v>
      </c>
      <c r="J71" s="31"/>
      <c r="K71" s="31"/>
      <c r="L71" s="6"/>
    </row>
    <row r="72" spans="1:12" ht="63.75" x14ac:dyDescent="0.2">
      <c r="A72" s="33" t="s">
        <v>4</v>
      </c>
      <c r="B72" s="30" t="s">
        <v>278</v>
      </c>
      <c r="C72" s="16">
        <v>695693.1</v>
      </c>
      <c r="D72" s="16">
        <v>708938.1</v>
      </c>
      <c r="E72" s="16">
        <f t="shared" si="2"/>
        <v>13245</v>
      </c>
      <c r="F72" s="16">
        <v>722670.9</v>
      </c>
      <c r="G72" s="16">
        <f t="shared" si="6"/>
        <v>13732.800000000047</v>
      </c>
      <c r="H72" s="16">
        <v>722670.9</v>
      </c>
      <c r="I72" s="16">
        <f t="shared" si="5"/>
        <v>26977.800000000047</v>
      </c>
      <c r="J72" s="31"/>
      <c r="K72" s="31"/>
      <c r="L72" s="6"/>
    </row>
    <row r="73" spans="1:12" ht="76.5" x14ac:dyDescent="0.2">
      <c r="A73" s="33" t="s">
        <v>5</v>
      </c>
      <c r="B73" s="30" t="s">
        <v>6</v>
      </c>
      <c r="C73" s="16">
        <v>4274866.4000000004</v>
      </c>
      <c r="D73" s="16">
        <v>4277454.5999999996</v>
      </c>
      <c r="E73" s="16">
        <f t="shared" si="2"/>
        <v>2588.1999999992549</v>
      </c>
      <c r="F73" s="16">
        <v>4428768.5999999996</v>
      </c>
      <c r="G73" s="16">
        <f t="shared" si="6"/>
        <v>151314</v>
      </c>
      <c r="H73" s="16">
        <v>4428768.5999999996</v>
      </c>
      <c r="I73" s="16">
        <f t="shared" si="5"/>
        <v>153902.19999999925</v>
      </c>
      <c r="J73" s="31"/>
      <c r="K73" s="31"/>
      <c r="L73" s="6"/>
    </row>
    <row r="74" spans="1:12" x14ac:dyDescent="0.2">
      <c r="A74" s="33" t="s">
        <v>7</v>
      </c>
      <c r="B74" s="30" t="s">
        <v>8</v>
      </c>
      <c r="C74" s="16">
        <v>515346</v>
      </c>
      <c r="D74" s="16">
        <v>525346</v>
      </c>
      <c r="E74" s="16">
        <f t="shared" si="2"/>
        <v>10000</v>
      </c>
      <c r="F74" s="16">
        <v>577293.5</v>
      </c>
      <c r="G74" s="16">
        <f t="shared" si="6"/>
        <v>51947.5</v>
      </c>
      <c r="H74" s="16">
        <v>577293.5</v>
      </c>
      <c r="I74" s="16">
        <f t="shared" si="5"/>
        <v>61947.5</v>
      </c>
      <c r="J74" s="31"/>
      <c r="K74" s="31"/>
      <c r="L74" s="6"/>
    </row>
    <row r="75" spans="1:12" ht="51" x14ac:dyDescent="0.2">
      <c r="A75" s="33" t="s">
        <v>9</v>
      </c>
      <c r="B75" s="30" t="s">
        <v>279</v>
      </c>
      <c r="C75" s="16">
        <v>119044.9</v>
      </c>
      <c r="D75" s="16">
        <v>119044.9</v>
      </c>
      <c r="E75" s="16">
        <f t="shared" si="2"/>
        <v>0</v>
      </c>
      <c r="F75" s="16">
        <v>120129.4</v>
      </c>
      <c r="G75" s="16">
        <f t="shared" si="6"/>
        <v>1084.5</v>
      </c>
      <c r="H75" s="16">
        <v>120129.4</v>
      </c>
      <c r="I75" s="16">
        <f t="shared" si="5"/>
        <v>1084.5</v>
      </c>
      <c r="J75" s="31"/>
      <c r="K75" s="31"/>
      <c r="L75" s="6"/>
    </row>
    <row r="76" spans="1:12" ht="25.5" x14ac:dyDescent="0.2">
      <c r="A76" s="33" t="s">
        <v>10</v>
      </c>
      <c r="B76" s="30" t="s">
        <v>280</v>
      </c>
      <c r="C76" s="16">
        <v>119760</v>
      </c>
      <c r="D76" s="16">
        <v>125175</v>
      </c>
      <c r="E76" s="16">
        <f t="shared" si="2"/>
        <v>5415</v>
      </c>
      <c r="F76" s="16">
        <v>135256.9</v>
      </c>
      <c r="G76" s="16">
        <f t="shared" si="6"/>
        <v>10081.899999999994</v>
      </c>
      <c r="H76" s="16">
        <v>135256.9</v>
      </c>
      <c r="I76" s="16">
        <f t="shared" si="5"/>
        <v>15496.899999999994</v>
      </c>
      <c r="J76" s="31"/>
      <c r="K76" s="31"/>
      <c r="L76" s="6"/>
    </row>
    <row r="77" spans="1:12" ht="25.5" x14ac:dyDescent="0.2">
      <c r="A77" s="39" t="s">
        <v>187</v>
      </c>
      <c r="B77" s="17" t="s">
        <v>281</v>
      </c>
      <c r="C77" s="19">
        <v>0</v>
      </c>
      <c r="D77" s="19">
        <v>5305.2</v>
      </c>
      <c r="E77" s="19">
        <f t="shared" si="2"/>
        <v>5305.2</v>
      </c>
      <c r="F77" s="19">
        <v>4620.1000000000004</v>
      </c>
      <c r="G77" s="19">
        <f t="shared" si="6"/>
        <v>-685.09999999999945</v>
      </c>
      <c r="H77" s="19">
        <v>4620.1000000000004</v>
      </c>
      <c r="I77" s="19">
        <f t="shared" si="5"/>
        <v>4620.1000000000004</v>
      </c>
      <c r="J77" s="31"/>
      <c r="K77" s="31"/>
      <c r="L77" s="6"/>
    </row>
    <row r="78" spans="1:12" x14ac:dyDescent="0.2">
      <c r="A78" s="33" t="s">
        <v>11</v>
      </c>
      <c r="B78" s="30" t="s">
        <v>12</v>
      </c>
      <c r="C78" s="16">
        <v>600000</v>
      </c>
      <c r="D78" s="16">
        <v>1073577.8999999999</v>
      </c>
      <c r="E78" s="16">
        <f t="shared" si="2"/>
        <v>473577.89999999991</v>
      </c>
      <c r="F78" s="16">
        <v>1414875.2</v>
      </c>
      <c r="G78" s="16">
        <f t="shared" si="6"/>
        <v>341297.30000000005</v>
      </c>
      <c r="H78" s="16">
        <v>1414875.2</v>
      </c>
      <c r="I78" s="16">
        <f t="shared" si="5"/>
        <v>814875.2</v>
      </c>
      <c r="J78" s="31"/>
      <c r="K78" s="31"/>
      <c r="L78" s="6"/>
    </row>
    <row r="79" spans="1:12" ht="38.25" x14ac:dyDescent="0.2">
      <c r="A79" s="33" t="s">
        <v>13</v>
      </c>
      <c r="B79" s="30" t="s">
        <v>240</v>
      </c>
      <c r="C79" s="16">
        <v>12549.1</v>
      </c>
      <c r="D79" s="16">
        <v>12549.1</v>
      </c>
      <c r="E79" s="16">
        <f t="shared" si="2"/>
        <v>0</v>
      </c>
      <c r="F79" s="16">
        <v>12467.8</v>
      </c>
      <c r="G79" s="16">
        <f t="shared" si="6"/>
        <v>-81.300000000001091</v>
      </c>
      <c r="H79" s="16">
        <v>12467.8</v>
      </c>
      <c r="I79" s="16">
        <f t="shared" si="5"/>
        <v>-81.300000000001091</v>
      </c>
      <c r="J79" s="31"/>
      <c r="K79" s="31"/>
      <c r="L79" s="6"/>
    </row>
    <row r="80" spans="1:12" x14ac:dyDescent="0.2">
      <c r="A80" s="34" t="s">
        <v>14</v>
      </c>
      <c r="B80" s="30" t="s">
        <v>15</v>
      </c>
      <c r="C80" s="16">
        <v>8018908.2000000002</v>
      </c>
      <c r="D80" s="16">
        <v>7495275.2999999998</v>
      </c>
      <c r="E80" s="16">
        <f t="shared" si="2"/>
        <v>-523632.90000000037</v>
      </c>
      <c r="F80" s="16">
        <v>12018425.1</v>
      </c>
      <c r="G80" s="16">
        <f t="shared" si="6"/>
        <v>4523149.8</v>
      </c>
      <c r="H80" s="16">
        <v>12018425.1</v>
      </c>
      <c r="I80" s="16">
        <f t="shared" si="5"/>
        <v>3999516.8999999994</v>
      </c>
      <c r="J80" s="31"/>
      <c r="K80" s="31"/>
      <c r="L80" s="6"/>
    </row>
    <row r="81" spans="1:12" s="6" customFormat="1" x14ac:dyDescent="0.2">
      <c r="A81" s="32" t="s">
        <v>16</v>
      </c>
      <c r="B81" s="29" t="s">
        <v>17</v>
      </c>
      <c r="C81" s="15">
        <v>84979.4</v>
      </c>
      <c r="D81" s="15">
        <v>84979.4</v>
      </c>
      <c r="E81" s="15">
        <f t="shared" si="2"/>
        <v>0</v>
      </c>
      <c r="F81" s="15">
        <v>114979.4</v>
      </c>
      <c r="G81" s="15">
        <f t="shared" si="6"/>
        <v>30000</v>
      </c>
      <c r="H81" s="15">
        <v>114979.4</v>
      </c>
      <c r="I81" s="15">
        <f t="shared" si="5"/>
        <v>30000</v>
      </c>
      <c r="J81" s="31"/>
      <c r="K81" s="31"/>
    </row>
    <row r="82" spans="1:12" ht="25.5" x14ac:dyDescent="0.2">
      <c r="A82" s="33" t="s">
        <v>18</v>
      </c>
      <c r="B82" s="30" t="s">
        <v>19</v>
      </c>
      <c r="C82" s="16">
        <v>84979.4</v>
      </c>
      <c r="D82" s="16">
        <v>84979.4</v>
      </c>
      <c r="E82" s="16">
        <f t="shared" si="2"/>
        <v>0</v>
      </c>
      <c r="F82" s="16">
        <v>114979.4</v>
      </c>
      <c r="G82" s="16">
        <f t="shared" si="6"/>
        <v>30000</v>
      </c>
      <c r="H82" s="16">
        <v>114979.4</v>
      </c>
      <c r="I82" s="16">
        <f t="shared" si="5"/>
        <v>30000</v>
      </c>
      <c r="J82" s="31"/>
      <c r="K82" s="31"/>
      <c r="L82" s="6"/>
    </row>
    <row r="83" spans="1:12" s="6" customFormat="1" ht="38.25" x14ac:dyDescent="0.2">
      <c r="A83" s="32" t="s">
        <v>20</v>
      </c>
      <c r="B83" s="29" t="s">
        <v>282</v>
      </c>
      <c r="C83" s="15">
        <v>3060560</v>
      </c>
      <c r="D83" s="15">
        <v>3543768.8</v>
      </c>
      <c r="E83" s="15">
        <f t="shared" si="2"/>
        <v>483208.79999999981</v>
      </c>
      <c r="F83" s="15">
        <v>3666630.9</v>
      </c>
      <c r="G83" s="15">
        <f t="shared" si="6"/>
        <v>122862.10000000009</v>
      </c>
      <c r="H83" s="15">
        <v>3666630.9</v>
      </c>
      <c r="I83" s="15">
        <f t="shared" si="5"/>
        <v>606070.89999999991</v>
      </c>
      <c r="J83" s="31"/>
      <c r="K83" s="31"/>
    </row>
    <row r="84" spans="1:12" x14ac:dyDescent="0.2">
      <c r="A84" s="33" t="s">
        <v>21</v>
      </c>
      <c r="B84" s="30" t="s">
        <v>241</v>
      </c>
      <c r="C84" s="16">
        <v>506808.5</v>
      </c>
      <c r="D84" s="16">
        <v>748808.5</v>
      </c>
      <c r="E84" s="16">
        <f t="shared" si="2"/>
        <v>242000</v>
      </c>
      <c r="F84" s="16">
        <v>821691.7</v>
      </c>
      <c r="G84" s="16">
        <f t="shared" si="6"/>
        <v>72883.199999999953</v>
      </c>
      <c r="H84" s="16">
        <v>821691.7</v>
      </c>
      <c r="I84" s="16">
        <f t="shared" si="5"/>
        <v>314883.19999999995</v>
      </c>
      <c r="J84" s="31"/>
      <c r="K84" s="31"/>
      <c r="L84" s="6"/>
    </row>
    <row r="85" spans="1:12" ht="51" x14ac:dyDescent="0.2">
      <c r="A85" s="33" t="s">
        <v>22</v>
      </c>
      <c r="B85" s="30" t="s">
        <v>283</v>
      </c>
      <c r="C85" s="16">
        <v>2042420.9</v>
      </c>
      <c r="D85" s="16">
        <v>2129021.1</v>
      </c>
      <c r="E85" s="16">
        <f t="shared" si="2"/>
        <v>86600.200000000186</v>
      </c>
      <c r="F85" s="16">
        <v>2210408.2000000002</v>
      </c>
      <c r="G85" s="16">
        <f t="shared" si="6"/>
        <v>81387.100000000093</v>
      </c>
      <c r="H85" s="16">
        <v>2210408.2000000002</v>
      </c>
      <c r="I85" s="16">
        <f t="shared" si="5"/>
        <v>167987.30000000028</v>
      </c>
      <c r="J85" s="31"/>
      <c r="K85" s="31"/>
      <c r="L85" s="6"/>
    </row>
    <row r="86" spans="1:12" ht="38.25" x14ac:dyDescent="0.2">
      <c r="A86" s="34" t="s">
        <v>23</v>
      </c>
      <c r="B86" s="30" t="s">
        <v>284</v>
      </c>
      <c r="C86" s="16">
        <v>511330.6</v>
      </c>
      <c r="D86" s="16">
        <v>665939.19999999995</v>
      </c>
      <c r="E86" s="16">
        <f t="shared" si="2"/>
        <v>154608.59999999998</v>
      </c>
      <c r="F86" s="16">
        <v>634531</v>
      </c>
      <c r="G86" s="16">
        <f t="shared" si="6"/>
        <v>-31408.199999999953</v>
      </c>
      <c r="H86" s="16">
        <v>634531</v>
      </c>
      <c r="I86" s="16">
        <f t="shared" si="5"/>
        <v>123200.40000000002</v>
      </c>
      <c r="J86" s="31"/>
      <c r="K86" s="31"/>
      <c r="L86" s="6"/>
    </row>
    <row r="87" spans="1:12" s="6" customFormat="1" x14ac:dyDescent="0.2">
      <c r="A87" s="32" t="s">
        <v>24</v>
      </c>
      <c r="B87" s="29" t="s">
        <v>25</v>
      </c>
      <c r="C87" s="15">
        <v>35748842.299999997</v>
      </c>
      <c r="D87" s="15">
        <v>42376745.100000001</v>
      </c>
      <c r="E87" s="15">
        <f t="shared" si="2"/>
        <v>6627902.8000000045</v>
      </c>
      <c r="F87" s="15">
        <v>41988353.899999999</v>
      </c>
      <c r="G87" s="15">
        <f t="shared" si="6"/>
        <v>-388391.20000000298</v>
      </c>
      <c r="H87" s="15">
        <v>41988353.899999999</v>
      </c>
      <c r="I87" s="15">
        <f t="shared" si="5"/>
        <v>6239511.6000000015</v>
      </c>
      <c r="J87" s="31"/>
      <c r="K87" s="31"/>
    </row>
    <row r="88" spans="1:12" x14ac:dyDescent="0.2">
      <c r="A88" s="33" t="s">
        <v>26</v>
      </c>
      <c r="B88" s="30" t="s">
        <v>27</v>
      </c>
      <c r="C88" s="16">
        <v>529514.9</v>
      </c>
      <c r="D88" s="16">
        <v>522545.6</v>
      </c>
      <c r="E88" s="16">
        <f t="shared" si="2"/>
        <v>-6969.3000000000466</v>
      </c>
      <c r="F88" s="16">
        <v>525182.69999999995</v>
      </c>
      <c r="G88" s="16">
        <f t="shared" si="6"/>
        <v>2637.0999999999767</v>
      </c>
      <c r="H88" s="16">
        <v>525182.69999999995</v>
      </c>
      <c r="I88" s="16">
        <f t="shared" si="5"/>
        <v>-4332.2000000000698</v>
      </c>
      <c r="J88" s="31"/>
      <c r="K88" s="31"/>
      <c r="L88" s="6"/>
    </row>
    <row r="89" spans="1:12" ht="25.5" x14ac:dyDescent="0.2">
      <c r="A89" s="33" t="s">
        <v>28</v>
      </c>
      <c r="B89" s="30" t="s">
        <v>29</v>
      </c>
      <c r="C89" s="16">
        <v>5645.6</v>
      </c>
      <c r="D89" s="16">
        <v>5145.6000000000004</v>
      </c>
      <c r="E89" s="16">
        <f t="shared" si="2"/>
        <v>-500</v>
      </c>
      <c r="F89" s="16">
        <v>5145.6000000000004</v>
      </c>
      <c r="G89" s="16">
        <f t="shared" si="6"/>
        <v>0</v>
      </c>
      <c r="H89" s="16">
        <v>5145.6000000000004</v>
      </c>
      <c r="I89" s="16">
        <f t="shared" si="5"/>
        <v>-500</v>
      </c>
      <c r="J89" s="31"/>
      <c r="K89" s="31"/>
      <c r="L89" s="6"/>
    </row>
    <row r="90" spans="1:12" x14ac:dyDescent="0.2">
      <c r="A90" s="33" t="s">
        <v>30</v>
      </c>
      <c r="B90" s="30" t="s">
        <v>31</v>
      </c>
      <c r="C90" s="16">
        <v>5569857.2999999998</v>
      </c>
      <c r="D90" s="16">
        <v>5836883.5999999996</v>
      </c>
      <c r="E90" s="16">
        <f t="shared" si="2"/>
        <v>267026.29999999981</v>
      </c>
      <c r="F90" s="16">
        <v>6286119</v>
      </c>
      <c r="G90" s="16">
        <f t="shared" si="6"/>
        <v>449235.40000000037</v>
      </c>
      <c r="H90" s="16">
        <v>6286119</v>
      </c>
      <c r="I90" s="16">
        <f t="shared" ref="I90:I121" si="7">H90-C90</f>
        <v>716261.70000000019</v>
      </c>
      <c r="J90" s="31"/>
      <c r="K90" s="31"/>
      <c r="L90" s="6"/>
    </row>
    <row r="91" spans="1:12" x14ac:dyDescent="0.2">
      <c r="A91" s="33" t="s">
        <v>32</v>
      </c>
      <c r="B91" s="30" t="s">
        <v>33</v>
      </c>
      <c r="C91" s="16">
        <v>76526.5</v>
      </c>
      <c r="D91" s="16">
        <v>83650</v>
      </c>
      <c r="E91" s="16">
        <f t="shared" ref="E91:E117" si="8">D91-C91</f>
        <v>7123.5</v>
      </c>
      <c r="F91" s="16">
        <v>88488.7</v>
      </c>
      <c r="G91" s="16">
        <f t="shared" si="6"/>
        <v>4838.6999999999971</v>
      </c>
      <c r="H91" s="16">
        <v>88488.7</v>
      </c>
      <c r="I91" s="16">
        <f t="shared" si="7"/>
        <v>11962.199999999997</v>
      </c>
      <c r="J91" s="31"/>
      <c r="K91" s="31"/>
      <c r="L91" s="6"/>
    </row>
    <row r="92" spans="1:12" x14ac:dyDescent="0.2">
      <c r="A92" s="33" t="s">
        <v>34</v>
      </c>
      <c r="B92" s="30" t="s">
        <v>35</v>
      </c>
      <c r="C92" s="16">
        <v>1736011.5</v>
      </c>
      <c r="D92" s="16">
        <v>1736011.5</v>
      </c>
      <c r="E92" s="16">
        <f t="shared" si="8"/>
        <v>0</v>
      </c>
      <c r="F92" s="16">
        <v>1736057.1</v>
      </c>
      <c r="G92" s="16">
        <f t="shared" si="6"/>
        <v>45.600000000093132</v>
      </c>
      <c r="H92" s="16">
        <v>1736057.1</v>
      </c>
      <c r="I92" s="16">
        <f t="shared" si="7"/>
        <v>45.600000000093132</v>
      </c>
      <c r="J92" s="31"/>
      <c r="K92" s="31"/>
      <c r="L92" s="6"/>
    </row>
    <row r="93" spans="1:12" x14ac:dyDescent="0.2">
      <c r="A93" s="33" t="s">
        <v>36</v>
      </c>
      <c r="B93" s="30" t="s">
        <v>37</v>
      </c>
      <c r="C93" s="16">
        <v>743098.2</v>
      </c>
      <c r="D93" s="16">
        <v>875029.7</v>
      </c>
      <c r="E93" s="16">
        <f t="shared" si="8"/>
        <v>131931.5</v>
      </c>
      <c r="F93" s="16">
        <v>1575760.6</v>
      </c>
      <c r="G93" s="16">
        <f t="shared" si="6"/>
        <v>700730.90000000014</v>
      </c>
      <c r="H93" s="16">
        <v>1575760.6</v>
      </c>
      <c r="I93" s="16">
        <f t="shared" si="7"/>
        <v>832662.40000000014</v>
      </c>
      <c r="J93" s="31"/>
      <c r="K93" s="31"/>
      <c r="L93" s="6"/>
    </row>
    <row r="94" spans="1:12" ht="25.5" x14ac:dyDescent="0.2">
      <c r="A94" s="33" t="s">
        <v>38</v>
      </c>
      <c r="B94" s="30" t="s">
        <v>39</v>
      </c>
      <c r="C94" s="16">
        <v>20515190</v>
      </c>
      <c r="D94" s="16">
        <v>23007184.199999999</v>
      </c>
      <c r="E94" s="16">
        <f t="shared" si="8"/>
        <v>2491994.1999999993</v>
      </c>
      <c r="F94" s="16">
        <v>21605801.800000001</v>
      </c>
      <c r="G94" s="16">
        <f t="shared" si="6"/>
        <v>-1401382.3999999985</v>
      </c>
      <c r="H94" s="16">
        <v>21605801.800000001</v>
      </c>
      <c r="I94" s="16">
        <f t="shared" si="7"/>
        <v>1090611.8000000007</v>
      </c>
      <c r="J94" s="31"/>
      <c r="K94" s="31"/>
      <c r="L94" s="6"/>
    </row>
    <row r="95" spans="1:12" x14ac:dyDescent="0.2">
      <c r="A95" s="33" t="s">
        <v>40</v>
      </c>
      <c r="B95" s="30" t="s">
        <v>41</v>
      </c>
      <c r="C95" s="16">
        <v>1791135.9</v>
      </c>
      <c r="D95" s="16">
        <v>2102005.4</v>
      </c>
      <c r="E95" s="16">
        <f t="shared" si="8"/>
        <v>310869.5</v>
      </c>
      <c r="F95" s="16">
        <v>2021241.6</v>
      </c>
      <c r="G95" s="16">
        <f t="shared" si="6"/>
        <v>-80763.799999999814</v>
      </c>
      <c r="H95" s="16">
        <v>2021241.6</v>
      </c>
      <c r="I95" s="16">
        <f t="shared" si="7"/>
        <v>230105.70000000019</v>
      </c>
      <c r="J95" s="31"/>
      <c r="K95" s="31"/>
      <c r="L95" s="6"/>
    </row>
    <row r="96" spans="1:12" ht="25.5" x14ac:dyDescent="0.2">
      <c r="A96" s="33" t="s">
        <v>42</v>
      </c>
      <c r="B96" s="30" t="s">
        <v>242</v>
      </c>
      <c r="C96" s="16">
        <v>13092</v>
      </c>
      <c r="D96" s="16">
        <v>10050</v>
      </c>
      <c r="E96" s="16">
        <f t="shared" si="8"/>
        <v>-3042</v>
      </c>
      <c r="F96" s="16">
        <v>4442.5</v>
      </c>
      <c r="G96" s="16">
        <f t="shared" si="6"/>
        <v>-5607.5</v>
      </c>
      <c r="H96" s="16">
        <v>4442.5</v>
      </c>
      <c r="I96" s="16">
        <f t="shared" si="7"/>
        <v>-8649.5</v>
      </c>
      <c r="J96" s="31"/>
      <c r="K96" s="31"/>
      <c r="L96" s="6"/>
    </row>
    <row r="97" spans="1:12" ht="25.5" x14ac:dyDescent="0.2">
      <c r="A97" s="33" t="s">
        <v>43</v>
      </c>
      <c r="B97" s="30" t="s">
        <v>44</v>
      </c>
      <c r="C97" s="16">
        <v>4768770.4000000004</v>
      </c>
      <c r="D97" s="16">
        <v>8198239.5</v>
      </c>
      <c r="E97" s="16">
        <f t="shared" si="8"/>
        <v>3429469.0999999996</v>
      </c>
      <c r="F97" s="16">
        <v>8140114.2999999998</v>
      </c>
      <c r="G97" s="16">
        <f t="shared" si="6"/>
        <v>-58125.200000000186</v>
      </c>
      <c r="H97" s="16">
        <v>8140114.2999999998</v>
      </c>
      <c r="I97" s="16">
        <f t="shared" si="7"/>
        <v>3371343.8999999994</v>
      </c>
      <c r="J97" s="31"/>
      <c r="K97" s="31"/>
      <c r="L97" s="6"/>
    </row>
    <row r="98" spans="1:12" s="6" customFormat="1" ht="25.5" x14ac:dyDescent="0.2">
      <c r="A98" s="32" t="s">
        <v>45</v>
      </c>
      <c r="B98" s="29" t="s">
        <v>46</v>
      </c>
      <c r="C98" s="15">
        <v>14485912.699999999</v>
      </c>
      <c r="D98" s="15">
        <v>16955404.600000001</v>
      </c>
      <c r="E98" s="15">
        <f t="shared" si="8"/>
        <v>2469491.9000000022</v>
      </c>
      <c r="F98" s="15">
        <v>23319193.600000001</v>
      </c>
      <c r="G98" s="15">
        <f t="shared" si="6"/>
        <v>6363789</v>
      </c>
      <c r="H98" s="15">
        <v>23319193.600000001</v>
      </c>
      <c r="I98" s="15">
        <f t="shared" si="7"/>
        <v>8833280.9000000022</v>
      </c>
      <c r="J98" s="31"/>
      <c r="K98" s="31"/>
    </row>
    <row r="99" spans="1:12" x14ac:dyDescent="0.2">
      <c r="A99" s="33" t="s">
        <v>47</v>
      </c>
      <c r="B99" s="30" t="s">
        <v>48</v>
      </c>
      <c r="C99" s="16">
        <v>3318615.3</v>
      </c>
      <c r="D99" s="16">
        <v>3990224.9</v>
      </c>
      <c r="E99" s="16">
        <f t="shared" si="8"/>
        <v>671609.60000000009</v>
      </c>
      <c r="F99" s="16">
        <v>4474090.9000000004</v>
      </c>
      <c r="G99" s="16">
        <f t="shared" si="6"/>
        <v>483866.00000000047</v>
      </c>
      <c r="H99" s="16">
        <v>4474090.9000000004</v>
      </c>
      <c r="I99" s="16">
        <f t="shared" si="7"/>
        <v>1155475.6000000006</v>
      </c>
      <c r="J99" s="31"/>
      <c r="K99" s="31"/>
      <c r="L99" s="6"/>
    </row>
    <row r="100" spans="1:12" x14ac:dyDescent="0.2">
      <c r="A100" s="33" t="s">
        <v>49</v>
      </c>
      <c r="B100" s="30" t="s">
        <v>50</v>
      </c>
      <c r="C100" s="16">
        <v>8729934.4000000004</v>
      </c>
      <c r="D100" s="16">
        <v>10386640.9</v>
      </c>
      <c r="E100" s="16">
        <f t="shared" si="8"/>
        <v>1656706.5</v>
      </c>
      <c r="F100" s="16">
        <v>16314127.9</v>
      </c>
      <c r="G100" s="16">
        <f t="shared" ref="G100:G131" si="9">F100-D100</f>
        <v>5927487</v>
      </c>
      <c r="H100" s="16">
        <v>16314127.9</v>
      </c>
      <c r="I100" s="16">
        <f t="shared" si="7"/>
        <v>7584193.5</v>
      </c>
      <c r="J100" s="31"/>
      <c r="K100" s="31"/>
      <c r="L100" s="6"/>
    </row>
    <row r="101" spans="1:12" x14ac:dyDescent="0.2">
      <c r="A101" s="34" t="s">
        <v>51</v>
      </c>
      <c r="B101" s="30" t="s">
        <v>52</v>
      </c>
      <c r="C101" s="16">
        <v>1974763</v>
      </c>
      <c r="D101" s="16">
        <v>2115938.7999999998</v>
      </c>
      <c r="E101" s="16">
        <f t="shared" si="8"/>
        <v>141175.79999999981</v>
      </c>
      <c r="F101" s="16">
        <v>2068413.3</v>
      </c>
      <c r="G101" s="16">
        <f t="shared" si="9"/>
        <v>-47525.499999999767</v>
      </c>
      <c r="H101" s="16">
        <v>2068413.3</v>
      </c>
      <c r="I101" s="16">
        <f t="shared" si="7"/>
        <v>93650.300000000047</v>
      </c>
      <c r="J101" s="31"/>
      <c r="K101" s="31"/>
      <c r="L101" s="6"/>
    </row>
    <row r="102" spans="1:12" ht="25.5" x14ac:dyDescent="0.2">
      <c r="A102" s="33" t="s">
        <v>53</v>
      </c>
      <c r="B102" s="30" t="s">
        <v>54</v>
      </c>
      <c r="C102" s="16">
        <v>462600</v>
      </c>
      <c r="D102" s="16">
        <v>462600</v>
      </c>
      <c r="E102" s="16">
        <f t="shared" si="8"/>
        <v>0</v>
      </c>
      <c r="F102" s="16">
        <v>462561.5</v>
      </c>
      <c r="G102" s="16">
        <f t="shared" si="9"/>
        <v>-38.5</v>
      </c>
      <c r="H102" s="16">
        <v>462561.5</v>
      </c>
      <c r="I102" s="16">
        <f t="shared" si="7"/>
        <v>-38.5</v>
      </c>
      <c r="J102" s="31"/>
      <c r="K102" s="31"/>
      <c r="L102" s="6"/>
    </row>
    <row r="103" spans="1:12" x14ac:dyDescent="0.2">
      <c r="A103" s="32" t="s">
        <v>55</v>
      </c>
      <c r="B103" s="29" t="s">
        <v>56</v>
      </c>
      <c r="C103" s="15">
        <v>662518.30000000005</v>
      </c>
      <c r="D103" s="15">
        <v>686086.6</v>
      </c>
      <c r="E103" s="15">
        <f t="shared" si="8"/>
        <v>23568.29999999993</v>
      </c>
      <c r="F103" s="15">
        <v>606645.9</v>
      </c>
      <c r="G103" s="15">
        <f t="shared" si="9"/>
        <v>-79440.699999999953</v>
      </c>
      <c r="H103" s="15">
        <v>606645.9</v>
      </c>
      <c r="I103" s="15">
        <f t="shared" si="7"/>
        <v>-55872.400000000023</v>
      </c>
      <c r="J103" s="31"/>
      <c r="K103" s="31"/>
      <c r="L103" s="6"/>
    </row>
    <row r="104" spans="1:12" s="6" customFormat="1" ht="25.5" x14ac:dyDescent="0.2">
      <c r="A104" s="33" t="s">
        <v>57</v>
      </c>
      <c r="B104" s="30" t="s">
        <v>285</v>
      </c>
      <c r="C104" s="16">
        <v>150285.1</v>
      </c>
      <c r="D104" s="16">
        <v>150285.1</v>
      </c>
      <c r="E104" s="16">
        <f t="shared" si="8"/>
        <v>0</v>
      </c>
      <c r="F104" s="16">
        <v>152105.1</v>
      </c>
      <c r="G104" s="16">
        <f t="shared" si="9"/>
        <v>1820</v>
      </c>
      <c r="H104" s="16">
        <v>152105.1</v>
      </c>
      <c r="I104" s="16">
        <f t="shared" si="7"/>
        <v>1820</v>
      </c>
      <c r="J104" s="31"/>
      <c r="K104" s="31"/>
    </row>
    <row r="105" spans="1:12" ht="25.5" x14ac:dyDescent="0.2">
      <c r="A105" s="33" t="s">
        <v>289</v>
      </c>
      <c r="B105" s="30" t="s">
        <v>58</v>
      </c>
      <c r="C105" s="16">
        <v>512233.2</v>
      </c>
      <c r="D105" s="16">
        <v>535801.5</v>
      </c>
      <c r="E105" s="16">
        <f t="shared" si="8"/>
        <v>23568.299999999988</v>
      </c>
      <c r="F105" s="16">
        <v>454540.79999999999</v>
      </c>
      <c r="G105" s="16">
        <f t="shared" si="9"/>
        <v>-81260.700000000012</v>
      </c>
      <c r="H105" s="16">
        <v>454540.79999999999</v>
      </c>
      <c r="I105" s="16">
        <f t="shared" si="7"/>
        <v>-57692.400000000023</v>
      </c>
      <c r="J105" s="31"/>
      <c r="K105" s="31"/>
      <c r="L105" s="6"/>
    </row>
    <row r="106" spans="1:12" x14ac:dyDescent="0.2">
      <c r="A106" s="32" t="s">
        <v>59</v>
      </c>
      <c r="B106" s="29" t="s">
        <v>60</v>
      </c>
      <c r="C106" s="15">
        <v>38757094.5</v>
      </c>
      <c r="D106" s="15">
        <v>41255257</v>
      </c>
      <c r="E106" s="15">
        <f t="shared" si="8"/>
        <v>2498162.5</v>
      </c>
      <c r="F106" s="15">
        <v>44964664.399999999</v>
      </c>
      <c r="G106" s="15">
        <f t="shared" si="9"/>
        <v>3709407.3999999985</v>
      </c>
      <c r="H106" s="15">
        <v>44964664.399999999</v>
      </c>
      <c r="I106" s="15">
        <f t="shared" si="7"/>
        <v>6207569.8999999985</v>
      </c>
      <c r="J106" s="31"/>
      <c r="K106" s="31"/>
      <c r="L106" s="6"/>
    </row>
    <row r="107" spans="1:12" x14ac:dyDescent="0.2">
      <c r="A107" s="33" t="s">
        <v>61</v>
      </c>
      <c r="B107" s="30" t="s">
        <v>62</v>
      </c>
      <c r="C107" s="16">
        <v>13595124.9</v>
      </c>
      <c r="D107" s="16">
        <v>14275754.6</v>
      </c>
      <c r="E107" s="16">
        <f t="shared" si="8"/>
        <v>680629.69999999925</v>
      </c>
      <c r="F107" s="16">
        <v>14690017.5</v>
      </c>
      <c r="G107" s="16">
        <f t="shared" si="9"/>
        <v>414262.90000000037</v>
      </c>
      <c r="H107" s="16">
        <v>14690017.5</v>
      </c>
      <c r="I107" s="16">
        <f t="shared" si="7"/>
        <v>1094892.5999999996</v>
      </c>
      <c r="J107" s="31"/>
      <c r="K107" s="31"/>
      <c r="L107" s="6"/>
    </row>
    <row r="108" spans="1:12" s="6" customFormat="1" x14ac:dyDescent="0.2">
      <c r="A108" s="33" t="s">
        <v>63</v>
      </c>
      <c r="B108" s="30" t="s">
        <v>64</v>
      </c>
      <c r="C108" s="16">
        <v>18739600</v>
      </c>
      <c r="D108" s="16">
        <v>20126047.699999999</v>
      </c>
      <c r="E108" s="16">
        <f t="shared" si="8"/>
        <v>1386447.6999999993</v>
      </c>
      <c r="F108" s="16">
        <v>23282077.300000001</v>
      </c>
      <c r="G108" s="16">
        <f t="shared" si="9"/>
        <v>3156029.6000000015</v>
      </c>
      <c r="H108" s="16">
        <v>23282077.300000001</v>
      </c>
      <c r="I108" s="16">
        <f t="shared" si="7"/>
        <v>4542477.3000000007</v>
      </c>
      <c r="J108" s="31"/>
      <c r="K108" s="31"/>
    </row>
    <row r="109" spans="1:12" x14ac:dyDescent="0.2">
      <c r="A109" s="33" t="s">
        <v>188</v>
      </c>
      <c r="B109" s="30" t="s">
        <v>243</v>
      </c>
      <c r="C109" s="16">
        <v>749988.7</v>
      </c>
      <c r="D109" s="16">
        <v>868352.9</v>
      </c>
      <c r="E109" s="16">
        <f t="shared" si="8"/>
        <v>118364.20000000007</v>
      </c>
      <c r="F109" s="16">
        <v>864636.4</v>
      </c>
      <c r="G109" s="16">
        <f t="shared" si="9"/>
        <v>-3716.5</v>
      </c>
      <c r="H109" s="16">
        <v>864636.4</v>
      </c>
      <c r="I109" s="16">
        <f t="shared" si="7"/>
        <v>114647.70000000007</v>
      </c>
      <c r="J109" s="31"/>
      <c r="K109" s="31"/>
      <c r="L109" s="6"/>
    </row>
    <row r="110" spans="1:12" ht="25.5" x14ac:dyDescent="0.2">
      <c r="A110" s="33" t="s">
        <v>65</v>
      </c>
      <c r="B110" s="30" t="s">
        <v>66</v>
      </c>
      <c r="C110" s="16">
        <v>3237728.9</v>
      </c>
      <c r="D110" s="16">
        <v>3420538.8</v>
      </c>
      <c r="E110" s="16">
        <f t="shared" si="8"/>
        <v>182809.89999999991</v>
      </c>
      <c r="F110" s="16">
        <v>3490780.7</v>
      </c>
      <c r="G110" s="16">
        <f t="shared" si="9"/>
        <v>70241.900000000373</v>
      </c>
      <c r="H110" s="16">
        <v>3490780.7</v>
      </c>
      <c r="I110" s="16">
        <f t="shared" si="7"/>
        <v>253051.80000000028</v>
      </c>
      <c r="J110" s="31"/>
      <c r="K110" s="31"/>
      <c r="L110" s="6"/>
    </row>
    <row r="111" spans="1:12" ht="38.25" x14ac:dyDescent="0.2">
      <c r="A111" s="33" t="s">
        <v>67</v>
      </c>
      <c r="B111" s="30" t="s">
        <v>68</v>
      </c>
      <c r="C111" s="16">
        <v>357127.9</v>
      </c>
      <c r="D111" s="16">
        <v>405153.3</v>
      </c>
      <c r="E111" s="16">
        <f t="shared" si="8"/>
        <v>48025.399999999965</v>
      </c>
      <c r="F111" s="16">
        <v>388350</v>
      </c>
      <c r="G111" s="16">
        <f t="shared" si="9"/>
        <v>-16803.299999999988</v>
      </c>
      <c r="H111" s="16">
        <v>388350</v>
      </c>
      <c r="I111" s="16">
        <f t="shared" si="7"/>
        <v>31222.099999999977</v>
      </c>
      <c r="J111" s="31"/>
      <c r="K111" s="31"/>
      <c r="L111" s="6"/>
    </row>
    <row r="112" spans="1:12" x14ac:dyDescent="0.2">
      <c r="A112" s="33" t="s">
        <v>69</v>
      </c>
      <c r="B112" s="30" t="s">
        <v>189</v>
      </c>
      <c r="C112" s="16">
        <v>936171.9</v>
      </c>
      <c r="D112" s="16">
        <v>931879.1</v>
      </c>
      <c r="E112" s="16">
        <f t="shared" si="8"/>
        <v>-4292.8000000000466</v>
      </c>
      <c r="F112" s="16">
        <v>939706.6</v>
      </c>
      <c r="G112" s="16">
        <f t="shared" si="9"/>
        <v>7827.5</v>
      </c>
      <c r="H112" s="16">
        <v>939706.6</v>
      </c>
      <c r="I112" s="16">
        <f t="shared" si="7"/>
        <v>3534.6999999999534</v>
      </c>
      <c r="J112" s="31"/>
      <c r="K112" s="31"/>
      <c r="L112" s="6"/>
    </row>
    <row r="113" spans="1:12" x14ac:dyDescent="0.2">
      <c r="A113" s="33" t="s">
        <v>70</v>
      </c>
      <c r="B113" s="30" t="s">
        <v>190</v>
      </c>
      <c r="C113" s="16">
        <v>318554.8</v>
      </c>
      <c r="D113" s="16">
        <v>406104.7</v>
      </c>
      <c r="E113" s="16">
        <f t="shared" si="8"/>
        <v>87549.900000000023</v>
      </c>
      <c r="F113" s="16">
        <v>360997.4</v>
      </c>
      <c r="G113" s="16">
        <f t="shared" si="9"/>
        <v>-45107.299999999988</v>
      </c>
      <c r="H113" s="16">
        <v>360997.4</v>
      </c>
      <c r="I113" s="16">
        <f t="shared" si="7"/>
        <v>42442.600000000035</v>
      </c>
      <c r="J113" s="31"/>
      <c r="K113" s="31"/>
      <c r="L113" s="6"/>
    </row>
    <row r="114" spans="1:12" x14ac:dyDescent="0.2">
      <c r="A114" s="33" t="s">
        <v>71</v>
      </c>
      <c r="B114" s="30" t="s">
        <v>72</v>
      </c>
      <c r="C114" s="16">
        <v>822797.4</v>
      </c>
      <c r="D114" s="16">
        <v>821425.9</v>
      </c>
      <c r="E114" s="16">
        <f t="shared" si="8"/>
        <v>-1371.5</v>
      </c>
      <c r="F114" s="16">
        <v>948098.5</v>
      </c>
      <c r="G114" s="16">
        <f t="shared" si="9"/>
        <v>126672.59999999998</v>
      </c>
      <c r="H114" s="16">
        <v>948098.5</v>
      </c>
      <c r="I114" s="16">
        <f t="shared" si="7"/>
        <v>125301.09999999998</v>
      </c>
      <c r="J114" s="31"/>
      <c r="K114" s="31"/>
      <c r="L114" s="6"/>
    </row>
    <row r="115" spans="1:12" x14ac:dyDescent="0.2">
      <c r="A115" s="32" t="s">
        <v>73</v>
      </c>
      <c r="B115" s="29" t="s">
        <v>244</v>
      </c>
      <c r="C115" s="15">
        <v>3648703.9</v>
      </c>
      <c r="D115" s="15">
        <v>4489954.7</v>
      </c>
      <c r="E115" s="15">
        <f t="shared" si="8"/>
        <v>841250.80000000028</v>
      </c>
      <c r="F115" s="15">
        <v>4815411.4000000004</v>
      </c>
      <c r="G115" s="15">
        <f t="shared" si="9"/>
        <v>325456.70000000019</v>
      </c>
      <c r="H115" s="15">
        <v>4815411.4000000004</v>
      </c>
      <c r="I115" s="15">
        <f t="shared" si="7"/>
        <v>1166707.5000000005</v>
      </c>
      <c r="J115" s="31"/>
      <c r="K115" s="31"/>
      <c r="L115" s="6"/>
    </row>
    <row r="116" spans="1:12" s="6" customFormat="1" x14ac:dyDescent="0.2">
      <c r="A116" s="33" t="s">
        <v>74</v>
      </c>
      <c r="B116" s="30" t="s">
        <v>75</v>
      </c>
      <c r="C116" s="16">
        <v>3600265.4</v>
      </c>
      <c r="D116" s="16">
        <v>4441516.2</v>
      </c>
      <c r="E116" s="16">
        <f t="shared" si="8"/>
        <v>841250.80000000028</v>
      </c>
      <c r="F116" s="16">
        <v>4761191.2</v>
      </c>
      <c r="G116" s="16">
        <f t="shared" si="9"/>
        <v>319675</v>
      </c>
      <c r="H116" s="16">
        <v>4761191.2</v>
      </c>
      <c r="I116" s="16">
        <f t="shared" si="7"/>
        <v>1160925.8000000003</v>
      </c>
      <c r="J116" s="31"/>
      <c r="K116" s="31"/>
    </row>
    <row r="117" spans="1:12" s="6" customFormat="1" x14ac:dyDescent="0.2">
      <c r="A117" s="33" t="s">
        <v>232</v>
      </c>
      <c r="B117" s="30" t="s">
        <v>231</v>
      </c>
      <c r="C117" s="16">
        <v>14400</v>
      </c>
      <c r="D117" s="16">
        <v>14400</v>
      </c>
      <c r="E117" s="16">
        <f t="shared" si="8"/>
        <v>0</v>
      </c>
      <c r="F117" s="16">
        <v>20000</v>
      </c>
      <c r="G117" s="16">
        <f t="shared" si="9"/>
        <v>5600</v>
      </c>
      <c r="H117" s="16">
        <v>20000</v>
      </c>
      <c r="I117" s="16">
        <f t="shared" si="7"/>
        <v>5600</v>
      </c>
      <c r="J117" s="31"/>
      <c r="K117" s="31"/>
    </row>
    <row r="118" spans="1:12" ht="25.5" x14ac:dyDescent="0.2">
      <c r="A118" s="33" t="s">
        <v>76</v>
      </c>
      <c r="B118" s="30" t="s">
        <v>77</v>
      </c>
      <c r="C118" s="16">
        <v>34038.5</v>
      </c>
      <c r="D118" s="16">
        <v>34038.5</v>
      </c>
      <c r="E118" s="16">
        <f t="shared" ref="E118:E147" si="10">D118-C118</f>
        <v>0</v>
      </c>
      <c r="F118" s="16">
        <v>34220.199999999997</v>
      </c>
      <c r="G118" s="16">
        <f t="shared" si="9"/>
        <v>181.69999999999709</v>
      </c>
      <c r="H118" s="16">
        <v>34220.199999999997</v>
      </c>
      <c r="I118" s="16">
        <f t="shared" si="7"/>
        <v>181.69999999999709</v>
      </c>
      <c r="J118" s="31"/>
      <c r="K118" s="31"/>
      <c r="L118" s="6"/>
    </row>
    <row r="119" spans="1:12" x14ac:dyDescent="0.2">
      <c r="A119" s="35" t="s">
        <v>78</v>
      </c>
      <c r="B119" s="29" t="s">
        <v>79</v>
      </c>
      <c r="C119" s="15">
        <v>19960196.899999999</v>
      </c>
      <c r="D119" s="15">
        <v>20963575.5</v>
      </c>
      <c r="E119" s="15">
        <f t="shared" si="10"/>
        <v>1003378.6000000015</v>
      </c>
      <c r="F119" s="15">
        <v>23702967.699999999</v>
      </c>
      <c r="G119" s="15">
        <f t="shared" si="9"/>
        <v>2739392.1999999993</v>
      </c>
      <c r="H119" s="15">
        <v>23702967.699999999</v>
      </c>
      <c r="I119" s="15">
        <f t="shared" si="7"/>
        <v>3742770.8000000007</v>
      </c>
      <c r="J119" s="31"/>
      <c r="K119" s="31"/>
      <c r="L119" s="6"/>
    </row>
    <row r="120" spans="1:12" x14ac:dyDescent="0.2">
      <c r="A120" s="33" t="s">
        <v>80</v>
      </c>
      <c r="B120" s="30" t="s">
        <v>81</v>
      </c>
      <c r="C120" s="16">
        <v>4902147.5</v>
      </c>
      <c r="D120" s="16">
        <v>5296843.4000000004</v>
      </c>
      <c r="E120" s="16">
        <f t="shared" si="10"/>
        <v>394695.90000000037</v>
      </c>
      <c r="F120" s="16">
        <v>5481196.5</v>
      </c>
      <c r="G120" s="16">
        <f t="shared" si="9"/>
        <v>184353.09999999963</v>
      </c>
      <c r="H120" s="16">
        <v>5481196.5</v>
      </c>
      <c r="I120" s="16">
        <f t="shared" si="7"/>
        <v>579049</v>
      </c>
      <c r="J120" s="31"/>
      <c r="K120" s="31"/>
      <c r="L120" s="6"/>
    </row>
    <row r="121" spans="1:12" s="6" customFormat="1" x14ac:dyDescent="0.2">
      <c r="A121" s="33" t="s">
        <v>82</v>
      </c>
      <c r="B121" s="30" t="s">
        <v>83</v>
      </c>
      <c r="C121" s="16">
        <v>6362361.9000000004</v>
      </c>
      <c r="D121" s="16">
        <v>6884330</v>
      </c>
      <c r="E121" s="16">
        <f t="shared" si="10"/>
        <v>521968.09999999963</v>
      </c>
      <c r="F121" s="16">
        <v>7714282.5999999996</v>
      </c>
      <c r="G121" s="16">
        <f t="shared" si="9"/>
        <v>829952.59999999963</v>
      </c>
      <c r="H121" s="16">
        <v>7714282.5999999996</v>
      </c>
      <c r="I121" s="16">
        <f t="shared" si="7"/>
        <v>1351920.6999999993</v>
      </c>
      <c r="J121" s="31"/>
      <c r="K121" s="31"/>
    </row>
    <row r="122" spans="1:12" ht="25.5" x14ac:dyDescent="0.2">
      <c r="A122" s="33" t="s">
        <v>84</v>
      </c>
      <c r="B122" s="30" t="s">
        <v>85</v>
      </c>
      <c r="C122" s="16">
        <v>69780.3</v>
      </c>
      <c r="D122" s="16">
        <v>69780.3</v>
      </c>
      <c r="E122" s="16">
        <f t="shared" si="10"/>
        <v>0</v>
      </c>
      <c r="F122" s="16">
        <v>71501.2</v>
      </c>
      <c r="G122" s="16">
        <f t="shared" si="9"/>
        <v>1720.8999999999942</v>
      </c>
      <c r="H122" s="16">
        <v>71501.2</v>
      </c>
      <c r="I122" s="16">
        <f t="shared" ref="I122:I146" si="11">H122-C122</f>
        <v>1720.8999999999942</v>
      </c>
      <c r="J122" s="31"/>
      <c r="K122" s="31"/>
      <c r="L122" s="6"/>
    </row>
    <row r="123" spans="1:12" x14ac:dyDescent="0.2">
      <c r="A123" s="33" t="s">
        <v>86</v>
      </c>
      <c r="B123" s="30" t="s">
        <v>87</v>
      </c>
      <c r="C123" s="16">
        <v>396902.8</v>
      </c>
      <c r="D123" s="16">
        <v>448836</v>
      </c>
      <c r="E123" s="16">
        <f t="shared" si="10"/>
        <v>51933.200000000012</v>
      </c>
      <c r="F123" s="16">
        <v>408598.7</v>
      </c>
      <c r="G123" s="16">
        <f t="shared" si="9"/>
        <v>-40237.299999999988</v>
      </c>
      <c r="H123" s="16">
        <v>408598.7</v>
      </c>
      <c r="I123" s="16">
        <f t="shared" si="11"/>
        <v>11695.900000000023</v>
      </c>
      <c r="J123" s="31"/>
      <c r="K123" s="31"/>
      <c r="L123" s="6"/>
    </row>
    <row r="124" spans="1:12" x14ac:dyDescent="0.2">
      <c r="A124" s="33" t="s">
        <v>249</v>
      </c>
      <c r="B124" s="30" t="s">
        <v>88</v>
      </c>
      <c r="C124" s="16">
        <v>124919.7</v>
      </c>
      <c r="D124" s="16">
        <v>124919.7</v>
      </c>
      <c r="E124" s="16">
        <f t="shared" si="10"/>
        <v>0</v>
      </c>
      <c r="F124" s="16">
        <v>123468.2</v>
      </c>
      <c r="G124" s="16">
        <f t="shared" si="9"/>
        <v>-1451.5</v>
      </c>
      <c r="H124" s="16">
        <v>123468.2</v>
      </c>
      <c r="I124" s="16">
        <f t="shared" si="11"/>
        <v>-1451.5</v>
      </c>
      <c r="J124" s="31"/>
      <c r="K124" s="31"/>
      <c r="L124" s="6"/>
    </row>
    <row r="125" spans="1:12" ht="38.25" x14ac:dyDescent="0.2">
      <c r="A125" s="33" t="s">
        <v>89</v>
      </c>
      <c r="B125" s="30" t="s">
        <v>286</v>
      </c>
      <c r="C125" s="16">
        <v>362625.4</v>
      </c>
      <c r="D125" s="16">
        <v>362625.4</v>
      </c>
      <c r="E125" s="16">
        <f t="shared" si="10"/>
        <v>0</v>
      </c>
      <c r="F125" s="16">
        <v>363525.4</v>
      </c>
      <c r="G125" s="16">
        <f t="shared" si="9"/>
        <v>900</v>
      </c>
      <c r="H125" s="16">
        <v>363525.4</v>
      </c>
      <c r="I125" s="16">
        <f t="shared" si="11"/>
        <v>900</v>
      </c>
      <c r="J125" s="31"/>
      <c r="K125" s="31"/>
      <c r="L125" s="6"/>
    </row>
    <row r="126" spans="1:12" ht="25.5" x14ac:dyDescent="0.2">
      <c r="A126" s="33" t="s">
        <v>90</v>
      </c>
      <c r="B126" s="30" t="s">
        <v>91</v>
      </c>
      <c r="C126" s="16">
        <v>7741459.2999999998</v>
      </c>
      <c r="D126" s="16">
        <v>7776240.7000000002</v>
      </c>
      <c r="E126" s="16">
        <f t="shared" si="10"/>
        <v>34781.400000000373</v>
      </c>
      <c r="F126" s="16">
        <v>9540395.0999999996</v>
      </c>
      <c r="G126" s="16">
        <f t="shared" si="9"/>
        <v>1764154.3999999994</v>
      </c>
      <c r="H126" s="16">
        <v>9540395.0999999996</v>
      </c>
      <c r="I126" s="16">
        <f t="shared" si="11"/>
        <v>1798935.7999999998</v>
      </c>
      <c r="J126" s="31"/>
      <c r="K126" s="31"/>
      <c r="L126" s="6"/>
    </row>
    <row r="127" spans="1:12" x14ac:dyDescent="0.2">
      <c r="A127" s="32" t="s">
        <v>92</v>
      </c>
      <c r="B127" s="29" t="s">
        <v>93</v>
      </c>
      <c r="C127" s="15">
        <v>40647135.100000001</v>
      </c>
      <c r="D127" s="15">
        <v>42281827.5</v>
      </c>
      <c r="E127" s="15">
        <f t="shared" si="10"/>
        <v>1634692.3999999985</v>
      </c>
      <c r="F127" s="15">
        <v>48705355.600000001</v>
      </c>
      <c r="G127" s="15">
        <f t="shared" si="9"/>
        <v>6423528.1000000015</v>
      </c>
      <c r="H127" s="15">
        <v>48705355.600000001</v>
      </c>
      <c r="I127" s="15">
        <f t="shared" si="11"/>
        <v>8058220.5</v>
      </c>
      <c r="J127" s="31"/>
      <c r="K127" s="31"/>
      <c r="L127" s="6"/>
    </row>
    <row r="128" spans="1:12" x14ac:dyDescent="0.2">
      <c r="A128" s="33" t="s">
        <v>94</v>
      </c>
      <c r="B128" s="30" t="s">
        <v>95</v>
      </c>
      <c r="C128" s="16">
        <v>528790.5</v>
      </c>
      <c r="D128" s="16">
        <v>528740.5</v>
      </c>
      <c r="E128" s="16">
        <f t="shared" si="10"/>
        <v>-50</v>
      </c>
      <c r="F128" s="16">
        <v>549546.69999999995</v>
      </c>
      <c r="G128" s="16">
        <f t="shared" si="9"/>
        <v>20806.199999999953</v>
      </c>
      <c r="H128" s="16">
        <v>549546.69999999995</v>
      </c>
      <c r="I128" s="16">
        <f t="shared" si="11"/>
        <v>20756.199999999953</v>
      </c>
      <c r="J128" s="31"/>
      <c r="K128" s="31"/>
      <c r="L128" s="6"/>
    </row>
    <row r="129" spans="1:12" s="6" customFormat="1" x14ac:dyDescent="0.2">
      <c r="A129" s="33" t="s">
        <v>96</v>
      </c>
      <c r="B129" s="30" t="s">
        <v>97</v>
      </c>
      <c r="C129" s="16">
        <v>4947638.9000000004</v>
      </c>
      <c r="D129" s="16">
        <v>5093003.9000000004</v>
      </c>
      <c r="E129" s="16">
        <f t="shared" si="10"/>
        <v>145365</v>
      </c>
      <c r="F129" s="16">
        <v>5782496</v>
      </c>
      <c r="G129" s="16">
        <f t="shared" si="9"/>
        <v>689492.09999999963</v>
      </c>
      <c r="H129" s="16">
        <v>5782496</v>
      </c>
      <c r="I129" s="16">
        <f t="shared" si="11"/>
        <v>834857.09999999963</v>
      </c>
      <c r="J129" s="31"/>
      <c r="K129" s="31"/>
    </row>
    <row r="130" spans="1:12" x14ac:dyDescent="0.2">
      <c r="A130" s="33" t="s">
        <v>98</v>
      </c>
      <c r="B130" s="30" t="s">
        <v>99</v>
      </c>
      <c r="C130" s="16">
        <v>25203079.699999999</v>
      </c>
      <c r="D130" s="16">
        <v>26157819.199999999</v>
      </c>
      <c r="E130" s="16">
        <f t="shared" si="10"/>
        <v>954739.5</v>
      </c>
      <c r="F130" s="16">
        <v>30420655.5</v>
      </c>
      <c r="G130" s="16">
        <f t="shared" si="9"/>
        <v>4262836.3000000007</v>
      </c>
      <c r="H130" s="16">
        <v>30420655.5</v>
      </c>
      <c r="I130" s="16">
        <f t="shared" si="11"/>
        <v>5217575.8000000007</v>
      </c>
      <c r="J130" s="31"/>
      <c r="K130" s="31"/>
      <c r="L130" s="6"/>
    </row>
    <row r="131" spans="1:12" x14ac:dyDescent="0.2">
      <c r="A131" s="33" t="s">
        <v>100</v>
      </c>
      <c r="B131" s="30" t="s">
        <v>101</v>
      </c>
      <c r="C131" s="16">
        <v>8666243.6999999993</v>
      </c>
      <c r="D131" s="16">
        <v>9110518.3000000007</v>
      </c>
      <c r="E131" s="16">
        <f t="shared" si="10"/>
        <v>444274.60000000149</v>
      </c>
      <c r="F131" s="16">
        <v>10449141.300000001</v>
      </c>
      <c r="G131" s="16">
        <f t="shared" si="9"/>
        <v>1338623</v>
      </c>
      <c r="H131" s="16">
        <v>10449141.300000001</v>
      </c>
      <c r="I131" s="16">
        <f t="shared" si="11"/>
        <v>1782897.6000000015</v>
      </c>
      <c r="J131" s="31"/>
      <c r="K131" s="31"/>
      <c r="L131" s="6"/>
    </row>
    <row r="132" spans="1:12" ht="25.5" x14ac:dyDescent="0.2">
      <c r="A132" s="33" t="s">
        <v>290</v>
      </c>
      <c r="B132" s="30" t="s">
        <v>102</v>
      </c>
      <c r="C132" s="16">
        <v>1301382.3</v>
      </c>
      <c r="D132" s="16">
        <v>1391745.6</v>
      </c>
      <c r="E132" s="16">
        <f t="shared" si="10"/>
        <v>90363.300000000047</v>
      </c>
      <c r="F132" s="16">
        <v>1503516.1</v>
      </c>
      <c r="G132" s="16">
        <f t="shared" ref="G132:G147" si="12">F132-D132</f>
        <v>111770.5</v>
      </c>
      <c r="H132" s="16">
        <v>1503516.1</v>
      </c>
      <c r="I132" s="16">
        <f t="shared" si="11"/>
        <v>202133.80000000005</v>
      </c>
      <c r="J132" s="31"/>
      <c r="K132" s="31"/>
      <c r="L132" s="6"/>
    </row>
    <row r="133" spans="1:12" ht="25.5" x14ac:dyDescent="0.2">
      <c r="A133" s="32" t="s">
        <v>103</v>
      </c>
      <c r="B133" s="29" t="s">
        <v>245</v>
      </c>
      <c r="C133" s="15">
        <v>2501722.7999999998</v>
      </c>
      <c r="D133" s="15">
        <v>3317035.1</v>
      </c>
      <c r="E133" s="15">
        <f t="shared" si="10"/>
        <v>815312.30000000028</v>
      </c>
      <c r="F133" s="15">
        <v>3246867.1</v>
      </c>
      <c r="G133" s="15">
        <f t="shared" si="12"/>
        <v>-70168</v>
      </c>
      <c r="H133" s="15">
        <v>3246867.1</v>
      </c>
      <c r="I133" s="15">
        <f t="shared" si="11"/>
        <v>745144.30000000028</v>
      </c>
      <c r="J133" s="31"/>
      <c r="K133" s="31"/>
      <c r="L133" s="6"/>
    </row>
    <row r="134" spans="1:12" x14ac:dyDescent="0.2">
      <c r="A134" s="33" t="s">
        <v>104</v>
      </c>
      <c r="B134" s="30" t="s">
        <v>105</v>
      </c>
      <c r="C134" s="16">
        <v>1507.9</v>
      </c>
      <c r="D134" s="16">
        <v>1507.9</v>
      </c>
      <c r="E134" s="16">
        <f t="shared" si="10"/>
        <v>0</v>
      </c>
      <c r="F134" s="16">
        <v>1507.9</v>
      </c>
      <c r="G134" s="16">
        <f t="shared" si="12"/>
        <v>0</v>
      </c>
      <c r="H134" s="16">
        <v>1507.9</v>
      </c>
      <c r="I134" s="16">
        <f t="shared" si="11"/>
        <v>0</v>
      </c>
      <c r="J134" s="31"/>
      <c r="K134" s="31"/>
      <c r="L134" s="6"/>
    </row>
    <row r="135" spans="1:12" s="6" customFormat="1" x14ac:dyDescent="0.2">
      <c r="A135" s="33" t="s">
        <v>106</v>
      </c>
      <c r="B135" s="30" t="s">
        <v>107</v>
      </c>
      <c r="C135" s="16">
        <v>1640584.3</v>
      </c>
      <c r="D135" s="16">
        <v>2415678.7000000002</v>
      </c>
      <c r="E135" s="16">
        <f t="shared" si="10"/>
        <v>775094.40000000014</v>
      </c>
      <c r="F135" s="16">
        <v>2318811.1</v>
      </c>
      <c r="G135" s="16">
        <f t="shared" si="12"/>
        <v>-96867.600000000093</v>
      </c>
      <c r="H135" s="16">
        <v>2318811.1</v>
      </c>
      <c r="I135" s="16">
        <f t="shared" si="11"/>
        <v>678226.8</v>
      </c>
      <c r="J135" s="31"/>
      <c r="K135" s="31"/>
    </row>
    <row r="136" spans="1:12" x14ac:dyDescent="0.2">
      <c r="A136" s="33" t="s">
        <v>108</v>
      </c>
      <c r="B136" s="30" t="s">
        <v>109</v>
      </c>
      <c r="C136" s="36">
        <v>572138.1</v>
      </c>
      <c r="D136" s="36">
        <v>633720.80000000005</v>
      </c>
      <c r="E136" s="36">
        <f t="shared" si="10"/>
        <v>61582.70000000007</v>
      </c>
      <c r="F136" s="36">
        <v>652799</v>
      </c>
      <c r="G136" s="16">
        <f t="shared" si="12"/>
        <v>19078.199999999953</v>
      </c>
      <c r="H136" s="36">
        <v>652799</v>
      </c>
      <c r="I136" s="36">
        <f t="shared" si="11"/>
        <v>80660.900000000023</v>
      </c>
      <c r="J136" s="31"/>
      <c r="K136" s="31"/>
      <c r="L136" s="6"/>
    </row>
    <row r="137" spans="1:12" ht="25.5" x14ac:dyDescent="0.2">
      <c r="A137" s="33" t="s">
        <v>250</v>
      </c>
      <c r="B137" s="30" t="s">
        <v>246</v>
      </c>
      <c r="C137" s="36">
        <v>287492.5</v>
      </c>
      <c r="D137" s="36">
        <v>266127.7</v>
      </c>
      <c r="E137" s="36">
        <f t="shared" si="10"/>
        <v>-21364.799999999988</v>
      </c>
      <c r="F137" s="36">
        <v>273749.09999999998</v>
      </c>
      <c r="G137" s="16">
        <f t="shared" si="12"/>
        <v>7621.3999999999651</v>
      </c>
      <c r="H137" s="36">
        <v>273749.09999999998</v>
      </c>
      <c r="I137" s="37">
        <f t="shared" si="11"/>
        <v>-13743.400000000023</v>
      </c>
      <c r="J137" s="31"/>
      <c r="K137" s="31"/>
      <c r="L137" s="6"/>
    </row>
    <row r="138" spans="1:12" ht="25.5" x14ac:dyDescent="0.2">
      <c r="A138" s="32" t="s">
        <v>110</v>
      </c>
      <c r="B138" s="29" t="s">
        <v>111</v>
      </c>
      <c r="C138" s="37">
        <v>440675</v>
      </c>
      <c r="D138" s="37">
        <v>506384.3</v>
      </c>
      <c r="E138" s="37">
        <f t="shared" si="10"/>
        <v>65709.299999999988</v>
      </c>
      <c r="F138" s="37">
        <v>515545.5</v>
      </c>
      <c r="G138" s="15">
        <f t="shared" si="12"/>
        <v>9161.2000000000116</v>
      </c>
      <c r="H138" s="37">
        <v>515545.5</v>
      </c>
      <c r="I138" s="37">
        <f t="shared" si="11"/>
        <v>74870.5</v>
      </c>
      <c r="J138" s="31"/>
      <c r="K138" s="31"/>
      <c r="L138" s="6"/>
    </row>
    <row r="139" spans="1:12" s="6" customFormat="1" x14ac:dyDescent="0.2">
      <c r="A139" s="33" t="s">
        <v>112</v>
      </c>
      <c r="B139" s="30" t="s">
        <v>113</v>
      </c>
      <c r="C139" s="16">
        <v>365522.8</v>
      </c>
      <c r="D139" s="16">
        <v>406923.7</v>
      </c>
      <c r="E139" s="16">
        <f t="shared" si="10"/>
        <v>41400.900000000023</v>
      </c>
      <c r="F139" s="16">
        <v>415906.2</v>
      </c>
      <c r="G139" s="16">
        <f t="shared" si="12"/>
        <v>8982.5</v>
      </c>
      <c r="H139" s="16">
        <v>415906.2</v>
      </c>
      <c r="I139" s="16">
        <f t="shared" si="11"/>
        <v>50383.400000000023</v>
      </c>
      <c r="J139" s="31"/>
      <c r="K139" s="31"/>
    </row>
    <row r="140" spans="1:12" x14ac:dyDescent="0.2">
      <c r="A140" s="33" t="s">
        <v>114</v>
      </c>
      <c r="B140" s="30" t="s">
        <v>287</v>
      </c>
      <c r="C140" s="16">
        <v>75152.2</v>
      </c>
      <c r="D140" s="16">
        <v>99460.6</v>
      </c>
      <c r="E140" s="16">
        <f t="shared" si="10"/>
        <v>24308.400000000009</v>
      </c>
      <c r="F140" s="16">
        <v>99639.3</v>
      </c>
      <c r="G140" s="16">
        <f t="shared" si="12"/>
        <v>178.69999999999709</v>
      </c>
      <c r="H140" s="16">
        <v>99639.3</v>
      </c>
      <c r="I140" s="16">
        <f t="shared" si="11"/>
        <v>24487.100000000006</v>
      </c>
      <c r="J140" s="31"/>
      <c r="K140" s="31"/>
      <c r="L140" s="6"/>
    </row>
    <row r="141" spans="1:12" ht="38.25" x14ac:dyDescent="0.2">
      <c r="A141" s="32" t="s">
        <v>115</v>
      </c>
      <c r="B141" s="29" t="s">
        <v>247</v>
      </c>
      <c r="C141" s="15">
        <v>773657.3</v>
      </c>
      <c r="D141" s="15">
        <v>773657.3</v>
      </c>
      <c r="E141" s="15">
        <f t="shared" si="10"/>
        <v>0</v>
      </c>
      <c r="F141" s="15">
        <v>148018.1</v>
      </c>
      <c r="G141" s="15">
        <f t="shared" si="12"/>
        <v>-625639.20000000007</v>
      </c>
      <c r="H141" s="15">
        <v>148018.1</v>
      </c>
      <c r="I141" s="15">
        <f t="shared" si="11"/>
        <v>-625639.20000000007</v>
      </c>
      <c r="J141" s="31"/>
      <c r="K141" s="31"/>
      <c r="L141" s="6"/>
    </row>
    <row r="142" spans="1:12" ht="25.5" x14ac:dyDescent="0.2">
      <c r="A142" s="33" t="s">
        <v>116</v>
      </c>
      <c r="B142" s="30" t="s">
        <v>248</v>
      </c>
      <c r="C142" s="16">
        <v>773657.3</v>
      </c>
      <c r="D142" s="16">
        <v>773657.3</v>
      </c>
      <c r="E142" s="16">
        <f t="shared" si="10"/>
        <v>0</v>
      </c>
      <c r="F142" s="16">
        <v>148018.1</v>
      </c>
      <c r="G142" s="16">
        <f t="shared" si="12"/>
        <v>-625639.20000000007</v>
      </c>
      <c r="H142" s="16">
        <v>148018.1</v>
      </c>
      <c r="I142" s="16">
        <f t="shared" si="11"/>
        <v>-625639.20000000007</v>
      </c>
      <c r="J142" s="31"/>
      <c r="K142" s="31"/>
      <c r="L142" s="6"/>
    </row>
    <row r="143" spans="1:12" s="6" customFormat="1" ht="51" x14ac:dyDescent="0.2">
      <c r="A143" s="32" t="s">
        <v>117</v>
      </c>
      <c r="B143" s="29" t="s">
        <v>201</v>
      </c>
      <c r="C143" s="15">
        <v>7567255.5999999996</v>
      </c>
      <c r="D143" s="15">
        <v>7851809.4000000004</v>
      </c>
      <c r="E143" s="15">
        <f t="shared" si="10"/>
        <v>284553.80000000075</v>
      </c>
      <c r="F143" s="15">
        <v>8383539.2000000002</v>
      </c>
      <c r="G143" s="15">
        <f t="shared" si="12"/>
        <v>531729.79999999981</v>
      </c>
      <c r="H143" s="15">
        <v>8383539.2000000002</v>
      </c>
      <c r="I143" s="15">
        <f t="shared" si="11"/>
        <v>816283.60000000056</v>
      </c>
      <c r="J143" s="31"/>
      <c r="K143" s="31"/>
    </row>
    <row r="144" spans="1:12" ht="51" x14ac:dyDescent="0.2">
      <c r="A144" s="34" t="s">
        <v>118</v>
      </c>
      <c r="B144" s="30" t="s">
        <v>288</v>
      </c>
      <c r="C144" s="16">
        <v>3568815.5</v>
      </c>
      <c r="D144" s="16">
        <v>3568815.5</v>
      </c>
      <c r="E144" s="16">
        <f t="shared" si="10"/>
        <v>0</v>
      </c>
      <c r="F144" s="16">
        <v>3568815.5</v>
      </c>
      <c r="G144" s="16">
        <f t="shared" si="12"/>
        <v>0</v>
      </c>
      <c r="H144" s="16">
        <v>3568815.5</v>
      </c>
      <c r="I144" s="16">
        <f t="shared" si="11"/>
        <v>0</v>
      </c>
      <c r="J144" s="31"/>
      <c r="K144" s="31"/>
      <c r="L144" s="6"/>
    </row>
    <row r="145" spans="1:12" x14ac:dyDescent="0.2">
      <c r="A145" s="34" t="s">
        <v>119</v>
      </c>
      <c r="B145" s="30" t="s">
        <v>120</v>
      </c>
      <c r="C145" s="16">
        <v>156000</v>
      </c>
      <c r="D145" s="16">
        <v>440553.8</v>
      </c>
      <c r="E145" s="16">
        <f t="shared" si="10"/>
        <v>284553.8</v>
      </c>
      <c r="F145" s="16">
        <v>926053.8</v>
      </c>
      <c r="G145" s="16">
        <f t="shared" si="12"/>
        <v>485500.00000000006</v>
      </c>
      <c r="H145" s="16">
        <v>926053.8</v>
      </c>
      <c r="I145" s="16">
        <f t="shared" si="11"/>
        <v>770053.8</v>
      </c>
      <c r="J145" s="31"/>
      <c r="K145" s="31"/>
      <c r="L145" s="6"/>
    </row>
    <row r="146" spans="1:12" ht="25.5" x14ac:dyDescent="0.2">
      <c r="A146" s="34" t="s">
        <v>121</v>
      </c>
      <c r="B146" s="30" t="s">
        <v>122</v>
      </c>
      <c r="C146" s="16">
        <v>3842440.1</v>
      </c>
      <c r="D146" s="16">
        <v>3842440.1</v>
      </c>
      <c r="E146" s="16">
        <f t="shared" si="10"/>
        <v>0</v>
      </c>
      <c r="F146" s="16">
        <v>3888669.9</v>
      </c>
      <c r="G146" s="16">
        <f t="shared" si="12"/>
        <v>46229.799999999814</v>
      </c>
      <c r="H146" s="16">
        <v>3888669.9</v>
      </c>
      <c r="I146" s="16">
        <f t="shared" si="11"/>
        <v>46229.799999999814</v>
      </c>
      <c r="J146" s="31"/>
      <c r="K146" s="31"/>
      <c r="L146" s="6"/>
    </row>
    <row r="147" spans="1:12" s="6" customFormat="1" x14ac:dyDescent="0.2">
      <c r="A147" s="38" t="s">
        <v>291</v>
      </c>
      <c r="B147" s="38" t="s">
        <v>197</v>
      </c>
      <c r="C147" s="40">
        <f>C7-C69</f>
        <v>-11689318.700000018</v>
      </c>
      <c r="D147" s="40">
        <f>D7-D69</f>
        <v>-27600848.200000048</v>
      </c>
      <c r="E147" s="40">
        <f t="shared" si="10"/>
        <v>-15911529.50000003</v>
      </c>
      <c r="F147" s="40">
        <f>F7-F69</f>
        <v>-2938722.599999994</v>
      </c>
      <c r="G147" s="40">
        <f t="shared" si="12"/>
        <v>24662125.600000054</v>
      </c>
      <c r="H147" s="40">
        <f>H7-H69</f>
        <v>-2938722.599999994</v>
      </c>
      <c r="I147" s="40">
        <f>H147-C147</f>
        <v>8750596.1000000238</v>
      </c>
      <c r="L147" s="6" t="str">
        <f t="shared" ref="L147" si="13">CONCATENATE(J147,K147)</f>
        <v/>
      </c>
    </row>
    <row r="148" spans="1:12" x14ac:dyDescent="0.2">
      <c r="I148" s="7"/>
    </row>
  </sheetData>
  <mergeCells count="10">
    <mergeCell ref="A4:A5"/>
    <mergeCell ref="B4:B5"/>
    <mergeCell ref="C4:C5"/>
    <mergeCell ref="A2:I2"/>
    <mergeCell ref="D4:D5"/>
    <mergeCell ref="E4:E5"/>
    <mergeCell ref="F4:F5"/>
    <mergeCell ref="G4:G5"/>
    <mergeCell ref="I4:I5"/>
    <mergeCell ref="H4:H5"/>
  </mergeCells>
  <pageMargins left="0.78740157480314965" right="0.39370078740157483" top="0.78740157480314965" bottom="0.78740157480314965" header="0.11811023622047245" footer="0.11811023622047245"/>
  <pageSetup paperSize="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2023 год</vt:lpstr>
      <vt:lpstr>'2023 год'!SIGN</vt:lpstr>
      <vt:lpstr>'2023 год'!Заголовки_для_печати</vt:lpstr>
      <vt:lpstr>'2023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2024-03-20T06:42:11Z</cp:lastPrinted>
  <dcterms:created xsi:type="dcterms:W3CDTF">2002-03-11T10:22:12Z</dcterms:created>
  <dcterms:modified xsi:type="dcterms:W3CDTF">2024-03-20T06:51:15Z</dcterms:modified>
</cp:coreProperties>
</file>