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620" windowHeight="14445"/>
  </bookViews>
  <sheets>
    <sheet name="МБТ2023" sheetId="3" r:id="rId1"/>
  </sheets>
  <calcPr calcId="145621"/>
</workbook>
</file>

<file path=xl/calcChain.xml><?xml version="1.0" encoding="utf-8"?>
<calcChain xmlns="http://schemas.openxmlformats.org/spreadsheetml/2006/main">
  <c r="GB5" i="3" l="1"/>
  <c r="YZ15" i="3"/>
  <c r="WL18" i="3"/>
  <c r="MN23" i="3"/>
  <c r="MN25" i="3"/>
  <c r="YZ26" i="3"/>
  <c r="YZ27" i="3"/>
  <c r="MN30" i="3"/>
  <c r="MN33" i="3"/>
  <c r="MN34" i="3"/>
  <c r="D54" i="3"/>
  <c r="BF54" i="3"/>
  <c r="SZ54" i="3"/>
  <c r="LJ60" i="3"/>
  <c r="MN71" i="3"/>
  <c r="D78" i="3"/>
  <c r="BF78" i="3"/>
  <c r="YZ87" i="3"/>
  <c r="GT102" i="3"/>
  <c r="MN106" i="3"/>
  <c r="FD107" i="3"/>
  <c r="LJ109" i="3"/>
  <c r="YZ149" i="3"/>
  <c r="YZ154" i="3"/>
  <c r="TX156" i="3"/>
  <c r="MN157" i="3"/>
  <c r="MN159" i="3"/>
  <c r="MN165" i="3"/>
  <c r="MN166" i="3"/>
  <c r="MN188" i="3"/>
  <c r="MN189" i="3"/>
  <c r="D190" i="3"/>
  <c r="BF190" i="3"/>
  <c r="MN190" i="3"/>
  <c r="MN206" i="3"/>
  <c r="KR210" i="3"/>
</calcChain>
</file>

<file path=xl/sharedStrings.xml><?xml version="1.0" encoding="utf-8"?>
<sst xmlns="http://schemas.openxmlformats.org/spreadsheetml/2006/main" count="1309" uniqueCount="373">
  <si>
    <t>Всего дотаций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</si>
  <si>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</si>
  <si>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</si>
  <si>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</si>
  <si>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Всего субсидий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</si>
  <si>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</si>
  <si>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Обеспечение комплексного развития сельских территорий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</si>
  <si>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</si>
  <si>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мероприятия по строительству, реконструкции, модернизации объектов</t>
  </si>
  <si>
    <t>Субсидии на мероприятия по капитальному ремонту объектов</t>
  </si>
  <si>
    <t>Субсидии на строительство, реконструкцию и приобретение объектов для организации дошкольного образования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</si>
  <si>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</si>
  <si>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</si>
  <si>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</si>
  <si>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строительство, реконструкцию, приобретение и пристрой объектов для организации общего образования</t>
  </si>
  <si>
    <t>Субсидии на проведение капитального ремонта спортивных площадок (стадионов)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</si>
  <si>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</si>
  <si>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Субсидии на укрепление материально-технической базы организаций дополнительного образования</t>
  </si>
  <si>
    <t>Субсидии на организацию отдыха детей в каникулярное время</t>
  </si>
  <si>
    <t>Субсидии на организацию отдыха детей, находящихся в трудной жизненной ситуации, в каникулярное время</t>
  </si>
  <si>
    <t>Субсидии на развитие кадрового потенциала системы дошкольного, общего и дополнительного образования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</si>
  <si>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</si>
  <si>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реализацию мероприятий по строительству и реконструкции спортивных объектов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</si>
  <si>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</si>
  <si>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Государственная поддержка отрасли культуры</t>
  </si>
  <si>
    <t>Субсидии на строительство и реконструкцию объектов культуры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</si>
  <si>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</si>
  <si>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</si>
  <si>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по обеспечению жильем молодых семей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</si>
  <si>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</si>
  <si>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</si>
  <si>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Стимулирование программ развития жилищного строительства субъектов Российской Федерации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</si>
  <si>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</si>
  <si>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Реализация программ формирования современной городской среды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</si>
  <si>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</si>
  <si>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</si>
  <si>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</si>
  <si>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</si>
  <si>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</si>
  <si>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Субсидии на приобретение коммунальной спецтехники и оборудования в лизинг (сублизинг)</t>
  </si>
  <si>
    <t>Субсидии на организацию работы школьных лесничеств</t>
  </si>
  <si>
    <t>Субсидии на мероприятия по созданию мест (площадок) накопления твердых коммунальных отходов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</si>
  <si>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</si>
  <si>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</si>
  <si>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</si>
  <si>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</si>
  <si>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</si>
  <si>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</si>
  <si>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</si>
  <si>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</si>
  <si>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Субсидии на строительство (реконструкцию) объектов транспортной инфраструктуры, включая их проектирование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</si>
  <si>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</si>
  <si>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</si>
  <si>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на поддержку развития общественной инфраструктуры муниципального значения</t>
  </si>
  <si>
    <t>Субсидии на материально-техническое обеспечение молодежных коворкинг-центров</t>
  </si>
  <si>
    <t>Субсидии на реализацию мероприятий, направленных на повышение качества городской среды</t>
  </si>
  <si>
    <t>Всего субвенций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</si>
  <si>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</si>
  <si>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</si>
  <si>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</si>
  <si>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</si>
  <si>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</si>
  <si>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по организации и осуществлению деятельности по опеке и попечительству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</si>
  <si>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</si>
  <si>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по организации выплаты вознаграждения, причитающегося приемным родителям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</si>
  <si>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</si>
  <si>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</si>
  <si>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</si>
  <si>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</si>
  <si>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</si>
  <si>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</si>
  <si>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</si>
  <si>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</si>
  <si>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</si>
  <si>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</si>
  <si>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по предоставлению гражданам единовременной денежной выплаты на проведение капитального ремонта жилых домов</t>
  </si>
  <si>
    <t>Субвенции в сфере жилищных отношений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</si>
  <si>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</si>
  <si>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</si>
  <si>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поддержке сельскохозяйственного производства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</si>
  <si>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</si>
  <si>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</si>
  <si>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в сфере архивного дела</t>
  </si>
  <si>
    <t>Всего иных МБТ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</si>
  <si>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</si>
  <si>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</si>
  <si>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за счет резервного фонда Правительства Ленинградской области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</si>
  <si>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</si>
  <si>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Грант за достижение показателей деятельности органов исполнительной власти субъектов Российской Федерации</t>
  </si>
  <si>
    <t>БОКСИТОГОРСКИЙ МУНИЦИПАЛЬНЫЙ РАЙОН</t>
  </si>
  <si>
    <t>Бокситогорское городское поселение</t>
  </si>
  <si>
    <t>Пикалевское городское поселение</t>
  </si>
  <si>
    <t>Ефимовское городское поселение</t>
  </si>
  <si>
    <t>Большедворское сельское поселение</t>
  </si>
  <si>
    <t>Борское сельское поселение</t>
  </si>
  <si>
    <t>Лидское сельское поселение</t>
  </si>
  <si>
    <t>Самойловское сельское поселение</t>
  </si>
  <si>
    <t>ВОЛОСОВСКИЙ МУНИЦИПАЛЬНЫЙ РАЙОН</t>
  </si>
  <si>
    <t>Волосовское городское поселение</t>
  </si>
  <si>
    <t>Бегуницкое сельское поселение</t>
  </si>
  <si>
    <t>Рабитицкое сельское поселение</t>
  </si>
  <si>
    <t>Большеврудское сельское поселение</t>
  </si>
  <si>
    <t>Калитинское сельское поселение</t>
  </si>
  <si>
    <t>Клопицкое сельское поселение</t>
  </si>
  <si>
    <t>Сабское сельское поселение</t>
  </si>
  <si>
    <t>ВОЛХОВСКИЙ МУНИЦИПАЛЬНЫЙ РАЙОН</t>
  </si>
  <si>
    <t>Волховское городское поселение</t>
  </si>
  <si>
    <t>Новоладожское городское поселение</t>
  </si>
  <si>
    <t>Сясьстройское городское поселение</t>
  </si>
  <si>
    <t>Вындиноостровское сельское поселение</t>
  </si>
  <si>
    <t>Иссадское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</si>
  <si>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</si>
  <si>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</si>
  <si>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</si>
  <si>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Бережковское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</si>
  <si>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</si>
  <si>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</si>
  <si>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</si>
  <si>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</si>
  <si>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Кисельнинское сельское поселение</t>
  </si>
  <si>
    <t>Свирицкое сельское поселение</t>
  </si>
  <si>
    <t>ВСЕВОЛОЖСКИЙ МУНИЦИПАЛЬНЫЙ РАЙОН</t>
  </si>
  <si>
    <t>Всеволожское городское поселение</t>
  </si>
  <si>
    <t>Сертоловское городское поселение</t>
  </si>
  <si>
    <t>Дубровское городское поселение</t>
  </si>
  <si>
    <t>Заневское городское поселение</t>
  </si>
  <si>
    <t>Кузьмоловское городское поселение</t>
  </si>
  <si>
    <t>Морозовское городское поселение</t>
  </si>
  <si>
    <t>Рахьинское городское поселение</t>
  </si>
  <si>
    <t>Свердловское городское поселение</t>
  </si>
  <si>
    <t>Токсовское городское поселение</t>
  </si>
  <si>
    <t>Бугровское сельское поселение</t>
  </si>
  <si>
    <t>Агалатовское сельское поселение</t>
  </si>
  <si>
    <t>Куйвозовское сельское поселение</t>
  </si>
  <si>
    <t>Лесколовское сельское поселение</t>
  </si>
  <si>
    <t>Муринское городское поселение</t>
  </si>
  <si>
    <t>Романовское сельское поселение</t>
  </si>
  <si>
    <t>Щегловское сельское поселение</t>
  </si>
  <si>
    <t>Юкковское сельское поселение</t>
  </si>
  <si>
    <t>Новодевяткинское сельское поселение</t>
  </si>
  <si>
    <t>ВЫБОРГСКИЙ МУНИЦИПАЛЬНЫЙ РАЙОН</t>
  </si>
  <si>
    <t>Выборгское городское поселение</t>
  </si>
  <si>
    <t>Высоцкое городское поселение</t>
  </si>
  <si>
    <t>Каменногорское городское поселение</t>
  </si>
  <si>
    <t>Приморское городское поселение</t>
  </si>
  <si>
    <t>Светогорское городское поселение</t>
  </si>
  <si>
    <t>Рощинское городское поселение</t>
  </si>
  <si>
    <t>Советское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</si>
  <si>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</si>
  <si>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</si>
  <si>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</si>
  <si>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Селезневское сельское поселение</t>
  </si>
  <si>
    <t>Гончаровское сельское поселение</t>
  </si>
  <si>
    <t>ГАТЧИНСКИЙ МУНИЦИПАЛЬНЫЙ РАЙОН</t>
  </si>
  <si>
    <t>Гатчинское городское поселение</t>
  </si>
  <si>
    <t>Коммунарское городское поселение</t>
  </si>
  <si>
    <t>Вырицкое городское поселение</t>
  </si>
  <si>
    <t>Дружногорское городское поселение</t>
  </si>
  <si>
    <t>Сиверское городское поселение</t>
  </si>
  <si>
    <t>Таицкое городское поселение</t>
  </si>
  <si>
    <t>Пудомягское сельское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</si>
  <si>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</si>
  <si>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</si>
  <si>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</si>
  <si>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</si>
  <si>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</si>
  <si>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</si>
  <si>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</si>
  <si>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</si>
  <si>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</si>
  <si>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Сяськелевское сельское поселение</t>
  </si>
  <si>
    <t>КИНГИСЕППСКИЙ МУНИЦИПАЛЬНЫЙ РАЙОН</t>
  </si>
  <si>
    <t>Кингисеппское городское поселение</t>
  </si>
  <si>
    <t>Ивангородское городское поселение</t>
  </si>
  <si>
    <t>Большелуцкое сельское поселение</t>
  </si>
  <si>
    <t>Фалилеевское сельское поселение</t>
  </si>
  <si>
    <t>Котельское сельское поселение</t>
  </si>
  <si>
    <t>Усть-Лужское сельское поселение</t>
  </si>
  <si>
    <t>Куземкинское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</si>
  <si>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</si>
  <si>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</si>
  <si>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</si>
  <si>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Вистинское сельское поселение</t>
  </si>
  <si>
    <t>КИРИШСКИЙ МУНИЦИПАЛЬНЫЙ РАЙОН</t>
  </si>
  <si>
    <t>Киришское городское поселение</t>
  </si>
  <si>
    <t>Будогощское городское поселение</t>
  </si>
  <si>
    <t>Глажевское сельское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</si>
  <si>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</si>
  <si>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</si>
  <si>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</si>
  <si>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</si>
  <si>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</si>
  <si>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Шлиссельбургское городское поселение</t>
  </si>
  <si>
    <t>Отрадненское городское поселение</t>
  </si>
  <si>
    <t>Мгинское городское поселение</t>
  </si>
  <si>
    <t>Назиевское городское поселение</t>
  </si>
  <si>
    <t>Павловское городское поселение</t>
  </si>
  <si>
    <t>Приладожское городское поселение</t>
  </si>
  <si>
    <t>Синявинское городское поселение</t>
  </si>
  <si>
    <t>Путиловское сельское поселение</t>
  </si>
  <si>
    <t>Суховское сельское поселение</t>
  </si>
  <si>
    <t>Шумское сельское поселение</t>
  </si>
  <si>
    <t>ЛОДЕЙНОПОЛЬСКИЙ МУНИЦИПАЛЬНЫЙ РАЙОН</t>
  </si>
  <si>
    <t>Лодейнопольское городское поселение</t>
  </si>
  <si>
    <t>Свирьстройское городское поселение</t>
  </si>
  <si>
    <t>Алеховщинское сельское поселение</t>
  </si>
  <si>
    <t>Доможировское сельское поселение</t>
  </si>
  <si>
    <t>Янегское сельское поселение</t>
  </si>
  <si>
    <t>ЛОМОНОСОВСКИЙ МУНИЦИПАЛЬНЫЙ РАЙОН</t>
  </si>
  <si>
    <t>Аннинское городское поселение</t>
  </si>
  <si>
    <t>Большеижорское городское поселение</t>
  </si>
  <si>
    <t>Виллозское городское поселение</t>
  </si>
  <si>
    <t>Лебяженское городское поселение</t>
  </si>
  <si>
    <t>Низинское сельское поселение</t>
  </si>
  <si>
    <t>Пениковское сельское поселение</t>
  </si>
  <si>
    <t>Гостилицкое сельское поселение</t>
  </si>
  <si>
    <t>Горбунковское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</si>
  <si>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</si>
  <si>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</si>
  <si>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</si>
  <si>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</si>
  <si>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</si>
  <si>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</si>
  <si>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</si>
  <si>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</si>
  <si>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Лужское городское поселение</t>
  </si>
  <si>
    <t>Толмачевское городское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</si>
  <si>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</si>
  <si>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</si>
  <si>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</si>
  <si>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</si>
  <si>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</si>
  <si>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</si>
  <si>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</si>
  <si>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Ям-Тесовское сельское поселение</t>
  </si>
  <si>
    <t>Серебрянское сельское поселение</t>
  </si>
  <si>
    <t>Скребловское сельское поселение</t>
  </si>
  <si>
    <t>Торковичское сельское поселение</t>
  </si>
  <si>
    <t>Ретюнское сельское поселение</t>
  </si>
  <si>
    <t>ПОДПОРОЖСКИЙ МУНИЦИПАЛЬНЫЙ РАЙОН</t>
  </si>
  <si>
    <t>Подпорожское городское поселение</t>
  </si>
  <si>
    <t>Важинское городское поселение</t>
  </si>
  <si>
    <t>Вознесенское городское поселение</t>
  </si>
  <si>
    <t>Никольское городское поселение</t>
  </si>
  <si>
    <t>Винницкое сельское поселение</t>
  </si>
  <si>
    <t>ПРИОЗЕРСКИЙ МУНИЦИПАЛЬНЫЙ РАЙОН</t>
  </si>
  <si>
    <t>Приозерское городское поселение</t>
  </si>
  <si>
    <t>Кузнечнинское городское поселение</t>
  </si>
  <si>
    <t>Севастьяновское сельское поселение</t>
  </si>
  <si>
    <t>Раздольевское сельское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</si>
  <si>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</si>
  <si>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</si>
  <si>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</si>
  <si>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</si>
  <si>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</si>
  <si>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</si>
  <si>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Ромашкинское сельское поселение</t>
  </si>
  <si>
    <t>Плодовское сельское поселение</t>
  </si>
  <si>
    <t>Петровское сельское поселение</t>
  </si>
  <si>
    <t>Сосновское сельское поселение</t>
  </si>
  <si>
    <t>СЛАНЦЕВСКИЙ МУНИЦИПАЛЬНЫЙ РАЙОН</t>
  </si>
  <si>
    <t>Сланцевское городское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</si>
  <si>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</si>
  <si>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</si>
  <si>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</si>
  <si>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Гостицкое сельское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</si>
  <si>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</si>
  <si>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</si>
  <si>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</si>
  <si>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Тихвинское городское поселение</t>
  </si>
  <si>
    <t>Мелегежское сельское поселение</t>
  </si>
  <si>
    <t>Ганьковское сельское поселение</t>
  </si>
  <si>
    <t>Горское сельское поселение</t>
  </si>
  <si>
    <t>Цвылевское сельское поселение</t>
  </si>
  <si>
    <t>Пашозерское сельское поселение</t>
  </si>
  <si>
    <t>Коськовское сельское поселение</t>
  </si>
  <si>
    <t>Шугозерское сельское поселение</t>
  </si>
  <si>
    <t>ТОСНЕНСКИЙ МУНИЦИПАЛЬНЫЙ РАЙОН</t>
  </si>
  <si>
    <t>Тосненское городское поселение</t>
  </si>
  <si>
    <t>Любанское городское поселение</t>
  </si>
  <si>
    <t>Красноборское городское поселение</t>
  </si>
  <si>
    <t>Рябовское городское поселение</t>
  </si>
  <si>
    <t>Ульяновское городское поселение</t>
  </si>
  <si>
    <t>Федоровское городское поселение</t>
  </si>
  <si>
    <t>Форносовское городское поселение</t>
  </si>
  <si>
    <t>Нурминское сельское поселение</t>
  </si>
  <si>
    <t>Лисинское сельское поселение</t>
  </si>
  <si>
    <t>Тельмановское сельское поселение</t>
  </si>
  <si>
    <t>Трубникоборское сельское поселение</t>
  </si>
  <si>
    <t>Шапкинское сельское поселение</t>
  </si>
  <si>
    <t>СОСНОВОБОРСКИЙ ГОРОДСКОЙ ОКРУГ</t>
  </si>
  <si>
    <t>Наименование муниципального образования Ленинградской области</t>
  </si>
  <si>
    <t>Фактическое исполнение</t>
  </si>
  <si>
    <t>Процент исполнения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</si>
  <si>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</si>
  <si>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</si>
  <si>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Создание новых мест в общеобразовательных организациях</t>
  </si>
  <si>
    <t>Субсидии на реновацию организаций дошкольного образования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</si>
  <si>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</si>
  <si>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Субсидии на капитальный ремонт объектов физической культуры и спорта</t>
  </si>
  <si>
    <t>Субсидии на ликвидацию аварийного жилищного фонда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</si>
  <si>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</si>
  <si>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Субсидии на реализацию мероприятий по повышению надежности и энергетической эффективности</t>
  </si>
  <si>
    <t>Субсидии на мероприятия по строительству и реконструкции объектов водоснабжения</t>
  </si>
  <si>
    <t>Субсидии на мероприятия по строительству и реконструкции объектов водоотведения и очистки сточных вод</t>
  </si>
  <si>
    <t>Субсидии на поддержку содействия трудовой адаптации и занятости молодежи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</si>
  <si>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</si>
  <si>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Субсидии на благоустройство сельских территорий</t>
  </si>
  <si>
    <t>Реализация мероприятий по модернизации школьных систем образования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</si>
  <si>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</si>
  <si>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Субсидии на строительство, реконструкцию и приобретение объектов для организации дошкольного образования (остатки средств на начало текущего финансового года)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</si>
  <si>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</si>
  <si>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</si>
  <si>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</si>
  <si>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</si>
  <si>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</si>
  <si>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</si>
  <si>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</si>
  <si>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</si>
  <si>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</si>
  <si>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Развитие транспортной инфраструктуры на сельских территориях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</si>
  <si>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</si>
  <si>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</si>
  <si>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Строительство и реконструкция (модернизация) объектов питьевого водоснабжения</t>
  </si>
  <si>
    <t>Субвенции на организацию мероприятий при осуществлении деятельности по обращению с животными без владельцев</t>
  </si>
  <si>
    <t>Субвенции по расчету и предоставлению дотаций на выравнивание бюджетной обеспеченности поселений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</si>
  <si>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</si>
  <si>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</si>
  <si>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ИТОГО</t>
  </si>
  <si>
    <t>Всего МБТ</t>
  </si>
  <si>
    <t>Нераспределенные МБТ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</si>
  <si>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</si>
  <si>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Премирование победителей Всероссийского конкурса "Лучшая муниципальная практика"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</si>
  <si>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</si>
  <si>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Модернизация инфраструктуры общего образования в отдельных субъектах Российской Федерации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</si>
  <si>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</si>
  <si>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</si>
  <si>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</si>
  <si>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</si>
  <si>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обновление материально-технической базы столовых и пищеблоков общеобразовательных организаций</t>
  </si>
  <si>
    <t>Субсидии на обеспечение уровня финансирования организаций, осуществляющих подготовку спортивного резерва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</si>
  <si>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</si>
  <si>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</si>
  <si>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Субсидии на реализацию мероприятий по повышению энергетической эффективности в муниципальных учреждениях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</si>
  <si>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</si>
  <si>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</si>
  <si>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Субсидии на мероприятия по ликвидации несанкционированных свалок</t>
  </si>
  <si>
    <t>Проведение комплексных кадастровых работ</t>
  </si>
  <si>
    <t>Проведение комплексных кадастровых работ (остатки средств на начало текущего финансового года)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</si>
  <si>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</si>
  <si>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</si>
  <si>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Проведение кадастровых работ</t>
  </si>
  <si>
    <t>Подготовка проектов межевания земельных участков и проведение кадастровых работ (проведение кадастровых работ)</t>
  </si>
  <si>
    <t>Реализация федеральной целевой программы "Увековечение памяти погибших при защите Отечества на 2019-2024 годы"</t>
  </si>
  <si>
    <t>Обеспечение комплексного развития сельских территорий (капитальный ремонт здания дома культуры в п. Кикерино)</t>
  </si>
  <si>
    <t>Обеспечение комплексного развития сельских территорий (капитальный ремонт тепловых сетей п. Калитино)</t>
  </si>
  <si>
    <t>Обеспечение комплексного развития сельских территорий (капитальный ремонт водопровода д. Роговицы)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</si>
  <si>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</si>
  <si>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Закупка и монтаж оборудования для создания "умных" спортивных площадок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</si>
  <si>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</si>
  <si>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</si>
  <si>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</si>
  <si>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</si>
  <si>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</si>
  <si>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Исполнение</t>
  </si>
  <si>
    <t>Колтушское городское поселение</t>
  </si>
  <si>
    <t>0,-10</t>
  </si>
  <si>
    <t>Сведения о предоставлении из областного бюджета Ленинградской области межбюджетных трансфертов местным бюджетам за 2023 год</t>
  </si>
  <si>
    <t>Сводная  бюджетная роспись на 31.12.2023</t>
  </si>
  <si>
    <t>План по закону о бюджете от 19.12.2022 № 151-оз первоначальный</t>
  </si>
  <si>
    <t>План по закону о бюджете в ред. от 10.04.2023 № 34-оз уточненный</t>
  </si>
  <si>
    <t>План по закону о бюджете в ред. от 03.11.2023 № 118-оз уточненный</t>
  </si>
  <si>
    <t>Процент исполнения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</si>
</sst>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4" fontId="2" fillId="0" borderId="1" xfId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G210"/>
  <sheetViews>
    <sheetView tabSelected="1" zoomScale="85" zoomScaleNormal="85" workbookViewId="0">
      <selection activeCell="C27" sqref="C27"/>
    </sheetView>
  </sheetViews>
  <sheetFormatPr defaultColWidth="8.85546875" defaultRowHeight="15" x14ac:dyDescent="0.25"/>
  <cols>
    <col min="1" max="1" width="55.7109375" style="3" customWidth="1"/>
    <col min="2" max="7" width="20.7109375" style="3" customWidth="1"/>
    <col min="8" max="943" width="20.85546875" style="3" customWidth="1"/>
    <col min="944" max="16384" width="8.85546875" style="3"/>
  </cols>
  <sheetData>
    <row r="1" spans="1:943" x14ac:dyDescent="0.25">
      <c r="B1" s="12" t="s">
        <v>367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943" s="5" customFormat="1" ht="91.9" customHeight="1" x14ac:dyDescent="0.2">
      <c r="A2" s="10" t="s">
        <v>291</v>
      </c>
      <c r="B2" s="7" t="s">
        <v>329</v>
      </c>
      <c r="C2" s="8"/>
      <c r="D2" s="8"/>
      <c r="E2" s="8"/>
      <c r="F2" s="8"/>
      <c r="G2" s="9"/>
      <c r="H2" s="7" t="s">
        <v>0</v>
      </c>
      <c r="I2" s="8"/>
      <c r="J2" s="8"/>
      <c r="K2" s="8"/>
      <c r="L2" s="8"/>
      <c r="M2" s="9"/>
      <c r="N2" s="7" t="s">
        <v>294</v>
      </c>
      <c r="O2" s="8"/>
      <c r="P2" s="8"/>
      <c r="Q2" s="8"/>
      <c r="R2" s="8"/>
      <c r="S2" s="9"/>
      <c r="T2" s="7" t="s">
        <v>1</v>
      </c>
      <c r="U2" s="8"/>
      <c r="V2" s="8"/>
      <c r="W2" s="8"/>
      <c r="X2" s="8"/>
      <c r="Y2" s="9"/>
      <c r="Z2" s="7" t="s">
        <v>331</v>
      </c>
      <c r="AA2" s="8"/>
      <c r="AB2" s="8"/>
      <c r="AC2" s="8"/>
      <c r="AD2" s="8"/>
      <c r="AE2" s="9"/>
      <c r="AF2" s="7" t="s">
        <v>2</v>
      </c>
      <c r="AG2" s="8"/>
      <c r="AH2" s="8"/>
      <c r="AI2" s="8"/>
      <c r="AJ2" s="8"/>
      <c r="AK2" s="9"/>
      <c r="AL2" s="7" t="s">
        <v>295</v>
      </c>
      <c r="AM2" s="8"/>
      <c r="AN2" s="8"/>
      <c r="AO2" s="8"/>
      <c r="AP2" s="8"/>
      <c r="AQ2" s="9"/>
      <c r="AR2" s="7" t="s">
        <v>3</v>
      </c>
      <c r="AS2" s="8"/>
      <c r="AT2" s="8"/>
      <c r="AU2" s="8"/>
      <c r="AV2" s="8"/>
      <c r="AW2" s="9"/>
      <c r="AX2" s="7" t="s">
        <v>332</v>
      </c>
      <c r="AY2" s="8"/>
      <c r="AZ2" s="8"/>
      <c r="BA2" s="8"/>
      <c r="BB2" s="8"/>
      <c r="BC2" s="9"/>
      <c r="BD2" s="7" t="s">
        <v>4</v>
      </c>
      <c r="BE2" s="8"/>
      <c r="BF2" s="8"/>
      <c r="BG2" s="8"/>
      <c r="BH2" s="8"/>
      <c r="BI2" s="9"/>
      <c r="BJ2" s="7" t="s">
        <v>333</v>
      </c>
      <c r="BK2" s="8"/>
      <c r="BL2" s="8"/>
      <c r="BM2" s="8"/>
      <c r="BN2" s="8"/>
      <c r="BO2" s="9"/>
      <c r="BP2" s="7" t="s">
        <v>334</v>
      </c>
      <c r="BQ2" s="8"/>
      <c r="BR2" s="8"/>
      <c r="BS2" s="8"/>
      <c r="BT2" s="8"/>
      <c r="BU2" s="9"/>
      <c r="BV2" s="7" t="s">
        <v>335</v>
      </c>
      <c r="BW2" s="8"/>
      <c r="BX2" s="8"/>
      <c r="BY2" s="8"/>
      <c r="BZ2" s="8"/>
      <c r="CA2" s="9"/>
      <c r="CB2" s="7" t="s">
        <v>296</v>
      </c>
      <c r="CC2" s="8"/>
      <c r="CD2" s="8"/>
      <c r="CE2" s="8"/>
      <c r="CF2" s="8"/>
      <c r="CG2" s="9"/>
      <c r="CH2" s="7" t="s">
        <v>336</v>
      </c>
      <c r="CI2" s="8"/>
      <c r="CJ2" s="8"/>
      <c r="CK2" s="8"/>
      <c r="CL2" s="8"/>
      <c r="CM2" s="9"/>
      <c r="CN2" s="7" t="s">
        <v>337</v>
      </c>
      <c r="CO2" s="8"/>
      <c r="CP2" s="8"/>
      <c r="CQ2" s="8"/>
      <c r="CR2" s="8"/>
      <c r="CS2" s="9"/>
      <c r="CT2" s="7" t="s">
        <v>338</v>
      </c>
      <c r="CU2" s="8"/>
      <c r="CV2" s="8"/>
      <c r="CW2" s="8"/>
      <c r="CX2" s="8"/>
      <c r="CY2" s="9"/>
      <c r="CZ2" s="7" t="s">
        <v>308</v>
      </c>
      <c r="DA2" s="8"/>
      <c r="DB2" s="8"/>
      <c r="DC2" s="8"/>
      <c r="DD2" s="8"/>
      <c r="DE2" s="9"/>
      <c r="DF2" s="7" t="s">
        <v>11</v>
      </c>
      <c r="DG2" s="8"/>
      <c r="DH2" s="8"/>
      <c r="DI2" s="8"/>
      <c r="DJ2" s="8"/>
      <c r="DK2" s="9"/>
      <c r="DL2" s="7" t="s">
        <v>20</v>
      </c>
      <c r="DM2" s="8"/>
      <c r="DN2" s="8"/>
      <c r="DO2" s="8"/>
      <c r="DP2" s="8"/>
      <c r="DQ2" s="9"/>
      <c r="DR2" s="7" t="s">
        <v>16</v>
      </c>
      <c r="DS2" s="8"/>
      <c r="DT2" s="8"/>
      <c r="DU2" s="8"/>
      <c r="DV2" s="8"/>
      <c r="DW2" s="9"/>
      <c r="DX2" s="7" t="s">
        <v>18</v>
      </c>
      <c r="DY2" s="8"/>
      <c r="DZ2" s="8"/>
      <c r="EA2" s="8"/>
      <c r="EB2" s="8"/>
      <c r="EC2" s="9"/>
      <c r="ED2" s="7" t="s">
        <v>19</v>
      </c>
      <c r="EE2" s="8"/>
      <c r="EF2" s="8"/>
      <c r="EG2" s="8"/>
      <c r="EH2" s="8"/>
      <c r="EI2" s="9"/>
      <c r="EJ2" s="7" t="s">
        <v>12</v>
      </c>
      <c r="EK2" s="8"/>
      <c r="EL2" s="8"/>
      <c r="EM2" s="8"/>
      <c r="EN2" s="8"/>
      <c r="EO2" s="9"/>
      <c r="EP2" s="7" t="s">
        <v>17</v>
      </c>
      <c r="EQ2" s="8"/>
      <c r="ER2" s="8"/>
      <c r="ES2" s="8"/>
      <c r="ET2" s="8"/>
      <c r="EU2" s="9"/>
      <c r="EV2" s="7" t="s">
        <v>13</v>
      </c>
      <c r="EW2" s="8"/>
      <c r="EX2" s="8"/>
      <c r="EY2" s="8"/>
      <c r="EZ2" s="8"/>
      <c r="FA2" s="9"/>
      <c r="FB2" s="7" t="s">
        <v>14</v>
      </c>
      <c r="FC2" s="8"/>
      <c r="FD2" s="8"/>
      <c r="FE2" s="8"/>
      <c r="FF2" s="8"/>
      <c r="FG2" s="9"/>
      <c r="FH2" s="7" t="s">
        <v>309</v>
      </c>
      <c r="FI2" s="8"/>
      <c r="FJ2" s="8"/>
      <c r="FK2" s="8"/>
      <c r="FL2" s="8"/>
      <c r="FM2" s="9"/>
      <c r="FN2" s="7" t="s">
        <v>339</v>
      </c>
      <c r="FO2" s="8"/>
      <c r="FP2" s="8"/>
      <c r="FQ2" s="8"/>
      <c r="FR2" s="8"/>
      <c r="FS2" s="9"/>
      <c r="FT2" s="7" t="s">
        <v>15</v>
      </c>
      <c r="FU2" s="8"/>
      <c r="FV2" s="8"/>
      <c r="FW2" s="8"/>
      <c r="FX2" s="8"/>
      <c r="FY2" s="9"/>
      <c r="FZ2" s="7" t="s">
        <v>10</v>
      </c>
      <c r="GA2" s="8"/>
      <c r="GB2" s="8"/>
      <c r="GC2" s="8"/>
      <c r="GD2" s="8"/>
      <c r="GE2" s="9"/>
      <c r="GF2" s="7" t="s">
        <v>297</v>
      </c>
      <c r="GG2" s="8"/>
      <c r="GH2" s="8"/>
      <c r="GI2" s="8"/>
      <c r="GJ2" s="8"/>
      <c r="GK2" s="9"/>
      <c r="GL2" s="7" t="s">
        <v>21</v>
      </c>
      <c r="GM2" s="8"/>
      <c r="GN2" s="8"/>
      <c r="GO2" s="8"/>
      <c r="GP2" s="8"/>
      <c r="GQ2" s="9"/>
      <c r="GR2" s="7" t="s">
        <v>298</v>
      </c>
      <c r="GS2" s="8"/>
      <c r="GT2" s="8"/>
      <c r="GU2" s="8"/>
      <c r="GV2" s="8"/>
      <c r="GW2" s="9"/>
      <c r="GX2" s="7" t="s">
        <v>23</v>
      </c>
      <c r="GY2" s="8"/>
      <c r="GZ2" s="8"/>
      <c r="HA2" s="8"/>
      <c r="HB2" s="8"/>
      <c r="HC2" s="9"/>
      <c r="HD2" s="7" t="s">
        <v>22</v>
      </c>
      <c r="HE2" s="8"/>
      <c r="HF2" s="8"/>
      <c r="HG2" s="8"/>
      <c r="HH2" s="8"/>
      <c r="HI2" s="9"/>
      <c r="HJ2" s="7" t="s">
        <v>311</v>
      </c>
      <c r="HK2" s="8"/>
      <c r="HL2" s="8"/>
      <c r="HM2" s="8"/>
      <c r="HN2" s="8"/>
      <c r="HO2" s="9"/>
      <c r="HP2" s="7" t="s">
        <v>299</v>
      </c>
      <c r="HQ2" s="8"/>
      <c r="HR2" s="8"/>
      <c r="HS2" s="8"/>
      <c r="HT2" s="8"/>
      <c r="HU2" s="9"/>
      <c r="HV2" s="7" t="s">
        <v>312</v>
      </c>
      <c r="HW2" s="8"/>
      <c r="HX2" s="8"/>
      <c r="HY2" s="8"/>
      <c r="HZ2" s="8"/>
      <c r="IA2" s="9"/>
      <c r="IB2" s="7" t="s">
        <v>340</v>
      </c>
      <c r="IC2" s="8"/>
      <c r="ID2" s="8"/>
      <c r="IE2" s="8"/>
      <c r="IF2" s="8"/>
      <c r="IG2" s="9"/>
      <c r="IH2" s="7" t="s">
        <v>24</v>
      </c>
      <c r="II2" s="8"/>
      <c r="IJ2" s="8"/>
      <c r="IK2" s="8"/>
      <c r="IL2" s="8"/>
      <c r="IM2" s="9"/>
      <c r="IN2" s="7" t="s">
        <v>27</v>
      </c>
      <c r="IO2" s="8"/>
      <c r="IP2" s="8"/>
      <c r="IQ2" s="8"/>
      <c r="IR2" s="8"/>
      <c r="IS2" s="9"/>
      <c r="IT2" s="7" t="s">
        <v>26</v>
      </c>
      <c r="IU2" s="8"/>
      <c r="IV2" s="8"/>
      <c r="IW2" s="8"/>
      <c r="IX2" s="8"/>
      <c r="IY2" s="9"/>
      <c r="IZ2" s="7" t="s">
        <v>25</v>
      </c>
      <c r="JA2" s="8"/>
      <c r="JB2" s="8"/>
      <c r="JC2" s="8"/>
      <c r="JD2" s="8"/>
      <c r="JE2" s="9"/>
      <c r="JF2" s="7" t="s">
        <v>313</v>
      </c>
      <c r="JG2" s="8"/>
      <c r="JH2" s="8"/>
      <c r="JI2" s="8"/>
      <c r="JJ2" s="8"/>
      <c r="JK2" s="9"/>
      <c r="JL2" s="7" t="s">
        <v>31</v>
      </c>
      <c r="JM2" s="8"/>
      <c r="JN2" s="8"/>
      <c r="JO2" s="8"/>
      <c r="JP2" s="8"/>
      <c r="JQ2" s="9"/>
      <c r="JR2" s="7" t="s">
        <v>33</v>
      </c>
      <c r="JS2" s="8"/>
      <c r="JT2" s="8"/>
      <c r="JU2" s="8"/>
      <c r="JV2" s="8"/>
      <c r="JW2" s="9"/>
      <c r="JX2" s="7" t="s">
        <v>341</v>
      </c>
      <c r="JY2" s="8"/>
      <c r="JZ2" s="8"/>
      <c r="KA2" s="8"/>
      <c r="KB2" s="8"/>
      <c r="KC2" s="9"/>
      <c r="KD2" s="7" t="s">
        <v>322</v>
      </c>
      <c r="KE2" s="8"/>
      <c r="KF2" s="8"/>
      <c r="KG2" s="8"/>
      <c r="KH2" s="8"/>
      <c r="KI2" s="9"/>
      <c r="KJ2" s="7" t="s">
        <v>28</v>
      </c>
      <c r="KK2" s="8"/>
      <c r="KL2" s="8"/>
      <c r="KM2" s="8"/>
      <c r="KN2" s="8"/>
      <c r="KO2" s="9"/>
      <c r="KP2" s="7" t="s">
        <v>32</v>
      </c>
      <c r="KQ2" s="8"/>
      <c r="KR2" s="8"/>
      <c r="KS2" s="8"/>
      <c r="KT2" s="8"/>
      <c r="KU2" s="9"/>
      <c r="KV2" s="7" t="s">
        <v>55</v>
      </c>
      <c r="KW2" s="8"/>
      <c r="KX2" s="8"/>
      <c r="KY2" s="8"/>
      <c r="KZ2" s="8"/>
      <c r="LA2" s="9"/>
      <c r="LB2" s="7" t="s">
        <v>29</v>
      </c>
      <c r="LC2" s="8"/>
      <c r="LD2" s="8"/>
      <c r="LE2" s="8"/>
      <c r="LF2" s="8"/>
      <c r="LG2" s="9"/>
      <c r="LH2" s="7" t="s">
        <v>300</v>
      </c>
      <c r="LI2" s="8"/>
      <c r="LJ2" s="8"/>
      <c r="LK2" s="8"/>
      <c r="LL2" s="8"/>
      <c r="LM2" s="9"/>
      <c r="LN2" s="7" t="s">
        <v>301</v>
      </c>
      <c r="LO2" s="8"/>
      <c r="LP2" s="8"/>
      <c r="LQ2" s="8"/>
      <c r="LR2" s="8"/>
      <c r="LS2" s="9"/>
      <c r="LT2" s="7" t="s">
        <v>314</v>
      </c>
      <c r="LU2" s="8"/>
      <c r="LV2" s="8"/>
      <c r="LW2" s="8"/>
      <c r="LX2" s="8"/>
      <c r="LY2" s="9"/>
      <c r="LZ2" s="7" t="s">
        <v>30</v>
      </c>
      <c r="MA2" s="8"/>
      <c r="MB2" s="8"/>
      <c r="MC2" s="8"/>
      <c r="MD2" s="8"/>
      <c r="ME2" s="9"/>
      <c r="MF2" s="7" t="s">
        <v>323</v>
      </c>
      <c r="MG2" s="8"/>
      <c r="MH2" s="8"/>
      <c r="MI2" s="8"/>
      <c r="MJ2" s="8"/>
      <c r="MK2" s="9"/>
      <c r="ML2" s="7" t="s">
        <v>34</v>
      </c>
      <c r="MM2" s="8"/>
      <c r="MN2" s="8"/>
      <c r="MO2" s="8"/>
      <c r="MP2" s="8"/>
      <c r="MQ2" s="9"/>
      <c r="MR2" s="7" t="s">
        <v>302</v>
      </c>
      <c r="MS2" s="8"/>
      <c r="MT2" s="8"/>
      <c r="MU2" s="8"/>
      <c r="MV2" s="8"/>
      <c r="MW2" s="9"/>
      <c r="MX2" s="7" t="s">
        <v>37</v>
      </c>
      <c r="MY2" s="8"/>
      <c r="MZ2" s="8"/>
      <c r="NA2" s="8"/>
      <c r="NB2" s="8"/>
      <c r="NC2" s="9"/>
      <c r="ND2" s="7" t="s">
        <v>342</v>
      </c>
      <c r="NE2" s="8"/>
      <c r="NF2" s="8"/>
      <c r="NG2" s="8"/>
      <c r="NH2" s="8"/>
      <c r="NI2" s="9"/>
      <c r="NJ2" s="7" t="s">
        <v>39</v>
      </c>
      <c r="NK2" s="8"/>
      <c r="NL2" s="8"/>
      <c r="NM2" s="8"/>
      <c r="NN2" s="8"/>
      <c r="NO2" s="9"/>
      <c r="NP2" s="7" t="s">
        <v>343</v>
      </c>
      <c r="NQ2" s="8"/>
      <c r="NR2" s="8"/>
      <c r="NS2" s="8"/>
      <c r="NT2" s="8"/>
      <c r="NU2" s="9"/>
      <c r="NV2" s="7" t="s">
        <v>303</v>
      </c>
      <c r="NW2" s="8"/>
      <c r="NX2" s="8"/>
      <c r="NY2" s="8"/>
      <c r="NZ2" s="8"/>
      <c r="OA2" s="9"/>
      <c r="OB2" s="7" t="s">
        <v>35</v>
      </c>
      <c r="OC2" s="8"/>
      <c r="OD2" s="8"/>
      <c r="OE2" s="8"/>
      <c r="OF2" s="8"/>
      <c r="OG2" s="9"/>
      <c r="OH2" s="7" t="s">
        <v>38</v>
      </c>
      <c r="OI2" s="8"/>
      <c r="OJ2" s="8"/>
      <c r="OK2" s="8"/>
      <c r="OL2" s="8"/>
      <c r="OM2" s="9"/>
      <c r="ON2" s="7" t="s">
        <v>344</v>
      </c>
      <c r="OO2" s="8"/>
      <c r="OP2" s="8"/>
      <c r="OQ2" s="8"/>
      <c r="OR2" s="8"/>
      <c r="OS2" s="9"/>
      <c r="OT2" s="7" t="s">
        <v>36</v>
      </c>
      <c r="OU2" s="8"/>
      <c r="OV2" s="8"/>
      <c r="OW2" s="8"/>
      <c r="OX2" s="8"/>
      <c r="OY2" s="9"/>
      <c r="OZ2" s="7" t="s">
        <v>315</v>
      </c>
      <c r="PA2" s="8"/>
      <c r="PB2" s="8"/>
      <c r="PC2" s="8"/>
      <c r="PD2" s="8"/>
      <c r="PE2" s="9"/>
      <c r="PF2" s="7" t="s">
        <v>304</v>
      </c>
      <c r="PG2" s="8"/>
      <c r="PH2" s="8"/>
      <c r="PI2" s="8"/>
      <c r="PJ2" s="8"/>
      <c r="PK2" s="9"/>
      <c r="PL2" s="7" t="s">
        <v>345</v>
      </c>
      <c r="PM2" s="8"/>
      <c r="PN2" s="8"/>
      <c r="PO2" s="8"/>
      <c r="PP2" s="8"/>
      <c r="PQ2" s="9"/>
      <c r="PR2" s="7" t="s">
        <v>40</v>
      </c>
      <c r="PS2" s="8"/>
      <c r="PT2" s="8"/>
      <c r="PU2" s="8"/>
      <c r="PV2" s="8"/>
      <c r="PW2" s="9"/>
      <c r="PX2" s="7" t="s">
        <v>346</v>
      </c>
      <c r="PY2" s="8"/>
      <c r="PZ2" s="8"/>
      <c r="QA2" s="8"/>
      <c r="QB2" s="8"/>
      <c r="QC2" s="9"/>
      <c r="QD2" s="7" t="s">
        <v>41</v>
      </c>
      <c r="QE2" s="8"/>
      <c r="QF2" s="8"/>
      <c r="QG2" s="8"/>
      <c r="QH2" s="8"/>
      <c r="QI2" s="9"/>
      <c r="QJ2" s="7" t="s">
        <v>42</v>
      </c>
      <c r="QK2" s="8"/>
      <c r="QL2" s="8"/>
      <c r="QM2" s="8"/>
      <c r="QN2" s="8"/>
      <c r="QO2" s="9"/>
      <c r="QP2" s="7" t="s">
        <v>43</v>
      </c>
      <c r="QQ2" s="8"/>
      <c r="QR2" s="8"/>
      <c r="QS2" s="8"/>
      <c r="QT2" s="8"/>
      <c r="QU2" s="9"/>
      <c r="QV2" s="7" t="s">
        <v>347</v>
      </c>
      <c r="QW2" s="8"/>
      <c r="QX2" s="8"/>
      <c r="QY2" s="8"/>
      <c r="QZ2" s="8"/>
      <c r="RA2" s="9"/>
      <c r="RB2" s="7" t="s">
        <v>348</v>
      </c>
      <c r="RC2" s="8"/>
      <c r="RD2" s="8"/>
      <c r="RE2" s="8"/>
      <c r="RF2" s="8"/>
      <c r="RG2" s="9"/>
      <c r="RH2" s="7" t="s">
        <v>349</v>
      </c>
      <c r="RI2" s="8"/>
      <c r="RJ2" s="8"/>
      <c r="RK2" s="8"/>
      <c r="RL2" s="8"/>
      <c r="RM2" s="9"/>
      <c r="RN2" s="7" t="s">
        <v>44</v>
      </c>
      <c r="RO2" s="8"/>
      <c r="RP2" s="8"/>
      <c r="RQ2" s="8"/>
      <c r="RR2" s="8"/>
      <c r="RS2" s="9"/>
      <c r="RT2" s="7" t="s">
        <v>46</v>
      </c>
      <c r="RU2" s="8"/>
      <c r="RV2" s="8"/>
      <c r="RW2" s="8"/>
      <c r="RX2" s="8"/>
      <c r="RY2" s="9"/>
      <c r="RZ2" s="7" t="s">
        <v>47</v>
      </c>
      <c r="SA2" s="8"/>
      <c r="SB2" s="8"/>
      <c r="SC2" s="8"/>
      <c r="SD2" s="8"/>
      <c r="SE2" s="9"/>
      <c r="SF2" s="7" t="s">
        <v>316</v>
      </c>
      <c r="SG2" s="8"/>
      <c r="SH2" s="8"/>
      <c r="SI2" s="8"/>
      <c r="SJ2" s="8"/>
      <c r="SK2" s="9"/>
      <c r="SL2" s="7" t="s">
        <v>45</v>
      </c>
      <c r="SM2" s="8"/>
      <c r="SN2" s="8"/>
      <c r="SO2" s="8"/>
      <c r="SP2" s="8"/>
      <c r="SQ2" s="9"/>
      <c r="SR2" s="7" t="s">
        <v>350</v>
      </c>
      <c r="SS2" s="8"/>
      <c r="ST2" s="8"/>
      <c r="SU2" s="8"/>
      <c r="SV2" s="8"/>
      <c r="SW2" s="9"/>
      <c r="SX2" s="7" t="s">
        <v>48</v>
      </c>
      <c r="SY2" s="8"/>
      <c r="SZ2" s="8"/>
      <c r="TA2" s="8"/>
      <c r="TB2" s="8"/>
      <c r="TC2" s="9"/>
      <c r="TD2" s="7" t="s">
        <v>317</v>
      </c>
      <c r="TE2" s="8"/>
      <c r="TF2" s="8"/>
      <c r="TG2" s="8"/>
      <c r="TH2" s="8"/>
      <c r="TI2" s="9"/>
      <c r="TJ2" s="7" t="s">
        <v>49</v>
      </c>
      <c r="TK2" s="8"/>
      <c r="TL2" s="8"/>
      <c r="TM2" s="8"/>
      <c r="TN2" s="8"/>
      <c r="TO2" s="9"/>
      <c r="TP2" s="7" t="s">
        <v>318</v>
      </c>
      <c r="TQ2" s="8"/>
      <c r="TR2" s="8"/>
      <c r="TS2" s="8"/>
      <c r="TT2" s="8"/>
      <c r="TU2" s="9"/>
      <c r="TV2" s="7" t="s">
        <v>50</v>
      </c>
      <c r="TW2" s="8"/>
      <c r="TX2" s="8"/>
      <c r="TY2" s="8"/>
      <c r="TZ2" s="8"/>
      <c r="UA2" s="9"/>
      <c r="UB2" s="7" t="s">
        <v>319</v>
      </c>
      <c r="UC2" s="8"/>
      <c r="UD2" s="8"/>
      <c r="UE2" s="8"/>
      <c r="UF2" s="8"/>
      <c r="UG2" s="9"/>
      <c r="UH2" s="7" t="s">
        <v>351</v>
      </c>
      <c r="UI2" s="8"/>
      <c r="UJ2" s="8"/>
      <c r="UK2" s="8"/>
      <c r="UL2" s="8"/>
      <c r="UM2" s="9"/>
      <c r="UN2" s="7" t="s">
        <v>352</v>
      </c>
      <c r="UO2" s="8"/>
      <c r="UP2" s="8"/>
      <c r="UQ2" s="8"/>
      <c r="UR2" s="8"/>
      <c r="US2" s="9"/>
      <c r="UT2" s="7" t="s">
        <v>51</v>
      </c>
      <c r="UU2" s="8"/>
      <c r="UV2" s="8"/>
      <c r="UW2" s="8"/>
      <c r="UX2" s="8"/>
      <c r="UY2" s="9"/>
      <c r="UZ2" s="7" t="s">
        <v>52</v>
      </c>
      <c r="VA2" s="8"/>
      <c r="VB2" s="8"/>
      <c r="VC2" s="8"/>
      <c r="VD2" s="8"/>
      <c r="VE2" s="9"/>
      <c r="VF2" s="7" t="s">
        <v>53</v>
      </c>
      <c r="VG2" s="8"/>
      <c r="VH2" s="8"/>
      <c r="VI2" s="8"/>
      <c r="VJ2" s="8"/>
      <c r="VK2" s="9"/>
      <c r="VL2" s="7" t="s">
        <v>305</v>
      </c>
      <c r="VM2" s="8"/>
      <c r="VN2" s="8"/>
      <c r="VO2" s="8"/>
      <c r="VP2" s="8"/>
      <c r="VQ2" s="9"/>
      <c r="VR2" s="7" t="s">
        <v>54</v>
      </c>
      <c r="VS2" s="8"/>
      <c r="VT2" s="8"/>
      <c r="VU2" s="8"/>
      <c r="VV2" s="8"/>
      <c r="VW2" s="9"/>
      <c r="VX2" s="7" t="s">
        <v>353</v>
      </c>
      <c r="VY2" s="8"/>
      <c r="VZ2" s="8"/>
      <c r="WA2" s="8"/>
      <c r="WB2" s="8"/>
      <c r="WC2" s="9"/>
      <c r="WD2" s="7" t="s">
        <v>306</v>
      </c>
      <c r="WE2" s="8"/>
      <c r="WF2" s="8"/>
      <c r="WG2" s="8"/>
      <c r="WH2" s="8"/>
      <c r="WI2" s="9"/>
      <c r="WJ2" s="7" t="s">
        <v>6</v>
      </c>
      <c r="WK2" s="8"/>
      <c r="WL2" s="8"/>
      <c r="WM2" s="8"/>
      <c r="WN2" s="8"/>
      <c r="WO2" s="9"/>
      <c r="WP2" s="7" t="s">
        <v>354</v>
      </c>
      <c r="WQ2" s="8"/>
      <c r="WR2" s="8"/>
      <c r="WS2" s="8"/>
      <c r="WT2" s="8"/>
      <c r="WU2" s="9"/>
      <c r="WV2" s="7" t="s">
        <v>355</v>
      </c>
      <c r="WW2" s="8"/>
      <c r="WX2" s="8"/>
      <c r="WY2" s="8"/>
      <c r="WZ2" s="8"/>
      <c r="XA2" s="9"/>
      <c r="XB2" s="7" t="s">
        <v>356</v>
      </c>
      <c r="XC2" s="8"/>
      <c r="XD2" s="8"/>
      <c r="XE2" s="8"/>
      <c r="XF2" s="8"/>
      <c r="XG2" s="9"/>
      <c r="XH2" s="7" t="s">
        <v>320</v>
      </c>
      <c r="XI2" s="8"/>
      <c r="XJ2" s="8"/>
      <c r="XK2" s="8"/>
      <c r="XL2" s="8"/>
      <c r="XM2" s="9"/>
      <c r="XN2" s="7" t="s">
        <v>8</v>
      </c>
      <c r="XO2" s="8"/>
      <c r="XP2" s="8"/>
      <c r="XQ2" s="8"/>
      <c r="XR2" s="8"/>
      <c r="XS2" s="9"/>
      <c r="XT2" s="7" t="s">
        <v>321</v>
      </c>
      <c r="XU2" s="8"/>
      <c r="XV2" s="8"/>
      <c r="XW2" s="8"/>
      <c r="XX2" s="8"/>
      <c r="XY2" s="9"/>
      <c r="XZ2" s="7" t="s">
        <v>9</v>
      </c>
      <c r="YA2" s="8"/>
      <c r="YB2" s="8"/>
      <c r="YC2" s="8"/>
      <c r="YD2" s="8"/>
      <c r="YE2" s="9"/>
      <c r="YF2" s="7" t="s">
        <v>5</v>
      </c>
      <c r="YG2" s="8"/>
      <c r="YH2" s="8"/>
      <c r="YI2" s="8"/>
      <c r="YJ2" s="8"/>
      <c r="YK2" s="9"/>
      <c r="YL2" s="7" t="s">
        <v>357</v>
      </c>
      <c r="YM2" s="8"/>
      <c r="YN2" s="8"/>
      <c r="YO2" s="8"/>
      <c r="YP2" s="8"/>
      <c r="YQ2" s="9"/>
      <c r="YR2" s="7" t="s">
        <v>7</v>
      </c>
      <c r="YS2" s="8"/>
      <c r="YT2" s="8"/>
      <c r="YU2" s="8"/>
      <c r="YV2" s="8"/>
      <c r="YW2" s="9"/>
      <c r="YX2" s="7" t="s">
        <v>307</v>
      </c>
      <c r="YY2" s="8"/>
      <c r="YZ2" s="8"/>
      <c r="ZA2" s="8"/>
      <c r="ZB2" s="8"/>
      <c r="ZC2" s="9"/>
      <c r="ZD2" s="7" t="s">
        <v>310</v>
      </c>
      <c r="ZE2" s="8"/>
      <c r="ZF2" s="8"/>
      <c r="ZG2" s="8"/>
      <c r="ZH2" s="8"/>
      <c r="ZI2" s="9"/>
      <c r="ZJ2" s="7" t="s">
        <v>358</v>
      </c>
      <c r="ZK2" s="8"/>
      <c r="ZL2" s="8"/>
      <c r="ZM2" s="8"/>
      <c r="ZN2" s="8"/>
      <c r="ZO2" s="9"/>
      <c r="ZP2" s="7" t="s">
        <v>56</v>
      </c>
      <c r="ZQ2" s="8"/>
      <c r="ZR2" s="8"/>
      <c r="ZS2" s="8"/>
      <c r="ZT2" s="8"/>
      <c r="ZU2" s="9"/>
      <c r="ZV2" s="7" t="s">
        <v>57</v>
      </c>
      <c r="ZW2" s="8"/>
      <c r="ZX2" s="8"/>
      <c r="ZY2" s="8"/>
      <c r="ZZ2" s="8"/>
      <c r="AAA2" s="9"/>
      <c r="AAB2" s="7" t="s">
        <v>58</v>
      </c>
      <c r="AAC2" s="8"/>
      <c r="AAD2" s="8"/>
      <c r="AAE2" s="8"/>
      <c r="AAF2" s="8"/>
      <c r="AAG2" s="9"/>
      <c r="AAH2" s="7" t="s">
        <v>359</v>
      </c>
      <c r="AAI2" s="8"/>
      <c r="AAJ2" s="8"/>
      <c r="AAK2" s="8"/>
      <c r="AAL2" s="8"/>
      <c r="AAM2" s="9"/>
      <c r="AAN2" s="7" t="s">
        <v>360</v>
      </c>
      <c r="AAO2" s="8"/>
      <c r="AAP2" s="8"/>
      <c r="AAQ2" s="8"/>
      <c r="AAR2" s="8"/>
      <c r="AAS2" s="9"/>
      <c r="AAT2" s="7" t="s">
        <v>59</v>
      </c>
      <c r="AAU2" s="8"/>
      <c r="AAV2" s="8"/>
      <c r="AAW2" s="8"/>
      <c r="AAX2" s="8"/>
      <c r="AAY2" s="9"/>
      <c r="AAZ2" s="7" t="s">
        <v>361</v>
      </c>
      <c r="ABA2" s="8"/>
      <c r="ABB2" s="8"/>
      <c r="ABC2" s="8"/>
      <c r="ABD2" s="8"/>
      <c r="ABE2" s="9"/>
      <c r="ABF2" s="7" t="s">
        <v>60</v>
      </c>
      <c r="ABG2" s="8"/>
      <c r="ABH2" s="8"/>
      <c r="ABI2" s="8"/>
      <c r="ABJ2" s="8"/>
      <c r="ABK2" s="9"/>
      <c r="ABL2" s="7" t="s">
        <v>61</v>
      </c>
      <c r="ABM2" s="8"/>
      <c r="ABN2" s="8"/>
      <c r="ABO2" s="8"/>
      <c r="ABP2" s="8"/>
      <c r="ABQ2" s="9"/>
      <c r="ABR2" s="7" t="s">
        <v>64</v>
      </c>
      <c r="ABS2" s="8"/>
      <c r="ABT2" s="8"/>
      <c r="ABU2" s="8"/>
      <c r="ABV2" s="8"/>
      <c r="ABW2" s="9"/>
      <c r="ABX2" s="7" t="s">
        <v>65</v>
      </c>
      <c r="ABY2" s="8"/>
      <c r="ABZ2" s="8"/>
      <c r="ACA2" s="8"/>
      <c r="ACB2" s="8"/>
      <c r="ACC2" s="9"/>
      <c r="ACD2" s="7" t="s">
        <v>66</v>
      </c>
      <c r="ACE2" s="8"/>
      <c r="ACF2" s="8"/>
      <c r="ACG2" s="8"/>
      <c r="ACH2" s="8"/>
      <c r="ACI2" s="9"/>
      <c r="ACJ2" s="7" t="s">
        <v>67</v>
      </c>
      <c r="ACK2" s="8"/>
      <c r="ACL2" s="8"/>
      <c r="ACM2" s="8"/>
      <c r="ACN2" s="8"/>
      <c r="ACO2" s="9"/>
      <c r="ACP2" s="7" t="s">
        <v>68</v>
      </c>
      <c r="ACQ2" s="8"/>
      <c r="ACR2" s="8"/>
      <c r="ACS2" s="8"/>
      <c r="ACT2" s="8"/>
      <c r="ACU2" s="9"/>
      <c r="ACV2" s="7" t="s">
        <v>69</v>
      </c>
      <c r="ACW2" s="8"/>
      <c r="ACX2" s="8"/>
      <c r="ACY2" s="8"/>
      <c r="ACZ2" s="8"/>
      <c r="ADA2" s="9"/>
      <c r="ADB2" s="7" t="s">
        <v>70</v>
      </c>
      <c r="ADC2" s="8"/>
      <c r="ADD2" s="8"/>
      <c r="ADE2" s="8"/>
      <c r="ADF2" s="8"/>
      <c r="ADG2" s="9"/>
      <c r="ADH2" s="7" t="s">
        <v>71</v>
      </c>
      <c r="ADI2" s="8"/>
      <c r="ADJ2" s="8"/>
      <c r="ADK2" s="8"/>
      <c r="ADL2" s="8"/>
      <c r="ADM2" s="9"/>
      <c r="ADN2" s="7" t="s">
        <v>62</v>
      </c>
      <c r="ADO2" s="8"/>
      <c r="ADP2" s="8"/>
      <c r="ADQ2" s="8"/>
      <c r="ADR2" s="8"/>
      <c r="ADS2" s="9"/>
      <c r="ADT2" s="7" t="s">
        <v>63</v>
      </c>
      <c r="ADU2" s="8"/>
      <c r="ADV2" s="8"/>
      <c r="ADW2" s="8"/>
      <c r="ADX2" s="8"/>
      <c r="ADY2" s="9"/>
      <c r="ADZ2" s="7" t="s">
        <v>72</v>
      </c>
      <c r="AEA2" s="8"/>
      <c r="AEB2" s="8"/>
      <c r="AEC2" s="8"/>
      <c r="AED2" s="8"/>
      <c r="AEE2" s="9"/>
      <c r="AEF2" s="7" t="s">
        <v>73</v>
      </c>
      <c r="AEG2" s="8"/>
      <c r="AEH2" s="8"/>
      <c r="AEI2" s="8"/>
      <c r="AEJ2" s="8"/>
      <c r="AEK2" s="9"/>
      <c r="AEL2" s="7" t="s">
        <v>74</v>
      </c>
      <c r="AEM2" s="8"/>
      <c r="AEN2" s="8"/>
      <c r="AEO2" s="8"/>
      <c r="AEP2" s="8"/>
      <c r="AEQ2" s="9"/>
      <c r="AER2" s="7" t="s">
        <v>76</v>
      </c>
      <c r="AES2" s="8"/>
      <c r="AET2" s="8"/>
      <c r="AEU2" s="8"/>
      <c r="AEV2" s="8"/>
      <c r="AEW2" s="9"/>
      <c r="AEX2" s="7" t="s">
        <v>75</v>
      </c>
      <c r="AEY2" s="8"/>
      <c r="AEZ2" s="8"/>
      <c r="AFA2" s="8"/>
      <c r="AFB2" s="8"/>
      <c r="AFC2" s="9"/>
      <c r="AFD2" s="7" t="s">
        <v>77</v>
      </c>
      <c r="AFE2" s="8"/>
      <c r="AFF2" s="8"/>
      <c r="AFG2" s="8"/>
      <c r="AFH2" s="8"/>
      <c r="AFI2" s="9"/>
      <c r="AFJ2" s="7" t="s">
        <v>78</v>
      </c>
      <c r="AFK2" s="8"/>
      <c r="AFL2" s="8"/>
      <c r="AFM2" s="8"/>
      <c r="AFN2" s="8"/>
      <c r="AFO2" s="9"/>
      <c r="AFP2" s="7" t="s">
        <v>79</v>
      </c>
      <c r="AFQ2" s="8"/>
      <c r="AFR2" s="8"/>
      <c r="AFS2" s="8"/>
      <c r="AFT2" s="8"/>
      <c r="AFU2" s="9"/>
      <c r="AFV2" s="7" t="s">
        <v>324</v>
      </c>
      <c r="AFW2" s="8"/>
      <c r="AFX2" s="8"/>
      <c r="AFY2" s="8"/>
      <c r="AFZ2" s="8"/>
      <c r="AGA2" s="9"/>
      <c r="AGB2" s="7" t="s">
        <v>325</v>
      </c>
      <c r="AGC2" s="8"/>
      <c r="AGD2" s="8"/>
      <c r="AGE2" s="8"/>
      <c r="AGF2" s="8"/>
      <c r="AGG2" s="9"/>
      <c r="AGH2" s="7" t="s">
        <v>80</v>
      </c>
      <c r="AGI2" s="8"/>
      <c r="AGJ2" s="8"/>
      <c r="AGK2" s="8"/>
      <c r="AGL2" s="8"/>
      <c r="AGM2" s="9"/>
      <c r="AGN2" s="7" t="s">
        <v>326</v>
      </c>
      <c r="AGO2" s="8"/>
      <c r="AGP2" s="8"/>
      <c r="AGQ2" s="8"/>
      <c r="AGR2" s="8"/>
      <c r="AGS2" s="9"/>
      <c r="AGT2" s="7" t="s">
        <v>81</v>
      </c>
      <c r="AGU2" s="8"/>
      <c r="AGV2" s="8"/>
      <c r="AGW2" s="8"/>
      <c r="AGX2" s="8"/>
      <c r="AGY2" s="9"/>
      <c r="AGZ2" s="7" t="s">
        <v>82</v>
      </c>
      <c r="AHA2" s="8"/>
      <c r="AHB2" s="8"/>
      <c r="AHC2" s="8"/>
      <c r="AHD2" s="8"/>
      <c r="AHE2" s="9"/>
      <c r="AHF2" s="7" t="s">
        <v>83</v>
      </c>
      <c r="AHG2" s="8"/>
      <c r="AHH2" s="8"/>
      <c r="AHI2" s="8"/>
      <c r="AHJ2" s="8"/>
      <c r="AHK2" s="9"/>
      <c r="AHL2" s="7" t="s">
        <v>84</v>
      </c>
      <c r="AHM2" s="8"/>
      <c r="AHN2" s="8"/>
      <c r="AHO2" s="8"/>
      <c r="AHP2" s="8"/>
      <c r="AHQ2" s="9"/>
      <c r="AHR2" s="7" t="s">
        <v>327</v>
      </c>
      <c r="AHS2" s="8"/>
      <c r="AHT2" s="8"/>
      <c r="AHU2" s="8"/>
      <c r="AHV2" s="8"/>
      <c r="AHW2" s="9"/>
      <c r="AHX2" s="7" t="s">
        <v>362</v>
      </c>
      <c r="AHY2" s="8"/>
      <c r="AHZ2" s="8"/>
      <c r="AIA2" s="8"/>
      <c r="AIB2" s="8"/>
      <c r="AIC2" s="9"/>
      <c r="AID2" s="7" t="s">
        <v>88</v>
      </c>
      <c r="AIE2" s="8"/>
      <c r="AIF2" s="8"/>
      <c r="AIG2" s="8"/>
      <c r="AIH2" s="8"/>
      <c r="AII2" s="9"/>
      <c r="AIJ2" s="7" t="s">
        <v>85</v>
      </c>
      <c r="AIK2" s="8"/>
      <c r="AIL2" s="8"/>
      <c r="AIM2" s="8"/>
      <c r="AIN2" s="8"/>
      <c r="AIO2" s="9"/>
      <c r="AIP2" s="7" t="s">
        <v>86</v>
      </c>
      <c r="AIQ2" s="8"/>
      <c r="AIR2" s="8"/>
      <c r="AIS2" s="8"/>
      <c r="AIT2" s="8"/>
      <c r="AIU2" s="9"/>
      <c r="AIV2" s="7" t="s">
        <v>87</v>
      </c>
      <c r="AIW2" s="8"/>
      <c r="AIX2" s="8"/>
      <c r="AIY2" s="8"/>
      <c r="AIZ2" s="8"/>
      <c r="AJA2" s="9"/>
      <c r="AJB2" s="7" t="s">
        <v>363</v>
      </c>
      <c r="AJC2" s="8"/>
      <c r="AJD2" s="8"/>
      <c r="AJE2" s="8"/>
      <c r="AJF2" s="8"/>
      <c r="AJG2" s="9"/>
    </row>
    <row r="3" spans="1:943" s="5" customFormat="1" ht="54.6" customHeight="1" x14ac:dyDescent="0.2">
      <c r="A3" s="11"/>
      <c r="B3" s="2" t="s">
        <v>369</v>
      </c>
      <c r="C3" s="2" t="s">
        <v>370</v>
      </c>
      <c r="D3" s="2" t="s">
        <v>371</v>
      </c>
      <c r="E3" s="2" t="s">
        <v>368</v>
      </c>
      <c r="F3" s="2" t="s">
        <v>292</v>
      </c>
      <c r="G3" s="2" t="s">
        <v>372</v>
      </c>
      <c r="H3" s="6" t="s">
        <v>369</v>
      </c>
      <c r="I3" s="6" t="s">
        <v>370</v>
      </c>
      <c r="J3" s="6" t="s">
        <v>371</v>
      </c>
      <c r="K3" s="6" t="s">
        <v>368</v>
      </c>
      <c r="L3" s="6" t="s">
        <v>364</v>
      </c>
      <c r="M3" s="6" t="s">
        <v>293</v>
      </c>
      <c r="N3" s="6" t="s">
        <v>369</v>
      </c>
      <c r="O3" s="6" t="s">
        <v>370</v>
      </c>
      <c r="P3" s="6" t="s">
        <v>371</v>
      </c>
      <c r="Q3" s="6" t="s">
        <v>368</v>
      </c>
      <c r="R3" s="6" t="s">
        <v>364</v>
      </c>
      <c r="S3" s="6" t="s">
        <v>293</v>
      </c>
      <c r="T3" s="6" t="s">
        <v>369</v>
      </c>
      <c r="U3" s="6" t="s">
        <v>370</v>
      </c>
      <c r="V3" s="6" t="s">
        <v>371</v>
      </c>
      <c r="W3" s="6" t="s">
        <v>368</v>
      </c>
      <c r="X3" s="6" t="s">
        <v>364</v>
      </c>
      <c r="Y3" s="6" t="s">
        <v>293</v>
      </c>
      <c r="Z3" s="6" t="s">
        <v>369</v>
      </c>
      <c r="AA3" s="6" t="s">
        <v>370</v>
      </c>
      <c r="AB3" s="6" t="s">
        <v>371</v>
      </c>
      <c r="AC3" s="6" t="s">
        <v>368</v>
      </c>
      <c r="AD3" s="6" t="s">
        <v>364</v>
      </c>
      <c r="AE3" s="6" t="s">
        <v>293</v>
      </c>
      <c r="AF3" s="6" t="s">
        <v>369</v>
      </c>
      <c r="AG3" s="6" t="s">
        <v>370</v>
      </c>
      <c r="AH3" s="6" t="s">
        <v>371</v>
      </c>
      <c r="AI3" s="6" t="s">
        <v>368</v>
      </c>
      <c r="AJ3" s="6" t="s">
        <v>364</v>
      </c>
      <c r="AK3" s="6" t="s">
        <v>293</v>
      </c>
      <c r="AL3" s="6" t="s">
        <v>369</v>
      </c>
      <c r="AM3" s="6" t="s">
        <v>370</v>
      </c>
      <c r="AN3" s="6" t="s">
        <v>371</v>
      </c>
      <c r="AO3" s="6" t="s">
        <v>368</v>
      </c>
      <c r="AP3" s="6" t="s">
        <v>364</v>
      </c>
      <c r="AQ3" s="6" t="s">
        <v>293</v>
      </c>
      <c r="AR3" s="6" t="s">
        <v>369</v>
      </c>
      <c r="AS3" s="6" t="s">
        <v>370</v>
      </c>
      <c r="AT3" s="6" t="s">
        <v>371</v>
      </c>
      <c r="AU3" s="6" t="s">
        <v>368</v>
      </c>
      <c r="AV3" s="6" t="s">
        <v>364</v>
      </c>
      <c r="AW3" s="6" t="s">
        <v>293</v>
      </c>
      <c r="AX3" s="6" t="s">
        <v>369</v>
      </c>
      <c r="AY3" s="6" t="s">
        <v>370</v>
      </c>
      <c r="AZ3" s="6" t="s">
        <v>371</v>
      </c>
      <c r="BA3" s="6" t="s">
        <v>368</v>
      </c>
      <c r="BB3" s="6" t="s">
        <v>364</v>
      </c>
      <c r="BC3" s="6" t="s">
        <v>293</v>
      </c>
      <c r="BD3" s="6" t="s">
        <v>369</v>
      </c>
      <c r="BE3" s="6" t="s">
        <v>370</v>
      </c>
      <c r="BF3" s="6" t="s">
        <v>371</v>
      </c>
      <c r="BG3" s="6" t="s">
        <v>368</v>
      </c>
      <c r="BH3" s="6" t="s">
        <v>364</v>
      </c>
      <c r="BI3" s="6" t="s">
        <v>293</v>
      </c>
      <c r="BJ3" s="6" t="s">
        <v>369</v>
      </c>
      <c r="BK3" s="6" t="s">
        <v>370</v>
      </c>
      <c r="BL3" s="6" t="s">
        <v>371</v>
      </c>
      <c r="BM3" s="6" t="s">
        <v>368</v>
      </c>
      <c r="BN3" s="6" t="s">
        <v>364</v>
      </c>
      <c r="BO3" s="6" t="s">
        <v>293</v>
      </c>
      <c r="BP3" s="6" t="s">
        <v>369</v>
      </c>
      <c r="BQ3" s="6" t="s">
        <v>370</v>
      </c>
      <c r="BR3" s="6" t="s">
        <v>371</v>
      </c>
      <c r="BS3" s="6" t="s">
        <v>368</v>
      </c>
      <c r="BT3" s="6" t="s">
        <v>364</v>
      </c>
      <c r="BU3" s="6" t="s">
        <v>293</v>
      </c>
      <c r="BV3" s="6" t="s">
        <v>369</v>
      </c>
      <c r="BW3" s="6" t="s">
        <v>370</v>
      </c>
      <c r="BX3" s="6" t="s">
        <v>371</v>
      </c>
      <c r="BY3" s="6" t="s">
        <v>368</v>
      </c>
      <c r="BZ3" s="6" t="s">
        <v>364</v>
      </c>
      <c r="CA3" s="6" t="s">
        <v>293</v>
      </c>
      <c r="CB3" s="6" t="s">
        <v>369</v>
      </c>
      <c r="CC3" s="6" t="s">
        <v>370</v>
      </c>
      <c r="CD3" s="6" t="s">
        <v>371</v>
      </c>
      <c r="CE3" s="6" t="s">
        <v>368</v>
      </c>
      <c r="CF3" s="6" t="s">
        <v>364</v>
      </c>
      <c r="CG3" s="6" t="s">
        <v>293</v>
      </c>
      <c r="CH3" s="6" t="s">
        <v>369</v>
      </c>
      <c r="CI3" s="6" t="s">
        <v>370</v>
      </c>
      <c r="CJ3" s="6" t="s">
        <v>371</v>
      </c>
      <c r="CK3" s="6" t="s">
        <v>368</v>
      </c>
      <c r="CL3" s="6" t="s">
        <v>364</v>
      </c>
      <c r="CM3" s="6" t="s">
        <v>293</v>
      </c>
      <c r="CN3" s="6" t="s">
        <v>369</v>
      </c>
      <c r="CO3" s="6" t="s">
        <v>370</v>
      </c>
      <c r="CP3" s="6" t="s">
        <v>371</v>
      </c>
      <c r="CQ3" s="6" t="s">
        <v>368</v>
      </c>
      <c r="CR3" s="6" t="s">
        <v>364</v>
      </c>
      <c r="CS3" s="6" t="s">
        <v>293</v>
      </c>
      <c r="CT3" s="6" t="s">
        <v>369</v>
      </c>
      <c r="CU3" s="6" t="s">
        <v>370</v>
      </c>
      <c r="CV3" s="6" t="s">
        <v>371</v>
      </c>
      <c r="CW3" s="6" t="s">
        <v>368</v>
      </c>
      <c r="CX3" s="6" t="s">
        <v>364</v>
      </c>
      <c r="CY3" s="6" t="s">
        <v>293</v>
      </c>
      <c r="CZ3" s="6" t="s">
        <v>369</v>
      </c>
      <c r="DA3" s="6" t="s">
        <v>370</v>
      </c>
      <c r="DB3" s="6" t="s">
        <v>371</v>
      </c>
      <c r="DC3" s="6" t="s">
        <v>368</v>
      </c>
      <c r="DD3" s="6" t="s">
        <v>364</v>
      </c>
      <c r="DE3" s="6" t="s">
        <v>293</v>
      </c>
      <c r="DF3" s="6" t="s">
        <v>369</v>
      </c>
      <c r="DG3" s="6" t="s">
        <v>370</v>
      </c>
      <c r="DH3" s="6" t="s">
        <v>371</v>
      </c>
      <c r="DI3" s="6" t="s">
        <v>368</v>
      </c>
      <c r="DJ3" s="6" t="s">
        <v>364</v>
      </c>
      <c r="DK3" s="6" t="s">
        <v>293</v>
      </c>
      <c r="DL3" s="6" t="s">
        <v>369</v>
      </c>
      <c r="DM3" s="6" t="s">
        <v>370</v>
      </c>
      <c r="DN3" s="6" t="s">
        <v>371</v>
      </c>
      <c r="DO3" s="6" t="s">
        <v>368</v>
      </c>
      <c r="DP3" s="6" t="s">
        <v>364</v>
      </c>
      <c r="DQ3" s="6" t="s">
        <v>293</v>
      </c>
      <c r="DR3" s="6" t="s">
        <v>369</v>
      </c>
      <c r="DS3" s="6" t="s">
        <v>370</v>
      </c>
      <c r="DT3" s="6" t="s">
        <v>371</v>
      </c>
      <c r="DU3" s="6" t="s">
        <v>368</v>
      </c>
      <c r="DV3" s="6" t="s">
        <v>364</v>
      </c>
      <c r="DW3" s="6" t="s">
        <v>293</v>
      </c>
      <c r="DX3" s="6" t="s">
        <v>369</v>
      </c>
      <c r="DY3" s="6" t="s">
        <v>370</v>
      </c>
      <c r="DZ3" s="6" t="s">
        <v>371</v>
      </c>
      <c r="EA3" s="6" t="s">
        <v>368</v>
      </c>
      <c r="EB3" s="6" t="s">
        <v>364</v>
      </c>
      <c r="EC3" s="6" t="s">
        <v>293</v>
      </c>
      <c r="ED3" s="6" t="s">
        <v>369</v>
      </c>
      <c r="EE3" s="6" t="s">
        <v>370</v>
      </c>
      <c r="EF3" s="6" t="s">
        <v>371</v>
      </c>
      <c r="EG3" s="6" t="s">
        <v>368</v>
      </c>
      <c r="EH3" s="6" t="s">
        <v>364</v>
      </c>
      <c r="EI3" s="6" t="s">
        <v>293</v>
      </c>
      <c r="EJ3" s="6" t="s">
        <v>369</v>
      </c>
      <c r="EK3" s="6" t="s">
        <v>370</v>
      </c>
      <c r="EL3" s="6" t="s">
        <v>371</v>
      </c>
      <c r="EM3" s="6" t="s">
        <v>368</v>
      </c>
      <c r="EN3" s="6" t="s">
        <v>364</v>
      </c>
      <c r="EO3" s="6" t="s">
        <v>293</v>
      </c>
      <c r="EP3" s="6" t="s">
        <v>369</v>
      </c>
      <c r="EQ3" s="6" t="s">
        <v>370</v>
      </c>
      <c r="ER3" s="6" t="s">
        <v>371</v>
      </c>
      <c r="ES3" s="6" t="s">
        <v>368</v>
      </c>
      <c r="ET3" s="6" t="s">
        <v>364</v>
      </c>
      <c r="EU3" s="6" t="s">
        <v>293</v>
      </c>
      <c r="EV3" s="6" t="s">
        <v>369</v>
      </c>
      <c r="EW3" s="6" t="s">
        <v>370</v>
      </c>
      <c r="EX3" s="6" t="s">
        <v>371</v>
      </c>
      <c r="EY3" s="6" t="s">
        <v>368</v>
      </c>
      <c r="EZ3" s="6" t="s">
        <v>364</v>
      </c>
      <c r="FA3" s="6" t="s">
        <v>293</v>
      </c>
      <c r="FB3" s="6" t="s">
        <v>369</v>
      </c>
      <c r="FC3" s="6" t="s">
        <v>370</v>
      </c>
      <c r="FD3" s="6" t="s">
        <v>371</v>
      </c>
      <c r="FE3" s="6" t="s">
        <v>368</v>
      </c>
      <c r="FF3" s="6" t="s">
        <v>364</v>
      </c>
      <c r="FG3" s="6" t="s">
        <v>293</v>
      </c>
      <c r="FH3" s="6" t="s">
        <v>369</v>
      </c>
      <c r="FI3" s="6" t="s">
        <v>370</v>
      </c>
      <c r="FJ3" s="6" t="s">
        <v>371</v>
      </c>
      <c r="FK3" s="6" t="s">
        <v>368</v>
      </c>
      <c r="FL3" s="6" t="s">
        <v>364</v>
      </c>
      <c r="FM3" s="6" t="s">
        <v>293</v>
      </c>
      <c r="FN3" s="6" t="s">
        <v>369</v>
      </c>
      <c r="FO3" s="6" t="s">
        <v>370</v>
      </c>
      <c r="FP3" s="6" t="s">
        <v>371</v>
      </c>
      <c r="FQ3" s="6" t="s">
        <v>368</v>
      </c>
      <c r="FR3" s="6" t="s">
        <v>364</v>
      </c>
      <c r="FS3" s="6" t="s">
        <v>293</v>
      </c>
      <c r="FT3" s="6" t="s">
        <v>369</v>
      </c>
      <c r="FU3" s="6" t="s">
        <v>370</v>
      </c>
      <c r="FV3" s="6" t="s">
        <v>371</v>
      </c>
      <c r="FW3" s="6" t="s">
        <v>368</v>
      </c>
      <c r="FX3" s="6" t="s">
        <v>364</v>
      </c>
      <c r="FY3" s="6" t="s">
        <v>293</v>
      </c>
      <c r="FZ3" s="6" t="s">
        <v>369</v>
      </c>
      <c r="GA3" s="6" t="s">
        <v>370</v>
      </c>
      <c r="GB3" s="6" t="s">
        <v>371</v>
      </c>
      <c r="GC3" s="6" t="s">
        <v>368</v>
      </c>
      <c r="GD3" s="6" t="s">
        <v>364</v>
      </c>
      <c r="GE3" s="6" t="s">
        <v>293</v>
      </c>
      <c r="GF3" s="6" t="s">
        <v>369</v>
      </c>
      <c r="GG3" s="6" t="s">
        <v>370</v>
      </c>
      <c r="GH3" s="6" t="s">
        <v>371</v>
      </c>
      <c r="GI3" s="6" t="s">
        <v>368</v>
      </c>
      <c r="GJ3" s="6" t="s">
        <v>364</v>
      </c>
      <c r="GK3" s="6" t="s">
        <v>293</v>
      </c>
      <c r="GL3" s="6" t="s">
        <v>369</v>
      </c>
      <c r="GM3" s="6" t="s">
        <v>370</v>
      </c>
      <c r="GN3" s="6" t="s">
        <v>371</v>
      </c>
      <c r="GO3" s="6" t="s">
        <v>368</v>
      </c>
      <c r="GP3" s="6" t="s">
        <v>364</v>
      </c>
      <c r="GQ3" s="6" t="s">
        <v>293</v>
      </c>
      <c r="GR3" s="6" t="s">
        <v>369</v>
      </c>
      <c r="GS3" s="6" t="s">
        <v>370</v>
      </c>
      <c r="GT3" s="6" t="s">
        <v>371</v>
      </c>
      <c r="GU3" s="6" t="s">
        <v>368</v>
      </c>
      <c r="GV3" s="6" t="s">
        <v>364</v>
      </c>
      <c r="GW3" s="6" t="s">
        <v>293</v>
      </c>
      <c r="GX3" s="6" t="s">
        <v>369</v>
      </c>
      <c r="GY3" s="6" t="s">
        <v>370</v>
      </c>
      <c r="GZ3" s="6" t="s">
        <v>371</v>
      </c>
      <c r="HA3" s="6" t="s">
        <v>368</v>
      </c>
      <c r="HB3" s="6" t="s">
        <v>364</v>
      </c>
      <c r="HC3" s="6" t="s">
        <v>293</v>
      </c>
      <c r="HD3" s="6" t="s">
        <v>369</v>
      </c>
      <c r="HE3" s="6" t="s">
        <v>370</v>
      </c>
      <c r="HF3" s="6" t="s">
        <v>371</v>
      </c>
      <c r="HG3" s="6" t="s">
        <v>368</v>
      </c>
      <c r="HH3" s="6" t="s">
        <v>364</v>
      </c>
      <c r="HI3" s="6" t="s">
        <v>293</v>
      </c>
      <c r="HJ3" s="6" t="s">
        <v>369</v>
      </c>
      <c r="HK3" s="6" t="s">
        <v>370</v>
      </c>
      <c r="HL3" s="6" t="s">
        <v>371</v>
      </c>
      <c r="HM3" s="6" t="s">
        <v>368</v>
      </c>
      <c r="HN3" s="6" t="s">
        <v>364</v>
      </c>
      <c r="HO3" s="6" t="s">
        <v>293</v>
      </c>
      <c r="HP3" s="6" t="s">
        <v>369</v>
      </c>
      <c r="HQ3" s="6" t="s">
        <v>370</v>
      </c>
      <c r="HR3" s="6" t="s">
        <v>371</v>
      </c>
      <c r="HS3" s="6" t="s">
        <v>368</v>
      </c>
      <c r="HT3" s="6" t="s">
        <v>364</v>
      </c>
      <c r="HU3" s="6" t="s">
        <v>293</v>
      </c>
      <c r="HV3" s="6" t="s">
        <v>369</v>
      </c>
      <c r="HW3" s="6" t="s">
        <v>370</v>
      </c>
      <c r="HX3" s="6" t="s">
        <v>371</v>
      </c>
      <c r="HY3" s="6" t="s">
        <v>368</v>
      </c>
      <c r="HZ3" s="6" t="s">
        <v>364</v>
      </c>
      <c r="IA3" s="6" t="s">
        <v>293</v>
      </c>
      <c r="IB3" s="6" t="s">
        <v>369</v>
      </c>
      <c r="IC3" s="6" t="s">
        <v>370</v>
      </c>
      <c r="ID3" s="6" t="s">
        <v>371</v>
      </c>
      <c r="IE3" s="6" t="s">
        <v>368</v>
      </c>
      <c r="IF3" s="6" t="s">
        <v>364</v>
      </c>
      <c r="IG3" s="6" t="s">
        <v>293</v>
      </c>
      <c r="IH3" s="6" t="s">
        <v>369</v>
      </c>
      <c r="II3" s="6" t="s">
        <v>370</v>
      </c>
      <c r="IJ3" s="6" t="s">
        <v>371</v>
      </c>
      <c r="IK3" s="6" t="s">
        <v>368</v>
      </c>
      <c r="IL3" s="6" t="s">
        <v>364</v>
      </c>
      <c r="IM3" s="6" t="s">
        <v>293</v>
      </c>
      <c r="IN3" s="6" t="s">
        <v>369</v>
      </c>
      <c r="IO3" s="6" t="s">
        <v>370</v>
      </c>
      <c r="IP3" s="6" t="s">
        <v>371</v>
      </c>
      <c r="IQ3" s="6" t="s">
        <v>368</v>
      </c>
      <c r="IR3" s="6" t="s">
        <v>364</v>
      </c>
      <c r="IS3" s="6" t="s">
        <v>293</v>
      </c>
      <c r="IT3" s="6" t="s">
        <v>369</v>
      </c>
      <c r="IU3" s="6" t="s">
        <v>370</v>
      </c>
      <c r="IV3" s="6" t="s">
        <v>371</v>
      </c>
      <c r="IW3" s="6" t="s">
        <v>368</v>
      </c>
      <c r="IX3" s="6" t="s">
        <v>364</v>
      </c>
      <c r="IY3" s="6" t="s">
        <v>293</v>
      </c>
      <c r="IZ3" s="6" t="s">
        <v>369</v>
      </c>
      <c r="JA3" s="6" t="s">
        <v>370</v>
      </c>
      <c r="JB3" s="6" t="s">
        <v>371</v>
      </c>
      <c r="JC3" s="6" t="s">
        <v>368</v>
      </c>
      <c r="JD3" s="6" t="s">
        <v>364</v>
      </c>
      <c r="JE3" s="6" t="s">
        <v>293</v>
      </c>
      <c r="JF3" s="6" t="s">
        <v>369</v>
      </c>
      <c r="JG3" s="6" t="s">
        <v>370</v>
      </c>
      <c r="JH3" s="6" t="s">
        <v>371</v>
      </c>
      <c r="JI3" s="6" t="s">
        <v>368</v>
      </c>
      <c r="JJ3" s="6" t="s">
        <v>364</v>
      </c>
      <c r="JK3" s="6" t="s">
        <v>293</v>
      </c>
      <c r="JL3" s="6" t="s">
        <v>369</v>
      </c>
      <c r="JM3" s="6" t="s">
        <v>370</v>
      </c>
      <c r="JN3" s="6" t="s">
        <v>371</v>
      </c>
      <c r="JO3" s="6" t="s">
        <v>368</v>
      </c>
      <c r="JP3" s="6" t="s">
        <v>364</v>
      </c>
      <c r="JQ3" s="6" t="s">
        <v>293</v>
      </c>
      <c r="JR3" s="6" t="s">
        <v>369</v>
      </c>
      <c r="JS3" s="6" t="s">
        <v>370</v>
      </c>
      <c r="JT3" s="6" t="s">
        <v>371</v>
      </c>
      <c r="JU3" s="6" t="s">
        <v>368</v>
      </c>
      <c r="JV3" s="6" t="s">
        <v>364</v>
      </c>
      <c r="JW3" s="6" t="s">
        <v>293</v>
      </c>
      <c r="JX3" s="6" t="s">
        <v>369</v>
      </c>
      <c r="JY3" s="6" t="s">
        <v>370</v>
      </c>
      <c r="JZ3" s="6" t="s">
        <v>371</v>
      </c>
      <c r="KA3" s="6" t="s">
        <v>368</v>
      </c>
      <c r="KB3" s="6" t="s">
        <v>364</v>
      </c>
      <c r="KC3" s="6" t="s">
        <v>293</v>
      </c>
      <c r="KD3" s="6" t="s">
        <v>369</v>
      </c>
      <c r="KE3" s="6" t="s">
        <v>370</v>
      </c>
      <c r="KF3" s="6" t="s">
        <v>371</v>
      </c>
      <c r="KG3" s="6" t="s">
        <v>368</v>
      </c>
      <c r="KH3" s="6" t="s">
        <v>364</v>
      </c>
      <c r="KI3" s="6" t="s">
        <v>293</v>
      </c>
      <c r="KJ3" s="6" t="s">
        <v>369</v>
      </c>
      <c r="KK3" s="6" t="s">
        <v>370</v>
      </c>
      <c r="KL3" s="6" t="s">
        <v>371</v>
      </c>
      <c r="KM3" s="6" t="s">
        <v>368</v>
      </c>
      <c r="KN3" s="6" t="s">
        <v>364</v>
      </c>
      <c r="KO3" s="6" t="s">
        <v>293</v>
      </c>
      <c r="KP3" s="6" t="s">
        <v>369</v>
      </c>
      <c r="KQ3" s="6" t="s">
        <v>370</v>
      </c>
      <c r="KR3" s="6" t="s">
        <v>371</v>
      </c>
      <c r="KS3" s="6" t="s">
        <v>368</v>
      </c>
      <c r="KT3" s="6" t="s">
        <v>364</v>
      </c>
      <c r="KU3" s="6" t="s">
        <v>293</v>
      </c>
      <c r="KV3" s="6" t="s">
        <v>369</v>
      </c>
      <c r="KW3" s="6" t="s">
        <v>370</v>
      </c>
      <c r="KX3" s="6" t="s">
        <v>371</v>
      </c>
      <c r="KY3" s="6" t="s">
        <v>368</v>
      </c>
      <c r="KZ3" s="6" t="s">
        <v>364</v>
      </c>
      <c r="LA3" s="6" t="s">
        <v>293</v>
      </c>
      <c r="LB3" s="6" t="s">
        <v>369</v>
      </c>
      <c r="LC3" s="6" t="s">
        <v>370</v>
      </c>
      <c r="LD3" s="6" t="s">
        <v>371</v>
      </c>
      <c r="LE3" s="6" t="s">
        <v>368</v>
      </c>
      <c r="LF3" s="6" t="s">
        <v>364</v>
      </c>
      <c r="LG3" s="6" t="s">
        <v>293</v>
      </c>
      <c r="LH3" s="6" t="s">
        <v>369</v>
      </c>
      <c r="LI3" s="6" t="s">
        <v>370</v>
      </c>
      <c r="LJ3" s="6" t="s">
        <v>371</v>
      </c>
      <c r="LK3" s="6" t="s">
        <v>368</v>
      </c>
      <c r="LL3" s="6" t="s">
        <v>364</v>
      </c>
      <c r="LM3" s="6" t="s">
        <v>293</v>
      </c>
      <c r="LN3" s="6" t="s">
        <v>369</v>
      </c>
      <c r="LO3" s="6" t="s">
        <v>370</v>
      </c>
      <c r="LP3" s="6" t="s">
        <v>371</v>
      </c>
      <c r="LQ3" s="6" t="s">
        <v>368</v>
      </c>
      <c r="LR3" s="6" t="s">
        <v>364</v>
      </c>
      <c r="LS3" s="6" t="s">
        <v>293</v>
      </c>
      <c r="LT3" s="6" t="s">
        <v>369</v>
      </c>
      <c r="LU3" s="6" t="s">
        <v>370</v>
      </c>
      <c r="LV3" s="6" t="s">
        <v>371</v>
      </c>
      <c r="LW3" s="6" t="s">
        <v>368</v>
      </c>
      <c r="LX3" s="6" t="s">
        <v>364</v>
      </c>
      <c r="LY3" s="6" t="s">
        <v>293</v>
      </c>
      <c r="LZ3" s="6" t="s">
        <v>369</v>
      </c>
      <c r="MA3" s="6" t="s">
        <v>370</v>
      </c>
      <c r="MB3" s="6" t="s">
        <v>371</v>
      </c>
      <c r="MC3" s="6" t="s">
        <v>368</v>
      </c>
      <c r="MD3" s="6" t="s">
        <v>364</v>
      </c>
      <c r="ME3" s="6" t="s">
        <v>293</v>
      </c>
      <c r="MF3" s="6" t="s">
        <v>369</v>
      </c>
      <c r="MG3" s="6" t="s">
        <v>370</v>
      </c>
      <c r="MH3" s="6" t="s">
        <v>371</v>
      </c>
      <c r="MI3" s="6" t="s">
        <v>368</v>
      </c>
      <c r="MJ3" s="6" t="s">
        <v>364</v>
      </c>
      <c r="MK3" s="6" t="s">
        <v>293</v>
      </c>
      <c r="ML3" s="6" t="s">
        <v>369</v>
      </c>
      <c r="MM3" s="6" t="s">
        <v>370</v>
      </c>
      <c r="MN3" s="6" t="s">
        <v>371</v>
      </c>
      <c r="MO3" s="6" t="s">
        <v>368</v>
      </c>
      <c r="MP3" s="6" t="s">
        <v>364</v>
      </c>
      <c r="MQ3" s="6" t="s">
        <v>293</v>
      </c>
      <c r="MR3" s="6" t="s">
        <v>369</v>
      </c>
      <c r="MS3" s="6" t="s">
        <v>370</v>
      </c>
      <c r="MT3" s="6" t="s">
        <v>371</v>
      </c>
      <c r="MU3" s="6" t="s">
        <v>368</v>
      </c>
      <c r="MV3" s="6" t="s">
        <v>364</v>
      </c>
      <c r="MW3" s="6" t="s">
        <v>293</v>
      </c>
      <c r="MX3" s="6" t="s">
        <v>369</v>
      </c>
      <c r="MY3" s="6" t="s">
        <v>370</v>
      </c>
      <c r="MZ3" s="6" t="s">
        <v>371</v>
      </c>
      <c r="NA3" s="6" t="s">
        <v>368</v>
      </c>
      <c r="NB3" s="6" t="s">
        <v>364</v>
      </c>
      <c r="NC3" s="6" t="s">
        <v>293</v>
      </c>
      <c r="ND3" s="6" t="s">
        <v>369</v>
      </c>
      <c r="NE3" s="6" t="s">
        <v>370</v>
      </c>
      <c r="NF3" s="6" t="s">
        <v>371</v>
      </c>
      <c r="NG3" s="6" t="s">
        <v>368</v>
      </c>
      <c r="NH3" s="6" t="s">
        <v>364</v>
      </c>
      <c r="NI3" s="6" t="s">
        <v>293</v>
      </c>
      <c r="NJ3" s="6" t="s">
        <v>369</v>
      </c>
      <c r="NK3" s="6" t="s">
        <v>370</v>
      </c>
      <c r="NL3" s="6" t="s">
        <v>371</v>
      </c>
      <c r="NM3" s="6" t="s">
        <v>368</v>
      </c>
      <c r="NN3" s="6" t="s">
        <v>364</v>
      </c>
      <c r="NO3" s="6" t="s">
        <v>293</v>
      </c>
      <c r="NP3" s="6" t="s">
        <v>369</v>
      </c>
      <c r="NQ3" s="6" t="s">
        <v>370</v>
      </c>
      <c r="NR3" s="6" t="s">
        <v>371</v>
      </c>
      <c r="NS3" s="6" t="s">
        <v>368</v>
      </c>
      <c r="NT3" s="6" t="s">
        <v>364</v>
      </c>
      <c r="NU3" s="6" t="s">
        <v>293</v>
      </c>
      <c r="NV3" s="6" t="s">
        <v>369</v>
      </c>
      <c r="NW3" s="6" t="s">
        <v>370</v>
      </c>
      <c r="NX3" s="6" t="s">
        <v>371</v>
      </c>
      <c r="NY3" s="6" t="s">
        <v>368</v>
      </c>
      <c r="NZ3" s="6" t="s">
        <v>364</v>
      </c>
      <c r="OA3" s="6" t="s">
        <v>293</v>
      </c>
      <c r="OB3" s="6" t="s">
        <v>369</v>
      </c>
      <c r="OC3" s="6" t="s">
        <v>370</v>
      </c>
      <c r="OD3" s="6" t="s">
        <v>371</v>
      </c>
      <c r="OE3" s="6" t="s">
        <v>368</v>
      </c>
      <c r="OF3" s="6" t="s">
        <v>364</v>
      </c>
      <c r="OG3" s="6" t="s">
        <v>293</v>
      </c>
      <c r="OH3" s="6" t="s">
        <v>369</v>
      </c>
      <c r="OI3" s="6" t="s">
        <v>370</v>
      </c>
      <c r="OJ3" s="6" t="s">
        <v>371</v>
      </c>
      <c r="OK3" s="6" t="s">
        <v>368</v>
      </c>
      <c r="OL3" s="6" t="s">
        <v>364</v>
      </c>
      <c r="OM3" s="6" t="s">
        <v>293</v>
      </c>
      <c r="ON3" s="6" t="s">
        <v>369</v>
      </c>
      <c r="OO3" s="6" t="s">
        <v>370</v>
      </c>
      <c r="OP3" s="6" t="s">
        <v>371</v>
      </c>
      <c r="OQ3" s="6" t="s">
        <v>368</v>
      </c>
      <c r="OR3" s="6" t="s">
        <v>364</v>
      </c>
      <c r="OS3" s="6" t="s">
        <v>293</v>
      </c>
      <c r="OT3" s="6" t="s">
        <v>369</v>
      </c>
      <c r="OU3" s="6" t="s">
        <v>370</v>
      </c>
      <c r="OV3" s="6" t="s">
        <v>371</v>
      </c>
      <c r="OW3" s="6" t="s">
        <v>368</v>
      </c>
      <c r="OX3" s="6" t="s">
        <v>364</v>
      </c>
      <c r="OY3" s="6" t="s">
        <v>293</v>
      </c>
      <c r="OZ3" s="6" t="s">
        <v>369</v>
      </c>
      <c r="PA3" s="6" t="s">
        <v>370</v>
      </c>
      <c r="PB3" s="6" t="s">
        <v>371</v>
      </c>
      <c r="PC3" s="6" t="s">
        <v>368</v>
      </c>
      <c r="PD3" s="6" t="s">
        <v>364</v>
      </c>
      <c r="PE3" s="6" t="s">
        <v>293</v>
      </c>
      <c r="PF3" s="6" t="s">
        <v>369</v>
      </c>
      <c r="PG3" s="6" t="s">
        <v>370</v>
      </c>
      <c r="PH3" s="6" t="s">
        <v>371</v>
      </c>
      <c r="PI3" s="6" t="s">
        <v>368</v>
      </c>
      <c r="PJ3" s="6" t="s">
        <v>364</v>
      </c>
      <c r="PK3" s="6" t="s">
        <v>293</v>
      </c>
      <c r="PL3" s="6" t="s">
        <v>369</v>
      </c>
      <c r="PM3" s="6" t="s">
        <v>370</v>
      </c>
      <c r="PN3" s="6" t="s">
        <v>371</v>
      </c>
      <c r="PO3" s="6" t="s">
        <v>368</v>
      </c>
      <c r="PP3" s="6" t="s">
        <v>364</v>
      </c>
      <c r="PQ3" s="6" t="s">
        <v>293</v>
      </c>
      <c r="PR3" s="6" t="s">
        <v>369</v>
      </c>
      <c r="PS3" s="6" t="s">
        <v>370</v>
      </c>
      <c r="PT3" s="6" t="s">
        <v>371</v>
      </c>
      <c r="PU3" s="6" t="s">
        <v>368</v>
      </c>
      <c r="PV3" s="6" t="s">
        <v>364</v>
      </c>
      <c r="PW3" s="6" t="s">
        <v>293</v>
      </c>
      <c r="PX3" s="6" t="s">
        <v>369</v>
      </c>
      <c r="PY3" s="6" t="s">
        <v>370</v>
      </c>
      <c r="PZ3" s="6" t="s">
        <v>371</v>
      </c>
      <c r="QA3" s="6" t="s">
        <v>368</v>
      </c>
      <c r="QB3" s="6" t="s">
        <v>364</v>
      </c>
      <c r="QC3" s="6" t="s">
        <v>293</v>
      </c>
      <c r="QD3" s="6" t="s">
        <v>369</v>
      </c>
      <c r="QE3" s="6" t="s">
        <v>370</v>
      </c>
      <c r="QF3" s="6" t="s">
        <v>371</v>
      </c>
      <c r="QG3" s="6" t="s">
        <v>368</v>
      </c>
      <c r="QH3" s="6" t="s">
        <v>364</v>
      </c>
      <c r="QI3" s="6" t="s">
        <v>293</v>
      </c>
      <c r="QJ3" s="6" t="s">
        <v>369</v>
      </c>
      <c r="QK3" s="6" t="s">
        <v>370</v>
      </c>
      <c r="QL3" s="6" t="s">
        <v>371</v>
      </c>
      <c r="QM3" s="6" t="s">
        <v>368</v>
      </c>
      <c r="QN3" s="6" t="s">
        <v>364</v>
      </c>
      <c r="QO3" s="6" t="s">
        <v>293</v>
      </c>
      <c r="QP3" s="6" t="s">
        <v>369</v>
      </c>
      <c r="QQ3" s="6" t="s">
        <v>370</v>
      </c>
      <c r="QR3" s="6" t="s">
        <v>371</v>
      </c>
      <c r="QS3" s="6" t="s">
        <v>368</v>
      </c>
      <c r="QT3" s="6" t="s">
        <v>364</v>
      </c>
      <c r="QU3" s="6" t="s">
        <v>293</v>
      </c>
      <c r="QV3" s="6" t="s">
        <v>369</v>
      </c>
      <c r="QW3" s="6" t="s">
        <v>370</v>
      </c>
      <c r="QX3" s="6" t="s">
        <v>371</v>
      </c>
      <c r="QY3" s="6" t="s">
        <v>368</v>
      </c>
      <c r="QZ3" s="6" t="s">
        <v>364</v>
      </c>
      <c r="RA3" s="6" t="s">
        <v>293</v>
      </c>
      <c r="RB3" s="6" t="s">
        <v>369</v>
      </c>
      <c r="RC3" s="6" t="s">
        <v>370</v>
      </c>
      <c r="RD3" s="6" t="s">
        <v>371</v>
      </c>
      <c r="RE3" s="6" t="s">
        <v>368</v>
      </c>
      <c r="RF3" s="6" t="s">
        <v>364</v>
      </c>
      <c r="RG3" s="6" t="s">
        <v>293</v>
      </c>
      <c r="RH3" s="6" t="s">
        <v>369</v>
      </c>
      <c r="RI3" s="6" t="s">
        <v>370</v>
      </c>
      <c r="RJ3" s="6" t="s">
        <v>371</v>
      </c>
      <c r="RK3" s="6" t="s">
        <v>368</v>
      </c>
      <c r="RL3" s="6" t="s">
        <v>364</v>
      </c>
      <c r="RM3" s="6" t="s">
        <v>293</v>
      </c>
      <c r="RN3" s="6" t="s">
        <v>369</v>
      </c>
      <c r="RO3" s="6" t="s">
        <v>370</v>
      </c>
      <c r="RP3" s="6" t="s">
        <v>371</v>
      </c>
      <c r="RQ3" s="6" t="s">
        <v>368</v>
      </c>
      <c r="RR3" s="6" t="s">
        <v>364</v>
      </c>
      <c r="RS3" s="6" t="s">
        <v>293</v>
      </c>
      <c r="RT3" s="6" t="s">
        <v>369</v>
      </c>
      <c r="RU3" s="6" t="s">
        <v>370</v>
      </c>
      <c r="RV3" s="6" t="s">
        <v>371</v>
      </c>
      <c r="RW3" s="6" t="s">
        <v>368</v>
      </c>
      <c r="RX3" s="6" t="s">
        <v>364</v>
      </c>
      <c r="RY3" s="6" t="s">
        <v>293</v>
      </c>
      <c r="RZ3" s="6" t="s">
        <v>369</v>
      </c>
      <c r="SA3" s="6" t="s">
        <v>370</v>
      </c>
      <c r="SB3" s="6" t="s">
        <v>371</v>
      </c>
      <c r="SC3" s="6" t="s">
        <v>368</v>
      </c>
      <c r="SD3" s="6" t="s">
        <v>364</v>
      </c>
      <c r="SE3" s="6" t="s">
        <v>293</v>
      </c>
      <c r="SF3" s="6" t="s">
        <v>369</v>
      </c>
      <c r="SG3" s="6" t="s">
        <v>370</v>
      </c>
      <c r="SH3" s="6" t="s">
        <v>371</v>
      </c>
      <c r="SI3" s="6" t="s">
        <v>368</v>
      </c>
      <c r="SJ3" s="6" t="s">
        <v>364</v>
      </c>
      <c r="SK3" s="6" t="s">
        <v>293</v>
      </c>
      <c r="SL3" s="6" t="s">
        <v>369</v>
      </c>
      <c r="SM3" s="6" t="s">
        <v>370</v>
      </c>
      <c r="SN3" s="6" t="s">
        <v>371</v>
      </c>
      <c r="SO3" s="6" t="s">
        <v>368</v>
      </c>
      <c r="SP3" s="6" t="s">
        <v>364</v>
      </c>
      <c r="SQ3" s="6" t="s">
        <v>293</v>
      </c>
      <c r="SR3" s="6" t="s">
        <v>369</v>
      </c>
      <c r="SS3" s="6" t="s">
        <v>370</v>
      </c>
      <c r="ST3" s="6" t="s">
        <v>371</v>
      </c>
      <c r="SU3" s="6" t="s">
        <v>368</v>
      </c>
      <c r="SV3" s="6" t="s">
        <v>364</v>
      </c>
      <c r="SW3" s="6" t="s">
        <v>293</v>
      </c>
      <c r="SX3" s="6" t="s">
        <v>369</v>
      </c>
      <c r="SY3" s="6" t="s">
        <v>370</v>
      </c>
      <c r="SZ3" s="6" t="s">
        <v>371</v>
      </c>
      <c r="TA3" s="6" t="s">
        <v>368</v>
      </c>
      <c r="TB3" s="6" t="s">
        <v>364</v>
      </c>
      <c r="TC3" s="6" t="s">
        <v>293</v>
      </c>
      <c r="TD3" s="6" t="s">
        <v>369</v>
      </c>
      <c r="TE3" s="6" t="s">
        <v>370</v>
      </c>
      <c r="TF3" s="6" t="s">
        <v>371</v>
      </c>
      <c r="TG3" s="6" t="s">
        <v>368</v>
      </c>
      <c r="TH3" s="6" t="s">
        <v>364</v>
      </c>
      <c r="TI3" s="6" t="s">
        <v>293</v>
      </c>
      <c r="TJ3" s="6" t="s">
        <v>369</v>
      </c>
      <c r="TK3" s="6" t="s">
        <v>370</v>
      </c>
      <c r="TL3" s="6" t="s">
        <v>371</v>
      </c>
      <c r="TM3" s="6" t="s">
        <v>368</v>
      </c>
      <c r="TN3" s="6" t="s">
        <v>364</v>
      </c>
      <c r="TO3" s="6" t="s">
        <v>293</v>
      </c>
      <c r="TP3" s="6" t="s">
        <v>369</v>
      </c>
      <c r="TQ3" s="6" t="s">
        <v>370</v>
      </c>
      <c r="TR3" s="6" t="s">
        <v>371</v>
      </c>
      <c r="TS3" s="6" t="s">
        <v>368</v>
      </c>
      <c r="TT3" s="6" t="s">
        <v>364</v>
      </c>
      <c r="TU3" s="6" t="s">
        <v>293</v>
      </c>
      <c r="TV3" s="6" t="s">
        <v>369</v>
      </c>
      <c r="TW3" s="6" t="s">
        <v>370</v>
      </c>
      <c r="TX3" s="6" t="s">
        <v>371</v>
      </c>
      <c r="TY3" s="6" t="s">
        <v>368</v>
      </c>
      <c r="TZ3" s="6" t="s">
        <v>364</v>
      </c>
      <c r="UA3" s="6" t="s">
        <v>293</v>
      </c>
      <c r="UB3" s="6" t="s">
        <v>369</v>
      </c>
      <c r="UC3" s="6" t="s">
        <v>370</v>
      </c>
      <c r="UD3" s="6" t="s">
        <v>371</v>
      </c>
      <c r="UE3" s="6" t="s">
        <v>368</v>
      </c>
      <c r="UF3" s="6" t="s">
        <v>364</v>
      </c>
      <c r="UG3" s="6" t="s">
        <v>293</v>
      </c>
      <c r="UH3" s="6" t="s">
        <v>369</v>
      </c>
      <c r="UI3" s="6" t="s">
        <v>370</v>
      </c>
      <c r="UJ3" s="6" t="s">
        <v>371</v>
      </c>
      <c r="UK3" s="6" t="s">
        <v>368</v>
      </c>
      <c r="UL3" s="6" t="s">
        <v>364</v>
      </c>
      <c r="UM3" s="6" t="s">
        <v>293</v>
      </c>
      <c r="UN3" s="6" t="s">
        <v>369</v>
      </c>
      <c r="UO3" s="6" t="s">
        <v>370</v>
      </c>
      <c r="UP3" s="6" t="s">
        <v>371</v>
      </c>
      <c r="UQ3" s="6" t="s">
        <v>368</v>
      </c>
      <c r="UR3" s="6" t="s">
        <v>364</v>
      </c>
      <c r="US3" s="6" t="s">
        <v>293</v>
      </c>
      <c r="UT3" s="6" t="s">
        <v>369</v>
      </c>
      <c r="UU3" s="6" t="s">
        <v>370</v>
      </c>
      <c r="UV3" s="6" t="s">
        <v>371</v>
      </c>
      <c r="UW3" s="6" t="s">
        <v>368</v>
      </c>
      <c r="UX3" s="6" t="s">
        <v>364</v>
      </c>
      <c r="UY3" s="6" t="s">
        <v>293</v>
      </c>
      <c r="UZ3" s="6" t="s">
        <v>369</v>
      </c>
      <c r="VA3" s="6" t="s">
        <v>370</v>
      </c>
      <c r="VB3" s="6" t="s">
        <v>371</v>
      </c>
      <c r="VC3" s="6" t="s">
        <v>368</v>
      </c>
      <c r="VD3" s="6" t="s">
        <v>364</v>
      </c>
      <c r="VE3" s="6" t="s">
        <v>293</v>
      </c>
      <c r="VF3" s="6" t="s">
        <v>369</v>
      </c>
      <c r="VG3" s="6" t="s">
        <v>370</v>
      </c>
      <c r="VH3" s="6" t="s">
        <v>371</v>
      </c>
      <c r="VI3" s="6" t="s">
        <v>368</v>
      </c>
      <c r="VJ3" s="6" t="s">
        <v>364</v>
      </c>
      <c r="VK3" s="6" t="s">
        <v>293</v>
      </c>
      <c r="VL3" s="6" t="s">
        <v>369</v>
      </c>
      <c r="VM3" s="6" t="s">
        <v>370</v>
      </c>
      <c r="VN3" s="6" t="s">
        <v>371</v>
      </c>
      <c r="VO3" s="6" t="s">
        <v>368</v>
      </c>
      <c r="VP3" s="6" t="s">
        <v>364</v>
      </c>
      <c r="VQ3" s="6" t="s">
        <v>293</v>
      </c>
      <c r="VR3" s="6" t="s">
        <v>369</v>
      </c>
      <c r="VS3" s="6" t="s">
        <v>370</v>
      </c>
      <c r="VT3" s="6" t="s">
        <v>371</v>
      </c>
      <c r="VU3" s="6" t="s">
        <v>368</v>
      </c>
      <c r="VV3" s="6" t="s">
        <v>364</v>
      </c>
      <c r="VW3" s="6" t="s">
        <v>293</v>
      </c>
      <c r="VX3" s="6" t="s">
        <v>369</v>
      </c>
      <c r="VY3" s="6" t="s">
        <v>370</v>
      </c>
      <c r="VZ3" s="6" t="s">
        <v>371</v>
      </c>
      <c r="WA3" s="6" t="s">
        <v>368</v>
      </c>
      <c r="WB3" s="6" t="s">
        <v>364</v>
      </c>
      <c r="WC3" s="6" t="s">
        <v>293</v>
      </c>
      <c r="WD3" s="6" t="s">
        <v>369</v>
      </c>
      <c r="WE3" s="6" t="s">
        <v>370</v>
      </c>
      <c r="WF3" s="6" t="s">
        <v>371</v>
      </c>
      <c r="WG3" s="6" t="s">
        <v>368</v>
      </c>
      <c r="WH3" s="6" t="s">
        <v>364</v>
      </c>
      <c r="WI3" s="6" t="s">
        <v>293</v>
      </c>
      <c r="WJ3" s="6" t="s">
        <v>369</v>
      </c>
      <c r="WK3" s="6" t="s">
        <v>370</v>
      </c>
      <c r="WL3" s="6" t="s">
        <v>371</v>
      </c>
      <c r="WM3" s="6" t="s">
        <v>368</v>
      </c>
      <c r="WN3" s="6" t="s">
        <v>364</v>
      </c>
      <c r="WO3" s="6" t="s">
        <v>293</v>
      </c>
      <c r="WP3" s="6" t="s">
        <v>369</v>
      </c>
      <c r="WQ3" s="6" t="s">
        <v>370</v>
      </c>
      <c r="WR3" s="6" t="s">
        <v>371</v>
      </c>
      <c r="WS3" s="6" t="s">
        <v>368</v>
      </c>
      <c r="WT3" s="6" t="s">
        <v>364</v>
      </c>
      <c r="WU3" s="6" t="s">
        <v>293</v>
      </c>
      <c r="WV3" s="6" t="s">
        <v>369</v>
      </c>
      <c r="WW3" s="6" t="s">
        <v>370</v>
      </c>
      <c r="WX3" s="6" t="s">
        <v>371</v>
      </c>
      <c r="WY3" s="6" t="s">
        <v>368</v>
      </c>
      <c r="WZ3" s="6" t="s">
        <v>364</v>
      </c>
      <c r="XA3" s="6" t="s">
        <v>293</v>
      </c>
      <c r="XB3" s="6" t="s">
        <v>369</v>
      </c>
      <c r="XC3" s="6" t="s">
        <v>370</v>
      </c>
      <c r="XD3" s="6" t="s">
        <v>371</v>
      </c>
      <c r="XE3" s="6" t="s">
        <v>368</v>
      </c>
      <c r="XF3" s="6" t="s">
        <v>364</v>
      </c>
      <c r="XG3" s="6" t="s">
        <v>293</v>
      </c>
      <c r="XH3" s="6" t="s">
        <v>369</v>
      </c>
      <c r="XI3" s="6" t="s">
        <v>370</v>
      </c>
      <c r="XJ3" s="6" t="s">
        <v>371</v>
      </c>
      <c r="XK3" s="6" t="s">
        <v>368</v>
      </c>
      <c r="XL3" s="6" t="s">
        <v>364</v>
      </c>
      <c r="XM3" s="6" t="s">
        <v>293</v>
      </c>
      <c r="XN3" s="6" t="s">
        <v>369</v>
      </c>
      <c r="XO3" s="6" t="s">
        <v>370</v>
      </c>
      <c r="XP3" s="6" t="s">
        <v>371</v>
      </c>
      <c r="XQ3" s="6" t="s">
        <v>368</v>
      </c>
      <c r="XR3" s="6" t="s">
        <v>364</v>
      </c>
      <c r="XS3" s="6" t="s">
        <v>293</v>
      </c>
      <c r="XT3" s="6" t="s">
        <v>369</v>
      </c>
      <c r="XU3" s="6" t="s">
        <v>370</v>
      </c>
      <c r="XV3" s="6" t="s">
        <v>371</v>
      </c>
      <c r="XW3" s="6" t="s">
        <v>368</v>
      </c>
      <c r="XX3" s="6" t="s">
        <v>364</v>
      </c>
      <c r="XY3" s="6" t="s">
        <v>293</v>
      </c>
      <c r="XZ3" s="6" t="s">
        <v>369</v>
      </c>
      <c r="YA3" s="6" t="s">
        <v>370</v>
      </c>
      <c r="YB3" s="6" t="s">
        <v>371</v>
      </c>
      <c r="YC3" s="6" t="s">
        <v>368</v>
      </c>
      <c r="YD3" s="6" t="s">
        <v>364</v>
      </c>
      <c r="YE3" s="6" t="s">
        <v>293</v>
      </c>
      <c r="YF3" s="6" t="s">
        <v>369</v>
      </c>
      <c r="YG3" s="6" t="s">
        <v>370</v>
      </c>
      <c r="YH3" s="6" t="s">
        <v>371</v>
      </c>
      <c r="YI3" s="6" t="s">
        <v>368</v>
      </c>
      <c r="YJ3" s="6" t="s">
        <v>364</v>
      </c>
      <c r="YK3" s="6" t="s">
        <v>293</v>
      </c>
      <c r="YL3" s="6" t="s">
        <v>369</v>
      </c>
      <c r="YM3" s="6" t="s">
        <v>370</v>
      </c>
      <c r="YN3" s="6" t="s">
        <v>371</v>
      </c>
      <c r="YO3" s="6" t="s">
        <v>368</v>
      </c>
      <c r="YP3" s="6" t="s">
        <v>364</v>
      </c>
      <c r="YQ3" s="6" t="s">
        <v>293</v>
      </c>
      <c r="YR3" s="6" t="s">
        <v>369</v>
      </c>
      <c r="YS3" s="6" t="s">
        <v>370</v>
      </c>
      <c r="YT3" s="6" t="s">
        <v>371</v>
      </c>
      <c r="YU3" s="6" t="s">
        <v>368</v>
      </c>
      <c r="YV3" s="6" t="s">
        <v>364</v>
      </c>
      <c r="YW3" s="6" t="s">
        <v>293</v>
      </c>
      <c r="YX3" s="6" t="s">
        <v>369</v>
      </c>
      <c r="YY3" s="6" t="s">
        <v>370</v>
      </c>
      <c r="YZ3" s="6" t="s">
        <v>371</v>
      </c>
      <c r="ZA3" s="6" t="s">
        <v>368</v>
      </c>
      <c r="ZB3" s="6" t="s">
        <v>364</v>
      </c>
      <c r="ZC3" s="6" t="s">
        <v>293</v>
      </c>
      <c r="ZD3" s="6" t="s">
        <v>369</v>
      </c>
      <c r="ZE3" s="6" t="s">
        <v>370</v>
      </c>
      <c r="ZF3" s="6" t="s">
        <v>371</v>
      </c>
      <c r="ZG3" s="6" t="s">
        <v>368</v>
      </c>
      <c r="ZH3" s="6" t="s">
        <v>364</v>
      </c>
      <c r="ZI3" s="6" t="s">
        <v>293</v>
      </c>
      <c r="ZJ3" s="6" t="s">
        <v>369</v>
      </c>
      <c r="ZK3" s="6" t="s">
        <v>370</v>
      </c>
      <c r="ZL3" s="6" t="s">
        <v>371</v>
      </c>
      <c r="ZM3" s="6" t="s">
        <v>368</v>
      </c>
      <c r="ZN3" s="6" t="s">
        <v>364</v>
      </c>
      <c r="ZO3" s="6" t="s">
        <v>293</v>
      </c>
      <c r="ZP3" s="6" t="s">
        <v>369</v>
      </c>
      <c r="ZQ3" s="6" t="s">
        <v>370</v>
      </c>
      <c r="ZR3" s="6" t="s">
        <v>371</v>
      </c>
      <c r="ZS3" s="6" t="s">
        <v>368</v>
      </c>
      <c r="ZT3" s="6" t="s">
        <v>364</v>
      </c>
      <c r="ZU3" s="6" t="s">
        <v>293</v>
      </c>
      <c r="ZV3" s="6" t="s">
        <v>369</v>
      </c>
      <c r="ZW3" s="6" t="s">
        <v>370</v>
      </c>
      <c r="ZX3" s="6" t="s">
        <v>371</v>
      </c>
      <c r="ZY3" s="6" t="s">
        <v>368</v>
      </c>
      <c r="ZZ3" s="6" t="s">
        <v>364</v>
      </c>
      <c r="AAA3" s="6" t="s">
        <v>293</v>
      </c>
      <c r="AAB3" s="6" t="s">
        <v>369</v>
      </c>
      <c r="AAC3" s="6" t="s">
        <v>370</v>
      </c>
      <c r="AAD3" s="6" t="s">
        <v>371</v>
      </c>
      <c r="AAE3" s="6" t="s">
        <v>368</v>
      </c>
      <c r="AAF3" s="6" t="s">
        <v>364</v>
      </c>
      <c r="AAG3" s="6" t="s">
        <v>293</v>
      </c>
      <c r="AAH3" s="6" t="s">
        <v>369</v>
      </c>
      <c r="AAI3" s="6" t="s">
        <v>370</v>
      </c>
      <c r="AAJ3" s="6" t="s">
        <v>371</v>
      </c>
      <c r="AAK3" s="6" t="s">
        <v>368</v>
      </c>
      <c r="AAL3" s="6" t="s">
        <v>364</v>
      </c>
      <c r="AAM3" s="6" t="s">
        <v>293</v>
      </c>
      <c r="AAN3" s="6" t="s">
        <v>369</v>
      </c>
      <c r="AAO3" s="6" t="s">
        <v>370</v>
      </c>
      <c r="AAP3" s="6" t="s">
        <v>371</v>
      </c>
      <c r="AAQ3" s="6" t="s">
        <v>368</v>
      </c>
      <c r="AAR3" s="6" t="s">
        <v>364</v>
      </c>
      <c r="AAS3" s="6" t="s">
        <v>293</v>
      </c>
      <c r="AAT3" s="6" t="s">
        <v>369</v>
      </c>
      <c r="AAU3" s="6" t="s">
        <v>370</v>
      </c>
      <c r="AAV3" s="6" t="s">
        <v>371</v>
      </c>
      <c r="AAW3" s="6" t="s">
        <v>368</v>
      </c>
      <c r="AAX3" s="6" t="s">
        <v>364</v>
      </c>
      <c r="AAY3" s="6" t="s">
        <v>293</v>
      </c>
      <c r="AAZ3" s="6" t="s">
        <v>369</v>
      </c>
      <c r="ABA3" s="6" t="s">
        <v>370</v>
      </c>
      <c r="ABB3" s="6" t="s">
        <v>371</v>
      </c>
      <c r="ABC3" s="6" t="s">
        <v>368</v>
      </c>
      <c r="ABD3" s="6" t="s">
        <v>364</v>
      </c>
      <c r="ABE3" s="6" t="s">
        <v>293</v>
      </c>
      <c r="ABF3" s="6" t="s">
        <v>369</v>
      </c>
      <c r="ABG3" s="6" t="s">
        <v>370</v>
      </c>
      <c r="ABH3" s="6" t="s">
        <v>371</v>
      </c>
      <c r="ABI3" s="6" t="s">
        <v>368</v>
      </c>
      <c r="ABJ3" s="6" t="s">
        <v>364</v>
      </c>
      <c r="ABK3" s="6" t="s">
        <v>293</v>
      </c>
      <c r="ABL3" s="6" t="s">
        <v>369</v>
      </c>
      <c r="ABM3" s="6" t="s">
        <v>370</v>
      </c>
      <c r="ABN3" s="6" t="s">
        <v>371</v>
      </c>
      <c r="ABO3" s="6" t="s">
        <v>368</v>
      </c>
      <c r="ABP3" s="6" t="s">
        <v>364</v>
      </c>
      <c r="ABQ3" s="6" t="s">
        <v>293</v>
      </c>
      <c r="ABR3" s="6" t="s">
        <v>369</v>
      </c>
      <c r="ABS3" s="6" t="s">
        <v>370</v>
      </c>
      <c r="ABT3" s="6" t="s">
        <v>371</v>
      </c>
      <c r="ABU3" s="6" t="s">
        <v>368</v>
      </c>
      <c r="ABV3" s="6" t="s">
        <v>364</v>
      </c>
      <c r="ABW3" s="6" t="s">
        <v>293</v>
      </c>
      <c r="ABX3" s="6" t="s">
        <v>369</v>
      </c>
      <c r="ABY3" s="6" t="s">
        <v>370</v>
      </c>
      <c r="ABZ3" s="6" t="s">
        <v>371</v>
      </c>
      <c r="ACA3" s="6" t="s">
        <v>368</v>
      </c>
      <c r="ACB3" s="6" t="s">
        <v>364</v>
      </c>
      <c r="ACC3" s="6" t="s">
        <v>293</v>
      </c>
      <c r="ACD3" s="6" t="s">
        <v>369</v>
      </c>
      <c r="ACE3" s="6" t="s">
        <v>370</v>
      </c>
      <c r="ACF3" s="6" t="s">
        <v>371</v>
      </c>
      <c r="ACG3" s="6" t="s">
        <v>368</v>
      </c>
      <c r="ACH3" s="6" t="s">
        <v>364</v>
      </c>
      <c r="ACI3" s="6" t="s">
        <v>293</v>
      </c>
      <c r="ACJ3" s="6" t="s">
        <v>369</v>
      </c>
      <c r="ACK3" s="6" t="s">
        <v>370</v>
      </c>
      <c r="ACL3" s="6" t="s">
        <v>371</v>
      </c>
      <c r="ACM3" s="6" t="s">
        <v>368</v>
      </c>
      <c r="ACN3" s="6" t="s">
        <v>364</v>
      </c>
      <c r="ACO3" s="6" t="s">
        <v>293</v>
      </c>
      <c r="ACP3" s="6" t="s">
        <v>369</v>
      </c>
      <c r="ACQ3" s="6" t="s">
        <v>370</v>
      </c>
      <c r="ACR3" s="6" t="s">
        <v>371</v>
      </c>
      <c r="ACS3" s="6" t="s">
        <v>368</v>
      </c>
      <c r="ACT3" s="6" t="s">
        <v>364</v>
      </c>
      <c r="ACU3" s="6" t="s">
        <v>293</v>
      </c>
      <c r="ACV3" s="6" t="s">
        <v>369</v>
      </c>
      <c r="ACW3" s="6" t="s">
        <v>370</v>
      </c>
      <c r="ACX3" s="6" t="s">
        <v>371</v>
      </c>
      <c r="ACY3" s="6" t="s">
        <v>368</v>
      </c>
      <c r="ACZ3" s="6" t="s">
        <v>364</v>
      </c>
      <c r="ADA3" s="6" t="s">
        <v>293</v>
      </c>
      <c r="ADB3" s="6" t="s">
        <v>369</v>
      </c>
      <c r="ADC3" s="6" t="s">
        <v>370</v>
      </c>
      <c r="ADD3" s="6" t="s">
        <v>371</v>
      </c>
      <c r="ADE3" s="6" t="s">
        <v>368</v>
      </c>
      <c r="ADF3" s="6" t="s">
        <v>364</v>
      </c>
      <c r="ADG3" s="6" t="s">
        <v>293</v>
      </c>
      <c r="ADH3" s="6" t="s">
        <v>369</v>
      </c>
      <c r="ADI3" s="6" t="s">
        <v>370</v>
      </c>
      <c r="ADJ3" s="6" t="s">
        <v>371</v>
      </c>
      <c r="ADK3" s="6" t="s">
        <v>368</v>
      </c>
      <c r="ADL3" s="6" t="s">
        <v>364</v>
      </c>
      <c r="ADM3" s="6" t="s">
        <v>293</v>
      </c>
      <c r="ADN3" s="6" t="s">
        <v>369</v>
      </c>
      <c r="ADO3" s="6" t="s">
        <v>370</v>
      </c>
      <c r="ADP3" s="6" t="s">
        <v>371</v>
      </c>
      <c r="ADQ3" s="6" t="s">
        <v>368</v>
      </c>
      <c r="ADR3" s="6" t="s">
        <v>364</v>
      </c>
      <c r="ADS3" s="6" t="s">
        <v>293</v>
      </c>
      <c r="ADT3" s="6" t="s">
        <v>369</v>
      </c>
      <c r="ADU3" s="6" t="s">
        <v>370</v>
      </c>
      <c r="ADV3" s="6" t="s">
        <v>371</v>
      </c>
      <c r="ADW3" s="6" t="s">
        <v>368</v>
      </c>
      <c r="ADX3" s="6" t="s">
        <v>364</v>
      </c>
      <c r="ADY3" s="6" t="s">
        <v>293</v>
      </c>
      <c r="ADZ3" s="6" t="s">
        <v>369</v>
      </c>
      <c r="AEA3" s="6" t="s">
        <v>370</v>
      </c>
      <c r="AEB3" s="6" t="s">
        <v>371</v>
      </c>
      <c r="AEC3" s="6" t="s">
        <v>368</v>
      </c>
      <c r="AED3" s="6" t="s">
        <v>364</v>
      </c>
      <c r="AEE3" s="6" t="s">
        <v>293</v>
      </c>
      <c r="AEF3" s="6" t="s">
        <v>369</v>
      </c>
      <c r="AEG3" s="6" t="s">
        <v>370</v>
      </c>
      <c r="AEH3" s="6" t="s">
        <v>371</v>
      </c>
      <c r="AEI3" s="6" t="s">
        <v>368</v>
      </c>
      <c r="AEJ3" s="6" t="s">
        <v>364</v>
      </c>
      <c r="AEK3" s="6" t="s">
        <v>293</v>
      </c>
      <c r="AEL3" s="6" t="s">
        <v>369</v>
      </c>
      <c r="AEM3" s="6" t="s">
        <v>370</v>
      </c>
      <c r="AEN3" s="6" t="s">
        <v>371</v>
      </c>
      <c r="AEO3" s="6" t="s">
        <v>368</v>
      </c>
      <c r="AEP3" s="6" t="s">
        <v>364</v>
      </c>
      <c r="AEQ3" s="6" t="s">
        <v>293</v>
      </c>
      <c r="AER3" s="6" t="s">
        <v>369</v>
      </c>
      <c r="AES3" s="6" t="s">
        <v>370</v>
      </c>
      <c r="AET3" s="6" t="s">
        <v>371</v>
      </c>
      <c r="AEU3" s="6" t="s">
        <v>368</v>
      </c>
      <c r="AEV3" s="6" t="s">
        <v>364</v>
      </c>
      <c r="AEW3" s="6" t="s">
        <v>293</v>
      </c>
      <c r="AEX3" s="6" t="s">
        <v>369</v>
      </c>
      <c r="AEY3" s="6" t="s">
        <v>370</v>
      </c>
      <c r="AEZ3" s="6" t="s">
        <v>371</v>
      </c>
      <c r="AFA3" s="6" t="s">
        <v>368</v>
      </c>
      <c r="AFB3" s="6" t="s">
        <v>364</v>
      </c>
      <c r="AFC3" s="6" t="s">
        <v>293</v>
      </c>
      <c r="AFD3" s="6" t="s">
        <v>369</v>
      </c>
      <c r="AFE3" s="6" t="s">
        <v>370</v>
      </c>
      <c r="AFF3" s="6" t="s">
        <v>371</v>
      </c>
      <c r="AFG3" s="6" t="s">
        <v>368</v>
      </c>
      <c r="AFH3" s="6" t="s">
        <v>364</v>
      </c>
      <c r="AFI3" s="6" t="s">
        <v>293</v>
      </c>
      <c r="AFJ3" s="6" t="s">
        <v>369</v>
      </c>
      <c r="AFK3" s="6" t="s">
        <v>370</v>
      </c>
      <c r="AFL3" s="6" t="s">
        <v>371</v>
      </c>
      <c r="AFM3" s="6" t="s">
        <v>368</v>
      </c>
      <c r="AFN3" s="6" t="s">
        <v>364</v>
      </c>
      <c r="AFO3" s="6" t="s">
        <v>293</v>
      </c>
      <c r="AFP3" s="6" t="s">
        <v>369</v>
      </c>
      <c r="AFQ3" s="6" t="s">
        <v>370</v>
      </c>
      <c r="AFR3" s="6" t="s">
        <v>371</v>
      </c>
      <c r="AFS3" s="6" t="s">
        <v>368</v>
      </c>
      <c r="AFT3" s="6" t="s">
        <v>364</v>
      </c>
      <c r="AFU3" s="6" t="s">
        <v>293</v>
      </c>
      <c r="AFV3" s="6" t="s">
        <v>369</v>
      </c>
      <c r="AFW3" s="6" t="s">
        <v>370</v>
      </c>
      <c r="AFX3" s="6" t="s">
        <v>371</v>
      </c>
      <c r="AFY3" s="6" t="s">
        <v>368</v>
      </c>
      <c r="AFZ3" s="6" t="s">
        <v>364</v>
      </c>
      <c r="AGA3" s="6" t="s">
        <v>293</v>
      </c>
      <c r="AGB3" s="6" t="s">
        <v>369</v>
      </c>
      <c r="AGC3" s="6" t="s">
        <v>370</v>
      </c>
      <c r="AGD3" s="6" t="s">
        <v>371</v>
      </c>
      <c r="AGE3" s="6" t="s">
        <v>368</v>
      </c>
      <c r="AGF3" s="6" t="s">
        <v>364</v>
      </c>
      <c r="AGG3" s="6" t="s">
        <v>293</v>
      </c>
      <c r="AGH3" s="6" t="s">
        <v>369</v>
      </c>
      <c r="AGI3" s="6" t="s">
        <v>370</v>
      </c>
      <c r="AGJ3" s="6" t="s">
        <v>371</v>
      </c>
      <c r="AGK3" s="6" t="s">
        <v>368</v>
      </c>
      <c r="AGL3" s="6" t="s">
        <v>364</v>
      </c>
      <c r="AGM3" s="6" t="s">
        <v>293</v>
      </c>
      <c r="AGN3" s="6" t="s">
        <v>369</v>
      </c>
      <c r="AGO3" s="6" t="s">
        <v>370</v>
      </c>
      <c r="AGP3" s="6" t="s">
        <v>371</v>
      </c>
      <c r="AGQ3" s="6" t="s">
        <v>368</v>
      </c>
      <c r="AGR3" s="6" t="s">
        <v>364</v>
      </c>
      <c r="AGS3" s="6" t="s">
        <v>293</v>
      </c>
      <c r="AGT3" s="6" t="s">
        <v>369</v>
      </c>
      <c r="AGU3" s="6" t="s">
        <v>370</v>
      </c>
      <c r="AGV3" s="6" t="s">
        <v>371</v>
      </c>
      <c r="AGW3" s="6" t="s">
        <v>368</v>
      </c>
      <c r="AGX3" s="6" t="s">
        <v>364</v>
      </c>
      <c r="AGY3" s="6" t="s">
        <v>293</v>
      </c>
      <c r="AGZ3" s="6" t="s">
        <v>369</v>
      </c>
      <c r="AHA3" s="6" t="s">
        <v>370</v>
      </c>
      <c r="AHB3" s="6" t="s">
        <v>371</v>
      </c>
      <c r="AHC3" s="6" t="s">
        <v>368</v>
      </c>
      <c r="AHD3" s="6" t="s">
        <v>364</v>
      </c>
      <c r="AHE3" s="6" t="s">
        <v>293</v>
      </c>
      <c r="AHF3" s="6" t="s">
        <v>369</v>
      </c>
      <c r="AHG3" s="6" t="s">
        <v>370</v>
      </c>
      <c r="AHH3" s="6" t="s">
        <v>371</v>
      </c>
      <c r="AHI3" s="6" t="s">
        <v>368</v>
      </c>
      <c r="AHJ3" s="6" t="s">
        <v>364</v>
      </c>
      <c r="AHK3" s="6" t="s">
        <v>293</v>
      </c>
      <c r="AHL3" s="6" t="s">
        <v>369</v>
      </c>
      <c r="AHM3" s="6" t="s">
        <v>370</v>
      </c>
      <c r="AHN3" s="6" t="s">
        <v>371</v>
      </c>
      <c r="AHO3" s="6" t="s">
        <v>368</v>
      </c>
      <c r="AHP3" s="6" t="s">
        <v>364</v>
      </c>
      <c r="AHQ3" s="6" t="s">
        <v>293</v>
      </c>
      <c r="AHR3" s="6" t="s">
        <v>369</v>
      </c>
      <c r="AHS3" s="6" t="s">
        <v>370</v>
      </c>
      <c r="AHT3" s="6" t="s">
        <v>371</v>
      </c>
      <c r="AHU3" s="6" t="s">
        <v>368</v>
      </c>
      <c r="AHV3" s="6" t="s">
        <v>364</v>
      </c>
      <c r="AHW3" s="6" t="s">
        <v>293</v>
      </c>
      <c r="AHX3" s="6" t="s">
        <v>369</v>
      </c>
      <c r="AHY3" s="6" t="s">
        <v>370</v>
      </c>
      <c r="AHZ3" s="6" t="s">
        <v>371</v>
      </c>
      <c r="AIA3" s="6" t="s">
        <v>368</v>
      </c>
      <c r="AIB3" s="6" t="s">
        <v>364</v>
      </c>
      <c r="AIC3" s="6" t="s">
        <v>293</v>
      </c>
      <c r="AID3" s="6" t="s">
        <v>369</v>
      </c>
      <c r="AIE3" s="6" t="s">
        <v>370</v>
      </c>
      <c r="AIF3" s="6" t="s">
        <v>371</v>
      </c>
      <c r="AIG3" s="6" t="s">
        <v>368</v>
      </c>
      <c r="AIH3" s="6" t="s">
        <v>364</v>
      </c>
      <c r="AII3" s="6" t="s">
        <v>293</v>
      </c>
      <c r="AIJ3" s="6" t="s">
        <v>369</v>
      </c>
      <c r="AIK3" s="6" t="s">
        <v>370</v>
      </c>
      <c r="AIL3" s="6" t="s">
        <v>371</v>
      </c>
      <c r="AIM3" s="6" t="s">
        <v>368</v>
      </c>
      <c r="AIN3" s="6" t="s">
        <v>364</v>
      </c>
      <c r="AIO3" s="6" t="s">
        <v>293</v>
      </c>
      <c r="AIP3" s="6" t="s">
        <v>369</v>
      </c>
      <c r="AIQ3" s="6" t="s">
        <v>370</v>
      </c>
      <c r="AIR3" s="6" t="s">
        <v>371</v>
      </c>
      <c r="AIS3" s="6" t="s">
        <v>368</v>
      </c>
      <c r="AIT3" s="6" t="s">
        <v>364</v>
      </c>
      <c r="AIU3" s="6" t="s">
        <v>293</v>
      </c>
      <c r="AIV3" s="6" t="s">
        <v>369</v>
      </c>
      <c r="AIW3" s="6" t="s">
        <v>370</v>
      </c>
      <c r="AIX3" s="6" t="s">
        <v>371</v>
      </c>
      <c r="AIY3" s="6" t="s">
        <v>368</v>
      </c>
      <c r="AIZ3" s="6" t="s">
        <v>364</v>
      </c>
      <c r="AJA3" s="6" t="s">
        <v>293</v>
      </c>
      <c r="AJB3" s="6" t="s">
        <v>369</v>
      </c>
      <c r="AJC3" s="6" t="s">
        <v>370</v>
      </c>
      <c r="AJD3" s="6" t="s">
        <v>371</v>
      </c>
      <c r="AJE3" s="6" t="s">
        <v>368</v>
      </c>
      <c r="AJF3" s="6" t="s">
        <v>364</v>
      </c>
      <c r="AJG3" s="6" t="s">
        <v>293</v>
      </c>
    </row>
    <row r="4" spans="1:943" x14ac:dyDescent="0.25">
      <c r="A4" s="4" t="s">
        <v>328</v>
      </c>
      <c r="B4" s="1">
        <v>53836117163.699997</v>
      </c>
      <c r="C4" s="1">
        <v>58876936053.830002</v>
      </c>
      <c r="D4" s="1">
        <v>63253452212.660004</v>
      </c>
      <c r="E4" s="1">
        <v>63105799675.989998</v>
      </c>
      <c r="F4" s="1">
        <v>61759768709.690002</v>
      </c>
      <c r="G4" s="1">
        <v>97.9</v>
      </c>
      <c r="H4" s="1">
        <v>3724815500</v>
      </c>
      <c r="I4" s="1">
        <v>4009369300</v>
      </c>
      <c r="J4" s="1">
        <v>4494869300</v>
      </c>
      <c r="K4" s="1">
        <v>4386292630</v>
      </c>
      <c r="L4" s="1">
        <v>4362600850</v>
      </c>
      <c r="M4" s="1">
        <v>99.5</v>
      </c>
      <c r="N4" s="1">
        <v>3568815500</v>
      </c>
      <c r="O4" s="1">
        <v>3568815500</v>
      </c>
      <c r="P4" s="1">
        <v>3568815500</v>
      </c>
      <c r="Q4" s="1">
        <v>3568815500</v>
      </c>
      <c r="R4" s="1">
        <v>3568815500</v>
      </c>
      <c r="S4" s="1">
        <v>100</v>
      </c>
      <c r="T4" s="1">
        <v>50000000</v>
      </c>
      <c r="U4" s="1">
        <v>334553800</v>
      </c>
      <c r="V4" s="1">
        <v>470053800</v>
      </c>
      <c r="W4" s="1">
        <v>348727130</v>
      </c>
      <c r="X4" s="1">
        <v>325035350</v>
      </c>
      <c r="Y4" s="1">
        <v>93.2</v>
      </c>
      <c r="Z4" s="1"/>
      <c r="AA4" s="1"/>
      <c r="AB4" s="1">
        <v>400000000</v>
      </c>
      <c r="AC4" s="1">
        <v>400000000</v>
      </c>
      <c r="AD4" s="1">
        <v>400000000</v>
      </c>
      <c r="AE4" s="1">
        <v>100</v>
      </c>
      <c r="AF4" s="1">
        <v>50000000</v>
      </c>
      <c r="AG4" s="1">
        <v>50000000</v>
      </c>
      <c r="AH4" s="1"/>
      <c r="AI4" s="1"/>
      <c r="AJ4" s="1"/>
      <c r="AK4" s="1"/>
      <c r="AL4" s="1">
        <v>6000000</v>
      </c>
      <c r="AM4" s="1">
        <v>6000000</v>
      </c>
      <c r="AN4" s="1">
        <v>6000000</v>
      </c>
      <c r="AO4" s="1">
        <v>6000000</v>
      </c>
      <c r="AP4" s="1">
        <v>6000000</v>
      </c>
      <c r="AQ4" s="1">
        <v>100</v>
      </c>
      <c r="AR4" s="1">
        <v>50000000</v>
      </c>
      <c r="AS4" s="1">
        <v>50000000</v>
      </c>
      <c r="AT4" s="1">
        <v>50000000</v>
      </c>
      <c r="AU4" s="1">
        <v>50000000</v>
      </c>
      <c r="AV4" s="1">
        <v>50000000</v>
      </c>
      <c r="AW4" s="1">
        <v>100</v>
      </c>
      <c r="AX4" s="1"/>
      <c r="AY4" s="1"/>
      <c r="AZ4" s="1"/>
      <c r="BA4" s="1">
        <v>12750000</v>
      </c>
      <c r="BB4" s="1">
        <v>12750000</v>
      </c>
      <c r="BC4" s="1">
        <v>100</v>
      </c>
      <c r="BD4" s="1">
        <v>13751128949.969999</v>
      </c>
      <c r="BE4" s="1">
        <v>16441272860.73</v>
      </c>
      <c r="BF4" s="1">
        <v>18097902441.400002</v>
      </c>
      <c r="BG4" s="1">
        <v>17908522094.369999</v>
      </c>
      <c r="BH4" s="1">
        <v>16684240973.91</v>
      </c>
      <c r="BI4" s="1">
        <v>93.2</v>
      </c>
      <c r="BJ4" s="1">
        <v>69649800</v>
      </c>
      <c r="BK4" s="1">
        <v>69649800</v>
      </c>
      <c r="BL4" s="1">
        <v>68559163.810000002</v>
      </c>
      <c r="BM4" s="1">
        <v>68559163.810000002</v>
      </c>
      <c r="BN4" s="1">
        <v>68559163.810000002</v>
      </c>
      <c r="BO4" s="1">
        <v>100</v>
      </c>
      <c r="BP4" s="1"/>
      <c r="BQ4" s="1"/>
      <c r="BR4" s="1">
        <v>511404984.89999998</v>
      </c>
      <c r="BS4" s="1">
        <v>511404984.89999998</v>
      </c>
      <c r="BT4" s="1">
        <v>511404984.89999998</v>
      </c>
      <c r="BU4" s="1">
        <v>100</v>
      </c>
      <c r="BV4" s="1">
        <v>59660764.399999999</v>
      </c>
      <c r="BW4" s="1">
        <v>59660764.399999999</v>
      </c>
      <c r="BX4" s="1">
        <v>59660764.399999999</v>
      </c>
      <c r="BY4" s="1">
        <v>59660764.399999999</v>
      </c>
      <c r="BZ4" s="1">
        <v>59660764.399999999</v>
      </c>
      <c r="CA4" s="1">
        <v>100</v>
      </c>
      <c r="CB4" s="1">
        <v>321684400</v>
      </c>
      <c r="CC4" s="1">
        <v>385586400</v>
      </c>
      <c r="CD4" s="1">
        <v>558571173.89999998</v>
      </c>
      <c r="CE4" s="1">
        <v>558571173.89999998</v>
      </c>
      <c r="CF4" s="1">
        <v>558571173.70000005</v>
      </c>
      <c r="CG4" s="1">
        <v>100</v>
      </c>
      <c r="CH4" s="1">
        <v>27058500</v>
      </c>
      <c r="CI4" s="1">
        <v>27058500</v>
      </c>
      <c r="CJ4" s="1">
        <v>27058500</v>
      </c>
      <c r="CK4" s="1">
        <v>27058500</v>
      </c>
      <c r="CL4" s="1">
        <v>27058500</v>
      </c>
      <c r="CM4" s="1">
        <v>100</v>
      </c>
      <c r="CN4" s="1">
        <v>84261800</v>
      </c>
      <c r="CO4" s="1">
        <v>84261800</v>
      </c>
      <c r="CP4" s="1">
        <v>80887121.780000001</v>
      </c>
      <c r="CQ4" s="1">
        <v>80887121.780000001</v>
      </c>
      <c r="CR4" s="1">
        <v>80887121.780000001</v>
      </c>
      <c r="CS4" s="1">
        <v>100</v>
      </c>
      <c r="CT4" s="1">
        <v>94135400</v>
      </c>
      <c r="CU4" s="1">
        <v>94135400</v>
      </c>
      <c r="CV4" s="1">
        <v>94135400</v>
      </c>
      <c r="CW4" s="1">
        <v>94135400</v>
      </c>
      <c r="CX4" s="1">
        <v>94135400</v>
      </c>
      <c r="CY4" s="1">
        <v>100</v>
      </c>
      <c r="CZ4" s="1">
        <v>209678560.81</v>
      </c>
      <c r="DA4" s="1">
        <v>249678560.81</v>
      </c>
      <c r="DB4" s="1">
        <v>249678560.81</v>
      </c>
      <c r="DC4" s="1">
        <v>249678560.81</v>
      </c>
      <c r="DD4" s="1">
        <v>249678560.81</v>
      </c>
      <c r="DE4" s="1">
        <v>100</v>
      </c>
      <c r="DF4" s="1">
        <v>20622500</v>
      </c>
      <c r="DG4" s="1">
        <v>21361200</v>
      </c>
      <c r="DH4" s="1">
        <v>21361200</v>
      </c>
      <c r="DI4" s="1">
        <v>21361200</v>
      </c>
      <c r="DJ4" s="1">
        <v>21354617.91</v>
      </c>
      <c r="DK4" s="1">
        <v>100</v>
      </c>
      <c r="DL4" s="1">
        <v>7087600</v>
      </c>
      <c r="DM4" s="1">
        <v>7087600</v>
      </c>
      <c r="DN4" s="1">
        <v>7087600</v>
      </c>
      <c r="DO4" s="1">
        <v>7087600</v>
      </c>
      <c r="DP4" s="1">
        <v>7087600</v>
      </c>
      <c r="DQ4" s="1">
        <v>100</v>
      </c>
      <c r="DR4" s="1">
        <v>582300</v>
      </c>
      <c r="DS4" s="1">
        <v>582300</v>
      </c>
      <c r="DT4" s="1">
        <v>582300</v>
      </c>
      <c r="DU4" s="1">
        <v>582300</v>
      </c>
      <c r="DV4" s="1">
        <v>582300</v>
      </c>
      <c r="DW4" s="1">
        <v>100</v>
      </c>
      <c r="DX4" s="1">
        <v>55203631</v>
      </c>
      <c r="DY4" s="1">
        <v>55203631</v>
      </c>
      <c r="DZ4" s="1">
        <v>48591818.93</v>
      </c>
      <c r="EA4" s="1">
        <v>48591818.93</v>
      </c>
      <c r="EB4" s="1">
        <v>48591818.93</v>
      </c>
      <c r="EC4" s="1">
        <v>100</v>
      </c>
      <c r="ED4" s="1">
        <v>93335459.969999999</v>
      </c>
      <c r="EE4" s="1">
        <v>89620388</v>
      </c>
      <c r="EF4" s="1">
        <v>81049701.170000002</v>
      </c>
      <c r="EG4" s="1">
        <v>81049701.170000002</v>
      </c>
      <c r="EH4" s="1">
        <v>80932576.230000004</v>
      </c>
      <c r="EI4" s="1">
        <v>99.9</v>
      </c>
      <c r="EJ4" s="1">
        <v>106951400</v>
      </c>
      <c r="EK4" s="1">
        <v>110603700</v>
      </c>
      <c r="EL4" s="1">
        <v>226618200</v>
      </c>
      <c r="EM4" s="1">
        <v>226618200</v>
      </c>
      <c r="EN4" s="1">
        <v>226617628.99000001</v>
      </c>
      <c r="EO4" s="1">
        <v>100</v>
      </c>
      <c r="EP4" s="1">
        <v>18592800</v>
      </c>
      <c r="EQ4" s="1">
        <v>18699500</v>
      </c>
      <c r="ER4" s="1">
        <v>18699500</v>
      </c>
      <c r="ES4" s="1">
        <v>18699500</v>
      </c>
      <c r="ET4" s="1">
        <v>18699367.640000001</v>
      </c>
      <c r="EU4" s="1">
        <v>100</v>
      </c>
      <c r="EV4" s="1">
        <v>300000000</v>
      </c>
      <c r="EW4" s="1">
        <v>260000000</v>
      </c>
      <c r="EX4" s="1">
        <v>260000000</v>
      </c>
      <c r="EY4" s="1">
        <v>260000000</v>
      </c>
      <c r="EZ4" s="1">
        <v>260000000</v>
      </c>
      <c r="FA4" s="1">
        <v>100</v>
      </c>
      <c r="FB4" s="1">
        <v>237909000</v>
      </c>
      <c r="FC4" s="1">
        <v>302079950</v>
      </c>
      <c r="FD4" s="1">
        <v>1083957751.28</v>
      </c>
      <c r="FE4" s="1">
        <v>1083957751.28</v>
      </c>
      <c r="FF4" s="1">
        <v>1041286254.63</v>
      </c>
      <c r="FG4" s="1">
        <v>96.1</v>
      </c>
      <c r="FH4" s="1"/>
      <c r="FI4" s="1">
        <v>63767068.439999998</v>
      </c>
      <c r="FJ4" s="1">
        <v>63767068.439999998</v>
      </c>
      <c r="FK4" s="1">
        <v>63767068.439999998</v>
      </c>
      <c r="FL4" s="1">
        <v>63767068.439999998</v>
      </c>
      <c r="FM4" s="1">
        <v>100</v>
      </c>
      <c r="FN4" s="1"/>
      <c r="FO4" s="1">
        <v>21633400</v>
      </c>
      <c r="FP4" s="1">
        <v>21633400</v>
      </c>
      <c r="FQ4" s="1">
        <v>21633400</v>
      </c>
      <c r="FR4" s="1">
        <v>21620026.66</v>
      </c>
      <c r="FS4" s="1">
        <v>99.9</v>
      </c>
      <c r="FT4" s="1">
        <v>207166800</v>
      </c>
      <c r="FU4" s="1">
        <v>163533400</v>
      </c>
      <c r="FV4" s="1">
        <v>163533400</v>
      </c>
      <c r="FW4" s="1">
        <v>163533400</v>
      </c>
      <c r="FX4" s="1">
        <v>159988679.15000001</v>
      </c>
      <c r="FY4" s="1">
        <v>97.8</v>
      </c>
      <c r="FZ4" s="1">
        <v>194538152.68000001</v>
      </c>
      <c r="GA4" s="1">
        <v>235852193.78999999</v>
      </c>
      <c r="GB4" s="1">
        <v>637571629.11000001</v>
      </c>
      <c r="GC4" s="1">
        <v>637571629.11000001</v>
      </c>
      <c r="GD4" s="1">
        <v>464189411.87</v>
      </c>
      <c r="GE4" s="1">
        <v>72.8</v>
      </c>
      <c r="GF4" s="1">
        <v>200000000</v>
      </c>
      <c r="GG4" s="1">
        <v>200000000</v>
      </c>
      <c r="GH4" s="1">
        <v>200000000</v>
      </c>
      <c r="GI4" s="1">
        <v>200000000</v>
      </c>
      <c r="GJ4" s="1">
        <v>199999198.19999999</v>
      </c>
      <c r="GK4" s="1">
        <v>100</v>
      </c>
      <c r="GL4" s="1">
        <v>4173900</v>
      </c>
      <c r="GM4" s="1">
        <v>4173900</v>
      </c>
      <c r="GN4" s="1">
        <v>4173900</v>
      </c>
      <c r="GO4" s="1">
        <v>4173900</v>
      </c>
      <c r="GP4" s="1">
        <v>3953242.32</v>
      </c>
      <c r="GQ4" s="1">
        <v>94.7</v>
      </c>
      <c r="GR4" s="1">
        <v>3000000</v>
      </c>
      <c r="GS4" s="1">
        <v>646400</v>
      </c>
      <c r="GT4" s="1">
        <v>553544.63</v>
      </c>
      <c r="GU4" s="1">
        <v>553544.63</v>
      </c>
      <c r="GV4" s="1">
        <v>553544.63</v>
      </c>
      <c r="GW4" s="1">
        <v>100</v>
      </c>
      <c r="GX4" s="1">
        <v>263729700</v>
      </c>
      <c r="GY4" s="1">
        <v>263729700</v>
      </c>
      <c r="GZ4" s="1">
        <v>263729700</v>
      </c>
      <c r="HA4" s="1">
        <v>263729700</v>
      </c>
      <c r="HB4" s="1">
        <v>263729700</v>
      </c>
      <c r="HC4" s="1">
        <v>100</v>
      </c>
      <c r="HD4" s="1">
        <v>297882389</v>
      </c>
      <c r="HE4" s="1">
        <v>417892909</v>
      </c>
      <c r="HF4" s="1">
        <v>375551972.30000001</v>
      </c>
      <c r="HG4" s="1">
        <v>375551972.30000001</v>
      </c>
      <c r="HH4" s="1">
        <v>269180763.19</v>
      </c>
      <c r="HI4" s="1">
        <v>71.7</v>
      </c>
      <c r="HJ4" s="1"/>
      <c r="HK4" s="1">
        <v>118635481.62</v>
      </c>
      <c r="HL4" s="1">
        <v>118635481.62</v>
      </c>
      <c r="HM4" s="1">
        <v>118635481.62</v>
      </c>
      <c r="HN4" s="1">
        <v>117169473.27</v>
      </c>
      <c r="HO4" s="1">
        <v>98.8</v>
      </c>
      <c r="HP4" s="1">
        <v>322795000</v>
      </c>
      <c r="HQ4" s="1">
        <v>364810141.42000002</v>
      </c>
      <c r="HR4" s="1">
        <v>301052794.85000002</v>
      </c>
      <c r="HS4" s="1">
        <v>301052794.85000002</v>
      </c>
      <c r="HT4" s="1">
        <v>163817769.33000001</v>
      </c>
      <c r="HU4" s="1">
        <v>54.4</v>
      </c>
      <c r="HV4" s="1"/>
      <c r="HW4" s="1">
        <v>62204890.229999997</v>
      </c>
      <c r="HX4" s="1">
        <v>62204890.229999997</v>
      </c>
      <c r="HY4" s="1">
        <v>62204890.229999997</v>
      </c>
      <c r="HZ4" s="1">
        <v>53486511.670000002</v>
      </c>
      <c r="IA4" s="1">
        <v>86</v>
      </c>
      <c r="IB4" s="1">
        <v>11250000</v>
      </c>
      <c r="IC4" s="1">
        <v>11250000</v>
      </c>
      <c r="ID4" s="1">
        <v>10771200</v>
      </c>
      <c r="IE4" s="1">
        <v>10771200</v>
      </c>
      <c r="IF4" s="1">
        <v>10771200</v>
      </c>
      <c r="IG4" s="1">
        <v>100</v>
      </c>
      <c r="IH4" s="1">
        <v>410592680</v>
      </c>
      <c r="II4" s="1">
        <v>526588730</v>
      </c>
      <c r="IJ4" s="1">
        <v>526588730</v>
      </c>
      <c r="IK4" s="1">
        <v>526588730</v>
      </c>
      <c r="IL4" s="1">
        <v>526586080.22000003</v>
      </c>
      <c r="IM4" s="1">
        <v>100</v>
      </c>
      <c r="IN4" s="1">
        <v>757738900</v>
      </c>
      <c r="IO4" s="1">
        <v>820700700</v>
      </c>
      <c r="IP4" s="1">
        <v>898737300</v>
      </c>
      <c r="IQ4" s="1">
        <v>897347500</v>
      </c>
      <c r="IR4" s="1">
        <v>897347500</v>
      </c>
      <c r="IS4" s="1">
        <v>100</v>
      </c>
      <c r="IT4" s="1">
        <v>80000000</v>
      </c>
      <c r="IU4" s="1">
        <v>80000000</v>
      </c>
      <c r="IV4" s="1">
        <v>70266036.189999998</v>
      </c>
      <c r="IW4" s="1">
        <v>70266036.189999998</v>
      </c>
      <c r="IX4" s="1">
        <v>69208011.120000005</v>
      </c>
      <c r="IY4" s="1">
        <v>98.5</v>
      </c>
      <c r="IZ4" s="1">
        <v>236860301</v>
      </c>
      <c r="JA4" s="1">
        <v>583676993.32000005</v>
      </c>
      <c r="JB4" s="1">
        <v>573245800.82000005</v>
      </c>
      <c r="JC4" s="1">
        <v>573245800.82000005</v>
      </c>
      <c r="JD4" s="1">
        <v>367067676.56999999</v>
      </c>
      <c r="JE4" s="1">
        <v>64</v>
      </c>
      <c r="JF4" s="1"/>
      <c r="JG4" s="1">
        <v>55639250</v>
      </c>
      <c r="JH4" s="1">
        <v>55639250</v>
      </c>
      <c r="JI4" s="1">
        <v>55639250</v>
      </c>
      <c r="JJ4" s="1">
        <v>55638330.219999999</v>
      </c>
      <c r="JK4" s="1">
        <v>100</v>
      </c>
      <c r="JL4" s="1">
        <v>611500650.29999995</v>
      </c>
      <c r="JM4" s="1">
        <v>704605495.21000004</v>
      </c>
      <c r="JN4" s="1">
        <v>648044648.51999998</v>
      </c>
      <c r="JO4" s="1">
        <v>612619481.19000006</v>
      </c>
      <c r="JP4" s="1">
        <v>598627379.14999998</v>
      </c>
      <c r="JQ4" s="1">
        <v>97.7</v>
      </c>
      <c r="JR4" s="1">
        <v>1175505413.98</v>
      </c>
      <c r="JS4" s="1">
        <v>1175505413.98</v>
      </c>
      <c r="JT4" s="1">
        <v>1148538853.47</v>
      </c>
      <c r="JU4" s="1">
        <v>1148538853.47</v>
      </c>
      <c r="JV4" s="1">
        <v>1148538022.74</v>
      </c>
      <c r="JW4" s="1">
        <v>100</v>
      </c>
      <c r="JX4" s="1">
        <v>499000636.58999997</v>
      </c>
      <c r="JY4" s="1">
        <v>897364838.77999997</v>
      </c>
      <c r="JZ4" s="1">
        <v>897364838.77999997</v>
      </c>
      <c r="KA4" s="1">
        <v>897364838.77999997</v>
      </c>
      <c r="KB4" s="1">
        <v>883367797.12</v>
      </c>
      <c r="KC4" s="1">
        <v>98.4</v>
      </c>
      <c r="KD4" s="1">
        <v>1787899451.74</v>
      </c>
      <c r="KE4" s="1">
        <v>2201059701.7399998</v>
      </c>
      <c r="KF4" s="1">
        <v>2206897820.5999999</v>
      </c>
      <c r="KG4" s="1">
        <v>2206897820.5999999</v>
      </c>
      <c r="KH4" s="1">
        <v>2141358360.5</v>
      </c>
      <c r="KI4" s="1">
        <v>97</v>
      </c>
      <c r="KJ4" s="1">
        <v>116026400</v>
      </c>
      <c r="KK4" s="1">
        <v>116026400</v>
      </c>
      <c r="KL4" s="1">
        <v>116026400</v>
      </c>
      <c r="KM4" s="1">
        <v>115169218.98999999</v>
      </c>
      <c r="KN4" s="1">
        <v>115168775.95999999</v>
      </c>
      <c r="KO4" s="1">
        <v>100</v>
      </c>
      <c r="KP4" s="1">
        <v>221561710</v>
      </c>
      <c r="KQ4" s="1">
        <v>221561710</v>
      </c>
      <c r="KR4" s="1">
        <v>221518732.40000001</v>
      </c>
      <c r="KS4" s="1">
        <v>221518732.40000001</v>
      </c>
      <c r="KT4" s="1">
        <v>221518732.40000001</v>
      </c>
      <c r="KU4" s="1">
        <v>100</v>
      </c>
      <c r="KV4" s="1">
        <v>110843839</v>
      </c>
      <c r="KW4" s="1">
        <v>110843839</v>
      </c>
      <c r="KX4" s="1">
        <v>112101699</v>
      </c>
      <c r="KY4" s="1">
        <v>112101699</v>
      </c>
      <c r="KZ4" s="1">
        <v>112101651.78</v>
      </c>
      <c r="LA4" s="1">
        <v>100</v>
      </c>
      <c r="LB4" s="1"/>
      <c r="LC4" s="1">
        <v>39173506</v>
      </c>
      <c r="LD4" s="1">
        <v>39173506</v>
      </c>
      <c r="LE4" s="1">
        <v>39173506</v>
      </c>
      <c r="LF4" s="1">
        <v>38229750.969999999</v>
      </c>
      <c r="LG4" s="1">
        <v>97.6</v>
      </c>
      <c r="LH4" s="1">
        <v>224312009.53999999</v>
      </c>
      <c r="LI4" s="1">
        <v>224312009.53999999</v>
      </c>
      <c r="LJ4" s="1">
        <v>218473890.68000001</v>
      </c>
      <c r="LK4" s="1">
        <v>218473890.68000001</v>
      </c>
      <c r="LL4" s="1">
        <v>218473890.68000001</v>
      </c>
      <c r="LM4" s="1">
        <v>100</v>
      </c>
      <c r="LN4" s="1">
        <v>225000000</v>
      </c>
      <c r="LO4" s="1">
        <v>225000000</v>
      </c>
      <c r="LP4" s="1">
        <v>255412610</v>
      </c>
      <c r="LQ4" s="1">
        <v>255412610</v>
      </c>
      <c r="LR4" s="1">
        <v>183421343.41</v>
      </c>
      <c r="LS4" s="1">
        <v>71.8</v>
      </c>
      <c r="LT4" s="1"/>
      <c r="LU4" s="1">
        <v>16120000</v>
      </c>
      <c r="LV4" s="1">
        <v>16120000</v>
      </c>
      <c r="LW4" s="1">
        <v>16120000</v>
      </c>
      <c r="LX4" s="1">
        <v>12725292.390000001</v>
      </c>
      <c r="LY4" s="1">
        <v>78.900000000000006</v>
      </c>
      <c r="LZ4" s="1">
        <v>16741004.52</v>
      </c>
      <c r="MA4" s="1">
        <v>15458323.460000001</v>
      </c>
      <c r="MB4" s="1">
        <v>9008663.7200000007</v>
      </c>
      <c r="MC4" s="1">
        <v>9008663.7200000007</v>
      </c>
      <c r="MD4" s="1">
        <v>9008663.7200000007</v>
      </c>
      <c r="ME4" s="1">
        <v>100</v>
      </c>
      <c r="MF4" s="1">
        <v>104293040</v>
      </c>
      <c r="MG4" s="1">
        <v>92991370</v>
      </c>
      <c r="MH4" s="1">
        <v>124794020</v>
      </c>
      <c r="MI4" s="1">
        <v>1599224.79</v>
      </c>
      <c r="MJ4" s="1">
        <v>1599224.79</v>
      </c>
      <c r="MK4" s="1">
        <v>100</v>
      </c>
      <c r="ML4" s="1">
        <v>401286100</v>
      </c>
      <c r="MM4" s="1">
        <v>483639337.99000001</v>
      </c>
      <c r="MN4" s="1">
        <v>454333089.92000002</v>
      </c>
      <c r="MO4" s="1">
        <v>454333089.92000002</v>
      </c>
      <c r="MP4" s="1">
        <v>435121778.41000003</v>
      </c>
      <c r="MQ4" s="1">
        <v>95.8</v>
      </c>
      <c r="MR4" s="1"/>
      <c r="MS4" s="1">
        <v>121800000</v>
      </c>
      <c r="MT4" s="1">
        <v>64585184.600000001</v>
      </c>
      <c r="MU4" s="1">
        <v>17800000</v>
      </c>
      <c r="MV4" s="1">
        <v>16351938.859999999</v>
      </c>
      <c r="MW4" s="1">
        <v>91.9</v>
      </c>
      <c r="MX4" s="1">
        <v>290655000</v>
      </c>
      <c r="MY4" s="1">
        <v>73634700</v>
      </c>
      <c r="MZ4" s="1">
        <v>15779700</v>
      </c>
      <c r="NA4" s="1">
        <v>15779700</v>
      </c>
      <c r="NB4" s="1">
        <v>6085629.3899999997</v>
      </c>
      <c r="NC4" s="1">
        <v>38.6</v>
      </c>
      <c r="ND4" s="1"/>
      <c r="NE4" s="1">
        <v>8358002.8499999996</v>
      </c>
      <c r="NF4" s="1">
        <v>8358002.8499999996</v>
      </c>
      <c r="NG4" s="1">
        <v>8358002.8499999996</v>
      </c>
      <c r="NH4" s="1">
        <v>8112816.7199999997</v>
      </c>
      <c r="NI4" s="1">
        <v>97.1</v>
      </c>
      <c r="NJ4" s="1">
        <v>696472.56</v>
      </c>
      <c r="NK4" s="1">
        <v>696472.56</v>
      </c>
      <c r="NL4" s="1">
        <v>696472.56</v>
      </c>
      <c r="NM4" s="1">
        <v>696472.56</v>
      </c>
      <c r="NN4" s="1">
        <v>696472.56</v>
      </c>
      <c r="NO4" s="1">
        <v>100</v>
      </c>
      <c r="NP4" s="1">
        <v>132619600</v>
      </c>
      <c r="NQ4" s="1"/>
      <c r="NR4" s="1"/>
      <c r="NS4" s="1"/>
      <c r="NT4" s="1"/>
      <c r="NU4" s="1"/>
      <c r="NV4" s="1">
        <v>34603340</v>
      </c>
      <c r="NW4" s="1">
        <v>34603340</v>
      </c>
      <c r="NX4" s="1">
        <v>34603340</v>
      </c>
      <c r="NY4" s="1">
        <v>34603340</v>
      </c>
      <c r="NZ4" s="1">
        <v>10430525.42</v>
      </c>
      <c r="OA4" s="1">
        <v>30.1</v>
      </c>
      <c r="OB4" s="1">
        <v>51427800</v>
      </c>
      <c r="OC4" s="1">
        <v>51427800</v>
      </c>
      <c r="OD4" s="1">
        <v>51427800</v>
      </c>
      <c r="OE4" s="1">
        <v>51427800</v>
      </c>
      <c r="OF4" s="1">
        <v>51427800</v>
      </c>
      <c r="OG4" s="1">
        <v>100</v>
      </c>
      <c r="OH4" s="1">
        <v>3804760</v>
      </c>
      <c r="OI4" s="1">
        <v>1104080</v>
      </c>
      <c r="OJ4" s="1">
        <v>1104080</v>
      </c>
      <c r="OK4" s="1">
        <v>1104080</v>
      </c>
      <c r="OL4" s="1">
        <v>1104080</v>
      </c>
      <c r="OM4" s="1">
        <v>100</v>
      </c>
      <c r="ON4" s="1"/>
      <c r="OO4" s="1">
        <v>40998384.460000001</v>
      </c>
      <c r="OP4" s="1">
        <v>38272670.840000004</v>
      </c>
      <c r="OQ4" s="1">
        <v>38272670.840000004</v>
      </c>
      <c r="OR4" s="1">
        <v>37689942.5</v>
      </c>
      <c r="OS4" s="1">
        <v>98.5</v>
      </c>
      <c r="OT4" s="1">
        <v>34194400</v>
      </c>
      <c r="OU4" s="1">
        <v>34194400</v>
      </c>
      <c r="OV4" s="1">
        <v>21220388.27</v>
      </c>
      <c r="OW4" s="1">
        <v>21220388.27</v>
      </c>
      <c r="OX4" s="1">
        <v>21220388.27</v>
      </c>
      <c r="OY4" s="1">
        <v>100</v>
      </c>
      <c r="OZ4" s="1"/>
      <c r="PA4" s="1">
        <v>19272840</v>
      </c>
      <c r="PB4" s="1">
        <v>19272840</v>
      </c>
      <c r="PC4" s="1">
        <v>2119375.73</v>
      </c>
      <c r="PD4" s="1">
        <v>2053375.73</v>
      </c>
      <c r="PE4" s="1">
        <v>96.9</v>
      </c>
      <c r="PF4" s="1">
        <v>42596600</v>
      </c>
      <c r="PG4" s="1">
        <v>42596600</v>
      </c>
      <c r="PH4" s="1">
        <v>42596600</v>
      </c>
      <c r="PI4" s="1">
        <v>42596600</v>
      </c>
      <c r="PJ4" s="1">
        <v>42596600</v>
      </c>
      <c r="PK4" s="1">
        <v>100</v>
      </c>
      <c r="PL4" s="1"/>
      <c r="PM4" s="1">
        <v>228342955</v>
      </c>
      <c r="PN4" s="1">
        <v>110856928</v>
      </c>
      <c r="PO4" s="1">
        <v>110856928</v>
      </c>
      <c r="PP4" s="1">
        <v>110856928</v>
      </c>
      <c r="PQ4" s="1">
        <v>100</v>
      </c>
      <c r="PR4" s="1">
        <v>1206200</v>
      </c>
      <c r="PS4" s="1">
        <v>1206200</v>
      </c>
      <c r="PT4" s="1">
        <v>1206200</v>
      </c>
      <c r="PU4" s="1">
        <v>1206200</v>
      </c>
      <c r="PV4" s="1">
        <v>1206200</v>
      </c>
      <c r="PW4" s="1">
        <v>100</v>
      </c>
      <c r="PX4" s="1">
        <v>100000000</v>
      </c>
      <c r="PY4" s="1">
        <v>100000000</v>
      </c>
      <c r="PZ4" s="1">
        <v>74759921.129999995</v>
      </c>
      <c r="QA4" s="1">
        <v>74759921.129999995</v>
      </c>
      <c r="QB4" s="1">
        <v>72820246.170000002</v>
      </c>
      <c r="QC4" s="1">
        <v>97.4</v>
      </c>
      <c r="QD4" s="1">
        <v>167344000</v>
      </c>
      <c r="QE4" s="1">
        <v>167344000</v>
      </c>
      <c r="QF4" s="1">
        <v>154386440.84</v>
      </c>
      <c r="QG4" s="1">
        <v>154386440.84</v>
      </c>
      <c r="QH4" s="1">
        <v>151073049.25</v>
      </c>
      <c r="QI4" s="1">
        <v>97.9</v>
      </c>
      <c r="QJ4" s="1">
        <v>4942193</v>
      </c>
      <c r="QK4" s="1">
        <v>4942193</v>
      </c>
      <c r="QL4" s="1">
        <v>4921212.4000000004</v>
      </c>
      <c r="QM4" s="1">
        <v>4921212.4000000004</v>
      </c>
      <c r="QN4" s="1">
        <v>4921212.4000000004</v>
      </c>
      <c r="QO4" s="1">
        <v>100</v>
      </c>
      <c r="QP4" s="1">
        <v>17657000</v>
      </c>
      <c r="QQ4" s="1">
        <v>18377000</v>
      </c>
      <c r="QR4" s="1">
        <v>18377000</v>
      </c>
      <c r="QS4" s="1">
        <v>18377000</v>
      </c>
      <c r="QT4" s="1">
        <v>18377000</v>
      </c>
      <c r="QU4" s="1">
        <v>100</v>
      </c>
      <c r="QV4" s="1">
        <v>8454000</v>
      </c>
      <c r="QW4" s="1">
        <v>8454000</v>
      </c>
      <c r="QX4" s="1">
        <v>662000</v>
      </c>
      <c r="QY4" s="1">
        <v>662000</v>
      </c>
      <c r="QZ4" s="1">
        <v>659761.96</v>
      </c>
      <c r="RA4" s="1">
        <v>99.7</v>
      </c>
      <c r="RB4" s="1"/>
      <c r="RC4" s="1">
        <v>251589.12</v>
      </c>
      <c r="RD4" s="1">
        <v>251589.12</v>
      </c>
      <c r="RE4" s="1">
        <v>251589.12</v>
      </c>
      <c r="RF4" s="1">
        <v>251589.12</v>
      </c>
      <c r="RG4" s="1">
        <v>100</v>
      </c>
      <c r="RH4" s="1">
        <v>1734000</v>
      </c>
      <c r="RI4" s="1">
        <v>1734000</v>
      </c>
      <c r="RJ4" s="1">
        <v>1541000</v>
      </c>
      <c r="RK4" s="1">
        <v>1541000</v>
      </c>
      <c r="RL4" s="1">
        <v>1540550</v>
      </c>
      <c r="RM4" s="1">
        <v>100</v>
      </c>
      <c r="RN4" s="1">
        <v>3000000</v>
      </c>
      <c r="RO4" s="1">
        <v>3000000</v>
      </c>
      <c r="RP4" s="1">
        <v>3000000</v>
      </c>
      <c r="RQ4" s="1">
        <v>3000000</v>
      </c>
      <c r="RR4" s="1">
        <v>3000000</v>
      </c>
      <c r="RS4" s="1">
        <v>100</v>
      </c>
      <c r="RT4" s="1">
        <v>36400000</v>
      </c>
      <c r="RU4" s="1">
        <v>36400000</v>
      </c>
      <c r="RV4" s="1">
        <v>36325610.799999997</v>
      </c>
      <c r="RW4" s="1">
        <v>36325610.799999997</v>
      </c>
      <c r="RX4" s="1">
        <v>36325610.799999997</v>
      </c>
      <c r="RY4" s="1">
        <v>100</v>
      </c>
      <c r="RZ4" s="1"/>
      <c r="SA4" s="1">
        <v>3354382.8</v>
      </c>
      <c r="SB4" s="1">
        <v>3354382.8</v>
      </c>
      <c r="SC4" s="1">
        <v>38779549.409999996</v>
      </c>
      <c r="SD4" s="1">
        <v>38779549.409999996</v>
      </c>
      <c r="SE4" s="1">
        <v>100</v>
      </c>
      <c r="SF4" s="1"/>
      <c r="SG4" s="1">
        <v>34031539.590000004</v>
      </c>
      <c r="SH4" s="1">
        <v>34031539.590000004</v>
      </c>
      <c r="SI4" s="1">
        <v>34031539.590000004</v>
      </c>
      <c r="SJ4" s="1">
        <v>34022425.490000002</v>
      </c>
      <c r="SK4" s="1">
        <v>100</v>
      </c>
      <c r="SL4" s="1">
        <v>17400000</v>
      </c>
      <c r="SM4" s="1">
        <v>17400000</v>
      </c>
      <c r="SN4" s="1">
        <v>17400000</v>
      </c>
      <c r="SO4" s="1">
        <v>17400000</v>
      </c>
      <c r="SP4" s="1">
        <v>17400000</v>
      </c>
      <c r="SQ4" s="1">
        <v>100</v>
      </c>
      <c r="SR4" s="1"/>
      <c r="SS4" s="1">
        <v>135822749.18000001</v>
      </c>
      <c r="ST4" s="1">
        <v>134761597.59</v>
      </c>
      <c r="SU4" s="1">
        <v>134761597.59</v>
      </c>
      <c r="SV4" s="1">
        <v>134761597.59</v>
      </c>
      <c r="SW4" s="1">
        <v>100</v>
      </c>
      <c r="SX4" s="1">
        <v>367020777.98000002</v>
      </c>
      <c r="SY4" s="1">
        <v>393088166.76999998</v>
      </c>
      <c r="SZ4" s="1">
        <v>384136162.38999999</v>
      </c>
      <c r="TA4" s="1">
        <v>384136162.38999999</v>
      </c>
      <c r="TB4" s="1">
        <v>237784181.78</v>
      </c>
      <c r="TC4" s="1">
        <v>61.9</v>
      </c>
      <c r="TD4" s="1"/>
      <c r="TE4" s="1">
        <v>26550339.969999999</v>
      </c>
      <c r="TF4" s="1">
        <v>26550339.969999999</v>
      </c>
      <c r="TG4" s="1">
        <v>26550339.969999999</v>
      </c>
      <c r="TH4" s="1">
        <v>26550339.969999999</v>
      </c>
      <c r="TI4" s="1">
        <v>100</v>
      </c>
      <c r="TJ4" s="1">
        <v>733103646.28999996</v>
      </c>
      <c r="TK4" s="1">
        <v>733103646.28999996</v>
      </c>
      <c r="TL4" s="1">
        <v>781296261.76999998</v>
      </c>
      <c r="TM4" s="1">
        <v>781296261.76999998</v>
      </c>
      <c r="TN4" s="1">
        <v>767682893.66999996</v>
      </c>
      <c r="TO4" s="1">
        <v>98.3</v>
      </c>
      <c r="TP4" s="1"/>
      <c r="TQ4" s="1">
        <v>13751057.98</v>
      </c>
      <c r="TR4" s="1">
        <v>13751057.98</v>
      </c>
      <c r="TS4" s="1">
        <v>13751057.98</v>
      </c>
      <c r="TT4" s="1">
        <v>13718079.1</v>
      </c>
      <c r="TU4" s="1">
        <v>99.8</v>
      </c>
      <c r="TV4" s="1"/>
      <c r="TW4" s="1">
        <v>17917200.920000002</v>
      </c>
      <c r="TX4" s="1">
        <v>17570809.91</v>
      </c>
      <c r="TY4" s="1">
        <v>17570809.91</v>
      </c>
      <c r="TZ4" s="1">
        <v>17570809.91</v>
      </c>
      <c r="UA4" s="1">
        <v>100</v>
      </c>
      <c r="UB4" s="1"/>
      <c r="UC4" s="1">
        <v>36919200</v>
      </c>
      <c r="UD4" s="1">
        <v>36919200</v>
      </c>
      <c r="UE4" s="1">
        <v>36919200</v>
      </c>
      <c r="UF4" s="1">
        <v>36919200</v>
      </c>
      <c r="UG4" s="1">
        <v>100</v>
      </c>
      <c r="UH4" s="1">
        <v>1188000</v>
      </c>
      <c r="UI4" s="1">
        <v>1188000</v>
      </c>
      <c r="UJ4" s="1"/>
      <c r="UK4" s="1"/>
      <c r="UL4" s="1"/>
      <c r="UM4" s="1"/>
      <c r="UN4" s="1">
        <v>897058.83</v>
      </c>
      <c r="UO4" s="1">
        <v>897058.83</v>
      </c>
      <c r="UP4" s="1">
        <v>1033058.83</v>
      </c>
      <c r="UQ4" s="1">
        <v>1033137.25</v>
      </c>
      <c r="UR4" s="1">
        <v>1033053.5</v>
      </c>
      <c r="US4" s="1">
        <v>100</v>
      </c>
      <c r="UT4" s="1">
        <v>250000000</v>
      </c>
      <c r="UU4" s="1">
        <v>250000000</v>
      </c>
      <c r="UV4" s="1">
        <v>249328129.94</v>
      </c>
      <c r="UW4" s="1">
        <v>249328129.94</v>
      </c>
      <c r="UX4" s="1">
        <v>249315772.83000001</v>
      </c>
      <c r="UY4" s="1">
        <v>100</v>
      </c>
      <c r="UZ4" s="1">
        <v>210000000</v>
      </c>
      <c r="VA4" s="1">
        <v>210000000</v>
      </c>
      <c r="VB4" s="1">
        <v>209555914.30000001</v>
      </c>
      <c r="VC4" s="1">
        <v>209555914.30000001</v>
      </c>
      <c r="VD4" s="1">
        <v>209555914.28999999</v>
      </c>
      <c r="VE4" s="1">
        <v>100</v>
      </c>
      <c r="VF4" s="1">
        <v>479401926</v>
      </c>
      <c r="VG4" s="1">
        <v>479401926</v>
      </c>
      <c r="VH4" s="1">
        <v>479401926</v>
      </c>
      <c r="VI4" s="1">
        <v>479401926</v>
      </c>
      <c r="VJ4" s="1">
        <v>469988370.72000003</v>
      </c>
      <c r="VK4" s="1">
        <v>98</v>
      </c>
      <c r="VL4" s="1">
        <v>9035000</v>
      </c>
      <c r="VM4" s="1">
        <v>14035000</v>
      </c>
      <c r="VN4" s="1">
        <v>13092846</v>
      </c>
      <c r="VO4" s="1">
        <v>13092846</v>
      </c>
      <c r="VP4" s="1">
        <v>12880813.539999999</v>
      </c>
      <c r="VQ4" s="1">
        <v>98.4</v>
      </c>
      <c r="VR4" s="1">
        <v>28839600</v>
      </c>
      <c r="VS4" s="1">
        <v>28839600</v>
      </c>
      <c r="VT4" s="1">
        <v>28839600</v>
      </c>
      <c r="VU4" s="1">
        <v>28839600</v>
      </c>
      <c r="VV4" s="1">
        <v>28839600</v>
      </c>
      <c r="VW4" s="1">
        <v>100</v>
      </c>
      <c r="VX4" s="1">
        <v>8467451</v>
      </c>
      <c r="VY4" s="1">
        <v>8467451</v>
      </c>
      <c r="VZ4" s="1">
        <v>8467451</v>
      </c>
      <c r="WA4" s="1">
        <v>8467451</v>
      </c>
      <c r="WB4" s="1">
        <v>8467451</v>
      </c>
      <c r="WC4" s="1">
        <v>100</v>
      </c>
      <c r="WD4" s="1">
        <v>25000000</v>
      </c>
      <c r="WE4" s="1">
        <v>25000000</v>
      </c>
      <c r="WF4" s="1">
        <v>25000000</v>
      </c>
      <c r="WG4" s="1">
        <v>25000000</v>
      </c>
      <c r="WH4" s="1">
        <v>25000000</v>
      </c>
      <c r="WI4" s="1">
        <v>100</v>
      </c>
      <c r="WJ4" s="1">
        <v>182721573.13999999</v>
      </c>
      <c r="WK4" s="1">
        <v>182721573.13999999</v>
      </c>
      <c r="WL4" s="1">
        <v>6045373.1299999999</v>
      </c>
      <c r="WM4" s="1">
        <v>6045373.1299999999</v>
      </c>
      <c r="WN4" s="1">
        <v>6045179.3399999999</v>
      </c>
      <c r="WO4" s="1">
        <v>100</v>
      </c>
      <c r="WP4" s="1"/>
      <c r="WQ4" s="1"/>
      <c r="WR4" s="1">
        <v>128151800</v>
      </c>
      <c r="WS4" s="1">
        <v>128151800</v>
      </c>
      <c r="WT4" s="1">
        <v>128151800</v>
      </c>
      <c r="WU4" s="1">
        <v>100</v>
      </c>
      <c r="WV4" s="1"/>
      <c r="WW4" s="1"/>
      <c r="WX4" s="1">
        <v>47442883.770000003</v>
      </c>
      <c r="WY4" s="1">
        <v>47442883.770000003</v>
      </c>
      <c r="WZ4" s="1">
        <v>47442826.259999998</v>
      </c>
      <c r="XA4" s="1">
        <v>100</v>
      </c>
      <c r="XB4" s="1"/>
      <c r="XC4" s="1"/>
      <c r="XD4" s="1">
        <v>971384.92</v>
      </c>
      <c r="XE4" s="1">
        <v>971384.92</v>
      </c>
      <c r="XF4" s="1">
        <v>971369.95</v>
      </c>
      <c r="XG4" s="1">
        <v>100</v>
      </c>
      <c r="XH4" s="1">
        <v>66835887</v>
      </c>
      <c r="XI4" s="1">
        <v>66835887</v>
      </c>
      <c r="XJ4" s="1">
        <v>66835887</v>
      </c>
      <c r="XK4" s="1">
        <v>66835887</v>
      </c>
      <c r="XL4" s="1">
        <v>66835886.229999997</v>
      </c>
      <c r="XM4" s="1">
        <v>100</v>
      </c>
      <c r="XN4" s="1">
        <v>30000000</v>
      </c>
      <c r="XO4" s="1">
        <v>31981510</v>
      </c>
      <c r="XP4" s="1">
        <v>91141870</v>
      </c>
      <c r="XQ4" s="1">
        <v>91141870</v>
      </c>
      <c r="XR4" s="1">
        <v>64717649.68</v>
      </c>
      <c r="XS4" s="1">
        <v>71</v>
      </c>
      <c r="XT4" s="1"/>
      <c r="XU4" s="1">
        <v>56812390</v>
      </c>
      <c r="XV4" s="1">
        <v>56812390</v>
      </c>
      <c r="XW4" s="1">
        <v>56812390</v>
      </c>
      <c r="XX4" s="1">
        <v>18100189.170000002</v>
      </c>
      <c r="XY4" s="1">
        <v>31.9</v>
      </c>
      <c r="XZ4" s="1">
        <v>144055108.69999999</v>
      </c>
      <c r="YA4" s="1">
        <v>144055108.69999999</v>
      </c>
      <c r="YB4" s="1">
        <v>128460742.7</v>
      </c>
      <c r="YC4" s="1">
        <v>128460742.7</v>
      </c>
      <c r="YD4" s="1">
        <v>128460345.40000001</v>
      </c>
      <c r="YE4" s="1">
        <v>100</v>
      </c>
      <c r="YF4" s="1">
        <v>24908942</v>
      </c>
      <c r="YG4" s="1">
        <v>49330308.969999999</v>
      </c>
      <c r="YH4" s="1">
        <v>49330308.969999999</v>
      </c>
      <c r="YI4" s="1">
        <v>49330308.969999999</v>
      </c>
      <c r="YJ4" s="1">
        <v>49330308.969999999</v>
      </c>
      <c r="YK4" s="1">
        <v>100</v>
      </c>
      <c r="YL4" s="1"/>
      <c r="YM4" s="1">
        <v>2793563.5</v>
      </c>
      <c r="YN4" s="1">
        <v>2793563.5</v>
      </c>
      <c r="YO4" s="1">
        <v>2793563.5</v>
      </c>
      <c r="YP4" s="1">
        <v>2793563.5</v>
      </c>
      <c r="YQ4" s="1">
        <v>100</v>
      </c>
      <c r="YR4" s="1">
        <v>32490000</v>
      </c>
      <c r="YS4" s="1">
        <v>63665900</v>
      </c>
      <c r="YT4" s="1">
        <v>42647795.539999999</v>
      </c>
      <c r="YU4" s="1">
        <v>42647795.539999999</v>
      </c>
      <c r="YV4" s="1">
        <v>42339891.229999997</v>
      </c>
      <c r="YW4" s="1">
        <v>99.3</v>
      </c>
      <c r="YX4" s="1">
        <v>18316618.940000001</v>
      </c>
      <c r="YY4" s="1">
        <v>18316618.940000001</v>
      </c>
      <c r="YZ4" s="1">
        <v>17560845.23</v>
      </c>
      <c r="ZA4" s="1">
        <v>17560845.23</v>
      </c>
      <c r="ZB4" s="1">
        <v>17537512.859999999</v>
      </c>
      <c r="ZC4" s="1">
        <v>99.9</v>
      </c>
      <c r="ZD4" s="1"/>
      <c r="ZE4" s="1">
        <v>42587527.149999999</v>
      </c>
      <c r="ZF4" s="1">
        <v>42587527.149999999</v>
      </c>
      <c r="ZG4" s="1">
        <v>42587527.149999999</v>
      </c>
      <c r="ZH4" s="1"/>
      <c r="ZI4" s="1"/>
      <c r="ZJ4" s="1"/>
      <c r="ZK4" s="1"/>
      <c r="ZL4" s="1">
        <v>35056200</v>
      </c>
      <c r="ZM4" s="1">
        <v>35056200</v>
      </c>
      <c r="ZN4" s="1"/>
      <c r="ZO4" s="1"/>
      <c r="ZP4" s="1">
        <v>35738533827.650002</v>
      </c>
      <c r="ZQ4" s="1">
        <v>37694705007.650002</v>
      </c>
      <c r="ZR4" s="1">
        <v>39878024463.599998</v>
      </c>
      <c r="ZS4" s="1">
        <v>39879044463.599998</v>
      </c>
      <c r="ZT4" s="1">
        <v>39792992713.970001</v>
      </c>
      <c r="ZU4" s="1">
        <v>99.8</v>
      </c>
      <c r="ZV4" s="1">
        <v>12657881260</v>
      </c>
      <c r="ZW4" s="1">
        <v>12939897600</v>
      </c>
      <c r="ZX4" s="1">
        <v>12927078600</v>
      </c>
      <c r="ZY4" s="1">
        <v>12927078600</v>
      </c>
      <c r="ZZ4" s="1">
        <v>12927078600</v>
      </c>
      <c r="AAA4" s="1">
        <v>100</v>
      </c>
      <c r="AAB4" s="1">
        <v>302828600</v>
      </c>
      <c r="AAC4" s="1">
        <v>302828600</v>
      </c>
      <c r="AAD4" s="1">
        <v>265941600</v>
      </c>
      <c r="AAE4" s="1">
        <v>265941600</v>
      </c>
      <c r="AAF4" s="1">
        <v>256009184.84999999</v>
      </c>
      <c r="AAG4" s="1">
        <v>96.3</v>
      </c>
      <c r="AAH4" s="1">
        <v>470312000</v>
      </c>
      <c r="AAI4" s="1">
        <v>604612000</v>
      </c>
      <c r="AAJ4" s="1">
        <v>630021504.28999996</v>
      </c>
      <c r="AAK4" s="1">
        <v>630021504.28999996</v>
      </c>
      <c r="AAL4" s="1">
        <v>629736804.28999996</v>
      </c>
      <c r="AAM4" s="1">
        <v>100</v>
      </c>
      <c r="AAN4" s="1">
        <v>587962300</v>
      </c>
      <c r="AAO4" s="1">
        <v>587962300</v>
      </c>
      <c r="AAP4" s="1">
        <v>609677000</v>
      </c>
      <c r="AAQ4" s="1">
        <v>609677000</v>
      </c>
      <c r="AAR4" s="1">
        <v>609677000</v>
      </c>
      <c r="AAS4" s="1">
        <v>100</v>
      </c>
      <c r="AAT4" s="1">
        <v>14150875180</v>
      </c>
      <c r="AAU4" s="1">
        <v>15193866880</v>
      </c>
      <c r="AAV4" s="1">
        <v>16670851470</v>
      </c>
      <c r="AAW4" s="1">
        <v>16670851470</v>
      </c>
      <c r="AAX4" s="1">
        <v>16670851470</v>
      </c>
      <c r="AAY4" s="1">
        <v>100</v>
      </c>
      <c r="AAZ4" s="1">
        <v>75872100</v>
      </c>
      <c r="ABA4" s="1">
        <v>104402100</v>
      </c>
      <c r="ABB4" s="1">
        <v>103406900</v>
      </c>
      <c r="ABC4" s="1">
        <v>103406900</v>
      </c>
      <c r="ABD4" s="1">
        <v>102696636.66</v>
      </c>
      <c r="ABE4" s="1">
        <v>99.3</v>
      </c>
      <c r="ABF4" s="1">
        <v>647977600</v>
      </c>
      <c r="ABG4" s="1">
        <v>647977600</v>
      </c>
      <c r="ABH4" s="1">
        <v>610253900</v>
      </c>
      <c r="ABI4" s="1">
        <v>610253900</v>
      </c>
      <c r="ABJ4" s="1">
        <v>570526899.90999997</v>
      </c>
      <c r="ABK4" s="1">
        <v>93.5</v>
      </c>
      <c r="ABL4" s="1">
        <v>1584982900</v>
      </c>
      <c r="ABM4" s="1">
        <v>1584982900</v>
      </c>
      <c r="ABN4" s="1">
        <v>1611091100</v>
      </c>
      <c r="ABO4" s="1">
        <v>1611091100</v>
      </c>
      <c r="ABP4" s="1">
        <v>1589815610.8099999</v>
      </c>
      <c r="ABQ4" s="1">
        <v>98.7</v>
      </c>
      <c r="ABR4" s="1">
        <v>298499800</v>
      </c>
      <c r="ABS4" s="1">
        <v>375937300</v>
      </c>
      <c r="ABT4" s="1">
        <v>349963400</v>
      </c>
      <c r="ABU4" s="1">
        <v>349963400</v>
      </c>
      <c r="ABV4" s="1">
        <v>345774026.95999998</v>
      </c>
      <c r="ABW4" s="1">
        <v>98.8</v>
      </c>
      <c r="ABX4" s="1">
        <v>33146400</v>
      </c>
      <c r="ABY4" s="1">
        <v>33512300</v>
      </c>
      <c r="ABZ4" s="1">
        <v>26968700</v>
      </c>
      <c r="ACA4" s="1">
        <v>26968700</v>
      </c>
      <c r="ACB4" s="1">
        <v>26721956.5</v>
      </c>
      <c r="ACC4" s="1">
        <v>99.1</v>
      </c>
      <c r="ACD4" s="1">
        <v>548010200</v>
      </c>
      <c r="ACE4" s="1">
        <v>559071100</v>
      </c>
      <c r="ACF4" s="1">
        <v>533242900</v>
      </c>
      <c r="ACG4" s="1">
        <v>533242900</v>
      </c>
      <c r="ACH4" s="1">
        <v>531753099.26999998</v>
      </c>
      <c r="ACI4" s="1">
        <v>99.7</v>
      </c>
      <c r="ACJ4" s="1">
        <v>15255500</v>
      </c>
      <c r="ACK4" s="1">
        <v>15073700</v>
      </c>
      <c r="ACL4" s="1">
        <v>13944900</v>
      </c>
      <c r="ACM4" s="1">
        <v>13944900</v>
      </c>
      <c r="ACN4" s="1">
        <v>13888508.23</v>
      </c>
      <c r="ACO4" s="1">
        <v>99.6</v>
      </c>
      <c r="ACP4" s="1">
        <v>2560000</v>
      </c>
      <c r="ACQ4" s="1">
        <v>2560000</v>
      </c>
      <c r="ACR4" s="1">
        <v>2880000</v>
      </c>
      <c r="ACS4" s="1">
        <v>2880000</v>
      </c>
      <c r="ACT4" s="1">
        <v>2880000</v>
      </c>
      <c r="ACU4" s="1">
        <v>100</v>
      </c>
      <c r="ACV4" s="1">
        <v>2604000</v>
      </c>
      <c r="ACW4" s="1">
        <v>7146600</v>
      </c>
      <c r="ACX4" s="1">
        <v>7447041.9400000004</v>
      </c>
      <c r="ACY4" s="1">
        <v>7447041.9400000004</v>
      </c>
      <c r="ACZ4" s="1">
        <v>7432041.9400000004</v>
      </c>
      <c r="ADA4" s="1">
        <v>99.8</v>
      </c>
      <c r="ADB4" s="1">
        <v>54926100</v>
      </c>
      <c r="ADC4" s="1">
        <v>64703340</v>
      </c>
      <c r="ADD4" s="1">
        <v>71973840</v>
      </c>
      <c r="ADE4" s="1">
        <v>71973840</v>
      </c>
      <c r="ADF4" s="1">
        <v>71452240</v>
      </c>
      <c r="ADG4" s="1">
        <v>99.3</v>
      </c>
      <c r="ADH4" s="1">
        <v>2028700</v>
      </c>
      <c r="ADI4" s="1">
        <v>2028700</v>
      </c>
      <c r="ADJ4" s="1">
        <v>1266300</v>
      </c>
      <c r="ADK4" s="1">
        <v>1266300</v>
      </c>
      <c r="ADL4" s="1">
        <v>1258944.3600000001</v>
      </c>
      <c r="ADM4" s="1">
        <v>99.4</v>
      </c>
      <c r="ADN4" s="1">
        <v>230216600</v>
      </c>
      <c r="ADO4" s="1">
        <v>285265400</v>
      </c>
      <c r="ADP4" s="1">
        <v>282596400</v>
      </c>
      <c r="ADQ4" s="1">
        <v>282596400</v>
      </c>
      <c r="ADR4" s="1">
        <v>280820684</v>
      </c>
      <c r="ADS4" s="1">
        <v>99.4</v>
      </c>
      <c r="ADT4" s="1">
        <v>897371304</v>
      </c>
      <c r="ADU4" s="1">
        <v>1197371304</v>
      </c>
      <c r="ADV4" s="1">
        <v>1956636094</v>
      </c>
      <c r="ADW4" s="1">
        <v>1956636094</v>
      </c>
      <c r="ADX4" s="1">
        <v>1955399798.46</v>
      </c>
      <c r="ADY4" s="1">
        <v>99.9</v>
      </c>
      <c r="ADZ4" s="1">
        <v>3925200</v>
      </c>
      <c r="AEA4" s="1">
        <v>3925200</v>
      </c>
      <c r="AEB4" s="1">
        <v>5134100</v>
      </c>
      <c r="AEC4" s="1">
        <v>6983900</v>
      </c>
      <c r="AED4" s="1">
        <v>4980780</v>
      </c>
      <c r="AEE4" s="1">
        <v>71.3</v>
      </c>
      <c r="AEF4" s="1">
        <v>3614100</v>
      </c>
      <c r="AEG4" s="1">
        <v>1962600</v>
      </c>
      <c r="AEH4" s="1">
        <v>1962600</v>
      </c>
      <c r="AEI4" s="1"/>
      <c r="AEJ4" s="1"/>
      <c r="AEK4" s="1"/>
      <c r="AEL4" s="1">
        <v>7027600</v>
      </c>
      <c r="AEM4" s="1">
        <v>1962600</v>
      </c>
      <c r="AEN4" s="1">
        <v>1962600</v>
      </c>
      <c r="AEO4" s="1">
        <v>3095400</v>
      </c>
      <c r="AEP4" s="1">
        <v>2490390</v>
      </c>
      <c r="AEQ4" s="1">
        <v>80.5</v>
      </c>
      <c r="AER4" s="1">
        <v>2878000</v>
      </c>
      <c r="AES4" s="1">
        <v>3379000</v>
      </c>
      <c r="AET4" s="1">
        <v>2609570</v>
      </c>
      <c r="AEU4" s="1">
        <v>2609570</v>
      </c>
      <c r="AEV4" s="1">
        <v>2606480.36</v>
      </c>
      <c r="AEW4" s="1">
        <v>99.9</v>
      </c>
      <c r="AEX4" s="1">
        <v>14244000</v>
      </c>
      <c r="AEY4" s="1">
        <v>14244000</v>
      </c>
      <c r="AEZ4" s="1">
        <v>10574333</v>
      </c>
      <c r="AFA4" s="1">
        <v>10574333</v>
      </c>
      <c r="AFB4" s="1">
        <v>10137333</v>
      </c>
      <c r="AFC4" s="1">
        <v>95.9</v>
      </c>
      <c r="AFD4" s="1">
        <v>82032400</v>
      </c>
      <c r="AFE4" s="1">
        <v>97720900</v>
      </c>
      <c r="AFF4" s="1">
        <v>97720900</v>
      </c>
      <c r="AFG4" s="1">
        <v>97720900</v>
      </c>
      <c r="AFH4" s="1">
        <v>96185518.400000006</v>
      </c>
      <c r="AFI4" s="1">
        <v>98.4</v>
      </c>
      <c r="AFJ4" s="1">
        <v>16807964</v>
      </c>
      <c r="AFK4" s="1">
        <v>16807964</v>
      </c>
      <c r="AFL4" s="1">
        <v>19052312</v>
      </c>
      <c r="AFM4" s="1">
        <v>19052312</v>
      </c>
      <c r="AFN4" s="1">
        <v>19052312</v>
      </c>
      <c r="AFO4" s="1">
        <v>100</v>
      </c>
      <c r="AFP4" s="1">
        <v>136219000</v>
      </c>
      <c r="AFQ4" s="1">
        <v>136219000</v>
      </c>
      <c r="AFR4" s="1">
        <v>137380975</v>
      </c>
      <c r="AFS4" s="1">
        <v>137380975</v>
      </c>
      <c r="AFT4" s="1">
        <v>137380975</v>
      </c>
      <c r="AFU4" s="1">
        <v>100</v>
      </c>
      <c r="AFV4" s="1">
        <v>52617100</v>
      </c>
      <c r="AFW4" s="1">
        <v>53426100</v>
      </c>
      <c r="AFX4" s="1">
        <v>55753300</v>
      </c>
      <c r="AFY4" s="1">
        <v>55753300</v>
      </c>
      <c r="AFZ4" s="1">
        <v>55753296.5</v>
      </c>
      <c r="AGA4" s="1">
        <v>100</v>
      </c>
      <c r="AGB4" s="1">
        <v>2688811700</v>
      </c>
      <c r="AGC4" s="1">
        <v>2688811700</v>
      </c>
      <c r="AGD4" s="1">
        <v>2688590300</v>
      </c>
      <c r="AGE4" s="1">
        <v>2688590300</v>
      </c>
      <c r="AGF4" s="1">
        <v>2688590300</v>
      </c>
      <c r="AGG4" s="1">
        <v>100</v>
      </c>
      <c r="AGH4" s="1">
        <v>60121719.649999999</v>
      </c>
      <c r="AGI4" s="1">
        <v>60121719.649999999</v>
      </c>
      <c r="AGJ4" s="1">
        <v>75117322.829999998</v>
      </c>
      <c r="AGK4" s="1">
        <v>75117322.829999998</v>
      </c>
      <c r="AGL4" s="1">
        <v>75117322.829999998</v>
      </c>
      <c r="AGM4" s="1">
        <v>100</v>
      </c>
      <c r="AGN4" s="1">
        <v>84979400</v>
      </c>
      <c r="AGO4" s="1">
        <v>84979400</v>
      </c>
      <c r="AGP4" s="1">
        <v>84979400</v>
      </c>
      <c r="AGQ4" s="1">
        <v>84979400</v>
      </c>
      <c r="AGR4" s="1">
        <v>84979400</v>
      </c>
      <c r="AGS4" s="1">
        <v>100</v>
      </c>
      <c r="AGT4" s="1">
        <v>232300</v>
      </c>
      <c r="AGU4" s="1">
        <v>232300</v>
      </c>
      <c r="AGV4" s="1">
        <v>232300</v>
      </c>
      <c r="AGW4" s="1">
        <v>232300</v>
      </c>
      <c r="AGX4" s="1">
        <v>232300</v>
      </c>
      <c r="AGY4" s="1">
        <v>100</v>
      </c>
      <c r="AGZ4" s="1">
        <v>21712800</v>
      </c>
      <c r="AHA4" s="1">
        <v>21712800</v>
      </c>
      <c r="AHB4" s="1">
        <v>21712800</v>
      </c>
      <c r="AHC4" s="1">
        <v>21712800</v>
      </c>
      <c r="AHD4" s="1">
        <v>21712800</v>
      </c>
      <c r="AHE4" s="1">
        <v>100</v>
      </c>
      <c r="AHF4" s="1">
        <v>621638885.45000005</v>
      </c>
      <c r="AHG4" s="1">
        <v>731588885.45000005</v>
      </c>
      <c r="AHH4" s="1">
        <v>782656008.55999994</v>
      </c>
      <c r="AHI4" s="1">
        <v>931940488.55999994</v>
      </c>
      <c r="AHJ4" s="1">
        <v>919934171.80999994</v>
      </c>
      <c r="AHK4" s="1">
        <v>98.7</v>
      </c>
      <c r="AHL4" s="1">
        <v>385000000</v>
      </c>
      <c r="AHM4" s="1">
        <v>495000000</v>
      </c>
      <c r="AHN4" s="1">
        <v>495000000</v>
      </c>
      <c r="AHO4" s="1">
        <v>495000000</v>
      </c>
      <c r="AHP4" s="1">
        <v>495000000</v>
      </c>
      <c r="AHQ4" s="1">
        <v>100</v>
      </c>
      <c r="AHR4" s="1">
        <v>15790500</v>
      </c>
      <c r="AHS4" s="1">
        <v>15790500</v>
      </c>
      <c r="AHT4" s="1">
        <v>15790500</v>
      </c>
      <c r="AHU4" s="1">
        <v>15790500</v>
      </c>
      <c r="AHV4" s="1">
        <v>15790500</v>
      </c>
      <c r="AHW4" s="1">
        <v>100</v>
      </c>
      <c r="AHX4" s="1">
        <v>6621900</v>
      </c>
      <c r="AHY4" s="1">
        <v>6571900</v>
      </c>
      <c r="AHZ4" s="1">
        <v>6571900</v>
      </c>
      <c r="AIA4" s="1">
        <v>6741900</v>
      </c>
      <c r="AIB4" s="1">
        <v>6738141.9699999997</v>
      </c>
      <c r="AIC4" s="1">
        <v>99.9</v>
      </c>
      <c r="AID4" s="1"/>
      <c r="AIE4" s="1"/>
      <c r="AIF4" s="1">
        <v>57759060</v>
      </c>
      <c r="AIG4" s="1">
        <v>57759060</v>
      </c>
      <c r="AIH4" s="1">
        <v>57759060</v>
      </c>
      <c r="AII4" s="1">
        <v>100</v>
      </c>
      <c r="AIJ4" s="1">
        <v>200000000</v>
      </c>
      <c r="AIK4" s="1">
        <v>200000000</v>
      </c>
      <c r="AIL4" s="1">
        <v>200000000</v>
      </c>
      <c r="AIM4" s="1">
        <v>200000000</v>
      </c>
      <c r="AIN4" s="1">
        <v>197415995.83000001</v>
      </c>
      <c r="AIO4" s="1">
        <v>98.7</v>
      </c>
      <c r="AIP4" s="1"/>
      <c r="AIQ4" s="1"/>
      <c r="AIR4" s="1"/>
      <c r="AIS4" s="1">
        <v>149114480</v>
      </c>
      <c r="AIT4" s="1">
        <v>139695925.44999999</v>
      </c>
      <c r="AIU4" s="1">
        <v>93.7</v>
      </c>
      <c r="AIV4" s="1">
        <v>14226485.449999999</v>
      </c>
      <c r="AIW4" s="1">
        <v>14226485.449999999</v>
      </c>
      <c r="AIX4" s="1">
        <v>4034548.56</v>
      </c>
      <c r="AIY4" s="1">
        <v>4034548.56</v>
      </c>
      <c r="AIZ4" s="1">
        <v>4034548.56</v>
      </c>
      <c r="AJA4" s="1">
        <v>100</v>
      </c>
      <c r="AJB4" s="1"/>
      <c r="AJC4" s="1"/>
      <c r="AJD4" s="1">
        <v>3500000</v>
      </c>
      <c r="AJE4" s="1">
        <v>3500000</v>
      </c>
      <c r="AJF4" s="1">
        <v>3500000</v>
      </c>
      <c r="AJG4" s="1">
        <v>100</v>
      </c>
    </row>
    <row r="5" spans="1:943" x14ac:dyDescent="0.25">
      <c r="A5" s="4" t="s">
        <v>89</v>
      </c>
      <c r="B5" s="1">
        <v>1073320996.92</v>
      </c>
      <c r="C5" s="1">
        <v>1135520138.77</v>
      </c>
      <c r="D5" s="1">
        <v>1148026818.6700001</v>
      </c>
      <c r="E5" s="1">
        <v>1200323141.8299999</v>
      </c>
      <c r="F5" s="1">
        <v>1197937345.9400001</v>
      </c>
      <c r="G5" s="1">
        <v>99.8</v>
      </c>
      <c r="H5" s="1">
        <v>161299600</v>
      </c>
      <c r="I5" s="1">
        <v>161299600</v>
      </c>
      <c r="J5" s="1">
        <v>161299600</v>
      </c>
      <c r="K5" s="1">
        <v>196638600</v>
      </c>
      <c r="L5" s="1">
        <v>196638600</v>
      </c>
      <c r="M5" s="1">
        <v>100</v>
      </c>
      <c r="N5" s="1">
        <v>161299600</v>
      </c>
      <c r="O5" s="1">
        <v>161299600</v>
      </c>
      <c r="P5" s="1">
        <v>161299600</v>
      </c>
      <c r="Q5" s="1">
        <v>161299600</v>
      </c>
      <c r="R5" s="1">
        <v>161299600</v>
      </c>
      <c r="S5" s="1">
        <v>100</v>
      </c>
      <c r="T5" s="1"/>
      <c r="U5" s="1"/>
      <c r="V5" s="1"/>
      <c r="W5" s="1"/>
      <c r="X5" s="1"/>
      <c r="Y5" s="1"/>
      <c r="Z5" s="1"/>
      <c r="AA5" s="1"/>
      <c r="AB5" s="1"/>
      <c r="AC5" s="1">
        <v>35339000</v>
      </c>
      <c r="AD5" s="1">
        <v>35339000</v>
      </c>
      <c r="AE5" s="1">
        <v>100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>
        <v>87256291.420000002</v>
      </c>
      <c r="BE5" s="1">
        <v>104604262.72</v>
      </c>
      <c r="BF5" s="1">
        <v>102816366.62</v>
      </c>
      <c r="BG5" s="1">
        <v>113207889.78</v>
      </c>
      <c r="BH5" s="1">
        <v>113207889.78</v>
      </c>
      <c r="BI5" s="1">
        <v>100</v>
      </c>
      <c r="BJ5" s="1">
        <v>4363502.8499999996</v>
      </c>
      <c r="BK5" s="1">
        <v>4363502.8499999996</v>
      </c>
      <c r="BL5" s="1">
        <v>4324004.6100000003</v>
      </c>
      <c r="BM5" s="1">
        <v>4324004.6100000003</v>
      </c>
      <c r="BN5" s="1">
        <v>4324004.6100000003</v>
      </c>
      <c r="BO5" s="1">
        <v>100</v>
      </c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>
        <v>3850050.36</v>
      </c>
      <c r="CI5" s="1">
        <v>3850050.36</v>
      </c>
      <c r="CJ5" s="1">
        <v>3850050.36</v>
      </c>
      <c r="CK5" s="1">
        <v>3850050.36</v>
      </c>
      <c r="CL5" s="1">
        <v>3850050.36</v>
      </c>
      <c r="CM5" s="1">
        <v>100</v>
      </c>
      <c r="CN5" s="1">
        <v>9633908.4700000007</v>
      </c>
      <c r="CO5" s="1">
        <v>9633908.4700000007</v>
      </c>
      <c r="CP5" s="1">
        <v>9448648.1199999992</v>
      </c>
      <c r="CQ5" s="1">
        <v>9448648.1199999992</v>
      </c>
      <c r="CR5" s="1">
        <v>9448648.1199999992</v>
      </c>
      <c r="CS5" s="1">
        <v>100</v>
      </c>
      <c r="CT5" s="1">
        <v>3413400</v>
      </c>
      <c r="CU5" s="1"/>
      <c r="CV5" s="1"/>
      <c r="CW5" s="1">
        <v>3413400</v>
      </c>
      <c r="CX5" s="1">
        <v>3413400</v>
      </c>
      <c r="CY5" s="1">
        <v>100</v>
      </c>
      <c r="CZ5" s="1">
        <v>32156398.399999999</v>
      </c>
      <c r="DA5" s="1">
        <v>52156398.399999999</v>
      </c>
      <c r="DB5" s="1">
        <v>52156398.399999999</v>
      </c>
      <c r="DC5" s="1">
        <v>52156398.399999999</v>
      </c>
      <c r="DD5" s="1">
        <v>52156398.399999999</v>
      </c>
      <c r="DE5" s="1">
        <v>100</v>
      </c>
      <c r="DF5" s="1">
        <v>809800</v>
      </c>
      <c r="DG5" s="1">
        <v>809800</v>
      </c>
      <c r="DH5" s="1">
        <v>809800</v>
      </c>
      <c r="DI5" s="1">
        <v>809800</v>
      </c>
      <c r="DJ5" s="1">
        <v>809800</v>
      </c>
      <c r="DK5" s="1">
        <v>100</v>
      </c>
      <c r="DL5" s="1">
        <v>249200</v>
      </c>
      <c r="DM5" s="1">
        <v>249200</v>
      </c>
      <c r="DN5" s="1">
        <v>249200</v>
      </c>
      <c r="DO5" s="1">
        <v>249200</v>
      </c>
      <c r="DP5" s="1">
        <v>249200</v>
      </c>
      <c r="DQ5" s="1">
        <v>100</v>
      </c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>
        <v>3297476.7</v>
      </c>
      <c r="EE5" s="1">
        <v>3166348</v>
      </c>
      <c r="EF5" s="1">
        <v>2838338.17</v>
      </c>
      <c r="EG5" s="1">
        <v>2838338.17</v>
      </c>
      <c r="EH5" s="1">
        <v>2838338.17</v>
      </c>
      <c r="EI5" s="1">
        <v>100</v>
      </c>
      <c r="EJ5" s="1">
        <v>3478700</v>
      </c>
      <c r="EK5" s="1">
        <v>3478700</v>
      </c>
      <c r="EL5" s="1">
        <v>3478700</v>
      </c>
      <c r="EM5" s="1">
        <v>3478700</v>
      </c>
      <c r="EN5" s="1">
        <v>3478700</v>
      </c>
      <c r="EO5" s="1">
        <v>100</v>
      </c>
      <c r="EP5" s="1">
        <v>753400</v>
      </c>
      <c r="EQ5" s="1">
        <v>753400</v>
      </c>
      <c r="ER5" s="1">
        <v>753400</v>
      </c>
      <c r="ES5" s="1">
        <v>753400</v>
      </c>
      <c r="ET5" s="1">
        <v>753400</v>
      </c>
      <c r="EU5" s="1">
        <v>100</v>
      </c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>
        <f>-2133727-680</f>
        <v>-2134407</v>
      </c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>
        <v>952129.12</v>
      </c>
      <c r="GP5" s="1">
        <v>952129.12</v>
      </c>
      <c r="GQ5" s="1">
        <v>100</v>
      </c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>
        <v>1046600</v>
      </c>
      <c r="II5" s="1">
        <v>1046600</v>
      </c>
      <c r="IJ5" s="1">
        <v>1046600</v>
      </c>
      <c r="IK5" s="1">
        <v>1046600</v>
      </c>
      <c r="IL5" s="1">
        <v>1046600</v>
      </c>
      <c r="IM5" s="1">
        <v>100</v>
      </c>
      <c r="IN5" s="1">
        <v>9383400</v>
      </c>
      <c r="IO5" s="1">
        <v>10275900</v>
      </c>
      <c r="IP5" s="1">
        <v>11174500</v>
      </c>
      <c r="IQ5" s="1">
        <v>11174500</v>
      </c>
      <c r="IR5" s="1">
        <v>11174500</v>
      </c>
      <c r="IS5" s="1">
        <v>100</v>
      </c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>
        <v>3892266.36</v>
      </c>
      <c r="OR5" s="1">
        <v>3892266.36</v>
      </c>
      <c r="OS5" s="1">
        <v>100</v>
      </c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>
        <v>127455</v>
      </c>
      <c r="QK5" s="1">
        <v>127455</v>
      </c>
      <c r="QL5" s="1">
        <v>127455</v>
      </c>
      <c r="QM5" s="1">
        <v>127455</v>
      </c>
      <c r="QN5" s="1">
        <v>127455</v>
      </c>
      <c r="QO5" s="1">
        <v>100</v>
      </c>
      <c r="QP5" s="1">
        <v>5359000</v>
      </c>
      <c r="QQ5" s="1">
        <v>5359000</v>
      </c>
      <c r="QR5" s="1">
        <v>5359000</v>
      </c>
      <c r="QS5" s="1">
        <v>5359000</v>
      </c>
      <c r="QT5" s="1">
        <v>5359000</v>
      </c>
      <c r="QU5" s="1">
        <v>100</v>
      </c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>
        <v>534000</v>
      </c>
      <c r="RU5" s="1">
        <v>534000</v>
      </c>
      <c r="RV5" s="1">
        <v>534000</v>
      </c>
      <c r="RW5" s="1">
        <v>534000</v>
      </c>
      <c r="RX5" s="1">
        <v>534000</v>
      </c>
      <c r="RY5" s="1">
        <v>100</v>
      </c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>
        <v>8800000</v>
      </c>
      <c r="VG5" s="1">
        <v>8800000</v>
      </c>
      <c r="VH5" s="1">
        <v>8800000</v>
      </c>
      <c r="VI5" s="1">
        <v>8800000</v>
      </c>
      <c r="VJ5" s="1">
        <v>8800000</v>
      </c>
      <c r="VK5" s="1">
        <v>100</v>
      </c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>
        <v>824234135.5</v>
      </c>
      <c r="ZQ5" s="1">
        <v>869085306.5</v>
      </c>
      <c r="ZR5" s="1">
        <v>883379882.5</v>
      </c>
      <c r="ZS5" s="1">
        <v>889945682.5</v>
      </c>
      <c r="ZT5" s="1">
        <v>887559886.15999997</v>
      </c>
      <c r="ZU5" s="1">
        <v>99.7</v>
      </c>
      <c r="ZV5" s="1">
        <v>242034590</v>
      </c>
      <c r="ZW5" s="1">
        <v>247427140</v>
      </c>
      <c r="ZX5" s="1">
        <v>234442640</v>
      </c>
      <c r="ZY5" s="1">
        <v>234442640</v>
      </c>
      <c r="ZZ5" s="1">
        <v>234442640</v>
      </c>
      <c r="AAA5" s="1">
        <v>100</v>
      </c>
      <c r="AAB5" s="1">
        <v>14039800</v>
      </c>
      <c r="AAC5" s="1">
        <v>14039800</v>
      </c>
      <c r="AAD5" s="1">
        <v>10193200</v>
      </c>
      <c r="AAE5" s="1">
        <v>10193200</v>
      </c>
      <c r="AAF5" s="1">
        <v>10193200</v>
      </c>
      <c r="AAG5" s="1">
        <v>100</v>
      </c>
      <c r="AAH5" s="1"/>
      <c r="AAI5" s="1"/>
      <c r="AAJ5" s="1"/>
      <c r="AAK5" s="1"/>
      <c r="AAL5" s="1"/>
      <c r="AAM5" s="1"/>
      <c r="AAN5" s="1">
        <v>15367500</v>
      </c>
      <c r="AAO5" s="1">
        <v>15367500</v>
      </c>
      <c r="AAP5" s="1">
        <v>15311500</v>
      </c>
      <c r="AAQ5" s="1">
        <v>15237400</v>
      </c>
      <c r="AAR5" s="1">
        <v>15237400</v>
      </c>
      <c r="AAS5" s="1">
        <v>100</v>
      </c>
      <c r="AAT5" s="1">
        <v>323392160</v>
      </c>
      <c r="AAU5" s="1">
        <v>347451860</v>
      </c>
      <c r="AAV5" s="1">
        <v>378746640</v>
      </c>
      <c r="AAW5" s="1">
        <v>378746640</v>
      </c>
      <c r="AAX5" s="1">
        <v>378746640</v>
      </c>
      <c r="AAY5" s="1">
        <v>100</v>
      </c>
      <c r="AAZ5" s="1"/>
      <c r="ABA5" s="1"/>
      <c r="ABB5" s="1"/>
      <c r="ABC5" s="1"/>
      <c r="ABD5" s="1"/>
      <c r="ABE5" s="1"/>
      <c r="ABF5" s="1">
        <v>11873100</v>
      </c>
      <c r="ABG5" s="1">
        <v>11873100</v>
      </c>
      <c r="ABH5" s="1">
        <v>10909800</v>
      </c>
      <c r="ABI5" s="1">
        <v>10909800</v>
      </c>
      <c r="ABJ5" s="1">
        <v>10909800</v>
      </c>
      <c r="ABK5" s="1">
        <v>100</v>
      </c>
      <c r="ABL5" s="1">
        <v>31459410</v>
      </c>
      <c r="ABM5" s="1">
        <v>31459410</v>
      </c>
      <c r="ABN5" s="1">
        <v>33261800</v>
      </c>
      <c r="ABO5" s="1">
        <v>33261800</v>
      </c>
      <c r="ABP5" s="1">
        <v>33261800</v>
      </c>
      <c r="ABQ5" s="1">
        <v>100</v>
      </c>
      <c r="ABR5" s="1">
        <v>10206700</v>
      </c>
      <c r="ABS5" s="1">
        <v>13432900</v>
      </c>
      <c r="ABT5" s="1">
        <v>13332900</v>
      </c>
      <c r="ABU5" s="1">
        <v>13332900</v>
      </c>
      <c r="ABV5" s="1">
        <v>13332900</v>
      </c>
      <c r="ABW5" s="1">
        <v>100</v>
      </c>
      <c r="ABX5" s="1">
        <v>1540300</v>
      </c>
      <c r="ABY5" s="1">
        <v>1586800</v>
      </c>
      <c r="ABZ5" s="1">
        <v>714400</v>
      </c>
      <c r="ACA5" s="1">
        <v>714400</v>
      </c>
      <c r="ACB5" s="1">
        <v>714400</v>
      </c>
      <c r="ACC5" s="1">
        <v>100</v>
      </c>
      <c r="ACD5" s="1">
        <v>17817300</v>
      </c>
      <c r="ACE5" s="1">
        <v>19064000</v>
      </c>
      <c r="ACF5" s="1">
        <v>19064000</v>
      </c>
      <c r="ACG5" s="1">
        <v>19064000</v>
      </c>
      <c r="ACH5" s="1">
        <v>19064000</v>
      </c>
      <c r="ACI5" s="1">
        <v>100</v>
      </c>
      <c r="ACJ5" s="1">
        <v>558000</v>
      </c>
      <c r="ACK5" s="1">
        <v>550800</v>
      </c>
      <c r="ACL5" s="1">
        <v>550800</v>
      </c>
      <c r="ACM5" s="1">
        <v>550800</v>
      </c>
      <c r="ACN5" s="1">
        <v>550800</v>
      </c>
      <c r="ACO5" s="1">
        <v>100</v>
      </c>
      <c r="ACP5" s="1">
        <v>93000</v>
      </c>
      <c r="ACQ5" s="1">
        <v>93000</v>
      </c>
      <c r="ACR5" s="1">
        <v>160000</v>
      </c>
      <c r="ACS5" s="1">
        <v>160000</v>
      </c>
      <c r="ACT5" s="1">
        <v>160000</v>
      </c>
      <c r="ACU5" s="1">
        <v>100</v>
      </c>
      <c r="ACV5" s="1">
        <v>41000</v>
      </c>
      <c r="ACW5" s="1">
        <v>41000</v>
      </c>
      <c r="ACX5" s="1"/>
      <c r="ACY5" s="1"/>
      <c r="ACZ5" s="1"/>
      <c r="ADA5" s="1"/>
      <c r="ADB5" s="1">
        <v>2164000</v>
      </c>
      <c r="ADC5" s="1">
        <v>3714200</v>
      </c>
      <c r="ADD5" s="1">
        <v>3714200</v>
      </c>
      <c r="ADE5" s="1">
        <v>3714200</v>
      </c>
      <c r="ADF5" s="1">
        <v>3714200</v>
      </c>
      <c r="ADG5" s="1">
        <v>100</v>
      </c>
      <c r="ADH5" s="1">
        <v>137300</v>
      </c>
      <c r="ADI5" s="1">
        <v>137300</v>
      </c>
      <c r="ADJ5" s="1">
        <v>62400</v>
      </c>
      <c r="ADK5" s="1">
        <v>62400</v>
      </c>
      <c r="ADL5" s="1">
        <v>62400</v>
      </c>
      <c r="ADM5" s="1">
        <v>100</v>
      </c>
      <c r="ADN5" s="1">
        <v>6438900</v>
      </c>
      <c r="ADO5" s="1">
        <v>7970600</v>
      </c>
      <c r="ADP5" s="1">
        <v>7970600</v>
      </c>
      <c r="ADQ5" s="1">
        <v>7970600</v>
      </c>
      <c r="ADR5" s="1">
        <v>7970600</v>
      </c>
      <c r="ADS5" s="1">
        <v>100</v>
      </c>
      <c r="ADT5" s="1">
        <v>21998298.48</v>
      </c>
      <c r="ADU5" s="1">
        <v>29352544.739999998</v>
      </c>
      <c r="ADV5" s="1">
        <v>29352544.739999998</v>
      </c>
      <c r="ADW5" s="1">
        <v>29352544.739999998</v>
      </c>
      <c r="ADX5" s="1">
        <v>28969868.850000001</v>
      </c>
      <c r="ADY5" s="1">
        <v>98.7</v>
      </c>
      <c r="ADZ5" s="1"/>
      <c r="AEA5" s="1"/>
      <c r="AEB5" s="1"/>
      <c r="AEC5" s="1">
        <v>6983900</v>
      </c>
      <c r="AED5" s="1">
        <v>4980780</v>
      </c>
      <c r="AEE5" s="1">
        <v>71.3</v>
      </c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>
        <v>781000</v>
      </c>
      <c r="AEY5" s="1">
        <v>781000</v>
      </c>
      <c r="AEZ5" s="1">
        <v>344000</v>
      </c>
      <c r="AFA5" s="1"/>
      <c r="AFB5" s="1"/>
      <c r="AFC5" s="1"/>
      <c r="AFD5" s="1">
        <v>2053400</v>
      </c>
      <c r="AFE5" s="1">
        <v>2446100</v>
      </c>
      <c r="AFF5" s="1">
        <v>2446100</v>
      </c>
      <c r="AFG5" s="1">
        <v>2446100</v>
      </c>
      <c r="AFH5" s="1">
        <v>2446100</v>
      </c>
      <c r="AFI5" s="1">
        <v>100</v>
      </c>
      <c r="AFJ5" s="1">
        <v>879998</v>
      </c>
      <c r="AFK5" s="1">
        <v>879998</v>
      </c>
      <c r="AFL5" s="1">
        <v>1004684</v>
      </c>
      <c r="AFM5" s="1">
        <v>1004684</v>
      </c>
      <c r="AFN5" s="1">
        <v>1004684</v>
      </c>
      <c r="AFO5" s="1">
        <v>100</v>
      </c>
      <c r="AFP5" s="1">
        <v>6929000</v>
      </c>
      <c r="AFQ5" s="1">
        <v>6929000</v>
      </c>
      <c r="AFR5" s="1">
        <v>6929000</v>
      </c>
      <c r="AFS5" s="1">
        <v>6929000</v>
      </c>
      <c r="AFT5" s="1">
        <v>6929000</v>
      </c>
      <c r="AFU5" s="1">
        <v>100</v>
      </c>
      <c r="AFV5" s="1">
        <v>2573900</v>
      </c>
      <c r="AFW5" s="1">
        <v>2573900</v>
      </c>
      <c r="AFX5" s="1">
        <v>2573900</v>
      </c>
      <c r="AFY5" s="1">
        <v>2573900</v>
      </c>
      <c r="AFZ5" s="1">
        <v>2573900</v>
      </c>
      <c r="AGA5" s="1">
        <v>100</v>
      </c>
      <c r="AGB5" s="1">
        <v>108770800</v>
      </c>
      <c r="AGC5" s="1">
        <v>108770800</v>
      </c>
      <c r="AGD5" s="1">
        <v>108781000</v>
      </c>
      <c r="AGE5" s="1">
        <v>108781000</v>
      </c>
      <c r="AGF5" s="1">
        <v>108781000</v>
      </c>
      <c r="AGG5" s="1">
        <v>100</v>
      </c>
      <c r="AGH5" s="1">
        <v>1776686.2</v>
      </c>
      <c r="AGI5" s="1">
        <v>1834560.31</v>
      </c>
      <c r="AGJ5" s="1">
        <v>2205780.31</v>
      </c>
      <c r="AGK5" s="1">
        <v>2205780.31</v>
      </c>
      <c r="AGL5" s="1">
        <v>2205780.31</v>
      </c>
      <c r="AGM5" s="1">
        <v>100</v>
      </c>
      <c r="AGN5" s="1"/>
      <c r="AGO5" s="1"/>
      <c r="AGP5" s="1"/>
      <c r="AGQ5" s="1"/>
      <c r="AGR5" s="1"/>
      <c r="AGS5" s="1"/>
      <c r="AGT5" s="1">
        <v>5900</v>
      </c>
      <c r="AGU5" s="1">
        <v>5900</v>
      </c>
      <c r="AGV5" s="1">
        <v>5900</v>
      </c>
      <c r="AGW5" s="1">
        <v>5900</v>
      </c>
      <c r="AGX5" s="1">
        <v>5900</v>
      </c>
      <c r="AGY5" s="1">
        <v>100</v>
      </c>
      <c r="AGZ5" s="1">
        <v>1302093</v>
      </c>
      <c r="AHA5" s="1">
        <v>1302093</v>
      </c>
      <c r="AHB5" s="1">
        <v>1302093</v>
      </c>
      <c r="AHC5" s="1">
        <v>1302093</v>
      </c>
      <c r="AHD5" s="1">
        <v>1302093</v>
      </c>
      <c r="AHE5" s="1">
        <v>100</v>
      </c>
      <c r="AHF5" s="1">
        <v>530970</v>
      </c>
      <c r="AHG5" s="1">
        <v>530970</v>
      </c>
      <c r="AHH5" s="1">
        <v>530970</v>
      </c>
      <c r="AHI5" s="1">
        <v>530970</v>
      </c>
      <c r="AHJ5" s="1">
        <v>530970</v>
      </c>
      <c r="AHK5" s="1">
        <v>100</v>
      </c>
      <c r="AHL5" s="1"/>
      <c r="AHM5" s="1"/>
      <c r="AHN5" s="1"/>
      <c r="AHO5" s="1"/>
      <c r="AHP5" s="1"/>
      <c r="AHQ5" s="1"/>
      <c r="AHR5" s="1">
        <v>530970</v>
      </c>
      <c r="AHS5" s="1">
        <v>530970</v>
      </c>
      <c r="AHT5" s="1">
        <v>530970</v>
      </c>
      <c r="AHU5" s="1">
        <v>530970</v>
      </c>
      <c r="AHV5" s="1">
        <v>530970</v>
      </c>
      <c r="AHW5" s="1">
        <v>100</v>
      </c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</row>
    <row r="6" spans="1:943" x14ac:dyDescent="0.25">
      <c r="A6" s="4" t="s">
        <v>90</v>
      </c>
      <c r="B6" s="1">
        <v>8879026</v>
      </c>
      <c r="C6" s="1">
        <v>8970926</v>
      </c>
      <c r="D6" s="1">
        <v>7321391.2800000003</v>
      </c>
      <c r="E6" s="1">
        <v>40188713.390000001</v>
      </c>
      <c r="F6" s="1">
        <v>32129465.41</v>
      </c>
      <c r="G6" s="1">
        <v>79.900000000000006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>
        <v>8879026</v>
      </c>
      <c r="BE6" s="1">
        <v>8970926</v>
      </c>
      <c r="BF6" s="1">
        <v>7321391.2800000003</v>
      </c>
      <c r="BG6" s="1">
        <v>40188713.390000001</v>
      </c>
      <c r="BH6" s="1">
        <v>32129465.41</v>
      </c>
      <c r="BI6" s="1">
        <v>79.900000000000006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>
        <v>15503078.300000001</v>
      </c>
      <c r="HZ6" s="1">
        <v>7521518.9199999999</v>
      </c>
      <c r="IA6" s="1">
        <v>48.5</v>
      </c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>
        <v>3613185.83</v>
      </c>
      <c r="NH6" s="1">
        <v>3573911.21</v>
      </c>
      <c r="NI6" s="1">
        <v>98.9</v>
      </c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>
        <v>4345400</v>
      </c>
      <c r="OU6" s="1">
        <v>4345400</v>
      </c>
      <c r="OV6" s="1">
        <v>2715875.29</v>
      </c>
      <c r="OW6" s="1">
        <v>2715875.29</v>
      </c>
      <c r="OX6" s="1">
        <v>2715875.29</v>
      </c>
      <c r="OY6" s="1">
        <v>100</v>
      </c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>
        <v>382000</v>
      </c>
      <c r="RI6" s="1">
        <v>382000</v>
      </c>
      <c r="RJ6" s="1">
        <v>382000</v>
      </c>
      <c r="RK6" s="1">
        <v>382000</v>
      </c>
      <c r="RL6" s="1">
        <v>382000</v>
      </c>
      <c r="RM6" s="1">
        <v>100</v>
      </c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>
        <v>13751057.98</v>
      </c>
      <c r="TT6" s="1">
        <v>13718079.1</v>
      </c>
      <c r="TU6" s="1">
        <v>99.8</v>
      </c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>
        <v>2101000</v>
      </c>
      <c r="UU6" s="1">
        <v>2101000</v>
      </c>
      <c r="UV6" s="1">
        <v>2101000</v>
      </c>
      <c r="UW6" s="1">
        <v>2101000</v>
      </c>
      <c r="UX6" s="1">
        <v>2101000</v>
      </c>
      <c r="UY6" s="1">
        <v>100</v>
      </c>
      <c r="UZ6" s="1">
        <v>507400</v>
      </c>
      <c r="VA6" s="1">
        <v>507400</v>
      </c>
      <c r="VB6" s="1">
        <v>507400</v>
      </c>
      <c r="VC6" s="1">
        <v>507400</v>
      </c>
      <c r="VD6" s="1">
        <v>507400</v>
      </c>
      <c r="VE6" s="1">
        <v>100</v>
      </c>
      <c r="VF6" s="1">
        <v>1300000</v>
      </c>
      <c r="VG6" s="1">
        <v>1300000</v>
      </c>
      <c r="VH6" s="1">
        <v>1300000</v>
      </c>
      <c r="VI6" s="1">
        <v>1300000</v>
      </c>
      <c r="VJ6" s="1">
        <v>1294564.99</v>
      </c>
      <c r="VK6" s="1">
        <v>99.6</v>
      </c>
      <c r="VL6" s="1">
        <v>243226</v>
      </c>
      <c r="VM6" s="1">
        <v>243226</v>
      </c>
      <c r="VN6" s="1">
        <v>243226</v>
      </c>
      <c r="VO6" s="1">
        <v>243226</v>
      </c>
      <c r="VP6" s="1">
        <v>243226</v>
      </c>
      <c r="VQ6" s="1">
        <v>100</v>
      </c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>
        <v>91900</v>
      </c>
      <c r="YT6" s="1">
        <v>71889.990000000005</v>
      </c>
      <c r="YU6" s="1">
        <v>71889.990000000005</v>
      </c>
      <c r="YV6" s="1">
        <v>71889.990000000005</v>
      </c>
      <c r="YW6" s="1">
        <v>100</v>
      </c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</row>
    <row r="7" spans="1:943" x14ac:dyDescent="0.25">
      <c r="A7" s="4" t="s">
        <v>91</v>
      </c>
      <c r="B7" s="1">
        <v>132758376.81</v>
      </c>
      <c r="C7" s="1">
        <v>133808576.81</v>
      </c>
      <c r="D7" s="1">
        <v>124737613</v>
      </c>
      <c r="E7" s="1">
        <v>262620642.97</v>
      </c>
      <c r="F7" s="1">
        <v>255483999.80000001</v>
      </c>
      <c r="G7" s="1">
        <v>97.3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>
        <v>39439736.810000002</v>
      </c>
      <c r="BE7" s="1">
        <v>40097236.810000002</v>
      </c>
      <c r="BF7" s="1">
        <v>31026273</v>
      </c>
      <c r="BG7" s="1">
        <v>168909302.97</v>
      </c>
      <c r="BH7" s="1">
        <v>161772659.80000001</v>
      </c>
      <c r="BI7" s="1">
        <v>95.8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>
        <v>204833.73</v>
      </c>
      <c r="GP7" s="1">
        <v>204346.42</v>
      </c>
      <c r="GQ7" s="1">
        <v>99.8</v>
      </c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>
        <v>7034700</v>
      </c>
      <c r="IO7" s="1">
        <v>7692200</v>
      </c>
      <c r="IP7" s="1">
        <v>8355200</v>
      </c>
      <c r="IQ7" s="1">
        <v>8355200</v>
      </c>
      <c r="IR7" s="1">
        <v>8355200</v>
      </c>
      <c r="IS7" s="1">
        <v>100</v>
      </c>
      <c r="IT7" s="1">
        <v>9733963.8100000005</v>
      </c>
      <c r="IU7" s="1">
        <v>9733963.8100000005</v>
      </c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>
        <v>18000000</v>
      </c>
      <c r="JV7" s="1">
        <v>18000000</v>
      </c>
      <c r="JW7" s="1">
        <v>100</v>
      </c>
      <c r="JX7" s="1"/>
      <c r="JY7" s="1"/>
      <c r="JZ7" s="1"/>
      <c r="KA7" s="1">
        <v>2755229.47</v>
      </c>
      <c r="KB7" s="1">
        <v>2755229.47</v>
      </c>
      <c r="KC7" s="1">
        <v>100</v>
      </c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>
        <v>6878730</v>
      </c>
      <c r="KQ7" s="1">
        <v>6878730</v>
      </c>
      <c r="KR7" s="1">
        <v>6878730</v>
      </c>
      <c r="KS7" s="1">
        <v>6878730</v>
      </c>
      <c r="KT7" s="1">
        <v>6878730</v>
      </c>
      <c r="KU7" s="1">
        <v>100</v>
      </c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>
        <v>116922966.77</v>
      </c>
      <c r="MP7" s="1">
        <v>110544960.91</v>
      </c>
      <c r="MQ7" s="1">
        <v>94.5</v>
      </c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>
        <v>4199900</v>
      </c>
      <c r="QE7" s="1">
        <v>4199900</v>
      </c>
      <c r="QF7" s="1">
        <v>4199900</v>
      </c>
      <c r="QG7" s="1">
        <v>4199900</v>
      </c>
      <c r="QH7" s="1">
        <v>3442123.6</v>
      </c>
      <c r="QI7" s="1">
        <v>82</v>
      </c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>
        <v>3000000</v>
      </c>
      <c r="RO7" s="1">
        <v>3000000</v>
      </c>
      <c r="RP7" s="1">
        <v>3000000</v>
      </c>
      <c r="RQ7" s="1">
        <v>3000000</v>
      </c>
      <c r="RR7" s="1">
        <v>3000000</v>
      </c>
      <c r="RS7" s="1">
        <v>100</v>
      </c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>
        <v>5359000</v>
      </c>
      <c r="SM7" s="1">
        <v>5359000</v>
      </c>
      <c r="SN7" s="1">
        <v>5359000</v>
      </c>
      <c r="SO7" s="1">
        <v>5359000</v>
      </c>
      <c r="SP7" s="1">
        <v>5359000</v>
      </c>
      <c r="SQ7" s="1">
        <v>100</v>
      </c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>
        <v>2101000</v>
      </c>
      <c r="UU7" s="1">
        <v>2101000</v>
      </c>
      <c r="UV7" s="1">
        <v>2101000</v>
      </c>
      <c r="UW7" s="1">
        <v>2101000</v>
      </c>
      <c r="UX7" s="1">
        <v>2101000</v>
      </c>
      <c r="UY7" s="1">
        <v>100</v>
      </c>
      <c r="UZ7" s="1"/>
      <c r="VA7" s="1"/>
      <c r="VB7" s="1"/>
      <c r="VC7" s="1"/>
      <c r="VD7" s="1"/>
      <c r="VE7" s="1"/>
      <c r="VF7" s="1">
        <v>940000</v>
      </c>
      <c r="VG7" s="1">
        <v>940000</v>
      </c>
      <c r="VH7" s="1">
        <v>940000</v>
      </c>
      <c r="VI7" s="1">
        <v>940000</v>
      </c>
      <c r="VJ7" s="1">
        <v>939626.94</v>
      </c>
      <c r="VK7" s="1">
        <v>100</v>
      </c>
      <c r="VL7" s="1">
        <v>192443</v>
      </c>
      <c r="VM7" s="1">
        <v>192443</v>
      </c>
      <c r="VN7" s="1">
        <v>192443</v>
      </c>
      <c r="VO7" s="1">
        <v>192443</v>
      </c>
      <c r="VP7" s="1">
        <v>192443</v>
      </c>
      <c r="VQ7" s="1">
        <v>100</v>
      </c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>
        <v>3318640</v>
      </c>
      <c r="ZQ7" s="1">
        <v>3711340</v>
      </c>
      <c r="ZR7" s="1">
        <v>3711340</v>
      </c>
      <c r="ZS7" s="1">
        <v>3711340</v>
      </c>
      <c r="ZT7" s="1">
        <v>3711340</v>
      </c>
      <c r="ZU7" s="1">
        <v>100</v>
      </c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>
        <v>2053400</v>
      </c>
      <c r="AFE7" s="1">
        <v>2446100</v>
      </c>
      <c r="AFF7" s="1">
        <v>2446100</v>
      </c>
      <c r="AFG7" s="1">
        <v>2446100</v>
      </c>
      <c r="AFH7" s="1">
        <v>2446100</v>
      </c>
      <c r="AFI7" s="1">
        <v>100</v>
      </c>
      <c r="AFJ7" s="1">
        <v>7040</v>
      </c>
      <c r="AFK7" s="1">
        <v>7040</v>
      </c>
      <c r="AFL7" s="1">
        <v>7040</v>
      </c>
      <c r="AFM7" s="1">
        <v>7040</v>
      </c>
      <c r="AFN7" s="1">
        <v>7040</v>
      </c>
      <c r="AFO7" s="1">
        <v>100</v>
      </c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>
        <v>1258200</v>
      </c>
      <c r="AGO7" s="1">
        <v>1258200</v>
      </c>
      <c r="AGP7" s="1">
        <v>1258200</v>
      </c>
      <c r="AGQ7" s="1">
        <v>1258200</v>
      </c>
      <c r="AGR7" s="1">
        <v>1258200</v>
      </c>
      <c r="AGS7" s="1">
        <v>100</v>
      </c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>
        <v>90000000</v>
      </c>
      <c r="AHG7" s="1">
        <v>90000000</v>
      </c>
      <c r="AHH7" s="1">
        <v>90000000</v>
      </c>
      <c r="AHI7" s="1">
        <v>90000000</v>
      </c>
      <c r="AHJ7" s="1">
        <v>90000000</v>
      </c>
      <c r="AHK7" s="1">
        <v>100</v>
      </c>
      <c r="AHL7" s="1">
        <v>90000000</v>
      </c>
      <c r="AHM7" s="1">
        <v>90000000</v>
      </c>
      <c r="AHN7" s="1">
        <v>90000000</v>
      </c>
      <c r="AHO7" s="1">
        <v>90000000</v>
      </c>
      <c r="AHP7" s="1">
        <v>90000000</v>
      </c>
      <c r="AHQ7" s="1">
        <v>100</v>
      </c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</row>
    <row r="8" spans="1:943" x14ac:dyDescent="0.25">
      <c r="A8" s="4" t="s">
        <v>92</v>
      </c>
      <c r="B8" s="1">
        <v>10915583.83</v>
      </c>
      <c r="C8" s="1">
        <v>11288583.83</v>
      </c>
      <c r="D8" s="1">
        <v>11597311.390000001</v>
      </c>
      <c r="E8" s="1">
        <v>35828664.359999999</v>
      </c>
      <c r="F8" s="1">
        <v>35828664.359999999</v>
      </c>
      <c r="G8" s="1">
        <v>100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>
        <v>10597463.83</v>
      </c>
      <c r="BE8" s="1">
        <v>10970463.83</v>
      </c>
      <c r="BF8" s="1">
        <v>11279191.390000001</v>
      </c>
      <c r="BG8" s="1">
        <v>35510544.359999999</v>
      </c>
      <c r="BH8" s="1">
        <v>35510544.359999999</v>
      </c>
      <c r="BI8" s="1">
        <v>100</v>
      </c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>
        <v>3395700</v>
      </c>
      <c r="IO8" s="1">
        <v>3713800</v>
      </c>
      <c r="IP8" s="1">
        <v>4038900</v>
      </c>
      <c r="IQ8" s="1">
        <v>4038900</v>
      </c>
      <c r="IR8" s="1">
        <v>4038900</v>
      </c>
      <c r="IS8" s="1">
        <v>100</v>
      </c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>
        <v>10000000</v>
      </c>
      <c r="JV8" s="1">
        <v>10000000</v>
      </c>
      <c r="JW8" s="1">
        <v>100</v>
      </c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>
        <v>11867147</v>
      </c>
      <c r="MP8" s="1">
        <v>11867147</v>
      </c>
      <c r="MQ8" s="1">
        <v>100</v>
      </c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>
        <v>2364205.9700000002</v>
      </c>
      <c r="TN8" s="1">
        <v>2364205.9700000002</v>
      </c>
      <c r="TO8" s="1">
        <v>100</v>
      </c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>
        <v>111058.83</v>
      </c>
      <c r="UO8" s="1">
        <v>111058.83</v>
      </c>
      <c r="UP8" s="1">
        <v>111058.83</v>
      </c>
      <c r="UQ8" s="1">
        <v>111058.83</v>
      </c>
      <c r="UR8" s="1">
        <v>111058.83</v>
      </c>
      <c r="US8" s="1">
        <v>100</v>
      </c>
      <c r="UT8" s="1">
        <v>1050400</v>
      </c>
      <c r="UU8" s="1">
        <v>1050400</v>
      </c>
      <c r="UV8" s="1">
        <v>1050400</v>
      </c>
      <c r="UW8" s="1">
        <v>1050400</v>
      </c>
      <c r="UX8" s="1">
        <v>1050400</v>
      </c>
      <c r="UY8" s="1">
        <v>100</v>
      </c>
      <c r="UZ8" s="1">
        <v>3900000</v>
      </c>
      <c r="VA8" s="1">
        <v>3900000</v>
      </c>
      <c r="VB8" s="1">
        <v>3900000</v>
      </c>
      <c r="VC8" s="1">
        <v>3900000</v>
      </c>
      <c r="VD8" s="1">
        <v>3900000</v>
      </c>
      <c r="VE8" s="1">
        <v>100</v>
      </c>
      <c r="VF8" s="1">
        <v>1950000</v>
      </c>
      <c r="VG8" s="1">
        <v>1950000</v>
      </c>
      <c r="VH8" s="1">
        <v>1950000</v>
      </c>
      <c r="VI8" s="1">
        <v>1950000</v>
      </c>
      <c r="VJ8" s="1">
        <v>1950000</v>
      </c>
      <c r="VK8" s="1">
        <v>100</v>
      </c>
      <c r="VL8" s="1">
        <v>190305</v>
      </c>
      <c r="VM8" s="1">
        <v>190305</v>
      </c>
      <c r="VN8" s="1">
        <v>190305</v>
      </c>
      <c r="VO8" s="1">
        <v>190305</v>
      </c>
      <c r="VP8" s="1">
        <v>190305</v>
      </c>
      <c r="VQ8" s="1">
        <v>100</v>
      </c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>
        <v>54900</v>
      </c>
      <c r="YT8" s="1">
        <v>38527.56</v>
      </c>
      <c r="YU8" s="1">
        <v>38527.56</v>
      </c>
      <c r="YV8" s="1">
        <v>38527.56</v>
      </c>
      <c r="YW8" s="1">
        <v>100</v>
      </c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>
        <v>318120</v>
      </c>
      <c r="ZQ8" s="1">
        <v>318120</v>
      </c>
      <c r="ZR8" s="1">
        <v>318120</v>
      </c>
      <c r="ZS8" s="1">
        <v>318120</v>
      </c>
      <c r="ZT8" s="1">
        <v>318120</v>
      </c>
      <c r="ZU8" s="1">
        <v>100</v>
      </c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>
        <v>3520</v>
      </c>
      <c r="AFK8" s="1">
        <v>3520</v>
      </c>
      <c r="AFL8" s="1">
        <v>3520</v>
      </c>
      <c r="AFM8" s="1">
        <v>3520</v>
      </c>
      <c r="AFN8" s="1">
        <v>3520</v>
      </c>
      <c r="AFO8" s="1">
        <v>100</v>
      </c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>
        <v>314600</v>
      </c>
      <c r="AGO8" s="1">
        <v>314600</v>
      </c>
      <c r="AGP8" s="1">
        <v>314600</v>
      </c>
      <c r="AGQ8" s="1">
        <v>314600</v>
      </c>
      <c r="AGR8" s="1">
        <v>314600</v>
      </c>
      <c r="AGS8" s="1">
        <v>100</v>
      </c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</row>
    <row r="9" spans="1:943" x14ac:dyDescent="0.25">
      <c r="A9" s="4" t="s">
        <v>93</v>
      </c>
      <c r="B9" s="1">
        <v>4931320</v>
      </c>
      <c r="C9" s="1">
        <v>5629220</v>
      </c>
      <c r="D9" s="1">
        <v>5673753.3200000003</v>
      </c>
      <c r="E9" s="1">
        <v>8529369.75</v>
      </c>
      <c r="F9" s="1">
        <v>8523969.75</v>
      </c>
      <c r="G9" s="1">
        <v>99.9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>
        <v>4766100</v>
      </c>
      <c r="BE9" s="1">
        <v>5464000</v>
      </c>
      <c r="BF9" s="1">
        <v>5508533.3200000003</v>
      </c>
      <c r="BG9" s="1">
        <v>8364149.75</v>
      </c>
      <c r="BH9" s="1">
        <v>8358749.75</v>
      </c>
      <c r="BI9" s="1">
        <v>99.9</v>
      </c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>
        <v>951800</v>
      </c>
      <c r="IO9" s="1">
        <v>1043200</v>
      </c>
      <c r="IP9" s="1">
        <v>1135600</v>
      </c>
      <c r="IQ9" s="1">
        <v>1135600</v>
      </c>
      <c r="IR9" s="1">
        <v>1135600</v>
      </c>
      <c r="IS9" s="1">
        <v>100</v>
      </c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>
        <v>328200</v>
      </c>
      <c r="QE9" s="1">
        <v>328200</v>
      </c>
      <c r="QF9" s="1">
        <v>328200</v>
      </c>
      <c r="QG9" s="1">
        <v>328200</v>
      </c>
      <c r="QH9" s="1">
        <v>328200</v>
      </c>
      <c r="QI9" s="1">
        <v>100</v>
      </c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>
        <v>2855616.43</v>
      </c>
      <c r="TN9" s="1">
        <v>2850216.43</v>
      </c>
      <c r="TO9" s="1">
        <v>99.8</v>
      </c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>
        <v>1050400</v>
      </c>
      <c r="UU9" s="1">
        <v>1050400</v>
      </c>
      <c r="UV9" s="1">
        <v>1050400</v>
      </c>
      <c r="UW9" s="1">
        <v>1050400</v>
      </c>
      <c r="UX9" s="1">
        <v>1050400</v>
      </c>
      <c r="UY9" s="1">
        <v>100</v>
      </c>
      <c r="UZ9" s="1">
        <v>2435700</v>
      </c>
      <c r="VA9" s="1">
        <v>2435700</v>
      </c>
      <c r="VB9" s="1">
        <v>2431200.9</v>
      </c>
      <c r="VC9" s="1">
        <v>2431200.9</v>
      </c>
      <c r="VD9" s="1">
        <v>2431200.9</v>
      </c>
      <c r="VE9" s="1">
        <v>100</v>
      </c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>
        <v>606500</v>
      </c>
      <c r="YT9" s="1">
        <v>563132.42000000004</v>
      </c>
      <c r="YU9" s="1">
        <v>563132.42000000004</v>
      </c>
      <c r="YV9" s="1">
        <v>563132.42000000004</v>
      </c>
      <c r="YW9" s="1">
        <v>100</v>
      </c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>
        <v>165220</v>
      </c>
      <c r="ZQ9" s="1">
        <v>165220</v>
      </c>
      <c r="ZR9" s="1">
        <v>165220</v>
      </c>
      <c r="ZS9" s="1">
        <v>165220</v>
      </c>
      <c r="ZT9" s="1">
        <v>165220</v>
      </c>
      <c r="ZU9" s="1">
        <v>100</v>
      </c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>
        <v>3520</v>
      </c>
      <c r="AFK9" s="1">
        <v>3520</v>
      </c>
      <c r="AFL9" s="1">
        <v>3520</v>
      </c>
      <c r="AFM9" s="1">
        <v>3520</v>
      </c>
      <c r="AFN9" s="1">
        <v>3520</v>
      </c>
      <c r="AFO9" s="1">
        <v>100</v>
      </c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>
        <v>161700</v>
      </c>
      <c r="AGO9" s="1">
        <v>161700</v>
      </c>
      <c r="AGP9" s="1">
        <v>161700</v>
      </c>
      <c r="AGQ9" s="1">
        <v>161700</v>
      </c>
      <c r="AGR9" s="1">
        <v>161700</v>
      </c>
      <c r="AGS9" s="1">
        <v>100</v>
      </c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</row>
    <row r="10" spans="1:943" x14ac:dyDescent="0.25">
      <c r="A10" s="4" t="s">
        <v>94</v>
      </c>
      <c r="B10" s="1">
        <v>5171220</v>
      </c>
      <c r="C10" s="1">
        <v>5331120</v>
      </c>
      <c r="D10" s="1">
        <v>5492620</v>
      </c>
      <c r="E10" s="1">
        <v>6046420</v>
      </c>
      <c r="F10" s="1">
        <v>6046420</v>
      </c>
      <c r="G10" s="1">
        <v>100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>
        <v>4853100</v>
      </c>
      <c r="BE10" s="1">
        <v>5013000</v>
      </c>
      <c r="BF10" s="1">
        <v>5174500</v>
      </c>
      <c r="BG10" s="1">
        <v>5728300</v>
      </c>
      <c r="BH10" s="1">
        <v>5728300</v>
      </c>
      <c r="BI10" s="1">
        <v>100</v>
      </c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>
        <v>1709900</v>
      </c>
      <c r="IO10" s="1">
        <v>1869800</v>
      </c>
      <c r="IP10" s="1">
        <v>2031300</v>
      </c>
      <c r="IQ10" s="1">
        <v>2031300</v>
      </c>
      <c r="IR10" s="1">
        <v>2031300</v>
      </c>
      <c r="IS10" s="1">
        <v>100</v>
      </c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>
        <v>519800</v>
      </c>
      <c r="OU10" s="1">
        <v>519800</v>
      </c>
      <c r="OV10" s="1">
        <v>519800</v>
      </c>
      <c r="OW10" s="1">
        <v>519800</v>
      </c>
      <c r="OX10" s="1">
        <v>519800</v>
      </c>
      <c r="OY10" s="1">
        <v>100</v>
      </c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>
        <v>1050400</v>
      </c>
      <c r="UU10" s="1">
        <v>1050400</v>
      </c>
      <c r="UV10" s="1">
        <v>1050400</v>
      </c>
      <c r="UW10" s="1">
        <v>1050400</v>
      </c>
      <c r="UX10" s="1">
        <v>1050400</v>
      </c>
      <c r="UY10" s="1">
        <v>100</v>
      </c>
      <c r="UZ10" s="1">
        <v>1573000</v>
      </c>
      <c r="VA10" s="1">
        <v>1573000</v>
      </c>
      <c r="VB10" s="1">
        <v>1573000</v>
      </c>
      <c r="VC10" s="1">
        <v>1573000</v>
      </c>
      <c r="VD10" s="1">
        <v>1573000</v>
      </c>
      <c r="VE10" s="1">
        <v>100</v>
      </c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>
        <v>553800</v>
      </c>
      <c r="YV10" s="1">
        <v>553800</v>
      </c>
      <c r="YW10" s="1">
        <v>100</v>
      </c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>
        <v>318120</v>
      </c>
      <c r="ZQ10" s="1">
        <v>318120</v>
      </c>
      <c r="ZR10" s="1">
        <v>318120</v>
      </c>
      <c r="ZS10" s="1">
        <v>318120</v>
      </c>
      <c r="ZT10" s="1">
        <v>318120</v>
      </c>
      <c r="ZU10" s="1">
        <v>100</v>
      </c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>
        <v>3520</v>
      </c>
      <c r="AFK10" s="1">
        <v>3520</v>
      </c>
      <c r="AFL10" s="1">
        <v>3520</v>
      </c>
      <c r="AFM10" s="1">
        <v>3520</v>
      </c>
      <c r="AFN10" s="1">
        <v>3520</v>
      </c>
      <c r="AFO10" s="1">
        <v>100</v>
      </c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>
        <v>314600</v>
      </c>
      <c r="AGO10" s="1">
        <v>314600</v>
      </c>
      <c r="AGP10" s="1">
        <v>314600</v>
      </c>
      <c r="AGQ10" s="1">
        <v>314600</v>
      </c>
      <c r="AGR10" s="1">
        <v>314600</v>
      </c>
      <c r="AGS10" s="1">
        <v>100</v>
      </c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</row>
    <row r="11" spans="1:943" x14ac:dyDescent="0.25">
      <c r="A11" s="4" t="s">
        <v>95</v>
      </c>
      <c r="B11" s="1">
        <v>6074020</v>
      </c>
      <c r="C11" s="1">
        <v>6345220</v>
      </c>
      <c r="D11" s="1">
        <v>6469720</v>
      </c>
      <c r="E11" s="1">
        <v>6469720</v>
      </c>
      <c r="F11" s="1">
        <v>6469720</v>
      </c>
      <c r="G11" s="1">
        <v>100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>
        <v>5908800</v>
      </c>
      <c r="BE11" s="1">
        <v>6180000</v>
      </c>
      <c r="BF11" s="1">
        <v>6304500</v>
      </c>
      <c r="BG11" s="1">
        <v>6304500</v>
      </c>
      <c r="BH11" s="1">
        <v>6304500</v>
      </c>
      <c r="BI11" s="1">
        <v>100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>
        <v>1133800</v>
      </c>
      <c r="IO11" s="1">
        <v>1405000</v>
      </c>
      <c r="IP11" s="1">
        <v>1529500</v>
      </c>
      <c r="IQ11" s="1">
        <v>1529500</v>
      </c>
      <c r="IR11" s="1">
        <v>1529500</v>
      </c>
      <c r="IS11" s="1">
        <v>100</v>
      </c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>
        <v>1687800</v>
      </c>
      <c r="QE11" s="1">
        <v>1687800</v>
      </c>
      <c r="QF11" s="1">
        <v>1687800</v>
      </c>
      <c r="QG11" s="1">
        <v>1687800</v>
      </c>
      <c r="QH11" s="1">
        <v>1687800</v>
      </c>
      <c r="QI11" s="1">
        <v>100</v>
      </c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>
        <v>1050400</v>
      </c>
      <c r="UU11" s="1">
        <v>1050400</v>
      </c>
      <c r="UV11" s="1">
        <v>1050400</v>
      </c>
      <c r="UW11" s="1">
        <v>1050400</v>
      </c>
      <c r="UX11" s="1">
        <v>1050400</v>
      </c>
      <c r="UY11" s="1">
        <v>100</v>
      </c>
      <c r="UZ11" s="1">
        <v>1826800</v>
      </c>
      <c r="VA11" s="1">
        <v>1826800</v>
      </c>
      <c r="VB11" s="1">
        <v>1826800</v>
      </c>
      <c r="VC11" s="1">
        <v>1826800</v>
      </c>
      <c r="VD11" s="1">
        <v>1826800</v>
      </c>
      <c r="VE11" s="1">
        <v>100</v>
      </c>
      <c r="VF11" s="1">
        <v>210000</v>
      </c>
      <c r="VG11" s="1">
        <v>210000</v>
      </c>
      <c r="VH11" s="1">
        <v>210000</v>
      </c>
      <c r="VI11" s="1">
        <v>210000</v>
      </c>
      <c r="VJ11" s="1">
        <v>210000</v>
      </c>
      <c r="VK11" s="1">
        <v>100</v>
      </c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>
        <v>165220</v>
      </c>
      <c r="ZQ11" s="1">
        <v>165220</v>
      </c>
      <c r="ZR11" s="1">
        <v>165220</v>
      </c>
      <c r="ZS11" s="1">
        <v>165220</v>
      </c>
      <c r="ZT11" s="1">
        <v>165220</v>
      </c>
      <c r="ZU11" s="1">
        <v>100</v>
      </c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>
        <v>3520</v>
      </c>
      <c r="AFK11" s="1">
        <v>3520</v>
      </c>
      <c r="AFL11" s="1">
        <v>3520</v>
      </c>
      <c r="AFM11" s="1">
        <v>3520</v>
      </c>
      <c r="AFN11" s="1">
        <v>3520</v>
      </c>
      <c r="AFO11" s="1">
        <v>100</v>
      </c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>
        <v>161700</v>
      </c>
      <c r="AGO11" s="1">
        <v>161700</v>
      </c>
      <c r="AGP11" s="1">
        <v>161700</v>
      </c>
      <c r="AGQ11" s="1">
        <v>161700</v>
      </c>
      <c r="AGR11" s="1">
        <v>161700</v>
      </c>
      <c r="AGS11" s="1">
        <v>100</v>
      </c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</row>
    <row r="12" spans="1:943" x14ac:dyDescent="0.25">
      <c r="A12" s="4" t="s">
        <v>96</v>
      </c>
      <c r="B12" s="1">
        <v>6661720</v>
      </c>
      <c r="C12" s="1">
        <v>8008220</v>
      </c>
      <c r="D12" s="1">
        <v>8162320</v>
      </c>
      <c r="E12" s="1">
        <v>8162320</v>
      </c>
      <c r="F12" s="1">
        <v>8161920</v>
      </c>
      <c r="G12" s="1">
        <v>100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>
        <v>6496500</v>
      </c>
      <c r="BE12" s="1">
        <v>7843000</v>
      </c>
      <c r="BF12" s="1">
        <v>7997100</v>
      </c>
      <c r="BG12" s="1">
        <v>7997100</v>
      </c>
      <c r="BH12" s="1">
        <v>7996700</v>
      </c>
      <c r="BI12" s="1">
        <v>100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>
        <v>1949400</v>
      </c>
      <c r="IO12" s="1">
        <v>2153600</v>
      </c>
      <c r="IP12" s="1">
        <v>2341700</v>
      </c>
      <c r="IQ12" s="1">
        <v>2341700</v>
      </c>
      <c r="IR12" s="1">
        <v>2341700</v>
      </c>
      <c r="IS12" s="1">
        <v>100</v>
      </c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>
        <v>1061000</v>
      </c>
      <c r="RI12" s="1">
        <v>1061000</v>
      </c>
      <c r="RJ12" s="1">
        <v>1027000</v>
      </c>
      <c r="RK12" s="1">
        <v>1027000</v>
      </c>
      <c r="RL12" s="1">
        <v>1026600</v>
      </c>
      <c r="RM12" s="1">
        <v>100</v>
      </c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>
        <v>1050400</v>
      </c>
      <c r="UU12" s="1">
        <v>1050400</v>
      </c>
      <c r="UV12" s="1">
        <v>1050400</v>
      </c>
      <c r="UW12" s="1">
        <v>1050400</v>
      </c>
      <c r="UX12" s="1">
        <v>1050400</v>
      </c>
      <c r="UY12" s="1">
        <v>100</v>
      </c>
      <c r="UZ12" s="1">
        <v>2435700</v>
      </c>
      <c r="VA12" s="1">
        <v>2435700</v>
      </c>
      <c r="VB12" s="1">
        <v>2435700</v>
      </c>
      <c r="VC12" s="1">
        <v>2435700</v>
      </c>
      <c r="VD12" s="1">
        <v>2435700</v>
      </c>
      <c r="VE12" s="1">
        <v>100</v>
      </c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>
        <v>1142300</v>
      </c>
      <c r="YT12" s="1">
        <v>1142300</v>
      </c>
      <c r="YU12" s="1">
        <v>1142300</v>
      </c>
      <c r="YV12" s="1">
        <v>1142300</v>
      </c>
      <c r="YW12" s="1">
        <v>100</v>
      </c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>
        <v>165220</v>
      </c>
      <c r="ZQ12" s="1">
        <v>165220</v>
      </c>
      <c r="ZR12" s="1">
        <v>165220</v>
      </c>
      <c r="ZS12" s="1">
        <v>165220</v>
      </c>
      <c r="ZT12" s="1">
        <v>165220</v>
      </c>
      <c r="ZU12" s="1">
        <v>100</v>
      </c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>
        <v>3520</v>
      </c>
      <c r="AFK12" s="1">
        <v>3520</v>
      </c>
      <c r="AFL12" s="1">
        <v>3520</v>
      </c>
      <c r="AFM12" s="1">
        <v>3520</v>
      </c>
      <c r="AFN12" s="1">
        <v>3520</v>
      </c>
      <c r="AFO12" s="1">
        <v>100</v>
      </c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>
        <v>161700</v>
      </c>
      <c r="AGO12" s="1">
        <v>161700</v>
      </c>
      <c r="AGP12" s="1">
        <v>161700</v>
      </c>
      <c r="AGQ12" s="1">
        <v>161700</v>
      </c>
      <c r="AGR12" s="1">
        <v>161700</v>
      </c>
      <c r="AGS12" s="1">
        <v>100</v>
      </c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</row>
    <row r="13" spans="1:943" x14ac:dyDescent="0.25">
      <c r="A13" s="4" t="s">
        <v>97</v>
      </c>
      <c r="B13" s="1">
        <v>1304537809.25</v>
      </c>
      <c r="C13" s="1">
        <v>1351356797.99</v>
      </c>
      <c r="D13" s="1">
        <v>1409548101.96</v>
      </c>
      <c r="E13" s="1">
        <v>1527368248.96</v>
      </c>
      <c r="F13" s="1">
        <v>1524386706.45</v>
      </c>
      <c r="G13" s="1">
        <v>99.8</v>
      </c>
      <c r="H13" s="1">
        <v>171685700</v>
      </c>
      <c r="I13" s="1">
        <v>171685700</v>
      </c>
      <c r="J13" s="1">
        <v>171685700</v>
      </c>
      <c r="K13" s="1">
        <v>271082400</v>
      </c>
      <c r="L13" s="1">
        <v>271082400</v>
      </c>
      <c r="M13" s="1">
        <v>100</v>
      </c>
      <c r="N13" s="1">
        <v>171685700</v>
      </c>
      <c r="O13" s="1">
        <v>171685700</v>
      </c>
      <c r="P13" s="1">
        <v>171685700</v>
      </c>
      <c r="Q13" s="1">
        <v>171685700</v>
      </c>
      <c r="R13" s="1">
        <v>171685700</v>
      </c>
      <c r="S13" s="1">
        <v>100</v>
      </c>
      <c r="T13" s="1"/>
      <c r="U13" s="1"/>
      <c r="V13" s="1"/>
      <c r="W13" s="1">
        <v>56300000</v>
      </c>
      <c r="X13" s="1">
        <v>56300000</v>
      </c>
      <c r="Y13" s="1">
        <v>100</v>
      </c>
      <c r="Z13" s="1"/>
      <c r="AA13" s="1"/>
      <c r="AB13" s="1"/>
      <c r="AC13" s="1">
        <v>36407700</v>
      </c>
      <c r="AD13" s="1">
        <v>36407700</v>
      </c>
      <c r="AE13" s="1">
        <v>100</v>
      </c>
      <c r="AF13" s="1"/>
      <c r="AG13" s="1"/>
      <c r="AH13" s="1"/>
      <c r="AI13" s="1"/>
      <c r="AJ13" s="1"/>
      <c r="AK13" s="1"/>
      <c r="AL13" s="1"/>
      <c r="AM13" s="1"/>
      <c r="AN13" s="1"/>
      <c r="AO13" s="1">
        <v>1194000</v>
      </c>
      <c r="AP13" s="1">
        <v>1194000</v>
      </c>
      <c r="AQ13" s="1">
        <v>100</v>
      </c>
      <c r="AR13" s="1"/>
      <c r="AS13" s="1"/>
      <c r="AT13" s="1"/>
      <c r="AU13" s="1">
        <v>5495000</v>
      </c>
      <c r="AV13" s="1">
        <v>5495000</v>
      </c>
      <c r="AW13" s="1">
        <v>100</v>
      </c>
      <c r="AX13" s="1"/>
      <c r="AY13" s="1"/>
      <c r="AZ13" s="1"/>
      <c r="BA13" s="1"/>
      <c r="BB13" s="1"/>
      <c r="BC13" s="1"/>
      <c r="BD13" s="1">
        <v>151627535.58000001</v>
      </c>
      <c r="BE13" s="1">
        <v>146491087.59999999</v>
      </c>
      <c r="BF13" s="1">
        <v>145898297.30000001</v>
      </c>
      <c r="BG13" s="1">
        <v>151815244.30000001</v>
      </c>
      <c r="BH13" s="1">
        <v>151814426.18000001</v>
      </c>
      <c r="BI13" s="1">
        <v>100</v>
      </c>
      <c r="BJ13" s="1">
        <v>2206265.52</v>
      </c>
      <c r="BK13" s="1">
        <v>2206265.52</v>
      </c>
      <c r="BL13" s="1">
        <v>2186294.4900000002</v>
      </c>
      <c r="BM13" s="1">
        <v>2186294.4900000002</v>
      </c>
      <c r="BN13" s="1">
        <v>2186294.4900000002</v>
      </c>
      <c r="BO13" s="1">
        <v>100</v>
      </c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>
        <v>3247384.88</v>
      </c>
      <c r="CO13" s="1">
        <v>3247384.88</v>
      </c>
      <c r="CP13" s="1">
        <v>3184937.56</v>
      </c>
      <c r="CQ13" s="1">
        <v>3184937.56</v>
      </c>
      <c r="CR13" s="1">
        <v>3184937.56</v>
      </c>
      <c r="CS13" s="1">
        <v>100</v>
      </c>
      <c r="CT13" s="1">
        <v>5030090</v>
      </c>
      <c r="CU13" s="1"/>
      <c r="CV13" s="1"/>
      <c r="CW13" s="1">
        <v>5030090</v>
      </c>
      <c r="CX13" s="1">
        <v>5030090</v>
      </c>
      <c r="CY13" s="1">
        <v>100</v>
      </c>
      <c r="CZ13" s="1">
        <v>55184117.659999996</v>
      </c>
      <c r="DA13" s="1">
        <v>55184117.659999996</v>
      </c>
      <c r="DB13" s="1">
        <v>55184117.659999996</v>
      </c>
      <c r="DC13" s="1">
        <v>55184117.659999996</v>
      </c>
      <c r="DD13" s="1">
        <v>55184117.659999996</v>
      </c>
      <c r="DE13" s="1">
        <v>100</v>
      </c>
      <c r="DF13" s="1">
        <v>833500</v>
      </c>
      <c r="DG13" s="1">
        <v>833500</v>
      </c>
      <c r="DH13" s="1">
        <v>833500</v>
      </c>
      <c r="DI13" s="1">
        <v>833500</v>
      </c>
      <c r="DJ13" s="1">
        <v>833500</v>
      </c>
      <c r="DK13" s="1">
        <v>100</v>
      </c>
      <c r="DL13" s="1">
        <v>252000</v>
      </c>
      <c r="DM13" s="1">
        <v>252000</v>
      </c>
      <c r="DN13" s="1">
        <v>252000</v>
      </c>
      <c r="DO13" s="1">
        <v>252000</v>
      </c>
      <c r="DP13" s="1">
        <v>252000</v>
      </c>
      <c r="DQ13" s="1">
        <v>100</v>
      </c>
      <c r="DR13" s="1"/>
      <c r="DS13" s="1"/>
      <c r="DT13" s="1"/>
      <c r="DU13" s="1"/>
      <c r="DV13" s="1"/>
      <c r="DW13" s="1"/>
      <c r="DX13" s="1">
        <v>3095820</v>
      </c>
      <c r="DY13" s="1">
        <v>3095820</v>
      </c>
      <c r="DZ13" s="1">
        <v>2693363.4</v>
      </c>
      <c r="EA13" s="1">
        <v>2693363.4</v>
      </c>
      <c r="EB13" s="1">
        <v>2693363.4</v>
      </c>
      <c r="EC13" s="1">
        <v>100</v>
      </c>
      <c r="ED13" s="1">
        <v>2726367.52</v>
      </c>
      <c r="EE13" s="1">
        <v>2620009</v>
      </c>
      <c r="EF13" s="1">
        <v>2620009</v>
      </c>
      <c r="EG13" s="1">
        <v>2620009</v>
      </c>
      <c r="EH13" s="1">
        <v>2620009</v>
      </c>
      <c r="EI13" s="1">
        <v>100</v>
      </c>
      <c r="EJ13" s="1">
        <v>3346900</v>
      </c>
      <c r="EK13" s="1">
        <v>3346900</v>
      </c>
      <c r="EL13" s="1">
        <v>3346900</v>
      </c>
      <c r="EM13" s="1">
        <v>3346900</v>
      </c>
      <c r="EN13" s="1">
        <v>3346900</v>
      </c>
      <c r="EO13" s="1">
        <v>100</v>
      </c>
      <c r="EP13" s="1">
        <v>906400</v>
      </c>
      <c r="EQ13" s="1">
        <v>906400</v>
      </c>
      <c r="ER13" s="1">
        <v>906400</v>
      </c>
      <c r="ES13" s="1">
        <v>906400</v>
      </c>
      <c r="ET13" s="1">
        <v>906400</v>
      </c>
      <c r="EU13" s="1">
        <v>100</v>
      </c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>
        <v>58690200</v>
      </c>
      <c r="GG13" s="1">
        <v>58690200</v>
      </c>
      <c r="GH13" s="1">
        <v>58690200</v>
      </c>
      <c r="GI13" s="1">
        <v>58690200</v>
      </c>
      <c r="GJ13" s="1">
        <v>58689398.200000003</v>
      </c>
      <c r="GK13" s="1">
        <v>100</v>
      </c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>
        <v>400200</v>
      </c>
      <c r="II13" s="1">
        <v>400200</v>
      </c>
      <c r="IJ13" s="1">
        <v>400200</v>
      </c>
      <c r="IK13" s="1">
        <v>400200</v>
      </c>
      <c r="IL13" s="1">
        <v>400200</v>
      </c>
      <c r="IM13" s="1">
        <v>100</v>
      </c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>
        <v>119847</v>
      </c>
      <c r="QK13" s="1">
        <v>119847</v>
      </c>
      <c r="QL13" s="1">
        <v>119847</v>
      </c>
      <c r="QM13" s="1">
        <v>119847</v>
      </c>
      <c r="QN13" s="1">
        <v>119847</v>
      </c>
      <c r="QO13" s="1">
        <v>100</v>
      </c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>
        <v>1081000</v>
      </c>
      <c r="RU13" s="1">
        <v>1081000</v>
      </c>
      <c r="RV13" s="1">
        <v>1081000</v>
      </c>
      <c r="RW13" s="1">
        <v>1081000</v>
      </c>
      <c r="RX13" s="1">
        <v>1081000</v>
      </c>
      <c r="RY13" s="1">
        <v>100</v>
      </c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>
        <v>14315000</v>
      </c>
      <c r="VG13" s="1">
        <v>14315000</v>
      </c>
      <c r="VH13" s="1">
        <v>14315000</v>
      </c>
      <c r="VI13" s="1">
        <v>14315000</v>
      </c>
      <c r="VJ13" s="1">
        <v>14314999.1</v>
      </c>
      <c r="VK13" s="1">
        <v>100</v>
      </c>
      <c r="VL13" s="1">
        <v>192443</v>
      </c>
      <c r="VM13" s="1">
        <v>192443</v>
      </c>
      <c r="VN13" s="1">
        <v>192443</v>
      </c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>
        <v>-1079300</v>
      </c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>
        <v>971384.92</v>
      </c>
      <c r="XE13" s="1">
        <v>971384.92</v>
      </c>
      <c r="XF13" s="1">
        <v>971369.95</v>
      </c>
      <c r="XG13" s="1">
        <v>100</v>
      </c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>
        <v>980877341.66999996</v>
      </c>
      <c r="ZQ13" s="1">
        <v>1032832778.9299999</v>
      </c>
      <c r="ZR13" s="1">
        <v>1091616872.9300001</v>
      </c>
      <c r="ZS13" s="1">
        <v>1091173272.9300001</v>
      </c>
      <c r="ZT13" s="1">
        <v>1088192548.27</v>
      </c>
      <c r="ZU13" s="1">
        <v>99.7</v>
      </c>
      <c r="ZV13" s="1">
        <v>252723350</v>
      </c>
      <c r="ZW13" s="1">
        <v>258353980</v>
      </c>
      <c r="ZX13" s="1">
        <v>258394280</v>
      </c>
      <c r="ZY13" s="1">
        <v>258394280</v>
      </c>
      <c r="ZZ13" s="1">
        <v>258394280</v>
      </c>
      <c r="AAA13" s="1">
        <v>100</v>
      </c>
      <c r="AAB13" s="1">
        <v>12047400</v>
      </c>
      <c r="AAC13" s="1">
        <v>12047400</v>
      </c>
      <c r="AAD13" s="1">
        <v>7543700</v>
      </c>
      <c r="AAE13" s="1">
        <v>7543700</v>
      </c>
      <c r="AAF13" s="1">
        <v>7081140</v>
      </c>
      <c r="AAG13" s="1">
        <v>93.9</v>
      </c>
      <c r="AAH13" s="1"/>
      <c r="AAI13" s="1"/>
      <c r="AAJ13" s="1"/>
      <c r="AAK13" s="1"/>
      <c r="AAL13" s="1"/>
      <c r="AAM13" s="1"/>
      <c r="AAN13" s="1">
        <v>17410300</v>
      </c>
      <c r="AAO13" s="1">
        <v>17410300</v>
      </c>
      <c r="AAP13" s="1">
        <v>17077600</v>
      </c>
      <c r="AAQ13" s="1">
        <v>16978000</v>
      </c>
      <c r="AAR13" s="1">
        <v>16978000</v>
      </c>
      <c r="AAS13" s="1">
        <v>100</v>
      </c>
      <c r="AAT13" s="1">
        <v>341619950</v>
      </c>
      <c r="AAU13" s="1">
        <v>367232080</v>
      </c>
      <c r="AAV13" s="1">
        <v>403422220</v>
      </c>
      <c r="AAW13" s="1">
        <v>403422220</v>
      </c>
      <c r="AAX13" s="1">
        <v>403422220</v>
      </c>
      <c r="AAY13" s="1">
        <v>100</v>
      </c>
      <c r="AAZ13" s="1"/>
      <c r="ABA13" s="1"/>
      <c r="ABB13" s="1"/>
      <c r="ABC13" s="1"/>
      <c r="ABD13" s="1"/>
      <c r="ABE13" s="1"/>
      <c r="ABF13" s="1">
        <v>22269600</v>
      </c>
      <c r="ABG13" s="1">
        <v>22269600</v>
      </c>
      <c r="ABH13" s="1">
        <v>22156600</v>
      </c>
      <c r="ABI13" s="1">
        <v>22156600</v>
      </c>
      <c r="ABJ13" s="1">
        <v>21166910.850000001</v>
      </c>
      <c r="ABK13" s="1">
        <v>95.5</v>
      </c>
      <c r="ABL13" s="1">
        <v>34243990</v>
      </c>
      <c r="ABM13" s="1">
        <v>34243990</v>
      </c>
      <c r="ABN13" s="1">
        <v>37519200</v>
      </c>
      <c r="ABO13" s="1">
        <v>37519200</v>
      </c>
      <c r="ABP13" s="1">
        <v>35990725.950000003</v>
      </c>
      <c r="ABQ13" s="1">
        <v>95.9</v>
      </c>
      <c r="ABR13" s="1">
        <v>8495700</v>
      </c>
      <c r="ABS13" s="1">
        <v>9914100</v>
      </c>
      <c r="ABT13" s="1">
        <v>9354100</v>
      </c>
      <c r="ABU13" s="1">
        <v>9354100</v>
      </c>
      <c r="ABV13" s="1">
        <v>9354100</v>
      </c>
      <c r="ABW13" s="1">
        <v>100</v>
      </c>
      <c r="ABX13" s="1">
        <v>1232200</v>
      </c>
      <c r="ABY13" s="1">
        <v>1269400</v>
      </c>
      <c r="ABZ13" s="1">
        <v>1269400</v>
      </c>
      <c r="ACA13" s="1">
        <v>1269400</v>
      </c>
      <c r="ACB13" s="1">
        <v>1269400</v>
      </c>
      <c r="ACC13" s="1">
        <v>100</v>
      </c>
      <c r="ACD13" s="1">
        <v>17606500</v>
      </c>
      <c r="ACE13" s="1">
        <v>18427800</v>
      </c>
      <c r="ACF13" s="1">
        <v>15667800</v>
      </c>
      <c r="ACG13" s="1">
        <v>15667800</v>
      </c>
      <c r="ACH13" s="1">
        <v>15667800</v>
      </c>
      <c r="ACI13" s="1">
        <v>100</v>
      </c>
      <c r="ACJ13" s="1">
        <v>604400</v>
      </c>
      <c r="ACK13" s="1">
        <v>607900</v>
      </c>
      <c r="ACL13" s="1">
        <v>497900</v>
      </c>
      <c r="ACM13" s="1">
        <v>497900</v>
      </c>
      <c r="ACN13" s="1">
        <v>497900</v>
      </c>
      <c r="ACO13" s="1">
        <v>100</v>
      </c>
      <c r="ACP13" s="1">
        <v>93000</v>
      </c>
      <c r="ACQ13" s="1">
        <v>93000</v>
      </c>
      <c r="ACR13" s="1">
        <v>80000</v>
      </c>
      <c r="ACS13" s="1">
        <v>80000</v>
      </c>
      <c r="ACT13" s="1">
        <v>80000</v>
      </c>
      <c r="ACU13" s="1">
        <v>100</v>
      </c>
      <c r="ACV13" s="1">
        <v>37000</v>
      </c>
      <c r="ACW13" s="1">
        <v>37000</v>
      </c>
      <c r="ACX13" s="1"/>
      <c r="ACY13" s="1"/>
      <c r="ACZ13" s="1"/>
      <c r="ADA13" s="1"/>
      <c r="ADB13" s="1">
        <v>2090400</v>
      </c>
      <c r="ADC13" s="1">
        <v>2090400</v>
      </c>
      <c r="ADD13" s="1">
        <v>2090400</v>
      </c>
      <c r="ADE13" s="1">
        <v>2090400</v>
      </c>
      <c r="ADF13" s="1">
        <v>2090400</v>
      </c>
      <c r="ADG13" s="1">
        <v>100</v>
      </c>
      <c r="ADH13" s="1">
        <v>61000</v>
      </c>
      <c r="ADI13" s="1">
        <v>61000</v>
      </c>
      <c r="ADJ13" s="1"/>
      <c r="ADK13" s="1"/>
      <c r="ADL13" s="1"/>
      <c r="ADM13" s="1"/>
      <c r="ADN13" s="1">
        <v>7229500</v>
      </c>
      <c r="ADO13" s="1">
        <v>8949500</v>
      </c>
      <c r="ADP13" s="1">
        <v>8949500</v>
      </c>
      <c r="ADQ13" s="1">
        <v>8949500</v>
      </c>
      <c r="ADR13" s="1">
        <v>8949500</v>
      </c>
      <c r="ADS13" s="1">
        <v>100</v>
      </c>
      <c r="ADT13" s="1">
        <v>48172916.119999997</v>
      </c>
      <c r="ADU13" s="1">
        <v>64277592.939999998</v>
      </c>
      <c r="ADV13" s="1">
        <v>91670592.939999998</v>
      </c>
      <c r="ADW13" s="1">
        <v>91670592.939999998</v>
      </c>
      <c r="ADX13" s="1">
        <v>91670592.939999998</v>
      </c>
      <c r="ADY13" s="1">
        <v>100</v>
      </c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>
        <v>323000</v>
      </c>
      <c r="AES13" s="1">
        <v>323000</v>
      </c>
      <c r="AET13" s="1">
        <v>169424</v>
      </c>
      <c r="AEU13" s="1">
        <v>169424</v>
      </c>
      <c r="AEV13" s="1">
        <v>169422.54</v>
      </c>
      <c r="AEW13" s="1">
        <v>100</v>
      </c>
      <c r="AEX13" s="1">
        <v>781000</v>
      </c>
      <c r="AEY13" s="1">
        <v>781000</v>
      </c>
      <c r="AEZ13" s="1">
        <v>688000</v>
      </c>
      <c r="AFA13" s="1">
        <v>344000</v>
      </c>
      <c r="AFB13" s="1">
        <v>344000</v>
      </c>
      <c r="AFC13" s="1">
        <v>100</v>
      </c>
      <c r="AFD13" s="1">
        <v>2053400</v>
      </c>
      <c r="AFE13" s="1">
        <v>2446100</v>
      </c>
      <c r="AFF13" s="1">
        <v>2446100</v>
      </c>
      <c r="AFG13" s="1">
        <v>2446100</v>
      </c>
      <c r="AFH13" s="1">
        <v>2446100</v>
      </c>
      <c r="AFI13" s="1">
        <v>100</v>
      </c>
      <c r="AFJ13" s="1">
        <v>883518</v>
      </c>
      <c r="AFK13" s="1">
        <v>883518</v>
      </c>
      <c r="AFL13" s="1">
        <v>1008204</v>
      </c>
      <c r="AFM13" s="1">
        <v>1008204</v>
      </c>
      <c r="AFN13" s="1">
        <v>1008204</v>
      </c>
      <c r="AFO13" s="1">
        <v>100</v>
      </c>
      <c r="AFP13" s="1">
        <v>13999000</v>
      </c>
      <c r="AFQ13" s="1">
        <v>13999000</v>
      </c>
      <c r="AFR13" s="1">
        <v>13999000</v>
      </c>
      <c r="AFS13" s="1">
        <v>13999000</v>
      </c>
      <c r="AFT13" s="1">
        <v>13999000</v>
      </c>
      <c r="AFU13" s="1">
        <v>100</v>
      </c>
      <c r="AFV13" s="1">
        <v>3069200</v>
      </c>
      <c r="AFW13" s="1">
        <v>3069200</v>
      </c>
      <c r="AFX13" s="1">
        <v>3069200</v>
      </c>
      <c r="AFY13" s="1">
        <v>3069200</v>
      </c>
      <c r="AFZ13" s="1">
        <v>3069200</v>
      </c>
      <c r="AGA13" s="1">
        <v>100</v>
      </c>
      <c r="AGB13" s="1">
        <v>190412100</v>
      </c>
      <c r="AGC13" s="1">
        <v>190412100</v>
      </c>
      <c r="AGD13" s="1">
        <v>190423900</v>
      </c>
      <c r="AGE13" s="1">
        <v>190423900</v>
      </c>
      <c r="AGF13" s="1">
        <v>190423900</v>
      </c>
      <c r="AGG13" s="1">
        <v>100</v>
      </c>
      <c r="AGH13" s="1">
        <v>1774154.55</v>
      </c>
      <c r="AGI13" s="1">
        <v>1989054.99</v>
      </c>
      <c r="AGJ13" s="1">
        <v>2474988.9900000002</v>
      </c>
      <c r="AGK13" s="1">
        <v>2474988.9900000002</v>
      </c>
      <c r="AGL13" s="1">
        <v>2474988.9900000002</v>
      </c>
      <c r="AGM13" s="1">
        <v>100</v>
      </c>
      <c r="AGN13" s="1"/>
      <c r="AGO13" s="1"/>
      <c r="AGP13" s="1"/>
      <c r="AGQ13" s="1"/>
      <c r="AGR13" s="1"/>
      <c r="AGS13" s="1"/>
      <c r="AGT13" s="1">
        <v>6300</v>
      </c>
      <c r="AGU13" s="1">
        <v>6300</v>
      </c>
      <c r="AGV13" s="1">
        <v>6300</v>
      </c>
      <c r="AGW13" s="1">
        <v>6300</v>
      </c>
      <c r="AGX13" s="1">
        <v>6300</v>
      </c>
      <c r="AGY13" s="1">
        <v>100</v>
      </c>
      <c r="AGZ13" s="1">
        <v>1638463</v>
      </c>
      <c r="AHA13" s="1">
        <v>1638463</v>
      </c>
      <c r="AHB13" s="1">
        <v>1638463</v>
      </c>
      <c r="AHC13" s="1">
        <v>1638463</v>
      </c>
      <c r="AHD13" s="1">
        <v>1638463</v>
      </c>
      <c r="AHE13" s="1">
        <v>100</v>
      </c>
      <c r="AHF13" s="1">
        <v>347232</v>
      </c>
      <c r="AHG13" s="1">
        <v>347232</v>
      </c>
      <c r="AHH13" s="1">
        <v>347232</v>
      </c>
      <c r="AHI13" s="1">
        <v>13297332</v>
      </c>
      <c r="AHJ13" s="1">
        <v>13297332</v>
      </c>
      <c r="AHK13" s="1">
        <v>100</v>
      </c>
      <c r="AHL13" s="1"/>
      <c r="AHM13" s="1"/>
      <c r="AHN13" s="1"/>
      <c r="AHO13" s="1"/>
      <c r="AHP13" s="1"/>
      <c r="AHQ13" s="1"/>
      <c r="AHR13" s="1">
        <v>347232</v>
      </c>
      <c r="AHS13" s="1">
        <v>347232</v>
      </c>
      <c r="AHT13" s="1">
        <v>347232</v>
      </c>
      <c r="AHU13" s="1">
        <v>347232</v>
      </c>
      <c r="AHV13" s="1">
        <v>347232</v>
      </c>
      <c r="AHW13" s="1">
        <v>100</v>
      </c>
      <c r="AHX13" s="1"/>
      <c r="AHY13" s="1"/>
      <c r="AHZ13" s="1"/>
      <c r="AIA13" s="1"/>
      <c r="AIB13" s="1"/>
      <c r="AIC13" s="1"/>
      <c r="AID13" s="1"/>
      <c r="AIE13" s="1"/>
      <c r="AIF13" s="1"/>
      <c r="AIG13" s="1">
        <v>4944570</v>
      </c>
      <c r="AIH13" s="1">
        <v>4944570</v>
      </c>
      <c r="AII13" s="1">
        <v>100</v>
      </c>
      <c r="AIJ13" s="1"/>
      <c r="AIK13" s="1"/>
      <c r="AIL13" s="1"/>
      <c r="AIM13" s="1"/>
      <c r="AIN13" s="1"/>
      <c r="AIO13" s="1"/>
      <c r="AIP13" s="1"/>
      <c r="AIQ13" s="1"/>
      <c r="AIR13" s="1"/>
      <c r="AIS13" s="1">
        <v>8005530</v>
      </c>
      <c r="AIT13" s="1">
        <v>8005530</v>
      </c>
      <c r="AIU13" s="1">
        <v>100</v>
      </c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</row>
    <row r="14" spans="1:943" x14ac:dyDescent="0.25">
      <c r="A14" s="4" t="s">
        <v>98</v>
      </c>
      <c r="B14" s="1">
        <v>13160900</v>
      </c>
      <c r="C14" s="1">
        <v>17790900</v>
      </c>
      <c r="D14" s="1">
        <v>16374851.970000001</v>
      </c>
      <c r="E14" s="1">
        <v>30286294.969999999</v>
      </c>
      <c r="F14" s="1">
        <v>30286294.969999999</v>
      </c>
      <c r="G14" s="1">
        <v>100</v>
      </c>
      <c r="H14" s="1"/>
      <c r="I14" s="1"/>
      <c r="J14" s="1"/>
      <c r="K14" s="1">
        <v>719000</v>
      </c>
      <c r="L14" s="1">
        <v>719000</v>
      </c>
      <c r="M14" s="1">
        <v>100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>
        <v>719000</v>
      </c>
      <c r="AP14" s="1">
        <v>719000</v>
      </c>
      <c r="AQ14" s="1">
        <v>100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>
        <v>12531800</v>
      </c>
      <c r="BE14" s="1">
        <v>17161800</v>
      </c>
      <c r="BF14" s="1">
        <v>15745751.970000001</v>
      </c>
      <c r="BG14" s="1">
        <v>28938194.969999999</v>
      </c>
      <c r="BH14" s="1">
        <v>28938194.969999999</v>
      </c>
      <c r="BI14" s="1">
        <v>100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>
        <v>343700</v>
      </c>
      <c r="II14" s="1">
        <v>343700</v>
      </c>
      <c r="IJ14" s="1">
        <v>343700</v>
      </c>
      <c r="IK14" s="1">
        <v>343700</v>
      </c>
      <c r="IL14" s="1">
        <v>343700</v>
      </c>
      <c r="IM14" s="1">
        <v>100</v>
      </c>
      <c r="IN14" s="1">
        <v>7387100</v>
      </c>
      <c r="IO14" s="1">
        <v>8419000</v>
      </c>
      <c r="IP14" s="1">
        <v>9052100</v>
      </c>
      <c r="IQ14" s="1">
        <v>9052100</v>
      </c>
      <c r="IR14" s="1">
        <v>9052100</v>
      </c>
      <c r="IS14" s="1">
        <v>100</v>
      </c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>
        <v>13000000</v>
      </c>
      <c r="JV14" s="1">
        <v>13000000</v>
      </c>
      <c r="JW14" s="1">
        <v>100</v>
      </c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>
        <v>2101000</v>
      </c>
      <c r="UU14" s="1">
        <v>2101000</v>
      </c>
      <c r="UV14" s="1">
        <v>2101000</v>
      </c>
      <c r="UW14" s="1">
        <v>2101000</v>
      </c>
      <c r="UX14" s="1">
        <v>2101000</v>
      </c>
      <c r="UY14" s="1">
        <v>100</v>
      </c>
      <c r="UZ14" s="1">
        <v>100000</v>
      </c>
      <c r="VA14" s="1">
        <v>100000</v>
      </c>
      <c r="VB14" s="1">
        <v>100000</v>
      </c>
      <c r="VC14" s="1">
        <v>100000</v>
      </c>
      <c r="VD14" s="1">
        <v>100000</v>
      </c>
      <c r="VE14" s="1">
        <v>100</v>
      </c>
      <c r="VF14" s="1">
        <v>2600000</v>
      </c>
      <c r="VG14" s="1">
        <v>2600000</v>
      </c>
      <c r="VH14" s="1">
        <v>2600000</v>
      </c>
      <c r="VI14" s="1">
        <v>2600000</v>
      </c>
      <c r="VJ14" s="1">
        <v>2600000</v>
      </c>
      <c r="VK14" s="1">
        <v>100</v>
      </c>
      <c r="VL14" s="1"/>
      <c r="VM14" s="1"/>
      <c r="VN14" s="1"/>
      <c r="VO14" s="1">
        <v>192443</v>
      </c>
      <c r="VP14" s="1">
        <v>192443</v>
      </c>
      <c r="VQ14" s="1">
        <v>100</v>
      </c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>
        <v>3598100</v>
      </c>
      <c r="YT14" s="1">
        <v>1548951.97</v>
      </c>
      <c r="YU14" s="1">
        <v>1548951.97</v>
      </c>
      <c r="YV14" s="1">
        <v>1548951.97</v>
      </c>
      <c r="YW14" s="1">
        <v>100</v>
      </c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>
        <v>629100</v>
      </c>
      <c r="ZQ14" s="1">
        <v>629100</v>
      </c>
      <c r="ZR14" s="1">
        <v>629100</v>
      </c>
      <c r="ZS14" s="1">
        <v>629100</v>
      </c>
      <c r="ZT14" s="1">
        <v>629100</v>
      </c>
      <c r="ZU14" s="1">
        <v>100</v>
      </c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>
        <v>629100</v>
      </c>
      <c r="AGO14" s="1">
        <v>629100</v>
      </c>
      <c r="AGP14" s="1">
        <v>629100</v>
      </c>
      <c r="AGQ14" s="1">
        <v>629100</v>
      </c>
      <c r="AGR14" s="1">
        <v>629100</v>
      </c>
      <c r="AGS14" s="1">
        <v>100</v>
      </c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</row>
    <row r="15" spans="1:943" x14ac:dyDescent="0.25">
      <c r="A15" s="4" t="s">
        <v>99</v>
      </c>
      <c r="B15" s="1">
        <v>11629320</v>
      </c>
      <c r="C15" s="1">
        <v>13298600</v>
      </c>
      <c r="D15" s="1">
        <v>12707833.960000001</v>
      </c>
      <c r="E15" s="1">
        <v>24647587.59</v>
      </c>
      <c r="F15" s="1">
        <v>24623800.600000001</v>
      </c>
      <c r="G15" s="1">
        <v>99.9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>
        <v>11311200</v>
      </c>
      <c r="BE15" s="1">
        <v>12980480</v>
      </c>
      <c r="BF15" s="1">
        <v>12389713.960000001</v>
      </c>
      <c r="BG15" s="1">
        <v>24329467.59</v>
      </c>
      <c r="BH15" s="1">
        <v>24305680.600000001</v>
      </c>
      <c r="BI15" s="1">
        <v>99.9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>
        <v>3980400</v>
      </c>
      <c r="IO15" s="1">
        <v>4238200</v>
      </c>
      <c r="IP15" s="1">
        <v>4627300</v>
      </c>
      <c r="IQ15" s="1">
        <v>4627300</v>
      </c>
      <c r="IR15" s="1">
        <v>4627300</v>
      </c>
      <c r="IS15" s="1">
        <v>100</v>
      </c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>
        <v>7976830</v>
      </c>
      <c r="JV15" s="1">
        <v>7976828.46</v>
      </c>
      <c r="JW15" s="1">
        <v>100</v>
      </c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>
        <v>2635400</v>
      </c>
      <c r="QE15" s="1">
        <v>2635400</v>
      </c>
      <c r="QF15" s="1">
        <v>2582640.1</v>
      </c>
      <c r="QG15" s="1">
        <v>2582640.1</v>
      </c>
      <c r="QH15" s="1">
        <v>2582640.1</v>
      </c>
      <c r="QI15" s="1">
        <v>100</v>
      </c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>
        <v>1050400</v>
      </c>
      <c r="UU15" s="1">
        <v>1050400</v>
      </c>
      <c r="UV15" s="1">
        <v>1050400</v>
      </c>
      <c r="UW15" s="1">
        <v>1050400</v>
      </c>
      <c r="UX15" s="1">
        <v>1050400</v>
      </c>
      <c r="UY15" s="1">
        <v>100</v>
      </c>
      <c r="UZ15" s="1">
        <v>2500000</v>
      </c>
      <c r="VA15" s="1">
        <v>2500000</v>
      </c>
      <c r="VB15" s="1">
        <v>2500000</v>
      </c>
      <c r="VC15" s="1">
        <v>2500000</v>
      </c>
      <c r="VD15" s="1">
        <v>2500000</v>
      </c>
      <c r="VE15" s="1">
        <v>100</v>
      </c>
      <c r="VF15" s="1">
        <v>1145000</v>
      </c>
      <c r="VG15" s="1">
        <v>1145000</v>
      </c>
      <c r="VH15" s="1">
        <v>1145000</v>
      </c>
      <c r="VI15" s="1">
        <v>1145000</v>
      </c>
      <c r="VJ15" s="1">
        <v>1145000</v>
      </c>
      <c r="VK15" s="1">
        <v>100</v>
      </c>
      <c r="VL15" s="1"/>
      <c r="VM15" s="1">
        <v>208480</v>
      </c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>
        <v>1586980.92</v>
      </c>
      <c r="WN15" s="1">
        <v>1586974.51</v>
      </c>
      <c r="WO15" s="1">
        <v>100</v>
      </c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>
        <v>380900</v>
      </c>
      <c r="XR15" s="1">
        <v>357120.42</v>
      </c>
      <c r="XS15" s="1">
        <v>93.8</v>
      </c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>
        <v>1203000</v>
      </c>
      <c r="YT15" s="1">
        <v>799567.67</v>
      </c>
      <c r="YU15" s="1">
        <v>799567.67</v>
      </c>
      <c r="YV15" s="1">
        <v>799567.67</v>
      </c>
      <c r="YW15" s="1">
        <v>100</v>
      </c>
      <c r="YX15" s="1"/>
      <c r="YY15" s="1"/>
      <c r="YZ15" s="1">
        <f>-315193-810</f>
        <v>-316003</v>
      </c>
      <c r="ZA15" s="1">
        <v>1679848.9</v>
      </c>
      <c r="ZB15" s="1">
        <v>1679848.9</v>
      </c>
      <c r="ZC15" s="1">
        <v>100</v>
      </c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>
        <v>318120</v>
      </c>
      <c r="ZQ15" s="1">
        <v>318120</v>
      </c>
      <c r="ZR15" s="1">
        <v>318120</v>
      </c>
      <c r="ZS15" s="1">
        <v>318120</v>
      </c>
      <c r="ZT15" s="1">
        <v>318120</v>
      </c>
      <c r="ZU15" s="1">
        <v>100</v>
      </c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>
        <v>3520</v>
      </c>
      <c r="AFK15" s="1">
        <v>3520</v>
      </c>
      <c r="AFL15" s="1">
        <v>3520</v>
      </c>
      <c r="AFM15" s="1">
        <v>3520</v>
      </c>
      <c r="AFN15" s="1">
        <v>3520</v>
      </c>
      <c r="AFO15" s="1">
        <v>100</v>
      </c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>
        <v>314600</v>
      </c>
      <c r="AGO15" s="1">
        <v>314600</v>
      </c>
      <c r="AGP15" s="1">
        <v>314600</v>
      </c>
      <c r="AGQ15" s="1">
        <v>314600</v>
      </c>
      <c r="AGR15" s="1">
        <v>314600</v>
      </c>
      <c r="AGS15" s="1">
        <v>100</v>
      </c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</row>
    <row r="16" spans="1:943" x14ac:dyDescent="0.25">
      <c r="A16" s="4" t="s">
        <v>100</v>
      </c>
      <c r="B16" s="1">
        <v>14823820</v>
      </c>
      <c r="C16" s="1">
        <v>15624020</v>
      </c>
      <c r="D16" s="1">
        <v>15648541.810000001</v>
      </c>
      <c r="E16" s="1">
        <v>22988510.260000002</v>
      </c>
      <c r="F16" s="1">
        <v>22988510.260000002</v>
      </c>
      <c r="G16" s="1">
        <v>100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>
        <v>14505700</v>
      </c>
      <c r="BE16" s="1">
        <v>15305900</v>
      </c>
      <c r="BF16" s="1">
        <v>15330421.810000001</v>
      </c>
      <c r="BG16" s="1">
        <v>22670390.260000002</v>
      </c>
      <c r="BH16" s="1">
        <v>22670390.260000002</v>
      </c>
      <c r="BI16" s="1">
        <v>100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>
        <v>1946600</v>
      </c>
      <c r="IO16" s="1">
        <v>2089800</v>
      </c>
      <c r="IP16" s="1">
        <v>2290800</v>
      </c>
      <c r="IQ16" s="1">
        <v>2290800</v>
      </c>
      <c r="IR16" s="1">
        <v>2290800</v>
      </c>
      <c r="IS16" s="1">
        <v>100</v>
      </c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>
        <v>7339968.4500000002</v>
      </c>
      <c r="JV16" s="1">
        <v>7339968.4500000002</v>
      </c>
      <c r="JW16" s="1">
        <v>100</v>
      </c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>
        <v>10000000</v>
      </c>
      <c r="KQ16" s="1">
        <v>10000000</v>
      </c>
      <c r="KR16" s="1">
        <v>10000000</v>
      </c>
      <c r="KS16" s="1">
        <v>10000000</v>
      </c>
      <c r="KT16" s="1">
        <v>10000000</v>
      </c>
      <c r="KU16" s="1">
        <v>100</v>
      </c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>
        <v>228900</v>
      </c>
      <c r="QE16" s="1">
        <v>228900</v>
      </c>
      <c r="QF16" s="1">
        <v>228900</v>
      </c>
      <c r="QG16" s="1">
        <v>228900</v>
      </c>
      <c r="QH16" s="1">
        <v>228900</v>
      </c>
      <c r="QI16" s="1">
        <v>100</v>
      </c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>
        <v>1050400</v>
      </c>
      <c r="UU16" s="1">
        <v>1050400</v>
      </c>
      <c r="UV16" s="1">
        <v>1050400</v>
      </c>
      <c r="UW16" s="1">
        <v>1050400</v>
      </c>
      <c r="UX16" s="1">
        <v>1050400</v>
      </c>
      <c r="UY16" s="1">
        <v>100</v>
      </c>
      <c r="UZ16" s="1">
        <v>1079800</v>
      </c>
      <c r="VA16" s="1">
        <v>1079800</v>
      </c>
      <c r="VB16" s="1">
        <v>1079800</v>
      </c>
      <c r="VC16" s="1">
        <v>1079800</v>
      </c>
      <c r="VD16" s="1">
        <v>1079800</v>
      </c>
      <c r="VE16" s="1">
        <v>100</v>
      </c>
      <c r="VF16" s="1">
        <v>200000</v>
      </c>
      <c r="VG16" s="1">
        <v>200000</v>
      </c>
      <c r="VH16" s="1">
        <v>200000</v>
      </c>
      <c r="VI16" s="1">
        <v>200000</v>
      </c>
      <c r="VJ16" s="1">
        <v>200000</v>
      </c>
      <c r="VK16" s="1">
        <v>100</v>
      </c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>
        <v>657000</v>
      </c>
      <c r="YT16" s="1">
        <v>480521.81</v>
      </c>
      <c r="YU16" s="1">
        <v>480521.81</v>
      </c>
      <c r="YV16" s="1">
        <v>480521.81</v>
      </c>
      <c r="YW16" s="1">
        <v>100</v>
      </c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>
        <v>318120</v>
      </c>
      <c r="ZQ16" s="1">
        <v>318120</v>
      </c>
      <c r="ZR16" s="1">
        <v>318120</v>
      </c>
      <c r="ZS16" s="1">
        <v>318120</v>
      </c>
      <c r="ZT16" s="1">
        <v>318120</v>
      </c>
      <c r="ZU16" s="1">
        <v>100</v>
      </c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>
        <v>3520</v>
      </c>
      <c r="AFK16" s="1">
        <v>3520</v>
      </c>
      <c r="AFL16" s="1">
        <v>3520</v>
      </c>
      <c r="AFM16" s="1">
        <v>3520</v>
      </c>
      <c r="AFN16" s="1">
        <v>3520</v>
      </c>
      <c r="AFO16" s="1">
        <v>100</v>
      </c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>
        <v>314600</v>
      </c>
      <c r="AGO16" s="1">
        <v>314600</v>
      </c>
      <c r="AGP16" s="1">
        <v>314600</v>
      </c>
      <c r="AGQ16" s="1">
        <v>314600</v>
      </c>
      <c r="AGR16" s="1">
        <v>314600</v>
      </c>
      <c r="AGS16" s="1">
        <v>100</v>
      </c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</row>
    <row r="17" spans="1:943" x14ac:dyDescent="0.25">
      <c r="A17" s="4" t="s">
        <v>101</v>
      </c>
      <c r="B17" s="1">
        <v>8555820</v>
      </c>
      <c r="C17" s="1">
        <v>10360420</v>
      </c>
      <c r="D17" s="1">
        <v>10260468.59</v>
      </c>
      <c r="E17" s="1">
        <v>19263144.23</v>
      </c>
      <c r="F17" s="1">
        <v>19256394.23</v>
      </c>
      <c r="G17" s="1">
        <v>100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>
        <v>8237700</v>
      </c>
      <c r="BE17" s="1">
        <v>10042300</v>
      </c>
      <c r="BF17" s="1">
        <v>9942348.5899999999</v>
      </c>
      <c r="BG17" s="1">
        <v>18945024.23</v>
      </c>
      <c r="BH17" s="1">
        <v>18938274.23</v>
      </c>
      <c r="BI17" s="1">
        <v>100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>
        <v>3287300</v>
      </c>
      <c r="IO17" s="1">
        <v>3335600</v>
      </c>
      <c r="IP17" s="1">
        <v>3621700</v>
      </c>
      <c r="IQ17" s="1">
        <v>3621700</v>
      </c>
      <c r="IR17" s="1">
        <v>3621700</v>
      </c>
      <c r="IS17" s="1">
        <v>100</v>
      </c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>
        <v>8000000</v>
      </c>
      <c r="JV17" s="1">
        <v>8000000</v>
      </c>
      <c r="JW17" s="1">
        <v>100</v>
      </c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>
        <v>1002675.64</v>
      </c>
      <c r="TN17" s="1">
        <v>1002675.64</v>
      </c>
      <c r="TO17" s="1">
        <v>100</v>
      </c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>
        <v>1050400</v>
      </c>
      <c r="UU17" s="1">
        <v>1050400</v>
      </c>
      <c r="UV17" s="1">
        <v>1050400</v>
      </c>
      <c r="UW17" s="1">
        <v>1050400</v>
      </c>
      <c r="UX17" s="1">
        <v>1050400</v>
      </c>
      <c r="UY17" s="1">
        <v>100</v>
      </c>
      <c r="UZ17" s="1">
        <v>3600000</v>
      </c>
      <c r="VA17" s="1">
        <v>3600000</v>
      </c>
      <c r="VB17" s="1">
        <v>3600000</v>
      </c>
      <c r="VC17" s="1">
        <v>3600000</v>
      </c>
      <c r="VD17" s="1">
        <v>3600000</v>
      </c>
      <c r="VE17" s="1">
        <v>100</v>
      </c>
      <c r="VF17" s="1">
        <v>300000</v>
      </c>
      <c r="VG17" s="1">
        <v>300000</v>
      </c>
      <c r="VH17" s="1">
        <v>300000</v>
      </c>
      <c r="VI17" s="1">
        <v>300000</v>
      </c>
      <c r="VJ17" s="1">
        <v>300000</v>
      </c>
      <c r="VK17" s="1">
        <v>100</v>
      </c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>
        <v>1756300</v>
      </c>
      <c r="YT17" s="1">
        <v>1370248.59</v>
      </c>
      <c r="YU17" s="1">
        <v>1370248.59</v>
      </c>
      <c r="YV17" s="1">
        <v>1363498.59</v>
      </c>
      <c r="YW17" s="1">
        <v>99.5</v>
      </c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>
        <v>318120</v>
      </c>
      <c r="ZQ17" s="1">
        <v>318120</v>
      </c>
      <c r="ZR17" s="1">
        <v>318120</v>
      </c>
      <c r="ZS17" s="1">
        <v>318120</v>
      </c>
      <c r="ZT17" s="1">
        <v>318120</v>
      </c>
      <c r="ZU17" s="1">
        <v>100</v>
      </c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>
        <v>3520</v>
      </c>
      <c r="AFK17" s="1">
        <v>3520</v>
      </c>
      <c r="AFL17" s="1">
        <v>3520</v>
      </c>
      <c r="AFM17" s="1">
        <v>3520</v>
      </c>
      <c r="AFN17" s="1">
        <v>3520</v>
      </c>
      <c r="AFO17" s="1">
        <v>100</v>
      </c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>
        <v>314600</v>
      </c>
      <c r="AGO17" s="1">
        <v>314600</v>
      </c>
      <c r="AGP17" s="1">
        <v>314600</v>
      </c>
      <c r="AGQ17" s="1">
        <v>314600</v>
      </c>
      <c r="AGR17" s="1">
        <v>314600</v>
      </c>
      <c r="AGS17" s="1">
        <v>100</v>
      </c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</row>
    <row r="18" spans="1:943" x14ac:dyDescent="0.25">
      <c r="A18" s="4" t="s">
        <v>102</v>
      </c>
      <c r="B18" s="1">
        <v>17054120</v>
      </c>
      <c r="C18" s="1">
        <v>17566820</v>
      </c>
      <c r="D18" s="1">
        <v>17511344.43</v>
      </c>
      <c r="E18" s="1">
        <v>200367748.19999999</v>
      </c>
      <c r="F18" s="1">
        <v>200367686.55000001</v>
      </c>
      <c r="G18" s="1">
        <v>100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>
        <v>16736000</v>
      </c>
      <c r="BE18" s="1">
        <v>17248700</v>
      </c>
      <c r="BF18" s="1">
        <v>17193224.43</v>
      </c>
      <c r="BG18" s="1">
        <v>200049628.19999999</v>
      </c>
      <c r="BH18" s="1">
        <v>200049566.55000001</v>
      </c>
      <c r="BI18" s="1">
        <v>100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>
        <v>2283300</v>
      </c>
      <c r="IO18" s="1">
        <v>2497600</v>
      </c>
      <c r="IP18" s="1">
        <v>2747700</v>
      </c>
      <c r="IQ18" s="1">
        <v>2747700</v>
      </c>
      <c r="IR18" s="1">
        <v>2747700</v>
      </c>
      <c r="IS18" s="1">
        <v>100</v>
      </c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>
        <v>7261720</v>
      </c>
      <c r="JV18" s="1">
        <v>7261715.8600000003</v>
      </c>
      <c r="JW18" s="1">
        <v>100</v>
      </c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>
        <v>10000000</v>
      </c>
      <c r="KQ18" s="1">
        <v>10000000</v>
      </c>
      <c r="KR18" s="1">
        <v>10000000</v>
      </c>
      <c r="KS18" s="1">
        <v>10000000</v>
      </c>
      <c r="KT18" s="1">
        <v>10000000</v>
      </c>
      <c r="KU18" s="1">
        <v>100</v>
      </c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>
        <v>1050400</v>
      </c>
      <c r="UU18" s="1">
        <v>1050400</v>
      </c>
      <c r="UV18" s="1">
        <v>1050400</v>
      </c>
      <c r="UW18" s="1">
        <v>1050400</v>
      </c>
      <c r="UX18" s="1">
        <v>1050400</v>
      </c>
      <c r="UY18" s="1">
        <v>100</v>
      </c>
      <c r="UZ18" s="1">
        <v>1655600</v>
      </c>
      <c r="VA18" s="1">
        <v>1655600</v>
      </c>
      <c r="VB18" s="1">
        <v>1655600</v>
      </c>
      <c r="VC18" s="1">
        <v>1655600</v>
      </c>
      <c r="VD18" s="1">
        <v>1655600</v>
      </c>
      <c r="VE18" s="1">
        <v>100</v>
      </c>
      <c r="VF18" s="1">
        <v>935000</v>
      </c>
      <c r="VG18" s="1">
        <v>935000</v>
      </c>
      <c r="VH18" s="1">
        <v>935000</v>
      </c>
      <c r="VI18" s="1">
        <v>935000</v>
      </c>
      <c r="VJ18" s="1">
        <v>935000</v>
      </c>
      <c r="VK18" s="1">
        <v>100</v>
      </c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>
        <f>-175594683-770</f>
        <v>-175595453</v>
      </c>
      <c r="WM18" s="1"/>
      <c r="WN18" s="1"/>
      <c r="WO18" s="1"/>
      <c r="WP18" s="1"/>
      <c r="WQ18" s="1"/>
      <c r="WR18" s="1">
        <v>128151800</v>
      </c>
      <c r="WS18" s="1">
        <v>128151800</v>
      </c>
      <c r="WT18" s="1">
        <v>128151800</v>
      </c>
      <c r="WU18" s="1">
        <v>100</v>
      </c>
      <c r="WV18" s="1"/>
      <c r="WW18" s="1"/>
      <c r="WX18" s="1">
        <v>47442883.770000003</v>
      </c>
      <c r="WY18" s="1">
        <v>47442883.770000003</v>
      </c>
      <c r="WZ18" s="1">
        <v>47442826.259999998</v>
      </c>
      <c r="XA18" s="1">
        <v>100</v>
      </c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>
        <v>811700</v>
      </c>
      <c r="YS18" s="1">
        <v>1110100</v>
      </c>
      <c r="YT18" s="1">
        <v>804524.43</v>
      </c>
      <c r="YU18" s="1">
        <v>804524.43</v>
      </c>
      <c r="YV18" s="1">
        <v>804524.43</v>
      </c>
      <c r="YW18" s="1">
        <v>100</v>
      </c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>
        <v>318120</v>
      </c>
      <c r="ZQ18" s="1">
        <v>318120</v>
      </c>
      <c r="ZR18" s="1">
        <v>318120</v>
      </c>
      <c r="ZS18" s="1">
        <v>318120</v>
      </c>
      <c r="ZT18" s="1">
        <v>318120</v>
      </c>
      <c r="ZU18" s="1">
        <v>100</v>
      </c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>
        <v>3520</v>
      </c>
      <c r="AFK18" s="1">
        <v>3520</v>
      </c>
      <c r="AFL18" s="1">
        <v>3520</v>
      </c>
      <c r="AFM18" s="1">
        <v>3520</v>
      </c>
      <c r="AFN18" s="1">
        <v>3520</v>
      </c>
      <c r="AFO18" s="1">
        <v>100</v>
      </c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>
        <v>314600</v>
      </c>
      <c r="AGO18" s="1">
        <v>314600</v>
      </c>
      <c r="AGP18" s="1">
        <v>314600</v>
      </c>
      <c r="AGQ18" s="1">
        <v>314600</v>
      </c>
      <c r="AGR18" s="1">
        <v>314600</v>
      </c>
      <c r="AGS18" s="1">
        <v>100</v>
      </c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</row>
    <row r="19" spans="1:943" x14ac:dyDescent="0.25">
      <c r="A19" s="4" t="s">
        <v>103</v>
      </c>
      <c r="B19" s="1">
        <v>11148020</v>
      </c>
      <c r="C19" s="1">
        <v>11563820</v>
      </c>
      <c r="D19" s="1">
        <v>11660455.130000001</v>
      </c>
      <c r="E19" s="1">
        <v>15384307.17</v>
      </c>
      <c r="F19" s="1">
        <v>15384307.17</v>
      </c>
      <c r="G19" s="1">
        <v>100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>
        <v>10829900</v>
      </c>
      <c r="BE19" s="1">
        <v>11245700</v>
      </c>
      <c r="BF19" s="1">
        <v>11342335.130000001</v>
      </c>
      <c r="BG19" s="1">
        <v>15066187.17</v>
      </c>
      <c r="BH19" s="1">
        <v>15066187.17</v>
      </c>
      <c r="BI19" s="1">
        <v>100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>
        <v>4416300</v>
      </c>
      <c r="IO19" s="1">
        <v>4832100</v>
      </c>
      <c r="IP19" s="1">
        <v>5254200</v>
      </c>
      <c r="IQ19" s="1">
        <v>5254200</v>
      </c>
      <c r="IR19" s="1">
        <v>5254200</v>
      </c>
      <c r="IS19" s="1">
        <v>100</v>
      </c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>
        <v>3723852.4</v>
      </c>
      <c r="LF19" s="1">
        <v>3723852.4</v>
      </c>
      <c r="LG19" s="1">
        <v>100</v>
      </c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>
        <v>686800</v>
      </c>
      <c r="QE19" s="1">
        <v>686800</v>
      </c>
      <c r="QF19" s="1">
        <v>583780</v>
      </c>
      <c r="QG19" s="1">
        <v>583780</v>
      </c>
      <c r="QH19" s="1">
        <v>583780</v>
      </c>
      <c r="QI19" s="1">
        <v>100</v>
      </c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>
        <v>1050400</v>
      </c>
      <c r="UU19" s="1">
        <v>1050400</v>
      </c>
      <c r="UV19" s="1">
        <v>1050400</v>
      </c>
      <c r="UW19" s="1">
        <v>1050400</v>
      </c>
      <c r="UX19" s="1">
        <v>1050400</v>
      </c>
      <c r="UY19" s="1">
        <v>100</v>
      </c>
      <c r="UZ19" s="1">
        <v>2375500</v>
      </c>
      <c r="VA19" s="1">
        <v>2375500</v>
      </c>
      <c r="VB19" s="1">
        <v>2375500</v>
      </c>
      <c r="VC19" s="1">
        <v>2375500</v>
      </c>
      <c r="VD19" s="1">
        <v>2375500</v>
      </c>
      <c r="VE19" s="1">
        <v>100</v>
      </c>
      <c r="VF19" s="1">
        <v>1490000</v>
      </c>
      <c r="VG19" s="1">
        <v>1490000</v>
      </c>
      <c r="VH19" s="1">
        <v>1490000</v>
      </c>
      <c r="VI19" s="1">
        <v>1490000</v>
      </c>
      <c r="VJ19" s="1">
        <v>1490000</v>
      </c>
      <c r="VK19" s="1">
        <v>100</v>
      </c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>
        <v>810900</v>
      </c>
      <c r="YS19" s="1">
        <v>810900</v>
      </c>
      <c r="YT19" s="1">
        <v>588455.13</v>
      </c>
      <c r="YU19" s="1">
        <v>588455.13</v>
      </c>
      <c r="YV19" s="1">
        <v>588455.13</v>
      </c>
      <c r="YW19" s="1">
        <v>100</v>
      </c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>
        <v>318120</v>
      </c>
      <c r="ZQ19" s="1">
        <v>318120</v>
      </c>
      <c r="ZR19" s="1">
        <v>318120</v>
      </c>
      <c r="ZS19" s="1">
        <v>318120</v>
      </c>
      <c r="ZT19" s="1">
        <v>318120</v>
      </c>
      <c r="ZU19" s="1">
        <v>100</v>
      </c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>
        <v>3520</v>
      </c>
      <c r="AFK19" s="1">
        <v>3520</v>
      </c>
      <c r="AFL19" s="1">
        <v>3520</v>
      </c>
      <c r="AFM19" s="1">
        <v>3520</v>
      </c>
      <c r="AFN19" s="1">
        <v>3520</v>
      </c>
      <c r="AFO19" s="1">
        <v>100</v>
      </c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>
        <v>314600</v>
      </c>
      <c r="AGO19" s="1">
        <v>314600</v>
      </c>
      <c r="AGP19" s="1">
        <v>314600</v>
      </c>
      <c r="AGQ19" s="1">
        <v>314600</v>
      </c>
      <c r="AGR19" s="1">
        <v>314600</v>
      </c>
      <c r="AGS19" s="1">
        <v>100</v>
      </c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</row>
    <row r="20" spans="1:943" x14ac:dyDescent="0.25">
      <c r="A20" s="4" t="s">
        <v>104</v>
      </c>
      <c r="B20" s="1">
        <v>4126420</v>
      </c>
      <c r="C20" s="1">
        <v>4234020</v>
      </c>
      <c r="D20" s="1">
        <v>4343020</v>
      </c>
      <c r="E20" s="1">
        <v>4343020</v>
      </c>
      <c r="F20" s="1">
        <v>4343020</v>
      </c>
      <c r="G20" s="1">
        <v>100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3961200</v>
      </c>
      <c r="BE20" s="1">
        <v>4068800</v>
      </c>
      <c r="BF20" s="1">
        <v>4177800</v>
      </c>
      <c r="BG20" s="1">
        <v>4177800</v>
      </c>
      <c r="BH20" s="1">
        <v>4177800</v>
      </c>
      <c r="BI20" s="1">
        <v>100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>
        <v>1143100</v>
      </c>
      <c r="IO20" s="1">
        <v>1250700</v>
      </c>
      <c r="IP20" s="1">
        <v>1359700</v>
      </c>
      <c r="IQ20" s="1">
        <v>1359700</v>
      </c>
      <c r="IR20" s="1">
        <v>1359700</v>
      </c>
      <c r="IS20" s="1">
        <v>100</v>
      </c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>
        <v>1050400</v>
      </c>
      <c r="UU20" s="1">
        <v>1050400</v>
      </c>
      <c r="UV20" s="1">
        <v>1050400</v>
      </c>
      <c r="UW20" s="1">
        <v>1050400</v>
      </c>
      <c r="UX20" s="1">
        <v>1050400</v>
      </c>
      <c r="UY20" s="1">
        <v>100</v>
      </c>
      <c r="UZ20" s="1">
        <v>1367700</v>
      </c>
      <c r="VA20" s="1">
        <v>1367700</v>
      </c>
      <c r="VB20" s="1">
        <v>1367700</v>
      </c>
      <c r="VC20" s="1">
        <v>1367700</v>
      </c>
      <c r="VD20" s="1">
        <v>1367700</v>
      </c>
      <c r="VE20" s="1">
        <v>100</v>
      </c>
      <c r="VF20" s="1">
        <v>400000</v>
      </c>
      <c r="VG20" s="1">
        <v>400000</v>
      </c>
      <c r="VH20" s="1">
        <v>400000</v>
      </c>
      <c r="VI20" s="1">
        <v>400000</v>
      </c>
      <c r="VJ20" s="1">
        <v>400000</v>
      </c>
      <c r="VK20" s="1">
        <v>100</v>
      </c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>
        <v>165220</v>
      </c>
      <c r="ZQ20" s="1">
        <v>165220</v>
      </c>
      <c r="ZR20" s="1">
        <v>165220</v>
      </c>
      <c r="ZS20" s="1">
        <v>165220</v>
      </c>
      <c r="ZT20" s="1">
        <v>165220</v>
      </c>
      <c r="ZU20" s="1">
        <v>100</v>
      </c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>
        <v>3520</v>
      </c>
      <c r="AFK20" s="1">
        <v>3520</v>
      </c>
      <c r="AFL20" s="1">
        <v>3520</v>
      </c>
      <c r="AFM20" s="1">
        <v>3520</v>
      </c>
      <c r="AFN20" s="1">
        <v>3520</v>
      </c>
      <c r="AFO20" s="1">
        <v>100</v>
      </c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>
        <v>161700</v>
      </c>
      <c r="AGO20" s="1">
        <v>161700</v>
      </c>
      <c r="AGP20" s="1">
        <v>161700</v>
      </c>
      <c r="AGQ20" s="1">
        <v>161700</v>
      </c>
      <c r="AGR20" s="1">
        <v>161700</v>
      </c>
      <c r="AGS20" s="1">
        <v>100</v>
      </c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</row>
    <row r="21" spans="1:943" x14ac:dyDescent="0.25">
      <c r="A21" s="4" t="s">
        <v>105</v>
      </c>
      <c r="B21" s="1">
        <v>1999890620.3599999</v>
      </c>
      <c r="C21" s="1">
        <v>2081973450.9000001</v>
      </c>
      <c r="D21" s="1">
        <v>2094378161.5999999</v>
      </c>
      <c r="E21" s="1">
        <v>2260561201.5999999</v>
      </c>
      <c r="F21" s="1">
        <v>2250229756.4899998</v>
      </c>
      <c r="G21" s="1">
        <v>99.5</v>
      </c>
      <c r="H21" s="1">
        <v>194911000</v>
      </c>
      <c r="I21" s="1">
        <v>194911000</v>
      </c>
      <c r="J21" s="1">
        <v>194911000</v>
      </c>
      <c r="K21" s="1">
        <v>271700200</v>
      </c>
      <c r="L21" s="1">
        <v>271700200</v>
      </c>
      <c r="M21" s="1">
        <v>100</v>
      </c>
      <c r="N21" s="1">
        <v>194911000</v>
      </c>
      <c r="O21" s="1">
        <v>194911000</v>
      </c>
      <c r="P21" s="1">
        <v>194911000</v>
      </c>
      <c r="Q21" s="1">
        <v>194911000</v>
      </c>
      <c r="R21" s="1">
        <v>194911000</v>
      </c>
      <c r="S21" s="1">
        <v>100</v>
      </c>
      <c r="T21" s="1"/>
      <c r="U21" s="1"/>
      <c r="V21" s="1"/>
      <c r="W21" s="1">
        <v>22000000</v>
      </c>
      <c r="X21" s="1">
        <v>22000000</v>
      </c>
      <c r="Y21" s="1">
        <v>100</v>
      </c>
      <c r="Z21" s="1"/>
      <c r="AA21" s="1"/>
      <c r="AB21" s="1"/>
      <c r="AC21" s="1">
        <v>52466200</v>
      </c>
      <c r="AD21" s="1">
        <v>52466200</v>
      </c>
      <c r="AE21" s="1">
        <v>100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>
        <v>2323000</v>
      </c>
      <c r="AV21" s="1">
        <v>2323000</v>
      </c>
      <c r="AW21" s="1">
        <v>100</v>
      </c>
      <c r="AX21" s="1"/>
      <c r="AY21" s="1"/>
      <c r="AZ21" s="1"/>
      <c r="BA21" s="1"/>
      <c r="BB21" s="1"/>
      <c r="BC21" s="1"/>
      <c r="BD21" s="1">
        <v>139436952.61000001</v>
      </c>
      <c r="BE21" s="1">
        <v>114126124.56</v>
      </c>
      <c r="BF21" s="1">
        <v>82257953.530000001</v>
      </c>
      <c r="BG21" s="1">
        <v>172480993.53</v>
      </c>
      <c r="BH21" s="1">
        <v>163569462.28</v>
      </c>
      <c r="BI21" s="1">
        <v>94.8</v>
      </c>
      <c r="BJ21" s="1">
        <v>2206265.52</v>
      </c>
      <c r="BK21" s="1">
        <v>2206265.52</v>
      </c>
      <c r="BL21" s="1">
        <v>2186294.4900000002</v>
      </c>
      <c r="BM21" s="1">
        <v>2186294.4900000002</v>
      </c>
      <c r="BN21" s="1">
        <v>2186294.4900000002</v>
      </c>
      <c r="BO21" s="1">
        <v>100</v>
      </c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>
        <v>1946654.68</v>
      </c>
      <c r="CI21" s="1">
        <v>1946654.68</v>
      </c>
      <c r="CJ21" s="1">
        <v>1946654.68</v>
      </c>
      <c r="CK21" s="1">
        <v>1946654.68</v>
      </c>
      <c r="CL21" s="1">
        <v>1946654.68</v>
      </c>
      <c r="CM21" s="1">
        <v>100</v>
      </c>
      <c r="CN21" s="1"/>
      <c r="CO21" s="1"/>
      <c r="CP21" s="1"/>
      <c r="CQ21" s="1"/>
      <c r="CR21" s="1"/>
      <c r="CS21" s="1"/>
      <c r="CT21" s="1">
        <v>3233650</v>
      </c>
      <c r="CU21" s="1"/>
      <c r="CV21" s="1"/>
      <c r="CW21" s="1">
        <v>3233650</v>
      </c>
      <c r="CX21" s="1">
        <v>3233650</v>
      </c>
      <c r="CY21" s="1">
        <v>100</v>
      </c>
      <c r="CZ21" s="1">
        <v>86448882.359999999</v>
      </c>
      <c r="DA21" s="1">
        <v>86448882.359999999</v>
      </c>
      <c r="DB21" s="1">
        <v>86448882.359999999</v>
      </c>
      <c r="DC21" s="1">
        <v>86448882.359999999</v>
      </c>
      <c r="DD21" s="1">
        <v>86448882.359999999</v>
      </c>
      <c r="DE21" s="1">
        <v>100</v>
      </c>
      <c r="DF21" s="1">
        <v>1488000</v>
      </c>
      <c r="DG21" s="1">
        <v>1488000</v>
      </c>
      <c r="DH21" s="1">
        <v>1488000</v>
      </c>
      <c r="DI21" s="1">
        <v>1488000</v>
      </c>
      <c r="DJ21" s="1">
        <v>1488000</v>
      </c>
      <c r="DK21" s="1">
        <v>100</v>
      </c>
      <c r="DL21" s="1">
        <v>432000</v>
      </c>
      <c r="DM21" s="1">
        <v>432000</v>
      </c>
      <c r="DN21" s="1">
        <v>432000</v>
      </c>
      <c r="DO21" s="1">
        <v>432000</v>
      </c>
      <c r="DP21" s="1">
        <v>432000</v>
      </c>
      <c r="DQ21" s="1">
        <v>100</v>
      </c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>
        <v>5176039.5</v>
      </c>
      <c r="EE21" s="1">
        <v>4974661</v>
      </c>
      <c r="EF21" s="1">
        <v>4974661</v>
      </c>
      <c r="EG21" s="1">
        <v>4974661</v>
      </c>
      <c r="EH21" s="1">
        <v>4974661</v>
      </c>
      <c r="EI21" s="1">
        <v>100</v>
      </c>
      <c r="EJ21" s="1">
        <v>6042600</v>
      </c>
      <c r="EK21" s="1">
        <v>6042600</v>
      </c>
      <c r="EL21" s="1">
        <v>6042600</v>
      </c>
      <c r="EM21" s="1">
        <v>6042600</v>
      </c>
      <c r="EN21" s="1">
        <v>6042600</v>
      </c>
      <c r="EO21" s="1">
        <v>100</v>
      </c>
      <c r="EP21" s="1">
        <v>1553600</v>
      </c>
      <c r="EQ21" s="1">
        <v>1553600</v>
      </c>
      <c r="ER21" s="1">
        <v>1553600</v>
      </c>
      <c r="ES21" s="1">
        <v>1553600</v>
      </c>
      <c r="ET21" s="1">
        <v>1553600</v>
      </c>
      <c r="EU21" s="1">
        <v>100</v>
      </c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>
        <v>22000000</v>
      </c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>
        <v>-32000000</v>
      </c>
      <c r="HG21" s="1">
        <v>54989390</v>
      </c>
      <c r="HH21" s="1">
        <v>46077858.75</v>
      </c>
      <c r="HI21" s="1">
        <v>83.8</v>
      </c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>
        <v>1395000</v>
      </c>
      <c r="II21" s="1">
        <v>1395000</v>
      </c>
      <c r="IJ21" s="1">
        <v>1395000</v>
      </c>
      <c r="IK21" s="1">
        <v>1395000</v>
      </c>
      <c r="IL21" s="1">
        <v>1395000</v>
      </c>
      <c r="IM21" s="1">
        <v>100</v>
      </c>
      <c r="IN21" s="1">
        <v>1409200</v>
      </c>
      <c r="IO21" s="1">
        <v>1533400</v>
      </c>
      <c r="IP21" s="1">
        <v>1685200</v>
      </c>
      <c r="IQ21" s="1">
        <v>1685200</v>
      </c>
      <c r="IR21" s="1">
        <v>1685200</v>
      </c>
      <c r="IS21" s="1">
        <v>100</v>
      </c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>
        <v>279061</v>
      </c>
      <c r="QK21" s="1">
        <v>279061</v>
      </c>
      <c r="QL21" s="1">
        <v>279061</v>
      </c>
      <c r="QM21" s="1">
        <v>279061</v>
      </c>
      <c r="QN21" s="1">
        <v>279061</v>
      </c>
      <c r="QO21" s="1">
        <v>100</v>
      </c>
      <c r="QP21" s="1">
        <v>900000</v>
      </c>
      <c r="QQ21" s="1">
        <v>900000</v>
      </c>
      <c r="QR21" s="1">
        <v>900000</v>
      </c>
      <c r="QS21" s="1">
        <v>900000</v>
      </c>
      <c r="QT21" s="1">
        <v>900000</v>
      </c>
      <c r="QU21" s="1">
        <v>100</v>
      </c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>
        <v>2162000</v>
      </c>
      <c r="RU21" s="1">
        <v>2162000</v>
      </c>
      <c r="RV21" s="1">
        <v>2162000</v>
      </c>
      <c r="RW21" s="1">
        <v>2162000</v>
      </c>
      <c r="RX21" s="1">
        <v>2162000</v>
      </c>
      <c r="RY21" s="1">
        <v>100</v>
      </c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>
        <v>2764000</v>
      </c>
      <c r="VG21" s="1">
        <v>2764000</v>
      </c>
      <c r="VH21" s="1">
        <v>2764000</v>
      </c>
      <c r="VI21" s="1">
        <v>2764000</v>
      </c>
      <c r="VJ21" s="1">
        <v>2764000</v>
      </c>
      <c r="VK21" s="1">
        <v>100</v>
      </c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>
        <v>1664728438.75</v>
      </c>
      <c r="ZQ21" s="1">
        <v>1772122096.53</v>
      </c>
      <c r="ZR21" s="1">
        <v>1816394978.53</v>
      </c>
      <c r="ZS21" s="1">
        <v>1815565778.53</v>
      </c>
      <c r="ZT21" s="1">
        <v>1814145865.21</v>
      </c>
      <c r="ZU21" s="1">
        <v>99.9</v>
      </c>
      <c r="ZV21" s="1">
        <v>554370860</v>
      </c>
      <c r="ZW21" s="1">
        <v>566722170</v>
      </c>
      <c r="ZX21" s="1">
        <v>555878370</v>
      </c>
      <c r="ZY21" s="1">
        <v>555878370</v>
      </c>
      <c r="ZZ21" s="1">
        <v>555878370</v>
      </c>
      <c r="AAA21" s="1">
        <v>100</v>
      </c>
      <c r="AAB21" s="1">
        <v>17092200</v>
      </c>
      <c r="AAC21" s="1">
        <v>17092200</v>
      </c>
      <c r="AAD21" s="1">
        <v>16570800</v>
      </c>
      <c r="AAE21" s="1">
        <v>16570800</v>
      </c>
      <c r="AAF21" s="1">
        <v>16570800</v>
      </c>
      <c r="AAG21" s="1">
        <v>100</v>
      </c>
      <c r="AAH21" s="1"/>
      <c r="AAI21" s="1"/>
      <c r="AAJ21" s="1"/>
      <c r="AAK21" s="1"/>
      <c r="AAL21" s="1"/>
      <c r="AAM21" s="1"/>
      <c r="AAN21" s="1">
        <v>25365600</v>
      </c>
      <c r="AAO21" s="1">
        <v>25365600</v>
      </c>
      <c r="AAP21" s="1">
        <v>25310900</v>
      </c>
      <c r="AAQ21" s="1">
        <v>25355700</v>
      </c>
      <c r="AAR21" s="1">
        <v>25355700</v>
      </c>
      <c r="AAS21" s="1">
        <v>100</v>
      </c>
      <c r="AAT21" s="1">
        <v>594517800</v>
      </c>
      <c r="AAU21" s="1">
        <v>638711460</v>
      </c>
      <c r="AAV21" s="1">
        <v>671688150</v>
      </c>
      <c r="AAW21" s="1">
        <v>671688150</v>
      </c>
      <c r="AAX21" s="1">
        <v>671688150</v>
      </c>
      <c r="AAY21" s="1">
        <v>100</v>
      </c>
      <c r="AAZ21" s="1"/>
      <c r="ABA21" s="1"/>
      <c r="ABB21" s="1"/>
      <c r="ABC21" s="1"/>
      <c r="ABD21" s="1"/>
      <c r="ABE21" s="1"/>
      <c r="ABF21" s="1">
        <v>29816700</v>
      </c>
      <c r="ABG21" s="1">
        <v>29816700</v>
      </c>
      <c r="ABH21" s="1">
        <v>28980100</v>
      </c>
      <c r="ABI21" s="1">
        <v>28980100</v>
      </c>
      <c r="ABJ21" s="1">
        <v>28980100</v>
      </c>
      <c r="ABK21" s="1">
        <v>100</v>
      </c>
      <c r="ABL21" s="1">
        <v>53186990</v>
      </c>
      <c r="ABM21" s="1">
        <v>53186990</v>
      </c>
      <c r="ABN21" s="1">
        <v>53973600</v>
      </c>
      <c r="ABO21" s="1">
        <v>53973600</v>
      </c>
      <c r="ABP21" s="1">
        <v>53973600</v>
      </c>
      <c r="ABQ21" s="1">
        <v>100</v>
      </c>
      <c r="ABR21" s="1">
        <v>12983200</v>
      </c>
      <c r="ABS21" s="1">
        <v>15173700</v>
      </c>
      <c r="ABT21" s="1">
        <v>14793800</v>
      </c>
      <c r="ABU21" s="1">
        <v>14793800</v>
      </c>
      <c r="ABV21" s="1">
        <v>14793800</v>
      </c>
      <c r="ABW21" s="1">
        <v>100</v>
      </c>
      <c r="ABX21" s="1">
        <v>1232200</v>
      </c>
      <c r="ABY21" s="1">
        <v>1269400</v>
      </c>
      <c r="ABZ21" s="1">
        <v>850000</v>
      </c>
      <c r="ACA21" s="1">
        <v>850000</v>
      </c>
      <c r="ACB21" s="1">
        <v>850000</v>
      </c>
      <c r="ACC21" s="1">
        <v>100</v>
      </c>
      <c r="ACD21" s="1">
        <v>29258200</v>
      </c>
      <c r="ACE21" s="1">
        <v>30623100</v>
      </c>
      <c r="ACF21" s="1">
        <v>29955800</v>
      </c>
      <c r="ACG21" s="1">
        <v>29955800</v>
      </c>
      <c r="ACH21" s="1">
        <v>29955800</v>
      </c>
      <c r="ACI21" s="1">
        <v>100</v>
      </c>
      <c r="ACJ21" s="1">
        <v>940300</v>
      </c>
      <c r="ACK21" s="1">
        <v>945700</v>
      </c>
      <c r="ACL21" s="1">
        <v>910200</v>
      </c>
      <c r="ACM21" s="1">
        <v>910200</v>
      </c>
      <c r="ACN21" s="1">
        <v>910200</v>
      </c>
      <c r="ACO21" s="1">
        <v>100</v>
      </c>
      <c r="ACP21" s="1">
        <v>278000</v>
      </c>
      <c r="ACQ21" s="1">
        <v>278000</v>
      </c>
      <c r="ACR21" s="1">
        <v>240000</v>
      </c>
      <c r="ACS21" s="1">
        <v>240000</v>
      </c>
      <c r="ACT21" s="1">
        <v>240000</v>
      </c>
      <c r="ACU21" s="1">
        <v>100</v>
      </c>
      <c r="ACV21" s="1">
        <v>327000</v>
      </c>
      <c r="ACW21" s="1">
        <v>432000</v>
      </c>
      <c r="ACX21" s="1">
        <v>315600</v>
      </c>
      <c r="ACY21" s="1">
        <v>315600</v>
      </c>
      <c r="ACZ21" s="1">
        <v>315600</v>
      </c>
      <c r="ADA21" s="1">
        <v>100</v>
      </c>
      <c r="ADB21" s="1">
        <v>6125000</v>
      </c>
      <c r="ADC21" s="1">
        <v>6125000</v>
      </c>
      <c r="ADD21" s="1">
        <v>6851400</v>
      </c>
      <c r="ADE21" s="1">
        <v>6851400</v>
      </c>
      <c r="ADF21" s="1">
        <v>6851400</v>
      </c>
      <c r="ADG21" s="1">
        <v>100</v>
      </c>
      <c r="ADH21" s="1">
        <v>76300</v>
      </c>
      <c r="ADI21" s="1">
        <v>76300</v>
      </c>
      <c r="ADJ21" s="1">
        <v>41600</v>
      </c>
      <c r="ADK21" s="1">
        <v>41600</v>
      </c>
      <c r="ADL21" s="1">
        <v>41600</v>
      </c>
      <c r="ADM21" s="1">
        <v>100</v>
      </c>
      <c r="ADN21" s="1">
        <v>10166600</v>
      </c>
      <c r="ADO21" s="1">
        <v>12585200</v>
      </c>
      <c r="ADP21" s="1">
        <v>12585200</v>
      </c>
      <c r="ADQ21" s="1">
        <v>12585200</v>
      </c>
      <c r="ADR21" s="1">
        <v>11165300</v>
      </c>
      <c r="ADS21" s="1">
        <v>88.7</v>
      </c>
      <c r="ADT21" s="1">
        <v>133348851.31</v>
      </c>
      <c r="ADU21" s="1">
        <v>177928675.93000001</v>
      </c>
      <c r="ADV21" s="1">
        <v>200636275.93000001</v>
      </c>
      <c r="ADW21" s="1">
        <v>200636275.93000001</v>
      </c>
      <c r="ADX21" s="1">
        <v>200636275.93000001</v>
      </c>
      <c r="ADY21" s="1">
        <v>100</v>
      </c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>
        <v>305000</v>
      </c>
      <c r="AES21" s="1">
        <v>322600</v>
      </c>
      <c r="AET21" s="1">
        <v>322600</v>
      </c>
      <c r="AEU21" s="1">
        <v>322600</v>
      </c>
      <c r="AEV21" s="1">
        <v>322586.68</v>
      </c>
      <c r="AEW21" s="1">
        <v>100</v>
      </c>
      <c r="AEX21" s="1">
        <v>1218000</v>
      </c>
      <c r="AEY21" s="1">
        <v>1218000</v>
      </c>
      <c r="AEZ21" s="1">
        <v>1218000</v>
      </c>
      <c r="AFA21" s="1">
        <v>344000</v>
      </c>
      <c r="AFB21" s="1">
        <v>344000</v>
      </c>
      <c r="AFC21" s="1">
        <v>100</v>
      </c>
      <c r="AFD21" s="1">
        <v>2772100</v>
      </c>
      <c r="AFE21" s="1">
        <v>3302200</v>
      </c>
      <c r="AFF21" s="1">
        <v>3302200</v>
      </c>
      <c r="AFG21" s="1">
        <v>3302200</v>
      </c>
      <c r="AFH21" s="1">
        <v>3302200</v>
      </c>
      <c r="AFI21" s="1">
        <v>100</v>
      </c>
      <c r="AFJ21" s="1">
        <v>894078</v>
      </c>
      <c r="AFK21" s="1">
        <v>894078</v>
      </c>
      <c r="AFL21" s="1">
        <v>1018764</v>
      </c>
      <c r="AFM21" s="1">
        <v>1018764</v>
      </c>
      <c r="AFN21" s="1">
        <v>1018764</v>
      </c>
      <c r="AFO21" s="1">
        <v>100</v>
      </c>
      <c r="AFP21" s="1">
        <v>5515000</v>
      </c>
      <c r="AFQ21" s="1">
        <v>5515000</v>
      </c>
      <c r="AFR21" s="1">
        <v>5322500</v>
      </c>
      <c r="AFS21" s="1">
        <v>5322500</v>
      </c>
      <c r="AFT21" s="1">
        <v>5322500</v>
      </c>
      <c r="AFU21" s="1">
        <v>100</v>
      </c>
      <c r="AFV21" s="1">
        <v>1653900</v>
      </c>
      <c r="AFW21" s="1">
        <v>1653900</v>
      </c>
      <c r="AFX21" s="1">
        <v>1953800</v>
      </c>
      <c r="AFY21" s="1">
        <v>1953800</v>
      </c>
      <c r="AFZ21" s="1">
        <v>1953800</v>
      </c>
      <c r="AGA21" s="1">
        <v>100</v>
      </c>
      <c r="AGB21" s="1">
        <v>177911700</v>
      </c>
      <c r="AGC21" s="1">
        <v>177911700</v>
      </c>
      <c r="AGD21" s="1">
        <v>177935300</v>
      </c>
      <c r="AGE21" s="1">
        <v>177935300</v>
      </c>
      <c r="AGF21" s="1">
        <v>177935300</v>
      </c>
      <c r="AGG21" s="1">
        <v>100</v>
      </c>
      <c r="AGH21" s="1">
        <v>3460521.44</v>
      </c>
      <c r="AGI21" s="1">
        <v>3060084.6</v>
      </c>
      <c r="AGJ21" s="1">
        <v>3827680.6</v>
      </c>
      <c r="AGK21" s="1">
        <v>3827680.6</v>
      </c>
      <c r="AGL21" s="1">
        <v>3827680.6</v>
      </c>
      <c r="AGM21" s="1">
        <v>100</v>
      </c>
      <c r="AGN21" s="1"/>
      <c r="AGO21" s="1"/>
      <c r="AGP21" s="1"/>
      <c r="AGQ21" s="1"/>
      <c r="AGR21" s="1"/>
      <c r="AGS21" s="1"/>
      <c r="AGT21" s="1">
        <v>10400</v>
      </c>
      <c r="AGU21" s="1">
        <v>10400</v>
      </c>
      <c r="AGV21" s="1">
        <v>10400</v>
      </c>
      <c r="AGW21" s="1">
        <v>10400</v>
      </c>
      <c r="AGX21" s="1">
        <v>10400</v>
      </c>
      <c r="AGY21" s="1">
        <v>100</v>
      </c>
      <c r="AGZ21" s="1">
        <v>1901938</v>
      </c>
      <c r="AHA21" s="1">
        <v>1901938</v>
      </c>
      <c r="AHB21" s="1">
        <v>1901938</v>
      </c>
      <c r="AHC21" s="1">
        <v>1901938</v>
      </c>
      <c r="AHD21" s="1">
        <v>1901938</v>
      </c>
      <c r="AHE21" s="1">
        <v>100</v>
      </c>
      <c r="AHF21" s="1">
        <v>814229</v>
      </c>
      <c r="AHG21" s="1">
        <v>814229</v>
      </c>
      <c r="AHH21" s="1">
        <v>814229</v>
      </c>
      <c r="AHI21" s="1">
        <v>814229</v>
      </c>
      <c r="AHJ21" s="1">
        <v>814229</v>
      </c>
      <c r="AHK21" s="1">
        <v>100</v>
      </c>
      <c r="AHL21" s="1"/>
      <c r="AHM21" s="1"/>
      <c r="AHN21" s="1"/>
      <c r="AHO21" s="1"/>
      <c r="AHP21" s="1"/>
      <c r="AHQ21" s="1"/>
      <c r="AHR21" s="1">
        <v>814229</v>
      </c>
      <c r="AHS21" s="1">
        <v>814229</v>
      </c>
      <c r="AHT21" s="1">
        <v>814229</v>
      </c>
      <c r="AHU21" s="1">
        <v>814229</v>
      </c>
      <c r="AHV21" s="1">
        <v>814229</v>
      </c>
      <c r="AHW21" s="1">
        <v>100</v>
      </c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</row>
    <row r="22" spans="1:943" x14ac:dyDescent="0.25">
      <c r="A22" s="4" t="s">
        <v>106</v>
      </c>
      <c r="B22" s="1">
        <v>70046808</v>
      </c>
      <c r="C22" s="1">
        <v>72576716</v>
      </c>
      <c r="D22" s="1">
        <v>73363061.430000007</v>
      </c>
      <c r="E22" s="1">
        <v>495249540.73000002</v>
      </c>
      <c r="F22" s="1">
        <v>481758123.83999997</v>
      </c>
      <c r="G22" s="1">
        <v>97.3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>
        <v>70046808</v>
      </c>
      <c r="BE22" s="1">
        <v>72576716</v>
      </c>
      <c r="BF22" s="1">
        <v>73363061.430000007</v>
      </c>
      <c r="BG22" s="1">
        <v>495249540.73000002</v>
      </c>
      <c r="BH22" s="1">
        <v>481758123.83999997</v>
      </c>
      <c r="BI22" s="1">
        <v>97.3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>
        <v>37679800</v>
      </c>
      <c r="HQ22" s="1">
        <v>37679800</v>
      </c>
      <c r="HR22" s="1">
        <v>37679800</v>
      </c>
      <c r="HS22" s="1">
        <v>37679800</v>
      </c>
      <c r="HT22" s="1">
        <v>37679800</v>
      </c>
      <c r="HU22" s="1">
        <v>100</v>
      </c>
      <c r="HV22" s="1"/>
      <c r="HW22" s="1"/>
      <c r="HX22" s="1"/>
      <c r="HY22" s="1"/>
      <c r="HZ22" s="1"/>
      <c r="IA22" s="1"/>
      <c r="IB22" s="1">
        <v>622000</v>
      </c>
      <c r="IC22" s="1">
        <v>622000</v>
      </c>
      <c r="ID22" s="1">
        <v>622000</v>
      </c>
      <c r="IE22" s="1">
        <v>622000</v>
      </c>
      <c r="IF22" s="1">
        <v>622000</v>
      </c>
      <c r="IG22" s="1">
        <v>100</v>
      </c>
      <c r="IH22" s="1"/>
      <c r="II22" s="1"/>
      <c r="IJ22" s="1"/>
      <c r="IK22" s="1"/>
      <c r="IL22" s="1"/>
      <c r="IM22" s="1"/>
      <c r="IN22" s="1">
        <v>16408600</v>
      </c>
      <c r="IO22" s="1">
        <v>17948000</v>
      </c>
      <c r="IP22" s="1">
        <v>19483600</v>
      </c>
      <c r="IQ22" s="1">
        <v>19483600</v>
      </c>
      <c r="IR22" s="1">
        <v>19483600</v>
      </c>
      <c r="IS22" s="1">
        <v>100</v>
      </c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>
        <v>18999380</v>
      </c>
      <c r="JV22" s="1">
        <v>18999379.760000002</v>
      </c>
      <c r="JW22" s="1">
        <v>100</v>
      </c>
      <c r="JX22" s="1"/>
      <c r="JY22" s="1"/>
      <c r="JZ22" s="1"/>
      <c r="KA22" s="1">
        <v>214483763.5</v>
      </c>
      <c r="KB22" s="1">
        <v>204133082.47999999</v>
      </c>
      <c r="KC22" s="1">
        <v>95.2</v>
      </c>
      <c r="KD22" s="1"/>
      <c r="KE22" s="1"/>
      <c r="KF22" s="1"/>
      <c r="KG22" s="1">
        <v>157580636.22</v>
      </c>
      <c r="KH22" s="1">
        <v>154546832.69</v>
      </c>
      <c r="KI22" s="1">
        <v>98.1</v>
      </c>
      <c r="KJ22" s="1"/>
      <c r="KK22" s="1"/>
      <c r="KL22" s="1"/>
      <c r="KM22" s="1">
        <v>14454461.35</v>
      </c>
      <c r="KN22" s="1">
        <v>14454461.35</v>
      </c>
      <c r="KO22" s="1">
        <v>100</v>
      </c>
      <c r="KP22" s="1"/>
      <c r="KQ22" s="1"/>
      <c r="KR22" s="1"/>
      <c r="KS22" s="1"/>
      <c r="KT22" s="1"/>
      <c r="KU22" s="1"/>
      <c r="KV22" s="1"/>
      <c r="KW22" s="1"/>
      <c r="KX22" s="1"/>
      <c r="KY22" s="1">
        <v>11843800</v>
      </c>
      <c r="KZ22" s="1">
        <v>11843799.970000001</v>
      </c>
      <c r="LA22" s="1">
        <v>100</v>
      </c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>
        <v>905778.3</v>
      </c>
      <c r="OR22" s="1">
        <v>905778.3</v>
      </c>
      <c r="OS22" s="1">
        <v>100</v>
      </c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>
        <v>2345600</v>
      </c>
      <c r="QE22" s="1">
        <v>2345600</v>
      </c>
      <c r="QF22" s="1">
        <v>1649489.93</v>
      </c>
      <c r="QG22" s="1">
        <v>1649489.93</v>
      </c>
      <c r="QH22" s="1">
        <v>1542557.86</v>
      </c>
      <c r="QI22" s="1">
        <v>93.5</v>
      </c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>
        <v>3660118.2</v>
      </c>
      <c r="TN22" s="1">
        <v>3660118.2</v>
      </c>
      <c r="TO22" s="1">
        <v>100</v>
      </c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>
        <v>3151200</v>
      </c>
      <c r="UU22" s="1">
        <v>3151200</v>
      </c>
      <c r="UV22" s="1">
        <v>3143546.75</v>
      </c>
      <c r="UW22" s="1">
        <v>3143546.75</v>
      </c>
      <c r="UX22" s="1">
        <v>3143546.75</v>
      </c>
      <c r="UY22" s="1">
        <v>100</v>
      </c>
      <c r="UZ22" s="1"/>
      <c r="VA22" s="1"/>
      <c r="VB22" s="1"/>
      <c r="VC22" s="1"/>
      <c r="VD22" s="1"/>
      <c r="VE22" s="1"/>
      <c r="VF22" s="1">
        <v>9839608</v>
      </c>
      <c r="VG22" s="1">
        <v>9839608</v>
      </c>
      <c r="VH22" s="1">
        <v>9839608</v>
      </c>
      <c r="VI22" s="1">
        <v>9839608</v>
      </c>
      <c r="VJ22" s="1">
        <v>9839608</v>
      </c>
      <c r="VK22" s="1">
        <v>100</v>
      </c>
      <c r="VL22" s="1"/>
      <c r="VM22" s="1">
        <v>481108</v>
      </c>
      <c r="VN22" s="1">
        <v>481108</v>
      </c>
      <c r="VO22" s="1">
        <v>439650</v>
      </c>
      <c r="VP22" s="1">
        <v>439650</v>
      </c>
      <c r="VQ22" s="1">
        <v>100</v>
      </c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>
        <v>509400</v>
      </c>
      <c r="YT22" s="1">
        <v>463908.75</v>
      </c>
      <c r="YU22" s="1">
        <v>463908.75</v>
      </c>
      <c r="YV22" s="1">
        <v>463908.75</v>
      </c>
      <c r="YW22" s="1">
        <v>100</v>
      </c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</row>
    <row r="23" spans="1:943" x14ac:dyDescent="0.25">
      <c r="A23" s="4" t="s">
        <v>107</v>
      </c>
      <c r="B23" s="1">
        <v>17088220</v>
      </c>
      <c r="C23" s="1">
        <v>17390620</v>
      </c>
      <c r="D23" s="1">
        <v>16243190.73</v>
      </c>
      <c r="E23" s="1">
        <v>84424476.099999994</v>
      </c>
      <c r="F23" s="1">
        <v>75588885.849999994</v>
      </c>
      <c r="G23" s="1">
        <v>89.5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>
        <v>16455600</v>
      </c>
      <c r="BE23" s="1">
        <v>16758000</v>
      </c>
      <c r="BF23" s="1">
        <v>15610570.73</v>
      </c>
      <c r="BG23" s="1">
        <v>83791856.099999994</v>
      </c>
      <c r="BH23" s="1">
        <v>74956265.849999994</v>
      </c>
      <c r="BI23" s="1">
        <v>89.5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>
        <v>3235700</v>
      </c>
      <c r="IO23" s="1">
        <v>3538100</v>
      </c>
      <c r="IP23" s="1">
        <v>3839200</v>
      </c>
      <c r="IQ23" s="1">
        <v>3839200</v>
      </c>
      <c r="IR23" s="1">
        <v>3839200</v>
      </c>
      <c r="IS23" s="1">
        <v>100</v>
      </c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>
        <v>18000000</v>
      </c>
      <c r="JV23" s="1">
        <v>18000000</v>
      </c>
      <c r="JW23" s="1">
        <v>100</v>
      </c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>
        <v>3280823.4</v>
      </c>
      <c r="KN23" s="1">
        <v>3280823.4</v>
      </c>
      <c r="KO23" s="1">
        <v>100</v>
      </c>
      <c r="KP23" s="1">
        <v>9400000</v>
      </c>
      <c r="KQ23" s="1">
        <v>9400000</v>
      </c>
      <c r="KR23" s="1">
        <v>9400000</v>
      </c>
      <c r="KS23" s="1">
        <v>9400000</v>
      </c>
      <c r="KT23" s="1">
        <v>9400000</v>
      </c>
      <c r="KU23" s="1">
        <v>100</v>
      </c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>
        <f>-1295326-490</f>
        <v>-1295816</v>
      </c>
      <c r="MO23" s="1">
        <v>39909077.590000004</v>
      </c>
      <c r="MP23" s="1">
        <v>31073487.34</v>
      </c>
      <c r="MQ23" s="1">
        <v>77.900000000000006</v>
      </c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>
        <v>1119500</v>
      </c>
      <c r="QE23" s="1">
        <v>1119500</v>
      </c>
      <c r="QF23" s="1">
        <v>966297.22</v>
      </c>
      <c r="QG23" s="1">
        <v>966297.22</v>
      </c>
      <c r="QH23" s="1">
        <v>966297.22</v>
      </c>
      <c r="QI23" s="1">
        <v>100</v>
      </c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>
        <v>5696058.25</v>
      </c>
      <c r="TN23" s="1">
        <v>5696058.25</v>
      </c>
      <c r="TO23" s="1">
        <v>100</v>
      </c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>
        <v>1050400</v>
      </c>
      <c r="UU23" s="1">
        <v>1050400</v>
      </c>
      <c r="UV23" s="1">
        <v>1050400</v>
      </c>
      <c r="UW23" s="1">
        <v>1050400</v>
      </c>
      <c r="UX23" s="1">
        <v>1050400</v>
      </c>
      <c r="UY23" s="1">
        <v>100</v>
      </c>
      <c r="UZ23" s="1"/>
      <c r="VA23" s="1"/>
      <c r="VB23" s="1"/>
      <c r="VC23" s="1"/>
      <c r="VD23" s="1"/>
      <c r="VE23" s="1"/>
      <c r="VF23" s="1">
        <v>1650000</v>
      </c>
      <c r="VG23" s="1">
        <v>1650000</v>
      </c>
      <c r="VH23" s="1">
        <v>1650000</v>
      </c>
      <c r="VI23" s="1">
        <v>1650000</v>
      </c>
      <c r="VJ23" s="1">
        <v>1650000</v>
      </c>
      <c r="VK23" s="1">
        <v>100</v>
      </c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>
        <v>632620</v>
      </c>
      <c r="ZQ23" s="1">
        <v>632620</v>
      </c>
      <c r="ZR23" s="1">
        <v>632620</v>
      </c>
      <c r="ZS23" s="1">
        <v>632620</v>
      </c>
      <c r="ZT23" s="1">
        <v>632620</v>
      </c>
      <c r="ZU23" s="1">
        <v>100</v>
      </c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>
        <v>3520</v>
      </c>
      <c r="AFK23" s="1">
        <v>3520</v>
      </c>
      <c r="AFL23" s="1">
        <v>3520</v>
      </c>
      <c r="AFM23" s="1">
        <v>3520</v>
      </c>
      <c r="AFN23" s="1">
        <v>3520</v>
      </c>
      <c r="AFO23" s="1">
        <v>100</v>
      </c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>
        <v>629100</v>
      </c>
      <c r="AGO23" s="1">
        <v>629100</v>
      </c>
      <c r="AGP23" s="1">
        <v>629100</v>
      </c>
      <c r="AGQ23" s="1">
        <v>629100</v>
      </c>
      <c r="AGR23" s="1">
        <v>629100</v>
      </c>
      <c r="AGS23" s="1">
        <v>100</v>
      </c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</row>
    <row r="24" spans="1:943" x14ac:dyDescent="0.25">
      <c r="A24" s="4" t="s">
        <v>108</v>
      </c>
      <c r="B24" s="1">
        <v>20327588</v>
      </c>
      <c r="C24" s="1">
        <v>20642988</v>
      </c>
      <c r="D24" s="1">
        <v>20933117.5</v>
      </c>
      <c r="E24" s="1">
        <v>575297388.26999998</v>
      </c>
      <c r="F24" s="1">
        <v>573279604.91999996</v>
      </c>
      <c r="G24" s="1">
        <v>99.6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>
        <v>19376848</v>
      </c>
      <c r="BE24" s="1">
        <v>19692248</v>
      </c>
      <c r="BF24" s="1">
        <v>19982377.5</v>
      </c>
      <c r="BG24" s="1">
        <v>574346648.26999998</v>
      </c>
      <c r="BH24" s="1">
        <v>572328864.91999996</v>
      </c>
      <c r="BI24" s="1">
        <v>99.6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>
        <v>2896800</v>
      </c>
      <c r="IO24" s="1">
        <v>3212200</v>
      </c>
      <c r="IP24" s="1">
        <v>3504900</v>
      </c>
      <c r="IQ24" s="1">
        <v>3504900</v>
      </c>
      <c r="IR24" s="1">
        <v>3504900</v>
      </c>
      <c r="IS24" s="1">
        <v>100</v>
      </c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>
        <v>18000000</v>
      </c>
      <c r="JV24" s="1">
        <v>18000000</v>
      </c>
      <c r="JW24" s="1">
        <v>100</v>
      </c>
      <c r="JX24" s="1"/>
      <c r="JY24" s="1"/>
      <c r="JZ24" s="1"/>
      <c r="KA24" s="1">
        <v>390618594.12</v>
      </c>
      <c r="KB24" s="1">
        <v>390618594.12</v>
      </c>
      <c r="KC24" s="1">
        <v>100</v>
      </c>
      <c r="KD24" s="1"/>
      <c r="KE24" s="1"/>
      <c r="KF24" s="1"/>
      <c r="KG24" s="1">
        <v>140174186.59999999</v>
      </c>
      <c r="KH24" s="1">
        <v>138156403.25</v>
      </c>
      <c r="KI24" s="1">
        <v>98.6</v>
      </c>
      <c r="KJ24" s="1"/>
      <c r="KK24" s="1"/>
      <c r="KL24" s="1"/>
      <c r="KM24" s="1">
        <v>5571490.5</v>
      </c>
      <c r="KN24" s="1">
        <v>5571490.5</v>
      </c>
      <c r="KO24" s="1">
        <v>100</v>
      </c>
      <c r="KP24" s="1">
        <v>10000000</v>
      </c>
      <c r="KQ24" s="1">
        <v>10000000</v>
      </c>
      <c r="KR24" s="1">
        <v>10000000</v>
      </c>
      <c r="KS24" s="1">
        <v>10000000</v>
      </c>
      <c r="KT24" s="1">
        <v>10000000</v>
      </c>
      <c r="KU24" s="1">
        <v>100</v>
      </c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>
        <v>2263000</v>
      </c>
      <c r="SM24" s="1">
        <v>2263000</v>
      </c>
      <c r="SN24" s="1">
        <v>2263000</v>
      </c>
      <c r="SO24" s="1">
        <v>2263000</v>
      </c>
      <c r="SP24" s="1">
        <v>2263000</v>
      </c>
      <c r="SQ24" s="1">
        <v>100</v>
      </c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>
        <v>2101000</v>
      </c>
      <c r="UU24" s="1">
        <v>2101000</v>
      </c>
      <c r="UV24" s="1">
        <v>2101000</v>
      </c>
      <c r="UW24" s="1">
        <v>2101000</v>
      </c>
      <c r="UX24" s="1">
        <v>2101000</v>
      </c>
      <c r="UY24" s="1">
        <v>100</v>
      </c>
      <c r="UZ24" s="1">
        <v>514100</v>
      </c>
      <c r="VA24" s="1">
        <v>514100</v>
      </c>
      <c r="VB24" s="1">
        <v>511529.5</v>
      </c>
      <c r="VC24" s="1">
        <v>511529.5</v>
      </c>
      <c r="VD24" s="1">
        <v>511529.5</v>
      </c>
      <c r="VE24" s="1">
        <v>100</v>
      </c>
      <c r="VF24" s="1">
        <v>1500000</v>
      </c>
      <c r="VG24" s="1">
        <v>1500000</v>
      </c>
      <c r="VH24" s="1">
        <v>1500000</v>
      </c>
      <c r="VI24" s="1">
        <v>1500000</v>
      </c>
      <c r="VJ24" s="1">
        <v>1500000</v>
      </c>
      <c r="VK24" s="1">
        <v>100</v>
      </c>
      <c r="VL24" s="1">
        <v>101948</v>
      </c>
      <c r="VM24" s="1">
        <v>101948</v>
      </c>
      <c r="VN24" s="1">
        <v>101948</v>
      </c>
      <c r="VO24" s="1">
        <v>101948</v>
      </c>
      <c r="VP24" s="1">
        <v>101948</v>
      </c>
      <c r="VQ24" s="1">
        <v>100</v>
      </c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>
        <v>950740</v>
      </c>
      <c r="ZQ24" s="1">
        <v>950740</v>
      </c>
      <c r="ZR24" s="1">
        <v>950740</v>
      </c>
      <c r="ZS24" s="1">
        <v>950740</v>
      </c>
      <c r="ZT24" s="1">
        <v>950740</v>
      </c>
      <c r="ZU24" s="1">
        <v>100</v>
      </c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>
        <v>7040</v>
      </c>
      <c r="AFK24" s="1">
        <v>7040</v>
      </c>
      <c r="AFL24" s="1">
        <v>7040</v>
      </c>
      <c r="AFM24" s="1">
        <v>7040</v>
      </c>
      <c r="AFN24" s="1">
        <v>7040</v>
      </c>
      <c r="AFO24" s="1">
        <v>100</v>
      </c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>
        <v>943700</v>
      </c>
      <c r="AGO24" s="1">
        <v>943700</v>
      </c>
      <c r="AGP24" s="1">
        <v>943700</v>
      </c>
      <c r="AGQ24" s="1">
        <v>943700</v>
      </c>
      <c r="AGR24" s="1">
        <v>943700</v>
      </c>
      <c r="AGS24" s="1">
        <v>100</v>
      </c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</row>
    <row r="25" spans="1:943" x14ac:dyDescent="0.25">
      <c r="A25" s="4" t="s">
        <v>109</v>
      </c>
      <c r="B25" s="1">
        <v>5720768</v>
      </c>
      <c r="C25" s="1">
        <v>5769068</v>
      </c>
      <c r="D25" s="1">
        <v>5318020.1900000004</v>
      </c>
      <c r="E25" s="1">
        <v>20037608.579999998</v>
      </c>
      <c r="F25" s="1">
        <v>20037599.420000002</v>
      </c>
      <c r="G25" s="1">
        <v>100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>
        <v>5555548</v>
      </c>
      <c r="BE25" s="1">
        <v>5603848</v>
      </c>
      <c r="BF25" s="1">
        <v>5152800.1900000004</v>
      </c>
      <c r="BG25" s="1">
        <v>19872388.579999998</v>
      </c>
      <c r="BH25" s="1">
        <v>19872379.420000002</v>
      </c>
      <c r="BI25" s="1">
        <v>100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>
        <v>517900</v>
      </c>
      <c r="IO25" s="1">
        <v>566200</v>
      </c>
      <c r="IP25" s="1">
        <v>617800</v>
      </c>
      <c r="IQ25" s="1">
        <v>617800</v>
      </c>
      <c r="IR25" s="1">
        <v>617800</v>
      </c>
      <c r="IS25" s="1">
        <v>100</v>
      </c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>
        <v>7879460</v>
      </c>
      <c r="JV25" s="1">
        <v>7879460</v>
      </c>
      <c r="JW25" s="1">
        <v>100</v>
      </c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>
        <v>1681768.39</v>
      </c>
      <c r="KN25" s="1">
        <v>1681768.39</v>
      </c>
      <c r="KO25" s="1">
        <v>100</v>
      </c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>
        <f>-2-840</f>
        <v>-842</v>
      </c>
      <c r="MO25" s="1">
        <v>5158357.16</v>
      </c>
      <c r="MP25" s="1">
        <v>5158348</v>
      </c>
      <c r="MQ25" s="1">
        <v>100</v>
      </c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>
        <v>1441800</v>
      </c>
      <c r="QE25" s="1">
        <v>1441800</v>
      </c>
      <c r="QF25" s="1">
        <v>1441800</v>
      </c>
      <c r="QG25" s="1">
        <v>1441800</v>
      </c>
      <c r="QH25" s="1">
        <v>1441800</v>
      </c>
      <c r="QI25" s="1">
        <v>100</v>
      </c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>
        <v>1050400</v>
      </c>
      <c r="UU25" s="1">
        <v>1050400</v>
      </c>
      <c r="UV25" s="1">
        <v>1050400</v>
      </c>
      <c r="UW25" s="1">
        <v>1050400</v>
      </c>
      <c r="UX25" s="1">
        <v>1050400</v>
      </c>
      <c r="UY25" s="1">
        <v>100</v>
      </c>
      <c r="UZ25" s="1">
        <v>873900</v>
      </c>
      <c r="VA25" s="1">
        <v>873900</v>
      </c>
      <c r="VB25" s="1">
        <v>873900</v>
      </c>
      <c r="VC25" s="1">
        <v>873900</v>
      </c>
      <c r="VD25" s="1">
        <v>873900</v>
      </c>
      <c r="VE25" s="1">
        <v>100</v>
      </c>
      <c r="VF25" s="1">
        <v>885248</v>
      </c>
      <c r="VG25" s="1">
        <v>885248</v>
      </c>
      <c r="VH25" s="1">
        <v>885248</v>
      </c>
      <c r="VI25" s="1">
        <v>885248</v>
      </c>
      <c r="VJ25" s="1">
        <v>885248</v>
      </c>
      <c r="VK25" s="1">
        <v>100</v>
      </c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>
        <v>786300</v>
      </c>
      <c r="YS25" s="1">
        <v>786300</v>
      </c>
      <c r="YT25" s="1">
        <v>283655.3</v>
      </c>
      <c r="YU25" s="1">
        <v>283655.3</v>
      </c>
      <c r="YV25" s="1">
        <v>283655.3</v>
      </c>
      <c r="YW25" s="1">
        <v>100</v>
      </c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>
        <v>165220</v>
      </c>
      <c r="ZQ25" s="1">
        <v>165220</v>
      </c>
      <c r="ZR25" s="1">
        <v>165220</v>
      </c>
      <c r="ZS25" s="1">
        <v>165220</v>
      </c>
      <c r="ZT25" s="1">
        <v>165220</v>
      </c>
      <c r="ZU25" s="1">
        <v>100</v>
      </c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>
        <v>3520</v>
      </c>
      <c r="AFK25" s="1">
        <v>3520</v>
      </c>
      <c r="AFL25" s="1">
        <v>3520</v>
      </c>
      <c r="AFM25" s="1">
        <v>3520</v>
      </c>
      <c r="AFN25" s="1">
        <v>3520</v>
      </c>
      <c r="AFO25" s="1">
        <v>100</v>
      </c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>
        <v>161700</v>
      </c>
      <c r="AGO25" s="1">
        <v>161700</v>
      </c>
      <c r="AGP25" s="1">
        <v>161700</v>
      </c>
      <c r="AGQ25" s="1">
        <v>161700</v>
      </c>
      <c r="AGR25" s="1">
        <v>161700</v>
      </c>
      <c r="AGS25" s="1">
        <v>100</v>
      </c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</row>
    <row r="26" spans="1:943" x14ac:dyDescent="0.25">
      <c r="A26" s="4" t="s">
        <v>110</v>
      </c>
      <c r="B26" s="1">
        <v>2569220</v>
      </c>
      <c r="C26" s="1">
        <v>2612520</v>
      </c>
      <c r="D26" s="1">
        <v>2656805.77</v>
      </c>
      <c r="E26" s="1">
        <v>10385933.6</v>
      </c>
      <c r="F26" s="1">
        <v>10385933.6</v>
      </c>
      <c r="G26" s="1"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>
        <v>2404000</v>
      </c>
      <c r="BE26" s="1">
        <v>2447300</v>
      </c>
      <c r="BF26" s="1">
        <v>2491585.77</v>
      </c>
      <c r="BG26" s="1">
        <v>10220713.6</v>
      </c>
      <c r="BH26" s="1">
        <v>10220713.6</v>
      </c>
      <c r="BI26" s="1">
        <v>100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>
        <v>453900</v>
      </c>
      <c r="IO26" s="1">
        <v>497200</v>
      </c>
      <c r="IP26" s="1">
        <v>544200</v>
      </c>
      <c r="IQ26" s="1">
        <v>544200</v>
      </c>
      <c r="IR26" s="1">
        <v>544200</v>
      </c>
      <c r="IS26" s="1">
        <v>100</v>
      </c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>
        <v>7120000</v>
      </c>
      <c r="JV26" s="1">
        <v>7120000</v>
      </c>
      <c r="JW26" s="1">
        <v>100</v>
      </c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>
        <v>1050400</v>
      </c>
      <c r="UU26" s="1">
        <v>1050400</v>
      </c>
      <c r="UV26" s="1">
        <v>1049553.6399999999</v>
      </c>
      <c r="UW26" s="1">
        <v>1049553.6399999999</v>
      </c>
      <c r="UX26" s="1">
        <v>1049553.6399999999</v>
      </c>
      <c r="UY26" s="1">
        <v>100</v>
      </c>
      <c r="UZ26" s="1">
        <v>719700</v>
      </c>
      <c r="VA26" s="1">
        <v>719700</v>
      </c>
      <c r="VB26" s="1">
        <v>719666.29</v>
      </c>
      <c r="VC26" s="1">
        <v>719666.29</v>
      </c>
      <c r="VD26" s="1">
        <v>719666.29</v>
      </c>
      <c r="VE26" s="1">
        <v>100</v>
      </c>
      <c r="VF26" s="1">
        <v>180000</v>
      </c>
      <c r="VG26" s="1">
        <v>180000</v>
      </c>
      <c r="VH26" s="1">
        <v>180000</v>
      </c>
      <c r="VI26" s="1">
        <v>180000</v>
      </c>
      <c r="VJ26" s="1">
        <v>180000</v>
      </c>
      <c r="VK26" s="1">
        <v>100</v>
      </c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>
        <f>-1834-160</f>
        <v>-1994</v>
      </c>
      <c r="ZA26" s="1">
        <v>607293.67000000004</v>
      </c>
      <c r="ZB26" s="1">
        <v>607293.67000000004</v>
      </c>
      <c r="ZC26" s="1">
        <v>100</v>
      </c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>
        <v>165220</v>
      </c>
      <c r="ZQ26" s="1">
        <v>165220</v>
      </c>
      <c r="ZR26" s="1">
        <v>165220</v>
      </c>
      <c r="ZS26" s="1">
        <v>165220</v>
      </c>
      <c r="ZT26" s="1">
        <v>165220</v>
      </c>
      <c r="ZU26" s="1">
        <v>100</v>
      </c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>
        <v>3520</v>
      </c>
      <c r="AFK26" s="1">
        <v>3520</v>
      </c>
      <c r="AFL26" s="1">
        <v>3520</v>
      </c>
      <c r="AFM26" s="1">
        <v>3520</v>
      </c>
      <c r="AFN26" s="1">
        <v>3520</v>
      </c>
      <c r="AFO26" s="1">
        <v>100</v>
      </c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>
        <v>161700</v>
      </c>
      <c r="AGO26" s="1">
        <v>161700</v>
      </c>
      <c r="AGP26" s="1">
        <v>161700</v>
      </c>
      <c r="AGQ26" s="1">
        <v>161700</v>
      </c>
      <c r="AGR26" s="1">
        <v>161700</v>
      </c>
      <c r="AGS26" s="1">
        <v>100</v>
      </c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</row>
    <row r="27" spans="1:943" x14ac:dyDescent="0.25">
      <c r="A27" s="4" t="s">
        <v>111</v>
      </c>
      <c r="B27" s="1">
        <v>3940420</v>
      </c>
      <c r="C27" s="1">
        <v>4010620</v>
      </c>
      <c r="D27" s="1">
        <v>3890098.6</v>
      </c>
      <c r="E27" s="1">
        <v>8255110.3799999999</v>
      </c>
      <c r="F27" s="1">
        <v>8255086.9299999997</v>
      </c>
      <c r="G27" s="1"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3622300</v>
      </c>
      <c r="BE27" s="1">
        <v>3692500</v>
      </c>
      <c r="BF27" s="1">
        <v>3571978.6</v>
      </c>
      <c r="BG27" s="1">
        <v>7936990.3799999999</v>
      </c>
      <c r="BH27" s="1">
        <v>7936966.9299999997</v>
      </c>
      <c r="BI27" s="1">
        <v>100</v>
      </c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>
        <v>938100</v>
      </c>
      <c r="IO27" s="1">
        <v>1008300</v>
      </c>
      <c r="IP27" s="1">
        <v>1104400</v>
      </c>
      <c r="IQ27" s="1">
        <v>1104400</v>
      </c>
      <c r="IR27" s="1">
        <v>1104400</v>
      </c>
      <c r="IS27" s="1">
        <v>100</v>
      </c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>
        <v>2136083.88</v>
      </c>
      <c r="KN27" s="1">
        <v>2136083.88</v>
      </c>
      <c r="KO27" s="1">
        <v>100</v>
      </c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>
        <v>1050400</v>
      </c>
      <c r="UU27" s="1">
        <v>1050400</v>
      </c>
      <c r="UV27" s="1">
        <v>1050400</v>
      </c>
      <c r="UW27" s="1">
        <v>1050400</v>
      </c>
      <c r="UX27" s="1">
        <v>1050400</v>
      </c>
      <c r="UY27" s="1">
        <v>100</v>
      </c>
      <c r="UZ27" s="1">
        <v>1233800</v>
      </c>
      <c r="VA27" s="1">
        <v>1233800</v>
      </c>
      <c r="VB27" s="1">
        <v>1233800</v>
      </c>
      <c r="VC27" s="1">
        <v>1233800</v>
      </c>
      <c r="VD27" s="1">
        <v>1233800</v>
      </c>
      <c r="VE27" s="1">
        <v>100</v>
      </c>
      <c r="VF27" s="1">
        <v>400000</v>
      </c>
      <c r="VG27" s="1">
        <v>400000</v>
      </c>
      <c r="VH27" s="1">
        <v>400000</v>
      </c>
      <c r="VI27" s="1">
        <v>400000</v>
      </c>
      <c r="VJ27" s="1">
        <v>400000</v>
      </c>
      <c r="VK27" s="1">
        <v>100</v>
      </c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>
        <v>1228433.8400000001</v>
      </c>
      <c r="WN27" s="1">
        <v>1228410.3899999999</v>
      </c>
      <c r="WO27" s="1">
        <v>100</v>
      </c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>
        <f>-216621-940</f>
        <v>-217561</v>
      </c>
      <c r="ZA27" s="1">
        <v>783872.66</v>
      </c>
      <c r="ZB27" s="1">
        <v>783872.66</v>
      </c>
      <c r="ZC27" s="1">
        <v>100</v>
      </c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>
        <v>318120</v>
      </c>
      <c r="ZQ27" s="1">
        <v>318120</v>
      </c>
      <c r="ZR27" s="1">
        <v>318120</v>
      </c>
      <c r="ZS27" s="1">
        <v>318120</v>
      </c>
      <c r="ZT27" s="1">
        <v>318120</v>
      </c>
      <c r="ZU27" s="1">
        <v>100</v>
      </c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>
        <v>3520</v>
      </c>
      <c r="AFK27" s="1">
        <v>3520</v>
      </c>
      <c r="AFL27" s="1">
        <v>3520</v>
      </c>
      <c r="AFM27" s="1">
        <v>3520</v>
      </c>
      <c r="AFN27" s="1">
        <v>3520</v>
      </c>
      <c r="AFO27" s="1">
        <v>100</v>
      </c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>
        <v>314600</v>
      </c>
      <c r="AGO27" s="1">
        <v>314600</v>
      </c>
      <c r="AGP27" s="1">
        <v>314600</v>
      </c>
      <c r="AGQ27" s="1">
        <v>314600</v>
      </c>
      <c r="AGR27" s="1">
        <v>314600</v>
      </c>
      <c r="AGS27" s="1">
        <v>100</v>
      </c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</row>
    <row r="28" spans="1:943" x14ac:dyDescent="0.25">
      <c r="A28" s="4" t="s">
        <v>112</v>
      </c>
      <c r="B28" s="1">
        <v>21140580</v>
      </c>
      <c r="C28" s="1">
        <v>21015380</v>
      </c>
      <c r="D28" s="1">
        <v>73200454.890000001</v>
      </c>
      <c r="E28" s="1">
        <v>116824332.95</v>
      </c>
      <c r="F28" s="1">
        <v>96592895.230000004</v>
      </c>
      <c r="G28" s="1">
        <v>82.7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20822460</v>
      </c>
      <c r="BE28" s="1">
        <v>20697260</v>
      </c>
      <c r="BF28" s="1">
        <v>72882334.890000001</v>
      </c>
      <c r="BG28" s="1">
        <v>116506212.95</v>
      </c>
      <c r="BH28" s="1">
        <v>96274775.230000004</v>
      </c>
      <c r="BI28" s="1">
        <v>82.6</v>
      </c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>
        <v>2252300</v>
      </c>
      <c r="IO28" s="1">
        <v>2462900</v>
      </c>
      <c r="IP28" s="1">
        <v>2675800</v>
      </c>
      <c r="IQ28" s="1">
        <v>2675800</v>
      </c>
      <c r="IR28" s="1">
        <v>2675800</v>
      </c>
      <c r="IS28" s="1">
        <v>100</v>
      </c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>
        <v>8000000</v>
      </c>
      <c r="JV28" s="1">
        <v>8000000</v>
      </c>
      <c r="JW28" s="1">
        <v>100</v>
      </c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>
        <v>1115510.81</v>
      </c>
      <c r="KN28" s="1">
        <v>1115510.81</v>
      </c>
      <c r="KO28" s="1">
        <v>100</v>
      </c>
      <c r="KP28" s="1">
        <v>8154160</v>
      </c>
      <c r="KQ28" s="1">
        <v>8154160</v>
      </c>
      <c r="KR28" s="1">
        <v>8154160</v>
      </c>
      <c r="KS28" s="1">
        <v>8154160</v>
      </c>
      <c r="KT28" s="1">
        <v>8154160</v>
      </c>
      <c r="KU28" s="1">
        <v>100</v>
      </c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>
        <v>4508367.25</v>
      </c>
      <c r="MP28" s="1">
        <v>4508367.25</v>
      </c>
      <c r="MQ28" s="1">
        <v>100</v>
      </c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>
        <v>5294000</v>
      </c>
      <c r="QE28" s="1">
        <v>5294000</v>
      </c>
      <c r="QF28" s="1">
        <v>4368465.51</v>
      </c>
      <c r="QG28" s="1">
        <v>4368465.51</v>
      </c>
      <c r="QH28" s="1">
        <v>4368465.51</v>
      </c>
      <c r="QI28" s="1">
        <v>100</v>
      </c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>
        <v>1050400</v>
      </c>
      <c r="UU28" s="1">
        <v>1050400</v>
      </c>
      <c r="UV28" s="1">
        <v>1050400</v>
      </c>
      <c r="UW28" s="1">
        <v>1050400</v>
      </c>
      <c r="UX28" s="1">
        <v>1050400</v>
      </c>
      <c r="UY28" s="1">
        <v>100</v>
      </c>
      <c r="UZ28" s="1">
        <v>2500000</v>
      </c>
      <c r="VA28" s="1">
        <v>2500000</v>
      </c>
      <c r="VB28" s="1">
        <v>2500000</v>
      </c>
      <c r="VC28" s="1">
        <v>2500000</v>
      </c>
      <c r="VD28" s="1">
        <v>2500000</v>
      </c>
      <c r="VE28" s="1">
        <v>100</v>
      </c>
      <c r="VF28" s="1">
        <v>900000</v>
      </c>
      <c r="VG28" s="1">
        <v>900000</v>
      </c>
      <c r="VH28" s="1">
        <v>900000</v>
      </c>
      <c r="VI28" s="1">
        <v>900000</v>
      </c>
      <c r="VJ28" s="1">
        <v>900000</v>
      </c>
      <c r="VK28" s="1">
        <v>100</v>
      </c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>
        <v>52991360</v>
      </c>
      <c r="XQ28" s="1">
        <v>82991360</v>
      </c>
      <c r="XR28" s="1">
        <v>62759922.280000001</v>
      </c>
      <c r="XS28" s="1">
        <v>75.599999999999994</v>
      </c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>
        <v>671600</v>
      </c>
      <c r="YS28" s="1">
        <v>335800</v>
      </c>
      <c r="YT28" s="1">
        <v>242149.38</v>
      </c>
      <c r="YU28" s="1">
        <v>242149.38</v>
      </c>
      <c r="YV28" s="1">
        <v>242149.38</v>
      </c>
      <c r="YW28" s="1">
        <v>100</v>
      </c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>
        <v>318120</v>
      </c>
      <c r="ZQ28" s="1">
        <v>318120</v>
      </c>
      <c r="ZR28" s="1">
        <v>318120</v>
      </c>
      <c r="ZS28" s="1">
        <v>318120</v>
      </c>
      <c r="ZT28" s="1">
        <v>318120</v>
      </c>
      <c r="ZU28" s="1">
        <v>100</v>
      </c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>
        <v>3520</v>
      </c>
      <c r="AFK28" s="1">
        <v>3520</v>
      </c>
      <c r="AFL28" s="1">
        <v>3520</v>
      </c>
      <c r="AFM28" s="1">
        <v>3520</v>
      </c>
      <c r="AFN28" s="1">
        <v>3520</v>
      </c>
      <c r="AFO28" s="1">
        <v>100</v>
      </c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>
        <v>314600</v>
      </c>
      <c r="AGO28" s="1">
        <v>314600</v>
      </c>
      <c r="AGP28" s="1">
        <v>314600</v>
      </c>
      <c r="AGQ28" s="1">
        <v>314600</v>
      </c>
      <c r="AGR28" s="1">
        <v>314600</v>
      </c>
      <c r="AGS28" s="1">
        <v>100</v>
      </c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</row>
    <row r="29" spans="1:943" x14ac:dyDescent="0.25">
      <c r="A29" s="4" t="s">
        <v>113</v>
      </c>
      <c r="B29" s="1">
        <v>3205620</v>
      </c>
      <c r="C29" s="1">
        <v>3446920</v>
      </c>
      <c r="D29" s="1">
        <v>3454332.69</v>
      </c>
      <c r="E29" s="1">
        <v>3454332.69</v>
      </c>
      <c r="F29" s="1">
        <v>3454332.69</v>
      </c>
      <c r="G29" s="1"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>
        <v>3040400</v>
      </c>
      <c r="BE29" s="1">
        <v>3281700</v>
      </c>
      <c r="BF29" s="1">
        <v>3289112.69</v>
      </c>
      <c r="BG29" s="1">
        <v>3289112.69</v>
      </c>
      <c r="BH29" s="1">
        <v>3289112.69</v>
      </c>
      <c r="BI29" s="1">
        <v>100</v>
      </c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>
        <v>567500</v>
      </c>
      <c r="IO29" s="1">
        <v>620400</v>
      </c>
      <c r="IP29" s="1">
        <v>677900</v>
      </c>
      <c r="IQ29" s="1">
        <v>677900</v>
      </c>
      <c r="IR29" s="1">
        <v>677900</v>
      </c>
      <c r="IS29" s="1">
        <v>100</v>
      </c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>
        <v>1050400</v>
      </c>
      <c r="UU29" s="1">
        <v>1050400</v>
      </c>
      <c r="UV29" s="1">
        <v>1044274.9</v>
      </c>
      <c r="UW29" s="1">
        <v>1044274.9</v>
      </c>
      <c r="UX29" s="1">
        <v>1044274.9</v>
      </c>
      <c r="UY29" s="1">
        <v>100</v>
      </c>
      <c r="UZ29" s="1">
        <v>822500</v>
      </c>
      <c r="VA29" s="1">
        <v>822500</v>
      </c>
      <c r="VB29" s="1">
        <v>822492.25</v>
      </c>
      <c r="VC29" s="1">
        <v>822492.25</v>
      </c>
      <c r="VD29" s="1">
        <v>822492.25</v>
      </c>
      <c r="VE29" s="1">
        <v>100</v>
      </c>
      <c r="VF29" s="1">
        <v>600000</v>
      </c>
      <c r="VG29" s="1">
        <v>600000</v>
      </c>
      <c r="VH29" s="1">
        <v>600000</v>
      </c>
      <c r="VI29" s="1">
        <v>600000</v>
      </c>
      <c r="VJ29" s="1">
        <v>600000</v>
      </c>
      <c r="VK29" s="1">
        <v>100</v>
      </c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>
        <v>188400</v>
      </c>
      <c r="YT29" s="1">
        <v>144445.54</v>
      </c>
      <c r="YU29" s="1">
        <v>144445.54</v>
      </c>
      <c r="YV29" s="1">
        <v>144445.54</v>
      </c>
      <c r="YW29" s="1">
        <v>100</v>
      </c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>
        <v>165220</v>
      </c>
      <c r="ZQ29" s="1">
        <v>165220</v>
      </c>
      <c r="ZR29" s="1">
        <v>165220</v>
      </c>
      <c r="ZS29" s="1">
        <v>165220</v>
      </c>
      <c r="ZT29" s="1">
        <v>165220</v>
      </c>
      <c r="ZU29" s="1">
        <v>100</v>
      </c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>
        <v>3520</v>
      </c>
      <c r="AFK29" s="1">
        <v>3520</v>
      </c>
      <c r="AFL29" s="1">
        <v>3520</v>
      </c>
      <c r="AFM29" s="1">
        <v>3520</v>
      </c>
      <c r="AFN29" s="1">
        <v>3520</v>
      </c>
      <c r="AFO29" s="1">
        <v>100</v>
      </c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>
        <v>161700</v>
      </c>
      <c r="AGO29" s="1">
        <v>161700</v>
      </c>
      <c r="AGP29" s="1">
        <v>161700</v>
      </c>
      <c r="AGQ29" s="1">
        <v>161700</v>
      </c>
      <c r="AGR29" s="1">
        <v>161700</v>
      </c>
      <c r="AGS29" s="1">
        <v>100</v>
      </c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</row>
    <row r="30" spans="1:943" x14ac:dyDescent="0.25">
      <c r="A30" s="4" t="s">
        <v>114</v>
      </c>
      <c r="B30" s="1">
        <v>3577720</v>
      </c>
      <c r="C30" s="1">
        <v>3720920</v>
      </c>
      <c r="D30" s="1">
        <v>3008991.22</v>
      </c>
      <c r="E30" s="1">
        <v>10152394.66</v>
      </c>
      <c r="F30" s="1">
        <v>10152394.65</v>
      </c>
      <c r="G30" s="1"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>
        <v>3412500</v>
      </c>
      <c r="BE30" s="1">
        <v>3555700</v>
      </c>
      <c r="BF30" s="1">
        <v>2843771.22</v>
      </c>
      <c r="BG30" s="1">
        <v>9987174.6600000001</v>
      </c>
      <c r="BH30" s="1">
        <v>9987174.6500000004</v>
      </c>
      <c r="BI30" s="1">
        <v>100</v>
      </c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>
        <v>610300</v>
      </c>
      <c r="IO30" s="1">
        <v>753500</v>
      </c>
      <c r="IP30" s="1">
        <v>815500</v>
      </c>
      <c r="IQ30" s="1">
        <v>815500</v>
      </c>
      <c r="IR30" s="1">
        <v>815500</v>
      </c>
      <c r="IS30" s="1">
        <v>100</v>
      </c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>
        <f>-698886-660</f>
        <v>-699546</v>
      </c>
      <c r="MO30" s="1">
        <v>6444516.7800000003</v>
      </c>
      <c r="MP30" s="1">
        <v>6444516.7800000003</v>
      </c>
      <c r="MQ30" s="1">
        <v>100</v>
      </c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>
        <v>1050400</v>
      </c>
      <c r="UU30" s="1">
        <v>1050400</v>
      </c>
      <c r="UV30" s="1">
        <v>1050400</v>
      </c>
      <c r="UW30" s="1">
        <v>1050400</v>
      </c>
      <c r="UX30" s="1">
        <v>1050400</v>
      </c>
      <c r="UY30" s="1">
        <v>100</v>
      </c>
      <c r="UZ30" s="1">
        <v>976700</v>
      </c>
      <c r="VA30" s="1">
        <v>976700</v>
      </c>
      <c r="VB30" s="1">
        <v>976700</v>
      </c>
      <c r="VC30" s="1">
        <v>976700</v>
      </c>
      <c r="VD30" s="1">
        <v>976700</v>
      </c>
      <c r="VE30" s="1">
        <v>100</v>
      </c>
      <c r="VF30" s="1">
        <v>500000</v>
      </c>
      <c r="VG30" s="1">
        <v>500000</v>
      </c>
      <c r="VH30" s="1">
        <v>500000</v>
      </c>
      <c r="VI30" s="1">
        <v>500000</v>
      </c>
      <c r="VJ30" s="1">
        <v>500000</v>
      </c>
      <c r="VK30" s="1">
        <v>100</v>
      </c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>
        <v>275100</v>
      </c>
      <c r="YS30" s="1">
        <v>275100</v>
      </c>
      <c r="YT30" s="1">
        <v>200057.88</v>
      </c>
      <c r="YU30" s="1">
        <v>200057.88</v>
      </c>
      <c r="YV30" s="1">
        <v>200057.87</v>
      </c>
      <c r="YW30" s="1">
        <v>100</v>
      </c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>
        <v>165220</v>
      </c>
      <c r="ZQ30" s="1">
        <v>165220</v>
      </c>
      <c r="ZR30" s="1">
        <v>165220</v>
      </c>
      <c r="ZS30" s="1">
        <v>165220</v>
      </c>
      <c r="ZT30" s="1">
        <v>165220</v>
      </c>
      <c r="ZU30" s="1">
        <v>100</v>
      </c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>
        <v>3520</v>
      </c>
      <c r="AFK30" s="1">
        <v>3520</v>
      </c>
      <c r="AFL30" s="1">
        <v>3520</v>
      </c>
      <c r="AFM30" s="1">
        <v>3520</v>
      </c>
      <c r="AFN30" s="1">
        <v>3520</v>
      </c>
      <c r="AFO30" s="1">
        <v>100</v>
      </c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>
        <v>161700</v>
      </c>
      <c r="AGO30" s="1">
        <v>161700</v>
      </c>
      <c r="AGP30" s="1">
        <v>161700</v>
      </c>
      <c r="AGQ30" s="1">
        <v>161700</v>
      </c>
      <c r="AGR30" s="1">
        <v>161700</v>
      </c>
      <c r="AGS30" s="1">
        <v>100</v>
      </c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</row>
    <row r="31" spans="1:943" x14ac:dyDescent="0.25">
      <c r="A31" s="4" t="s">
        <v>115</v>
      </c>
      <c r="B31" s="1">
        <v>2990180</v>
      </c>
      <c r="C31" s="1">
        <v>3047280</v>
      </c>
      <c r="D31" s="1">
        <v>3075780</v>
      </c>
      <c r="E31" s="1">
        <v>3075780</v>
      </c>
      <c r="F31" s="1">
        <v>3075780</v>
      </c>
      <c r="G31" s="1">
        <v>100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>
        <v>2824960</v>
      </c>
      <c r="BE31" s="1">
        <v>2882060</v>
      </c>
      <c r="BF31" s="1">
        <v>2910560</v>
      </c>
      <c r="BG31" s="1">
        <v>2910560</v>
      </c>
      <c r="BH31" s="1">
        <v>2910560</v>
      </c>
      <c r="BI31" s="1">
        <v>100</v>
      </c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>
        <v>266200</v>
      </c>
      <c r="IO31" s="1">
        <v>323300</v>
      </c>
      <c r="IP31" s="1">
        <v>351800</v>
      </c>
      <c r="IQ31" s="1">
        <v>351800</v>
      </c>
      <c r="IR31" s="1">
        <v>351800</v>
      </c>
      <c r="IS31" s="1">
        <v>100</v>
      </c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>
        <v>1050400</v>
      </c>
      <c r="UU31" s="1">
        <v>1050400</v>
      </c>
      <c r="UV31" s="1">
        <v>1050400</v>
      </c>
      <c r="UW31" s="1">
        <v>1050400</v>
      </c>
      <c r="UX31" s="1">
        <v>1050400</v>
      </c>
      <c r="UY31" s="1">
        <v>100</v>
      </c>
      <c r="UZ31" s="1">
        <v>514100</v>
      </c>
      <c r="VA31" s="1">
        <v>514100</v>
      </c>
      <c r="VB31" s="1">
        <v>514100</v>
      </c>
      <c r="VC31" s="1">
        <v>514100</v>
      </c>
      <c r="VD31" s="1">
        <v>514100</v>
      </c>
      <c r="VE31" s="1">
        <v>100</v>
      </c>
      <c r="VF31" s="1">
        <v>994260</v>
      </c>
      <c r="VG31" s="1">
        <v>994260</v>
      </c>
      <c r="VH31" s="1">
        <v>994260</v>
      </c>
      <c r="VI31" s="1">
        <v>994260</v>
      </c>
      <c r="VJ31" s="1">
        <v>994260</v>
      </c>
      <c r="VK31" s="1">
        <v>100</v>
      </c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>
        <v>165220</v>
      </c>
      <c r="ZQ31" s="1">
        <v>165220</v>
      </c>
      <c r="ZR31" s="1">
        <v>165220</v>
      </c>
      <c r="ZS31" s="1">
        <v>165220</v>
      </c>
      <c r="ZT31" s="1">
        <v>165220</v>
      </c>
      <c r="ZU31" s="1">
        <v>100</v>
      </c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>
        <v>3520</v>
      </c>
      <c r="AFK31" s="1">
        <v>3520</v>
      </c>
      <c r="AFL31" s="1">
        <v>3520</v>
      </c>
      <c r="AFM31" s="1">
        <v>3520</v>
      </c>
      <c r="AFN31" s="1">
        <v>3520</v>
      </c>
      <c r="AFO31" s="1">
        <v>100</v>
      </c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>
        <v>161700</v>
      </c>
      <c r="AGO31" s="1">
        <v>161700</v>
      </c>
      <c r="AGP31" s="1">
        <v>161700</v>
      </c>
      <c r="AGQ31" s="1">
        <v>161700</v>
      </c>
      <c r="AGR31" s="1">
        <v>161700</v>
      </c>
      <c r="AGS31" s="1">
        <v>100</v>
      </c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</row>
    <row r="32" spans="1:943" x14ac:dyDescent="0.25">
      <c r="A32" s="4" t="s">
        <v>116</v>
      </c>
      <c r="B32" s="1">
        <v>3484020</v>
      </c>
      <c r="C32" s="1">
        <v>3571220</v>
      </c>
      <c r="D32" s="1">
        <v>3651559.84</v>
      </c>
      <c r="E32" s="1">
        <v>11204362.49</v>
      </c>
      <c r="F32" s="1">
        <v>11204362.48</v>
      </c>
      <c r="G32" s="1"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>
        <v>3165900</v>
      </c>
      <c r="BE32" s="1">
        <v>3253100</v>
      </c>
      <c r="BF32" s="1">
        <v>3333439.84</v>
      </c>
      <c r="BG32" s="1">
        <v>10886242.49</v>
      </c>
      <c r="BH32" s="1">
        <v>10886242.48</v>
      </c>
      <c r="BI32" s="1">
        <v>100</v>
      </c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>
        <v>450000</v>
      </c>
      <c r="II32" s="1">
        <v>450000</v>
      </c>
      <c r="IJ32" s="1">
        <v>450000</v>
      </c>
      <c r="IK32" s="1">
        <v>450000</v>
      </c>
      <c r="IL32" s="1">
        <v>450000</v>
      </c>
      <c r="IM32" s="1">
        <v>100</v>
      </c>
      <c r="IN32" s="1">
        <v>911800</v>
      </c>
      <c r="IO32" s="1">
        <v>999000</v>
      </c>
      <c r="IP32" s="1">
        <v>1089500</v>
      </c>
      <c r="IQ32" s="1">
        <v>1089500</v>
      </c>
      <c r="IR32" s="1">
        <v>1089500</v>
      </c>
      <c r="IS32" s="1">
        <v>100</v>
      </c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>
        <v>7552802.6500000004</v>
      </c>
      <c r="MP32" s="1">
        <v>7552802.6500000004</v>
      </c>
      <c r="MQ32" s="1">
        <v>100</v>
      </c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>
        <v>1050400</v>
      </c>
      <c r="UU32" s="1">
        <v>1050400</v>
      </c>
      <c r="UV32" s="1">
        <v>1050400</v>
      </c>
      <c r="UW32" s="1">
        <v>1050400</v>
      </c>
      <c r="UX32" s="1">
        <v>1050400</v>
      </c>
      <c r="UY32" s="1">
        <v>100</v>
      </c>
      <c r="UZ32" s="1">
        <v>719700</v>
      </c>
      <c r="VA32" s="1">
        <v>719700</v>
      </c>
      <c r="VB32" s="1">
        <v>719700</v>
      </c>
      <c r="VC32" s="1">
        <v>719700</v>
      </c>
      <c r="VD32" s="1">
        <v>719700</v>
      </c>
      <c r="VE32" s="1">
        <v>100</v>
      </c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>
        <v>34000</v>
      </c>
      <c r="YS32" s="1">
        <v>34000</v>
      </c>
      <c r="YT32" s="1">
        <v>23839.84</v>
      </c>
      <c r="YU32" s="1">
        <v>23839.84</v>
      </c>
      <c r="YV32" s="1">
        <v>23839.83</v>
      </c>
      <c r="YW32" s="1">
        <v>100</v>
      </c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>
        <v>318120</v>
      </c>
      <c r="ZQ32" s="1">
        <v>318120</v>
      </c>
      <c r="ZR32" s="1">
        <v>318120</v>
      </c>
      <c r="ZS32" s="1">
        <v>318120</v>
      </c>
      <c r="ZT32" s="1">
        <v>318120</v>
      </c>
      <c r="ZU32" s="1">
        <v>100</v>
      </c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>
        <v>3520</v>
      </c>
      <c r="AFK32" s="1">
        <v>3520</v>
      </c>
      <c r="AFL32" s="1">
        <v>3520</v>
      </c>
      <c r="AFM32" s="1">
        <v>3520</v>
      </c>
      <c r="AFN32" s="1">
        <v>3520</v>
      </c>
      <c r="AFO32" s="1">
        <v>100</v>
      </c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>
        <v>314600</v>
      </c>
      <c r="AGO32" s="1">
        <v>314600</v>
      </c>
      <c r="AGP32" s="1">
        <v>314600</v>
      </c>
      <c r="AGQ32" s="1">
        <v>314600</v>
      </c>
      <c r="AGR32" s="1">
        <v>314600</v>
      </c>
      <c r="AGS32" s="1">
        <v>100</v>
      </c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</row>
    <row r="33" spans="1:943" x14ac:dyDescent="0.25">
      <c r="A33" s="4" t="s">
        <v>117</v>
      </c>
      <c r="B33" s="1">
        <v>5051120</v>
      </c>
      <c r="C33" s="1">
        <v>5122520</v>
      </c>
      <c r="D33" s="1">
        <v>4541060.68</v>
      </c>
      <c r="E33" s="1">
        <v>10696707.68</v>
      </c>
      <c r="F33" s="1">
        <v>10696707.68</v>
      </c>
      <c r="G33" s="1"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>
        <v>4885900</v>
      </c>
      <c r="BE33" s="1">
        <v>4957300</v>
      </c>
      <c r="BF33" s="1">
        <v>4375840.68</v>
      </c>
      <c r="BG33" s="1">
        <v>6030787.6799999997</v>
      </c>
      <c r="BH33" s="1">
        <v>6030787.6799999997</v>
      </c>
      <c r="BI33" s="1">
        <v>100</v>
      </c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>
        <v>843100</v>
      </c>
      <c r="IO33" s="1">
        <v>914500</v>
      </c>
      <c r="IP33" s="1">
        <v>998300</v>
      </c>
      <c r="IQ33" s="1">
        <v>998300</v>
      </c>
      <c r="IR33" s="1">
        <v>998300</v>
      </c>
      <c r="IS33" s="1">
        <v>100</v>
      </c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>
        <f>-665259-320</f>
        <v>-665579</v>
      </c>
      <c r="MO33" s="1">
        <v>989687.68</v>
      </c>
      <c r="MP33" s="1">
        <v>989687.68</v>
      </c>
      <c r="MQ33" s="1">
        <v>100</v>
      </c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>
        <v>810000</v>
      </c>
      <c r="QE33" s="1">
        <v>810000</v>
      </c>
      <c r="QF33" s="1">
        <v>810000</v>
      </c>
      <c r="QG33" s="1">
        <v>810000</v>
      </c>
      <c r="QH33" s="1">
        <v>810000</v>
      </c>
      <c r="QI33" s="1">
        <v>100</v>
      </c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>
        <v>1050400</v>
      </c>
      <c r="UU33" s="1">
        <v>1050400</v>
      </c>
      <c r="UV33" s="1">
        <v>1050400</v>
      </c>
      <c r="UW33" s="1">
        <v>1050400</v>
      </c>
      <c r="UX33" s="1">
        <v>1050400</v>
      </c>
      <c r="UY33" s="1">
        <v>100</v>
      </c>
      <c r="UZ33" s="1">
        <v>1182400</v>
      </c>
      <c r="VA33" s="1">
        <v>1182400</v>
      </c>
      <c r="VB33" s="1">
        <v>1182400</v>
      </c>
      <c r="VC33" s="1">
        <v>1182400</v>
      </c>
      <c r="VD33" s="1">
        <v>1182400</v>
      </c>
      <c r="VE33" s="1">
        <v>100</v>
      </c>
      <c r="VF33" s="1">
        <v>1000000</v>
      </c>
      <c r="VG33" s="1">
        <v>1000000</v>
      </c>
      <c r="VH33" s="1">
        <v>1000000</v>
      </c>
      <c r="VI33" s="1">
        <v>1000000</v>
      </c>
      <c r="VJ33" s="1">
        <v>1000000</v>
      </c>
      <c r="VK33" s="1">
        <v>100</v>
      </c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>
        <v>165220</v>
      </c>
      <c r="ZQ33" s="1">
        <v>165220</v>
      </c>
      <c r="ZR33" s="1">
        <v>165220</v>
      </c>
      <c r="ZS33" s="1">
        <v>165220</v>
      </c>
      <c r="ZT33" s="1">
        <v>165220</v>
      </c>
      <c r="ZU33" s="1">
        <v>100</v>
      </c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>
        <v>3520</v>
      </c>
      <c r="AFK33" s="1">
        <v>3520</v>
      </c>
      <c r="AFL33" s="1">
        <v>3520</v>
      </c>
      <c r="AFM33" s="1">
        <v>3520</v>
      </c>
      <c r="AFN33" s="1">
        <v>3520</v>
      </c>
      <c r="AFO33" s="1">
        <v>100</v>
      </c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>
        <v>161700</v>
      </c>
      <c r="AGO33" s="1">
        <v>161700</v>
      </c>
      <c r="AGP33" s="1">
        <v>161700</v>
      </c>
      <c r="AGQ33" s="1">
        <v>161700</v>
      </c>
      <c r="AGR33" s="1">
        <v>161700</v>
      </c>
      <c r="AGS33" s="1">
        <v>100</v>
      </c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>
        <v>4500700</v>
      </c>
      <c r="AHJ33" s="1">
        <v>4500700</v>
      </c>
      <c r="AHK33" s="1">
        <v>100</v>
      </c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>
        <v>4500700</v>
      </c>
      <c r="AIT33" s="1">
        <v>4500700</v>
      </c>
      <c r="AIU33" s="1">
        <v>100</v>
      </c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</row>
    <row r="34" spans="1:943" x14ac:dyDescent="0.25">
      <c r="A34" s="4" t="s">
        <v>118</v>
      </c>
      <c r="B34" s="1">
        <v>3799520</v>
      </c>
      <c r="C34" s="1">
        <v>3975620</v>
      </c>
      <c r="D34" s="1">
        <v>3735521.8</v>
      </c>
      <c r="E34" s="1">
        <v>4677679.99</v>
      </c>
      <c r="F34" s="1">
        <v>4677679.99</v>
      </c>
      <c r="G34" s="1"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>
        <v>3634300</v>
      </c>
      <c r="BE34" s="1">
        <v>3810400</v>
      </c>
      <c r="BF34" s="1">
        <v>3570301.8</v>
      </c>
      <c r="BG34" s="1">
        <v>4512459.99</v>
      </c>
      <c r="BH34" s="1">
        <v>4512459.99</v>
      </c>
      <c r="BI34" s="1">
        <v>100</v>
      </c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>
        <v>393100</v>
      </c>
      <c r="IO34" s="1">
        <v>433100</v>
      </c>
      <c r="IP34" s="1">
        <v>474100</v>
      </c>
      <c r="IQ34" s="1">
        <v>474100</v>
      </c>
      <c r="IR34" s="1">
        <v>474100</v>
      </c>
      <c r="IS34" s="1">
        <v>100</v>
      </c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>
        <f>-254382-860</f>
        <v>-255242</v>
      </c>
      <c r="MO34" s="1">
        <v>687775.33</v>
      </c>
      <c r="MP34" s="1">
        <v>687775.33</v>
      </c>
      <c r="MQ34" s="1">
        <v>100</v>
      </c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>
        <v>1050400</v>
      </c>
      <c r="UU34" s="1">
        <v>1050400</v>
      </c>
      <c r="UV34" s="1">
        <v>1050400</v>
      </c>
      <c r="UW34" s="1">
        <v>1050400</v>
      </c>
      <c r="UX34" s="1">
        <v>1050400</v>
      </c>
      <c r="UY34" s="1">
        <v>100</v>
      </c>
      <c r="UZ34" s="1">
        <v>1490800</v>
      </c>
      <c r="VA34" s="1">
        <v>1490800</v>
      </c>
      <c r="VB34" s="1">
        <v>1490800</v>
      </c>
      <c r="VC34" s="1">
        <v>1490800</v>
      </c>
      <c r="VD34" s="1">
        <v>1490800</v>
      </c>
      <c r="VE34" s="1">
        <v>100</v>
      </c>
      <c r="VF34" s="1">
        <v>700000</v>
      </c>
      <c r="VG34" s="1">
        <v>700000</v>
      </c>
      <c r="VH34" s="1">
        <v>700000</v>
      </c>
      <c r="VI34" s="1">
        <v>700000</v>
      </c>
      <c r="VJ34" s="1">
        <v>700000</v>
      </c>
      <c r="VK34" s="1">
        <v>100</v>
      </c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>
        <v>136100</v>
      </c>
      <c r="YT34" s="1">
        <v>109384.66</v>
      </c>
      <c r="YU34" s="1">
        <v>109384.66</v>
      </c>
      <c r="YV34" s="1">
        <v>109384.66</v>
      </c>
      <c r="YW34" s="1">
        <v>100</v>
      </c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>
        <v>165220</v>
      </c>
      <c r="ZQ34" s="1">
        <v>165220</v>
      </c>
      <c r="ZR34" s="1">
        <v>165220</v>
      </c>
      <c r="ZS34" s="1">
        <v>165220</v>
      </c>
      <c r="ZT34" s="1">
        <v>165220</v>
      </c>
      <c r="ZU34" s="1">
        <v>100</v>
      </c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>
        <v>3520</v>
      </c>
      <c r="AFK34" s="1">
        <v>3520</v>
      </c>
      <c r="AFL34" s="1">
        <v>3520</v>
      </c>
      <c r="AFM34" s="1">
        <v>3520</v>
      </c>
      <c r="AFN34" s="1">
        <v>3520</v>
      </c>
      <c r="AFO34" s="1">
        <v>100</v>
      </c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>
        <v>161700</v>
      </c>
      <c r="AGO34" s="1">
        <v>161700</v>
      </c>
      <c r="AGP34" s="1">
        <v>161700</v>
      </c>
      <c r="AGQ34" s="1">
        <v>161700</v>
      </c>
      <c r="AGR34" s="1">
        <v>161700</v>
      </c>
      <c r="AGS34" s="1">
        <v>100</v>
      </c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</row>
    <row r="35" spans="1:943" x14ac:dyDescent="0.25">
      <c r="A35" s="4" t="s">
        <v>119</v>
      </c>
      <c r="B35" s="1">
        <v>32774820</v>
      </c>
      <c r="C35" s="1">
        <v>33447320</v>
      </c>
      <c r="D35" s="1">
        <v>18491357.699999999</v>
      </c>
      <c r="E35" s="1">
        <v>26491357.699999999</v>
      </c>
      <c r="F35" s="1">
        <v>25956020.59</v>
      </c>
      <c r="G35" s="1">
        <v>98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>
        <v>32456700</v>
      </c>
      <c r="BE35" s="1">
        <v>33129200</v>
      </c>
      <c r="BF35" s="1">
        <v>18173237.699999999</v>
      </c>
      <c r="BG35" s="1">
        <v>26173237.699999999</v>
      </c>
      <c r="BH35" s="1">
        <v>25637900.59</v>
      </c>
      <c r="BI35" s="1">
        <v>98</v>
      </c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>
        <v>814400</v>
      </c>
      <c r="IO35" s="1">
        <v>893100</v>
      </c>
      <c r="IP35" s="1">
        <v>970000</v>
      </c>
      <c r="IQ35" s="1">
        <v>970000</v>
      </c>
      <c r="IR35" s="1">
        <v>970000</v>
      </c>
      <c r="IS35" s="1">
        <v>100</v>
      </c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>
        <v>8000000</v>
      </c>
      <c r="JV35" s="1">
        <v>8000000</v>
      </c>
      <c r="JW35" s="1">
        <v>100</v>
      </c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>
        <v>7096000</v>
      </c>
      <c r="KQ35" s="1">
        <v>7096000</v>
      </c>
      <c r="KR35" s="1">
        <v>7096000</v>
      </c>
      <c r="KS35" s="1">
        <v>7096000</v>
      </c>
      <c r="KT35" s="1">
        <v>7096000</v>
      </c>
      <c r="KU35" s="1">
        <v>100</v>
      </c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>
        <v>5220000</v>
      </c>
      <c r="QE35" s="1">
        <v>5220000</v>
      </c>
      <c r="QF35" s="1">
        <v>5220000</v>
      </c>
      <c r="QG35" s="1">
        <v>5220000</v>
      </c>
      <c r="QH35" s="1">
        <v>4684662.8899999997</v>
      </c>
      <c r="QI35" s="1">
        <v>89.7</v>
      </c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>
        <v>1050400</v>
      </c>
      <c r="UU35" s="1">
        <v>1050400</v>
      </c>
      <c r="UV35" s="1">
        <v>1050400</v>
      </c>
      <c r="UW35" s="1">
        <v>1050400</v>
      </c>
      <c r="UX35" s="1">
        <v>1050400</v>
      </c>
      <c r="UY35" s="1">
        <v>100</v>
      </c>
      <c r="UZ35" s="1">
        <v>1028100</v>
      </c>
      <c r="VA35" s="1">
        <v>1028100</v>
      </c>
      <c r="VB35" s="1">
        <v>1028100</v>
      </c>
      <c r="VC35" s="1">
        <v>1028100</v>
      </c>
      <c r="VD35" s="1">
        <v>1028100</v>
      </c>
      <c r="VE35" s="1">
        <v>100</v>
      </c>
      <c r="VF35" s="1">
        <v>2100000</v>
      </c>
      <c r="VG35" s="1">
        <v>2100000</v>
      </c>
      <c r="VH35" s="1">
        <v>2100000</v>
      </c>
      <c r="VI35" s="1">
        <v>2100000</v>
      </c>
      <c r="VJ35" s="1">
        <v>2100000</v>
      </c>
      <c r="VK35" s="1">
        <v>100</v>
      </c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>
        <v>15000000</v>
      </c>
      <c r="YA35" s="1">
        <v>15000000</v>
      </c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>
        <v>147800</v>
      </c>
      <c r="YS35" s="1">
        <v>741600</v>
      </c>
      <c r="YT35" s="1">
        <v>708737.7</v>
      </c>
      <c r="YU35" s="1">
        <v>708737.7</v>
      </c>
      <c r="YV35" s="1">
        <v>708737.7</v>
      </c>
      <c r="YW35" s="1">
        <v>100</v>
      </c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>
        <v>318120</v>
      </c>
      <c r="ZQ35" s="1">
        <v>318120</v>
      </c>
      <c r="ZR35" s="1">
        <v>318120</v>
      </c>
      <c r="ZS35" s="1">
        <v>318120</v>
      </c>
      <c r="ZT35" s="1">
        <v>318120</v>
      </c>
      <c r="ZU35" s="1">
        <v>100</v>
      </c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>
        <v>3520</v>
      </c>
      <c r="AFK35" s="1">
        <v>3520</v>
      </c>
      <c r="AFL35" s="1">
        <v>3520</v>
      </c>
      <c r="AFM35" s="1">
        <v>3520</v>
      </c>
      <c r="AFN35" s="1">
        <v>3520</v>
      </c>
      <c r="AFO35" s="1">
        <v>100</v>
      </c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>
        <v>314600</v>
      </c>
      <c r="AGO35" s="1">
        <v>314600</v>
      </c>
      <c r="AGP35" s="1">
        <v>314600</v>
      </c>
      <c r="AGQ35" s="1">
        <v>314600</v>
      </c>
      <c r="AGR35" s="1">
        <v>314600</v>
      </c>
      <c r="AGS35" s="1">
        <v>100</v>
      </c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</row>
    <row r="36" spans="1:943" x14ac:dyDescent="0.25">
      <c r="A36" s="4" t="s">
        <v>120</v>
      </c>
      <c r="B36" s="1">
        <v>1811220</v>
      </c>
      <c r="C36" s="1">
        <v>1843020</v>
      </c>
      <c r="D36" s="1">
        <v>1878520</v>
      </c>
      <c r="E36" s="1">
        <v>3880783.57</v>
      </c>
      <c r="F36" s="1">
        <v>3880783.57</v>
      </c>
      <c r="G36" s="1">
        <v>100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>
        <v>1646000</v>
      </c>
      <c r="BE36" s="1">
        <v>1677800</v>
      </c>
      <c r="BF36" s="1">
        <v>1713300</v>
      </c>
      <c r="BG36" s="1">
        <v>3715563.57</v>
      </c>
      <c r="BH36" s="1">
        <v>3715563.57</v>
      </c>
      <c r="BI36" s="1">
        <v>100</v>
      </c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>
        <v>340800</v>
      </c>
      <c r="IO36" s="1">
        <v>372600</v>
      </c>
      <c r="IP36" s="1">
        <v>408100</v>
      </c>
      <c r="IQ36" s="1">
        <v>408100</v>
      </c>
      <c r="IR36" s="1">
        <v>408100</v>
      </c>
      <c r="IS36" s="1">
        <v>100</v>
      </c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>
        <v>1272300.6499999999</v>
      </c>
      <c r="MP36" s="1">
        <v>1272300.6499999999</v>
      </c>
      <c r="MQ36" s="1">
        <v>100</v>
      </c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>
        <v>729962.92</v>
      </c>
      <c r="TN36" s="1">
        <v>729962.92</v>
      </c>
      <c r="TO36" s="1">
        <v>100</v>
      </c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>
        <v>1050400</v>
      </c>
      <c r="UU36" s="1">
        <v>1050400</v>
      </c>
      <c r="UV36" s="1">
        <v>1050400</v>
      </c>
      <c r="UW36" s="1">
        <v>1050400</v>
      </c>
      <c r="UX36" s="1">
        <v>1050400</v>
      </c>
      <c r="UY36" s="1">
        <v>100</v>
      </c>
      <c r="UZ36" s="1">
        <v>102800</v>
      </c>
      <c r="VA36" s="1">
        <v>102800</v>
      </c>
      <c r="VB36" s="1">
        <v>102800</v>
      </c>
      <c r="VC36" s="1">
        <v>102800</v>
      </c>
      <c r="VD36" s="1">
        <v>102800</v>
      </c>
      <c r="VE36" s="1">
        <v>100</v>
      </c>
      <c r="VF36" s="1">
        <v>152000</v>
      </c>
      <c r="VG36" s="1">
        <v>152000</v>
      </c>
      <c r="VH36" s="1">
        <v>152000</v>
      </c>
      <c r="VI36" s="1">
        <v>152000</v>
      </c>
      <c r="VJ36" s="1">
        <v>152000</v>
      </c>
      <c r="VK36" s="1">
        <v>100</v>
      </c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>
        <v>165220</v>
      </c>
      <c r="ZQ36" s="1">
        <v>165220</v>
      </c>
      <c r="ZR36" s="1">
        <v>165220</v>
      </c>
      <c r="ZS36" s="1">
        <v>165220</v>
      </c>
      <c r="ZT36" s="1">
        <v>165220</v>
      </c>
      <c r="ZU36" s="1">
        <v>100</v>
      </c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>
        <v>3520</v>
      </c>
      <c r="AFK36" s="1">
        <v>3520</v>
      </c>
      <c r="AFL36" s="1">
        <v>3520</v>
      </c>
      <c r="AFM36" s="1">
        <v>3520</v>
      </c>
      <c r="AFN36" s="1">
        <v>3520</v>
      </c>
      <c r="AFO36" s="1">
        <v>100</v>
      </c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>
        <v>161700</v>
      </c>
      <c r="AGO36" s="1">
        <v>161700</v>
      </c>
      <c r="AGP36" s="1">
        <v>161700</v>
      </c>
      <c r="AGQ36" s="1">
        <v>161700</v>
      </c>
      <c r="AGR36" s="1">
        <v>161700</v>
      </c>
      <c r="AGS36" s="1">
        <v>100</v>
      </c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</row>
    <row r="37" spans="1:943" x14ac:dyDescent="0.25">
      <c r="A37" s="4" t="s">
        <v>121</v>
      </c>
      <c r="B37" s="1">
        <v>10528822179.25</v>
      </c>
      <c r="C37" s="1">
        <v>11068462362.709999</v>
      </c>
      <c r="D37" s="1">
        <v>11777905733.620001</v>
      </c>
      <c r="E37" s="1">
        <v>13505942213.370001</v>
      </c>
      <c r="F37" s="1">
        <v>13473872712.66</v>
      </c>
      <c r="G37" s="1">
        <v>99.8</v>
      </c>
      <c r="H37" s="1">
        <v>632689000</v>
      </c>
      <c r="I37" s="1">
        <v>632689000</v>
      </c>
      <c r="J37" s="1">
        <v>632689000</v>
      </c>
      <c r="K37" s="1">
        <v>632689000</v>
      </c>
      <c r="L37" s="1">
        <v>632689000</v>
      </c>
      <c r="M37" s="1">
        <v>100</v>
      </c>
      <c r="N37" s="1">
        <v>632689000</v>
      </c>
      <c r="O37" s="1">
        <v>632689000</v>
      </c>
      <c r="P37" s="1">
        <v>632689000</v>
      </c>
      <c r="Q37" s="1">
        <v>632689000</v>
      </c>
      <c r="R37" s="1">
        <v>632689000</v>
      </c>
      <c r="S37" s="1">
        <v>100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197882195.22999999</v>
      </c>
      <c r="BE37" s="1">
        <v>179615838.96000001</v>
      </c>
      <c r="BF37" s="1">
        <v>166030849.87</v>
      </c>
      <c r="BG37" s="1">
        <v>1887227569.6199999</v>
      </c>
      <c r="BH37" s="1">
        <v>1867226960.8199999</v>
      </c>
      <c r="BI37" s="1">
        <v>98.9</v>
      </c>
      <c r="BJ37" s="1">
        <v>23563365.52</v>
      </c>
      <c r="BK37" s="1">
        <v>23563365.52</v>
      </c>
      <c r="BL37" s="1">
        <v>22889901.43</v>
      </c>
      <c r="BM37" s="1">
        <v>22889901.43</v>
      </c>
      <c r="BN37" s="1">
        <v>22889901.43</v>
      </c>
      <c r="BO37" s="1">
        <v>100</v>
      </c>
      <c r="BP37" s="1"/>
      <c r="BQ37" s="1"/>
      <c r="BR37" s="1"/>
      <c r="BS37" s="1"/>
      <c r="BT37" s="1"/>
      <c r="BU37" s="1"/>
      <c r="BV37" s="1"/>
      <c r="BW37" s="1"/>
      <c r="BX37" s="1"/>
      <c r="BY37" s="1">
        <v>59660764.399999999</v>
      </c>
      <c r="BZ37" s="1">
        <v>59660764.399999999</v>
      </c>
      <c r="CA37" s="1">
        <v>100</v>
      </c>
      <c r="CB37" s="1"/>
      <c r="CC37" s="1"/>
      <c r="CD37" s="1"/>
      <c r="CE37" s="1"/>
      <c r="CF37" s="1"/>
      <c r="CG37" s="1"/>
      <c r="CH37" s="1">
        <v>7786618.71</v>
      </c>
      <c r="CI37" s="1">
        <v>7786618.71</v>
      </c>
      <c r="CJ37" s="1">
        <v>7786618.71</v>
      </c>
      <c r="CK37" s="1">
        <v>7786618.71</v>
      </c>
      <c r="CL37" s="1">
        <v>7786618.71</v>
      </c>
      <c r="CM37" s="1">
        <v>100</v>
      </c>
      <c r="CN37" s="1"/>
      <c r="CO37" s="1"/>
      <c r="CP37" s="1"/>
      <c r="CQ37" s="1"/>
      <c r="CR37" s="1"/>
      <c r="CS37" s="1"/>
      <c r="CT37" s="1">
        <v>13653260</v>
      </c>
      <c r="CU37" s="1"/>
      <c r="CV37" s="1"/>
      <c r="CW37" s="1">
        <v>13653260</v>
      </c>
      <c r="CX37" s="1">
        <v>13653260</v>
      </c>
      <c r="CY37" s="1">
        <v>100</v>
      </c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>
        <v>720000</v>
      </c>
      <c r="DM37" s="1">
        <v>720000</v>
      </c>
      <c r="DN37" s="1">
        <v>720000</v>
      </c>
      <c r="DO37" s="1">
        <v>720000</v>
      </c>
      <c r="DP37" s="1">
        <v>720000</v>
      </c>
      <c r="DQ37" s="1">
        <v>100</v>
      </c>
      <c r="DR37" s="1"/>
      <c r="DS37" s="1"/>
      <c r="DT37" s="1"/>
      <c r="DU37" s="1"/>
      <c r="DV37" s="1"/>
      <c r="DW37" s="1"/>
      <c r="DX37" s="1">
        <v>3869775</v>
      </c>
      <c r="DY37" s="1">
        <v>3869775</v>
      </c>
      <c r="DZ37" s="1"/>
      <c r="EA37" s="1"/>
      <c r="EB37" s="1"/>
      <c r="EC37" s="1"/>
      <c r="ED37" s="1">
        <v>12846600</v>
      </c>
      <c r="EE37" s="1">
        <v>12320100</v>
      </c>
      <c r="EF37" s="1">
        <v>5528250</v>
      </c>
      <c r="EG37" s="1">
        <v>5528250</v>
      </c>
      <c r="EH37" s="1">
        <v>5528250</v>
      </c>
      <c r="EI37" s="1">
        <v>100</v>
      </c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>
        <v>40000000</v>
      </c>
      <c r="EW37" s="1"/>
      <c r="EX37" s="1"/>
      <c r="EY37" s="1"/>
      <c r="EZ37" s="1"/>
      <c r="FA37" s="1"/>
      <c r="FB37" s="1"/>
      <c r="FC37" s="1"/>
      <c r="FD37" s="1"/>
      <c r="FE37" s="1">
        <v>880301533</v>
      </c>
      <c r="FF37" s="1">
        <v>880301533</v>
      </c>
      <c r="FG37" s="1">
        <v>100</v>
      </c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>
        <v>44000000</v>
      </c>
      <c r="FU37" s="1">
        <v>33000000</v>
      </c>
      <c r="FV37" s="1">
        <v>33000000</v>
      </c>
      <c r="FW37" s="1">
        <v>33000000</v>
      </c>
      <c r="FX37" s="1">
        <v>33000000</v>
      </c>
      <c r="FY37" s="1">
        <v>100</v>
      </c>
      <c r="FZ37" s="1"/>
      <c r="GA37" s="1"/>
      <c r="GB37" s="1"/>
      <c r="GC37" s="1">
        <v>403853163</v>
      </c>
      <c r="GD37" s="1">
        <v>403853162</v>
      </c>
      <c r="GE37" s="1">
        <v>100</v>
      </c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>
        <v>172127400</v>
      </c>
      <c r="HH37" s="1">
        <v>152127400</v>
      </c>
      <c r="HI37" s="1">
        <v>88.4</v>
      </c>
      <c r="HJ37" s="1"/>
      <c r="HK37" s="1">
        <v>39764915.729999997</v>
      </c>
      <c r="HL37" s="1">
        <v>39764915.729999997</v>
      </c>
      <c r="HM37" s="1">
        <v>39764915.729999997</v>
      </c>
      <c r="HN37" s="1">
        <v>39764909.93</v>
      </c>
      <c r="HO37" s="1">
        <v>100</v>
      </c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>
        <v>1866200</v>
      </c>
      <c r="IC37" s="1">
        <v>1866200</v>
      </c>
      <c r="ID37" s="1">
        <v>1866200</v>
      </c>
      <c r="IE37" s="1">
        <v>1866200</v>
      </c>
      <c r="IF37" s="1">
        <v>1866200</v>
      </c>
      <c r="IG37" s="1">
        <v>100</v>
      </c>
      <c r="IH37" s="1">
        <v>9011000</v>
      </c>
      <c r="II37" s="1">
        <v>9011000</v>
      </c>
      <c r="IJ37" s="1">
        <v>9011000</v>
      </c>
      <c r="IK37" s="1">
        <v>9011000</v>
      </c>
      <c r="IL37" s="1">
        <v>9011000</v>
      </c>
      <c r="IM37" s="1">
        <v>100</v>
      </c>
      <c r="IN37" s="1">
        <v>9024400</v>
      </c>
      <c r="IO37" s="1">
        <v>9874100</v>
      </c>
      <c r="IP37" s="1">
        <v>10120200</v>
      </c>
      <c r="IQ37" s="1">
        <v>10120200</v>
      </c>
      <c r="IR37" s="1">
        <v>10120200</v>
      </c>
      <c r="IS37" s="1">
        <v>100</v>
      </c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>
        <v>161190651.99000001</v>
      </c>
      <c r="JP37" s="1">
        <v>161190651.99000001</v>
      </c>
      <c r="JQ37" s="1">
        <v>100</v>
      </c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>
        <v>649976</v>
      </c>
      <c r="QK37" s="1">
        <v>649976</v>
      </c>
      <c r="QL37" s="1">
        <v>649976</v>
      </c>
      <c r="QM37" s="1">
        <v>649976</v>
      </c>
      <c r="QN37" s="1">
        <v>649976</v>
      </c>
      <c r="QO37" s="1">
        <v>100</v>
      </c>
      <c r="QP37" s="1"/>
      <c r="QQ37" s="1"/>
      <c r="QR37" s="1"/>
      <c r="QS37" s="1"/>
      <c r="QT37" s="1"/>
      <c r="QU37" s="1"/>
      <c r="QV37" s="1">
        <v>2855000</v>
      </c>
      <c r="QW37" s="1">
        <v>2855000</v>
      </c>
      <c r="QX37" s="1">
        <v>359000</v>
      </c>
      <c r="QY37" s="1">
        <v>359000</v>
      </c>
      <c r="QZ37" s="1">
        <v>358398</v>
      </c>
      <c r="RA37" s="1">
        <v>99.8</v>
      </c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>
        <v>8106000</v>
      </c>
      <c r="RU37" s="1">
        <v>8106000</v>
      </c>
      <c r="RV37" s="1">
        <v>8106000</v>
      </c>
      <c r="RW37" s="1">
        <v>8106000</v>
      </c>
      <c r="RX37" s="1">
        <v>8106000</v>
      </c>
      <c r="RY37" s="1">
        <v>100</v>
      </c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>
        <v>30409947.359999999</v>
      </c>
      <c r="SV37" s="1">
        <v>30409947.359999999</v>
      </c>
      <c r="SW37" s="1">
        <v>100</v>
      </c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>
        <v>19930000</v>
      </c>
      <c r="VG37" s="1">
        <v>20491507</v>
      </c>
      <c r="VH37" s="1">
        <v>20491507</v>
      </c>
      <c r="VI37" s="1">
        <v>20491507</v>
      </c>
      <c r="VJ37" s="1">
        <v>20491507</v>
      </c>
      <c r="VK37" s="1">
        <v>100</v>
      </c>
      <c r="VL37" s="1"/>
      <c r="VM37" s="1">
        <v>742281</v>
      </c>
      <c r="VN37" s="1">
        <v>742281</v>
      </c>
      <c r="VO37" s="1">
        <v>742281</v>
      </c>
      <c r="VP37" s="1">
        <v>742281</v>
      </c>
      <c r="VQ37" s="1">
        <v>100</v>
      </c>
      <c r="VR37" s="1"/>
      <c r="VS37" s="1">
        <v>4995000</v>
      </c>
      <c r="VT37" s="1">
        <v>4995000</v>
      </c>
      <c r="VU37" s="1">
        <v>4995000</v>
      </c>
      <c r="VV37" s="1">
        <v>4995000</v>
      </c>
      <c r="VW37" s="1">
        <v>100</v>
      </c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>
        <v>9695796377.2000008</v>
      </c>
      <c r="ZQ37" s="1">
        <v>10253702916.75</v>
      </c>
      <c r="ZR37" s="1">
        <v>10976731276.75</v>
      </c>
      <c r="ZS37" s="1">
        <v>10975671176.75</v>
      </c>
      <c r="ZT37" s="1">
        <v>10963602284.84</v>
      </c>
      <c r="ZU37" s="1">
        <v>99.9</v>
      </c>
      <c r="ZV37" s="1">
        <v>3613497600</v>
      </c>
      <c r="ZW37" s="1">
        <v>3694006000</v>
      </c>
      <c r="ZX37" s="1">
        <v>3718834400</v>
      </c>
      <c r="ZY37" s="1">
        <v>3718834400</v>
      </c>
      <c r="ZZ37" s="1">
        <v>3718834400</v>
      </c>
      <c r="AAA37" s="1">
        <v>100</v>
      </c>
      <c r="AAB37" s="1">
        <v>54735300</v>
      </c>
      <c r="AAC37" s="1">
        <v>54735300</v>
      </c>
      <c r="AAD37" s="1">
        <v>29754500</v>
      </c>
      <c r="AAE37" s="1">
        <v>29754500</v>
      </c>
      <c r="AAF37" s="1">
        <v>29754500</v>
      </c>
      <c r="AAG37" s="1">
        <v>100</v>
      </c>
      <c r="AAH37" s="1">
        <v>376978000</v>
      </c>
      <c r="AAI37" s="1">
        <v>495279500</v>
      </c>
      <c r="AAJ37" s="1">
        <v>495279440</v>
      </c>
      <c r="AAK37" s="1">
        <v>492087440</v>
      </c>
      <c r="AAL37" s="1">
        <v>491802740</v>
      </c>
      <c r="AAM37" s="1">
        <v>99.9</v>
      </c>
      <c r="AAN37" s="1">
        <v>142557500</v>
      </c>
      <c r="AAO37" s="1">
        <v>142557500</v>
      </c>
      <c r="AAP37" s="1">
        <v>158446700</v>
      </c>
      <c r="AAQ37" s="1">
        <v>159882800</v>
      </c>
      <c r="AAR37" s="1">
        <v>159882800</v>
      </c>
      <c r="AAS37" s="1">
        <v>100</v>
      </c>
      <c r="AAT37" s="1">
        <v>3853849580</v>
      </c>
      <c r="AAU37" s="1">
        <v>4135023340</v>
      </c>
      <c r="AAV37" s="1">
        <v>4460662560</v>
      </c>
      <c r="AAW37" s="1">
        <v>4460662560</v>
      </c>
      <c r="AAX37" s="1">
        <v>4460662560</v>
      </c>
      <c r="AAY37" s="1">
        <v>100</v>
      </c>
      <c r="AAZ37" s="1">
        <v>20776000</v>
      </c>
      <c r="ABA37" s="1">
        <v>28581900</v>
      </c>
      <c r="ABB37" s="1">
        <v>29443400</v>
      </c>
      <c r="ABC37" s="1">
        <v>29443400</v>
      </c>
      <c r="ABD37" s="1">
        <v>28958436.66</v>
      </c>
      <c r="ABE37" s="1">
        <v>98.4</v>
      </c>
      <c r="ABF37" s="1">
        <v>105257700</v>
      </c>
      <c r="ABG37" s="1">
        <v>105257700</v>
      </c>
      <c r="ABH37" s="1">
        <v>100725400</v>
      </c>
      <c r="ABI37" s="1">
        <v>100725400</v>
      </c>
      <c r="ABJ37" s="1">
        <v>90031259.5</v>
      </c>
      <c r="ABK37" s="1">
        <v>89.4</v>
      </c>
      <c r="ABL37" s="1">
        <v>506742930</v>
      </c>
      <c r="ABM37" s="1">
        <v>506742930</v>
      </c>
      <c r="ABN37" s="1">
        <v>519949000</v>
      </c>
      <c r="ABO37" s="1">
        <v>519949000</v>
      </c>
      <c r="ABP37" s="1">
        <v>519949000</v>
      </c>
      <c r="ABQ37" s="1">
        <v>100</v>
      </c>
      <c r="ABR37" s="1">
        <v>70297300</v>
      </c>
      <c r="ABS37" s="1">
        <v>87158800</v>
      </c>
      <c r="ABT37" s="1">
        <v>81779100</v>
      </c>
      <c r="ABU37" s="1">
        <v>81779100</v>
      </c>
      <c r="ABV37" s="1">
        <v>81779100</v>
      </c>
      <c r="ABW37" s="1">
        <v>100</v>
      </c>
      <c r="ABX37" s="1">
        <v>7701300</v>
      </c>
      <c r="ABY37" s="1">
        <v>7616400</v>
      </c>
      <c r="ABZ37" s="1">
        <v>7616400</v>
      </c>
      <c r="ACA37" s="1">
        <v>7616400</v>
      </c>
      <c r="ACB37" s="1">
        <v>7616400</v>
      </c>
      <c r="ACC37" s="1">
        <v>100</v>
      </c>
      <c r="ACD37" s="1">
        <v>92492200</v>
      </c>
      <c r="ACE37" s="1">
        <v>92563400</v>
      </c>
      <c r="ACF37" s="1">
        <v>86498300</v>
      </c>
      <c r="ACG37" s="1">
        <v>86498300</v>
      </c>
      <c r="ACH37" s="1">
        <v>86498300</v>
      </c>
      <c r="ACI37" s="1">
        <v>100</v>
      </c>
      <c r="ACJ37" s="1">
        <v>1648000</v>
      </c>
      <c r="ACK37" s="1">
        <v>1657500</v>
      </c>
      <c r="ACL37" s="1">
        <v>1814300</v>
      </c>
      <c r="ACM37" s="1">
        <v>1814300</v>
      </c>
      <c r="ACN37" s="1">
        <v>1814300</v>
      </c>
      <c r="ACO37" s="1">
        <v>100</v>
      </c>
      <c r="ACP37" s="1">
        <v>186000</v>
      </c>
      <c r="ACQ37" s="1">
        <v>186000</v>
      </c>
      <c r="ACR37" s="1">
        <v>240000</v>
      </c>
      <c r="ACS37" s="1">
        <v>240000</v>
      </c>
      <c r="ACT37" s="1">
        <v>240000</v>
      </c>
      <c r="ACU37" s="1">
        <v>100</v>
      </c>
      <c r="ACV37" s="1">
        <v>248000</v>
      </c>
      <c r="ACW37" s="1">
        <v>1958000</v>
      </c>
      <c r="ACX37" s="1">
        <v>1958000</v>
      </c>
      <c r="ACY37" s="1">
        <v>1958000</v>
      </c>
      <c r="ACZ37" s="1">
        <v>1958000</v>
      </c>
      <c r="ADA37" s="1">
        <v>100</v>
      </c>
      <c r="ADB37" s="1">
        <v>2453500</v>
      </c>
      <c r="ADC37" s="1">
        <v>4029000</v>
      </c>
      <c r="ADD37" s="1">
        <v>4297900</v>
      </c>
      <c r="ADE37" s="1">
        <v>4297900</v>
      </c>
      <c r="ADF37" s="1">
        <v>4297900</v>
      </c>
      <c r="ADG37" s="1">
        <v>100</v>
      </c>
      <c r="ADH37" s="1">
        <v>228800</v>
      </c>
      <c r="ADI37" s="1">
        <v>228800</v>
      </c>
      <c r="ADJ37" s="1">
        <v>228800</v>
      </c>
      <c r="ADK37" s="1">
        <v>228800</v>
      </c>
      <c r="ADL37" s="1">
        <v>228800</v>
      </c>
      <c r="ADM37" s="1">
        <v>100</v>
      </c>
      <c r="ADN37" s="1">
        <v>58853200</v>
      </c>
      <c r="ADO37" s="1">
        <v>72854500</v>
      </c>
      <c r="ADP37" s="1">
        <v>70854500</v>
      </c>
      <c r="ADQ37" s="1">
        <v>70854500</v>
      </c>
      <c r="ADR37" s="1">
        <v>70854500</v>
      </c>
      <c r="ADS37" s="1">
        <v>100</v>
      </c>
      <c r="ADT37" s="1">
        <v>103757222.51000001</v>
      </c>
      <c r="ADU37" s="1">
        <v>138444276.34</v>
      </c>
      <c r="ADV37" s="1">
        <v>523910376.33999997</v>
      </c>
      <c r="ADW37" s="1">
        <v>523910376.33999997</v>
      </c>
      <c r="ADX37" s="1">
        <v>523910376.32999998</v>
      </c>
      <c r="ADY37" s="1">
        <v>100</v>
      </c>
      <c r="ADZ37" s="1">
        <v>3925200</v>
      </c>
      <c r="AEA37" s="1">
        <v>3925200</v>
      </c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>
        <v>3724400</v>
      </c>
      <c r="AEM37" s="1">
        <v>1962600</v>
      </c>
      <c r="AEN37" s="1">
        <v>1962600</v>
      </c>
      <c r="AEO37" s="1">
        <v>3095400</v>
      </c>
      <c r="AEP37" s="1">
        <v>2490390</v>
      </c>
      <c r="AEQ37" s="1">
        <v>80.5</v>
      </c>
      <c r="AER37" s="1">
        <v>438000</v>
      </c>
      <c r="AES37" s="1">
        <v>562200</v>
      </c>
      <c r="AET37" s="1">
        <v>562200</v>
      </c>
      <c r="AEU37" s="1">
        <v>562200</v>
      </c>
      <c r="AEV37" s="1">
        <v>562121.93999999994</v>
      </c>
      <c r="AEW37" s="1">
        <v>100</v>
      </c>
      <c r="AEX37" s="1">
        <v>1218000</v>
      </c>
      <c r="AEY37" s="1">
        <v>1218000</v>
      </c>
      <c r="AEZ37" s="1">
        <v>437000</v>
      </c>
      <c r="AFA37" s="1"/>
      <c r="AFB37" s="1"/>
      <c r="AFC37" s="1"/>
      <c r="AFD37" s="1">
        <v>17042700</v>
      </c>
      <c r="AFE37" s="1">
        <v>20302300</v>
      </c>
      <c r="AFF37" s="1">
        <v>20302300</v>
      </c>
      <c r="AFG37" s="1">
        <v>20302300</v>
      </c>
      <c r="AFH37" s="1">
        <v>20302300</v>
      </c>
      <c r="AFI37" s="1">
        <v>100</v>
      </c>
      <c r="AFJ37" s="1">
        <v>897598</v>
      </c>
      <c r="AFK37" s="1">
        <v>897598</v>
      </c>
      <c r="AFL37" s="1">
        <v>1022284</v>
      </c>
      <c r="AFM37" s="1">
        <v>1022284</v>
      </c>
      <c r="AFN37" s="1">
        <v>1022284</v>
      </c>
      <c r="AFO37" s="1">
        <v>100</v>
      </c>
      <c r="AFP37" s="1">
        <v>8215000</v>
      </c>
      <c r="AFQ37" s="1">
        <v>8215000</v>
      </c>
      <c r="AFR37" s="1">
        <v>9715000</v>
      </c>
      <c r="AFS37" s="1">
        <v>9715000</v>
      </c>
      <c r="AFT37" s="1">
        <v>9715000</v>
      </c>
      <c r="AFU37" s="1">
        <v>100</v>
      </c>
      <c r="AFV37" s="1">
        <v>5548700</v>
      </c>
      <c r="AFW37" s="1">
        <v>5548700</v>
      </c>
      <c r="AFX37" s="1">
        <v>5530700</v>
      </c>
      <c r="AFY37" s="1">
        <v>5530700</v>
      </c>
      <c r="AFZ37" s="1">
        <v>5530700</v>
      </c>
      <c r="AGA37" s="1">
        <v>100</v>
      </c>
      <c r="AGB37" s="1">
        <v>630421200</v>
      </c>
      <c r="AGC37" s="1">
        <v>630421200</v>
      </c>
      <c r="AGD37" s="1">
        <v>630434700</v>
      </c>
      <c r="AGE37" s="1">
        <v>630434700</v>
      </c>
      <c r="AGF37" s="1">
        <v>630434700</v>
      </c>
      <c r="AGG37" s="1">
        <v>100</v>
      </c>
      <c r="AGH37" s="1">
        <v>10891975.51</v>
      </c>
      <c r="AGI37" s="1">
        <v>10555801.41</v>
      </c>
      <c r="AGJ37" s="1">
        <v>13257945.41</v>
      </c>
      <c r="AGK37" s="1">
        <v>13257945.41</v>
      </c>
      <c r="AGL37" s="1">
        <v>13257945.41</v>
      </c>
      <c r="AGM37" s="1">
        <v>100</v>
      </c>
      <c r="AGN37" s="1"/>
      <c r="AGO37" s="1"/>
      <c r="AGP37" s="1"/>
      <c r="AGQ37" s="1"/>
      <c r="AGR37" s="1"/>
      <c r="AGS37" s="1"/>
      <c r="AGT37" s="1">
        <v>61500</v>
      </c>
      <c r="AGU37" s="1">
        <v>61500</v>
      </c>
      <c r="AGV37" s="1">
        <v>61500</v>
      </c>
      <c r="AGW37" s="1">
        <v>61500</v>
      </c>
      <c r="AGX37" s="1">
        <v>61500</v>
      </c>
      <c r="AGY37" s="1">
        <v>100</v>
      </c>
      <c r="AGZ37" s="1">
        <v>1151971</v>
      </c>
      <c r="AHA37" s="1">
        <v>1151971</v>
      </c>
      <c r="AHB37" s="1">
        <v>1151971</v>
      </c>
      <c r="AHC37" s="1">
        <v>1151971</v>
      </c>
      <c r="AHD37" s="1">
        <v>1151971</v>
      </c>
      <c r="AHE37" s="1">
        <v>100</v>
      </c>
      <c r="AHF37" s="1">
        <v>2454607</v>
      </c>
      <c r="AHG37" s="1">
        <v>2454607</v>
      </c>
      <c r="AHH37" s="1">
        <v>2454607</v>
      </c>
      <c r="AHI37" s="1">
        <v>10354467</v>
      </c>
      <c r="AHJ37" s="1">
        <v>10354467</v>
      </c>
      <c r="AHK37" s="1">
        <v>100</v>
      </c>
      <c r="AHL37" s="1"/>
      <c r="AHM37" s="1"/>
      <c r="AHN37" s="1"/>
      <c r="AHO37" s="1"/>
      <c r="AHP37" s="1"/>
      <c r="AHQ37" s="1"/>
      <c r="AHR37" s="1">
        <v>2454607</v>
      </c>
      <c r="AHS37" s="1">
        <v>2454607</v>
      </c>
      <c r="AHT37" s="1">
        <v>2454607</v>
      </c>
      <c r="AHU37" s="1">
        <v>2454607</v>
      </c>
      <c r="AHV37" s="1">
        <v>2454607</v>
      </c>
      <c r="AHW37" s="1">
        <v>100</v>
      </c>
      <c r="AHX37" s="1"/>
      <c r="AHY37" s="1"/>
      <c r="AHZ37" s="1"/>
      <c r="AIA37" s="1"/>
      <c r="AIB37" s="1"/>
      <c r="AIC37" s="1"/>
      <c r="AID37" s="1"/>
      <c r="AIE37" s="1"/>
      <c r="AIF37" s="1"/>
      <c r="AIG37" s="1">
        <v>4936860</v>
      </c>
      <c r="AIH37" s="1">
        <v>4936860</v>
      </c>
      <c r="AII37" s="1">
        <v>100</v>
      </c>
      <c r="AIJ37" s="1"/>
      <c r="AIK37" s="1"/>
      <c r="AIL37" s="1"/>
      <c r="AIM37" s="1"/>
      <c r="AIN37" s="1"/>
      <c r="AIO37" s="1"/>
      <c r="AIP37" s="1"/>
      <c r="AIQ37" s="1"/>
      <c r="AIR37" s="1"/>
      <c r="AIS37" s="1">
        <v>2963000</v>
      </c>
      <c r="AIT37" s="1">
        <v>2963000</v>
      </c>
      <c r="AIU37" s="1">
        <v>100</v>
      </c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</row>
    <row r="38" spans="1:943" x14ac:dyDescent="0.25">
      <c r="A38" s="4" t="s">
        <v>122</v>
      </c>
      <c r="B38" s="1">
        <v>93326800</v>
      </c>
      <c r="C38" s="1">
        <v>72095200</v>
      </c>
      <c r="D38" s="1">
        <v>14264400</v>
      </c>
      <c r="E38" s="1">
        <v>185034743.52000001</v>
      </c>
      <c r="F38" s="1">
        <v>171710401.94</v>
      </c>
      <c r="G38" s="1">
        <v>92.8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>
        <v>93326800</v>
      </c>
      <c r="BE38" s="1">
        <v>72095200</v>
      </c>
      <c r="BF38" s="1">
        <v>14264400</v>
      </c>
      <c r="BG38" s="1">
        <v>185034743.52000001</v>
      </c>
      <c r="BH38" s="1">
        <v>171710401.94</v>
      </c>
      <c r="BI38" s="1">
        <v>92.8</v>
      </c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>
        <v>130500</v>
      </c>
      <c r="GP38" s="1">
        <v>130500</v>
      </c>
      <c r="GQ38" s="1">
        <v>100</v>
      </c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>
        <v>885600</v>
      </c>
      <c r="IO38" s="1">
        <v>969000</v>
      </c>
      <c r="IP38" s="1">
        <v>993200</v>
      </c>
      <c r="IQ38" s="1">
        <v>993200</v>
      </c>
      <c r="IR38" s="1">
        <v>993200</v>
      </c>
      <c r="IS38" s="1">
        <v>100</v>
      </c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>
        <v>23000000</v>
      </c>
      <c r="JV38" s="1">
        <v>23000000</v>
      </c>
      <c r="JW38" s="1">
        <v>100</v>
      </c>
      <c r="JX38" s="1"/>
      <c r="JY38" s="1"/>
      <c r="JZ38" s="1"/>
      <c r="KA38" s="1"/>
      <c r="KB38" s="1"/>
      <c r="KC38" s="1"/>
      <c r="KD38" s="1"/>
      <c r="KE38" s="1"/>
      <c r="KF38" s="1"/>
      <c r="KG38" s="1">
        <v>36363411.439999998</v>
      </c>
      <c r="KH38" s="1">
        <v>36363411.439999998</v>
      </c>
      <c r="KI38" s="1">
        <v>100</v>
      </c>
      <c r="KJ38" s="1"/>
      <c r="KK38" s="1"/>
      <c r="KL38" s="1"/>
      <c r="KM38" s="1">
        <v>5637130.2000000002</v>
      </c>
      <c r="KN38" s="1">
        <v>5637130.2000000002</v>
      </c>
      <c r="KO38" s="1">
        <v>100</v>
      </c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>
        <v>79170000</v>
      </c>
      <c r="MY38" s="1">
        <v>57855000</v>
      </c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>
        <v>55137637.530000001</v>
      </c>
      <c r="TB38" s="1">
        <v>41813295.960000001</v>
      </c>
      <c r="TC38" s="1">
        <v>75.8</v>
      </c>
      <c r="TD38" s="1"/>
      <c r="TE38" s="1"/>
      <c r="TF38" s="1"/>
      <c r="TG38" s="1">
        <v>13370763.970000001</v>
      </c>
      <c r="TH38" s="1">
        <v>13370763.970000001</v>
      </c>
      <c r="TI38" s="1">
        <v>100</v>
      </c>
      <c r="TJ38" s="1"/>
      <c r="TK38" s="1"/>
      <c r="TL38" s="1"/>
      <c r="TM38" s="1">
        <v>37130900.380000003</v>
      </c>
      <c r="TN38" s="1">
        <v>37130900.380000003</v>
      </c>
      <c r="TO38" s="1">
        <v>100</v>
      </c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>
        <v>3151200</v>
      </c>
      <c r="UU38" s="1">
        <v>3151200</v>
      </c>
      <c r="UV38" s="1">
        <v>3151200</v>
      </c>
      <c r="UW38" s="1">
        <v>3151200</v>
      </c>
      <c r="UX38" s="1">
        <v>3151200</v>
      </c>
      <c r="UY38" s="1">
        <v>100</v>
      </c>
      <c r="UZ38" s="1"/>
      <c r="VA38" s="1"/>
      <c r="VB38" s="1"/>
      <c r="VC38" s="1"/>
      <c r="VD38" s="1"/>
      <c r="VE38" s="1"/>
      <c r="VF38" s="1">
        <v>10120000</v>
      </c>
      <c r="VG38" s="1">
        <v>10120000</v>
      </c>
      <c r="VH38" s="1">
        <v>10120000</v>
      </c>
      <c r="VI38" s="1">
        <v>10120000</v>
      </c>
      <c r="VJ38" s="1">
        <v>10119999.99</v>
      </c>
      <c r="VK38" s="1">
        <v>100</v>
      </c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</row>
    <row r="39" spans="1:943" x14ac:dyDescent="0.25">
      <c r="A39" s="4" t="s">
        <v>123</v>
      </c>
      <c r="B39" s="1">
        <v>28497140</v>
      </c>
      <c r="C39" s="1">
        <v>28889840</v>
      </c>
      <c r="D39" s="1">
        <v>28858809.489999998</v>
      </c>
      <c r="E39" s="1">
        <v>28858809.489999998</v>
      </c>
      <c r="F39" s="1">
        <v>28504438.879999999</v>
      </c>
      <c r="G39" s="1">
        <v>98.8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>
        <v>22959900</v>
      </c>
      <c r="BE39" s="1">
        <v>22959900</v>
      </c>
      <c r="BF39" s="1">
        <v>22928869.489999998</v>
      </c>
      <c r="BG39" s="1">
        <v>22928869.489999998</v>
      </c>
      <c r="BH39" s="1">
        <v>22574498.879999999</v>
      </c>
      <c r="BI39" s="1">
        <v>98.5</v>
      </c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>
        <v>6440000</v>
      </c>
      <c r="MY39" s="1">
        <v>6440000</v>
      </c>
      <c r="MZ39" s="1">
        <v>6440000</v>
      </c>
      <c r="NA39" s="1">
        <v>6440000</v>
      </c>
      <c r="NB39" s="1">
        <v>6085629.3899999997</v>
      </c>
      <c r="NC39" s="1">
        <v>94.5</v>
      </c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>
        <v>2068700</v>
      </c>
      <c r="QE39" s="1">
        <v>2068700</v>
      </c>
      <c r="QF39" s="1">
        <v>2037669.49</v>
      </c>
      <c r="QG39" s="1">
        <v>2037669.49</v>
      </c>
      <c r="QH39" s="1">
        <v>2037669.49</v>
      </c>
      <c r="QI39" s="1">
        <v>100</v>
      </c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>
        <v>3151200</v>
      </c>
      <c r="UU39" s="1">
        <v>3151200</v>
      </c>
      <c r="UV39" s="1">
        <v>3151200</v>
      </c>
      <c r="UW39" s="1">
        <v>3151200</v>
      </c>
      <c r="UX39" s="1">
        <v>3151200</v>
      </c>
      <c r="UY39" s="1">
        <v>100</v>
      </c>
      <c r="UZ39" s="1"/>
      <c r="VA39" s="1"/>
      <c r="VB39" s="1"/>
      <c r="VC39" s="1"/>
      <c r="VD39" s="1"/>
      <c r="VE39" s="1"/>
      <c r="VF39" s="1">
        <v>11300000</v>
      </c>
      <c r="VG39" s="1">
        <v>11300000</v>
      </c>
      <c r="VH39" s="1">
        <v>11300000</v>
      </c>
      <c r="VI39" s="1">
        <v>11300000</v>
      </c>
      <c r="VJ39" s="1">
        <v>11300000</v>
      </c>
      <c r="VK39" s="1">
        <v>100</v>
      </c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>
        <v>5537240</v>
      </c>
      <c r="ZQ39" s="1">
        <v>5929940</v>
      </c>
      <c r="ZR39" s="1">
        <v>5929940</v>
      </c>
      <c r="ZS39" s="1">
        <v>5929940</v>
      </c>
      <c r="ZT39" s="1">
        <v>5929940</v>
      </c>
      <c r="ZU39" s="1">
        <v>100</v>
      </c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>
        <v>2053400</v>
      </c>
      <c r="AFE39" s="1">
        <v>2446100</v>
      </c>
      <c r="AFF39" s="1">
        <v>2446100</v>
      </c>
      <c r="AFG39" s="1">
        <v>2446100</v>
      </c>
      <c r="AFH39" s="1">
        <v>2446100</v>
      </c>
      <c r="AFI39" s="1">
        <v>100</v>
      </c>
      <c r="AFJ39" s="1">
        <v>24640</v>
      </c>
      <c r="AFK39" s="1">
        <v>24640</v>
      </c>
      <c r="AFL39" s="1">
        <v>24640</v>
      </c>
      <c r="AFM39" s="1">
        <v>24640</v>
      </c>
      <c r="AFN39" s="1">
        <v>24640</v>
      </c>
      <c r="AFO39" s="1">
        <v>100</v>
      </c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>
        <v>3459200</v>
      </c>
      <c r="AGO39" s="1">
        <v>3459200</v>
      </c>
      <c r="AGP39" s="1">
        <v>3459200</v>
      </c>
      <c r="AGQ39" s="1">
        <v>3459200</v>
      </c>
      <c r="AGR39" s="1">
        <v>3459200</v>
      </c>
      <c r="AGS39" s="1">
        <v>100</v>
      </c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</row>
    <row r="40" spans="1:943" x14ac:dyDescent="0.25">
      <c r="A40" s="4" t="s">
        <v>124</v>
      </c>
      <c r="B40" s="1">
        <v>29116720</v>
      </c>
      <c r="C40" s="1">
        <v>29099420</v>
      </c>
      <c r="D40" s="1">
        <v>29169920</v>
      </c>
      <c r="E40" s="1">
        <v>133204955</v>
      </c>
      <c r="F40" s="1">
        <v>133204952.98</v>
      </c>
      <c r="G40" s="1">
        <v>100</v>
      </c>
      <c r="H40" s="1"/>
      <c r="I40" s="1"/>
      <c r="J40" s="1"/>
      <c r="K40" s="1">
        <v>40266910</v>
      </c>
      <c r="L40" s="1">
        <v>40266910</v>
      </c>
      <c r="M40" s="1">
        <v>100</v>
      </c>
      <c r="N40" s="1"/>
      <c r="O40" s="1"/>
      <c r="P40" s="1"/>
      <c r="Q40" s="1"/>
      <c r="R40" s="1"/>
      <c r="S40" s="1"/>
      <c r="T40" s="1"/>
      <c r="U40" s="1"/>
      <c r="V40" s="1"/>
      <c r="W40" s="1">
        <v>40266910</v>
      </c>
      <c r="X40" s="1">
        <v>40266910</v>
      </c>
      <c r="Y40" s="1">
        <v>100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>
        <v>28798600</v>
      </c>
      <c r="BE40" s="1">
        <v>28781300</v>
      </c>
      <c r="BF40" s="1">
        <v>28851800</v>
      </c>
      <c r="BG40" s="1">
        <v>64175125</v>
      </c>
      <c r="BH40" s="1">
        <v>64175124.979999997</v>
      </c>
      <c r="BI40" s="1">
        <v>100</v>
      </c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>
        <v>1133800</v>
      </c>
      <c r="IO40" s="1">
        <v>1116500</v>
      </c>
      <c r="IP40" s="1">
        <v>1187000</v>
      </c>
      <c r="IQ40" s="1">
        <v>1187000</v>
      </c>
      <c r="IR40" s="1">
        <v>1187000</v>
      </c>
      <c r="IS40" s="1">
        <v>100</v>
      </c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>
        <v>10000000</v>
      </c>
      <c r="JV40" s="1">
        <v>10000000</v>
      </c>
      <c r="JW40" s="1">
        <v>100</v>
      </c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>
        <v>10000000</v>
      </c>
      <c r="KQ40" s="1">
        <v>10000000</v>
      </c>
      <c r="KR40" s="1">
        <v>10000000</v>
      </c>
      <c r="KS40" s="1">
        <v>10000000</v>
      </c>
      <c r="KT40" s="1">
        <v>10000000</v>
      </c>
      <c r="KU40" s="1">
        <v>100</v>
      </c>
      <c r="KV40" s="1"/>
      <c r="KW40" s="1"/>
      <c r="KX40" s="1"/>
      <c r="KY40" s="1">
        <v>15000039</v>
      </c>
      <c r="KZ40" s="1">
        <v>15000039</v>
      </c>
      <c r="LA40" s="1">
        <v>100</v>
      </c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>
        <v>6688500</v>
      </c>
      <c r="TN40" s="1">
        <v>6688500</v>
      </c>
      <c r="TO40" s="1">
        <v>100</v>
      </c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>
        <v>1050400</v>
      </c>
      <c r="UU40" s="1">
        <v>1050400</v>
      </c>
      <c r="UV40" s="1">
        <v>1050400</v>
      </c>
      <c r="UW40" s="1">
        <v>1050400</v>
      </c>
      <c r="UX40" s="1">
        <v>1050400</v>
      </c>
      <c r="UY40" s="1">
        <v>100</v>
      </c>
      <c r="UZ40" s="1">
        <v>114400</v>
      </c>
      <c r="VA40" s="1">
        <v>114400</v>
      </c>
      <c r="VB40" s="1">
        <v>114400</v>
      </c>
      <c r="VC40" s="1">
        <v>114400</v>
      </c>
      <c r="VD40" s="1">
        <v>114400</v>
      </c>
      <c r="VE40" s="1">
        <v>100</v>
      </c>
      <c r="VF40" s="1">
        <v>16500000</v>
      </c>
      <c r="VG40" s="1">
        <v>16500000</v>
      </c>
      <c r="VH40" s="1">
        <v>16500000</v>
      </c>
      <c r="VI40" s="1">
        <v>16500000</v>
      </c>
      <c r="VJ40" s="1">
        <v>16499999.98</v>
      </c>
      <c r="VK40" s="1">
        <v>100</v>
      </c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>
        <v>3634786</v>
      </c>
      <c r="WB40" s="1">
        <v>3634786</v>
      </c>
      <c r="WC40" s="1">
        <v>100</v>
      </c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>
        <v>318120</v>
      </c>
      <c r="ZQ40" s="1">
        <v>318120</v>
      </c>
      <c r="ZR40" s="1">
        <v>318120</v>
      </c>
      <c r="ZS40" s="1">
        <v>318120</v>
      </c>
      <c r="ZT40" s="1">
        <v>318120</v>
      </c>
      <c r="ZU40" s="1">
        <v>100</v>
      </c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>
        <v>3520</v>
      </c>
      <c r="AFK40" s="1">
        <v>3520</v>
      </c>
      <c r="AFL40" s="1">
        <v>3520</v>
      </c>
      <c r="AFM40" s="1">
        <v>3520</v>
      </c>
      <c r="AFN40" s="1">
        <v>3520</v>
      </c>
      <c r="AFO40" s="1">
        <v>100</v>
      </c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>
        <v>314600</v>
      </c>
      <c r="AGO40" s="1">
        <v>314600</v>
      </c>
      <c r="AGP40" s="1">
        <v>314600</v>
      </c>
      <c r="AGQ40" s="1">
        <v>314600</v>
      </c>
      <c r="AGR40" s="1">
        <v>314600</v>
      </c>
      <c r="AGS40" s="1">
        <v>100</v>
      </c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>
        <v>28444800</v>
      </c>
      <c r="AHJ40" s="1">
        <v>28444798</v>
      </c>
      <c r="AHK40" s="1">
        <v>100</v>
      </c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>
        <v>28444800</v>
      </c>
      <c r="AIT40" s="1">
        <v>28444798</v>
      </c>
      <c r="AIU40" s="1">
        <v>100</v>
      </c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</row>
    <row r="41" spans="1:943" x14ac:dyDescent="0.25">
      <c r="A41" s="4" t="s">
        <v>125</v>
      </c>
      <c r="B41" s="1">
        <v>18411360</v>
      </c>
      <c r="C41" s="1">
        <v>18475918</v>
      </c>
      <c r="D41" s="1">
        <v>18523818</v>
      </c>
      <c r="E41" s="1">
        <v>136374025.53999999</v>
      </c>
      <c r="F41" s="1">
        <v>136346312.55000001</v>
      </c>
      <c r="G41" s="1">
        <v>100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>
        <v>16181300</v>
      </c>
      <c r="BE41" s="1">
        <v>16245858</v>
      </c>
      <c r="BF41" s="1">
        <v>16293758</v>
      </c>
      <c r="BG41" s="1">
        <v>134143965.54000001</v>
      </c>
      <c r="BH41" s="1">
        <v>134116252.55</v>
      </c>
      <c r="BI41" s="1">
        <v>100</v>
      </c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>
        <v>622000</v>
      </c>
      <c r="IC41" s="1">
        <v>622000</v>
      </c>
      <c r="ID41" s="1">
        <v>622000</v>
      </c>
      <c r="IE41" s="1">
        <v>622000</v>
      </c>
      <c r="IF41" s="1">
        <v>622000</v>
      </c>
      <c r="IG41" s="1">
        <v>100</v>
      </c>
      <c r="IH41" s="1"/>
      <c r="II41" s="1"/>
      <c r="IJ41" s="1"/>
      <c r="IK41" s="1"/>
      <c r="IL41" s="1"/>
      <c r="IM41" s="1"/>
      <c r="IN41" s="1">
        <v>1657700</v>
      </c>
      <c r="IO41" s="1">
        <v>1995100</v>
      </c>
      <c r="IP41" s="1">
        <v>2043000</v>
      </c>
      <c r="IQ41" s="1">
        <v>2043000</v>
      </c>
      <c r="IR41" s="1">
        <v>2043000</v>
      </c>
      <c r="IS41" s="1">
        <v>100</v>
      </c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>
        <v>90834758.200000003</v>
      </c>
      <c r="JP41" s="1">
        <v>90834758.200000003</v>
      </c>
      <c r="JQ41" s="1">
        <v>100</v>
      </c>
      <c r="JR41" s="1"/>
      <c r="JS41" s="1"/>
      <c r="JT41" s="1"/>
      <c r="JU41" s="1">
        <v>27015449.34</v>
      </c>
      <c r="JV41" s="1">
        <v>27015226.199999999</v>
      </c>
      <c r="JW41" s="1">
        <v>100</v>
      </c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>
        <v>2101000</v>
      </c>
      <c r="UU41" s="1">
        <v>2101000</v>
      </c>
      <c r="UV41" s="1">
        <v>2101000</v>
      </c>
      <c r="UW41" s="1">
        <v>2101000</v>
      </c>
      <c r="UX41" s="1">
        <v>2101000</v>
      </c>
      <c r="UY41" s="1">
        <v>100</v>
      </c>
      <c r="UZ41" s="1">
        <v>800600</v>
      </c>
      <c r="VA41" s="1">
        <v>800600</v>
      </c>
      <c r="VB41" s="1">
        <v>800600</v>
      </c>
      <c r="VC41" s="1">
        <v>800600</v>
      </c>
      <c r="VD41" s="1">
        <v>800600</v>
      </c>
      <c r="VE41" s="1">
        <v>100</v>
      </c>
      <c r="VF41" s="1">
        <v>11000000</v>
      </c>
      <c r="VG41" s="1">
        <v>10438493</v>
      </c>
      <c r="VH41" s="1">
        <v>10438493</v>
      </c>
      <c r="VI41" s="1">
        <v>10438493</v>
      </c>
      <c r="VJ41" s="1">
        <v>10411003.33</v>
      </c>
      <c r="VK41" s="1">
        <v>99.7</v>
      </c>
      <c r="VL41" s="1"/>
      <c r="VM41" s="1">
        <v>288665</v>
      </c>
      <c r="VN41" s="1">
        <v>288665</v>
      </c>
      <c r="VO41" s="1">
        <v>288665</v>
      </c>
      <c r="VP41" s="1">
        <v>288665</v>
      </c>
      <c r="VQ41" s="1">
        <v>100</v>
      </c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>
        <v>2230060</v>
      </c>
      <c r="ZQ41" s="1">
        <v>2230060</v>
      </c>
      <c r="ZR41" s="1">
        <v>2230060</v>
      </c>
      <c r="ZS41" s="1">
        <v>2230060</v>
      </c>
      <c r="ZT41" s="1">
        <v>2230060</v>
      </c>
      <c r="ZU41" s="1">
        <v>100</v>
      </c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>
        <v>28160</v>
      </c>
      <c r="AFK41" s="1">
        <v>28160</v>
      </c>
      <c r="AFL41" s="1">
        <v>28160</v>
      </c>
      <c r="AFM41" s="1">
        <v>28160</v>
      </c>
      <c r="AFN41" s="1">
        <v>28160</v>
      </c>
      <c r="AFO41" s="1">
        <v>100</v>
      </c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>
        <v>2201900</v>
      </c>
      <c r="AGO41" s="1">
        <v>2201900</v>
      </c>
      <c r="AGP41" s="1">
        <v>2201900</v>
      </c>
      <c r="AGQ41" s="1">
        <v>2201900</v>
      </c>
      <c r="AGR41" s="1">
        <v>2201900</v>
      </c>
      <c r="AGS41" s="1">
        <v>100</v>
      </c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</row>
    <row r="42" spans="1:943" x14ac:dyDescent="0.25">
      <c r="A42" s="4" t="s">
        <v>126</v>
      </c>
      <c r="B42" s="1">
        <v>8566740</v>
      </c>
      <c r="C42" s="1">
        <v>8589340</v>
      </c>
      <c r="D42" s="1">
        <v>9110040</v>
      </c>
      <c r="E42" s="1">
        <v>30845283.399999999</v>
      </c>
      <c r="F42" s="1">
        <v>30845283.399999999</v>
      </c>
      <c r="G42" s="1">
        <v>100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>
        <v>7930600</v>
      </c>
      <c r="BE42" s="1">
        <v>7953200</v>
      </c>
      <c r="BF42" s="1">
        <v>8473900</v>
      </c>
      <c r="BG42" s="1">
        <v>30209143.399999999</v>
      </c>
      <c r="BH42" s="1">
        <v>30209143.399999999</v>
      </c>
      <c r="BI42" s="1">
        <v>100</v>
      </c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>
        <v>5486500</v>
      </c>
      <c r="IO42" s="1">
        <v>5509100</v>
      </c>
      <c r="IP42" s="1">
        <v>6029800</v>
      </c>
      <c r="IQ42" s="1">
        <v>6029800</v>
      </c>
      <c r="IR42" s="1">
        <v>6029800</v>
      </c>
      <c r="IS42" s="1">
        <v>100</v>
      </c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>
        <v>21735243.399999999</v>
      </c>
      <c r="KH42" s="1">
        <v>21735243.399999999</v>
      </c>
      <c r="KI42" s="1">
        <v>100</v>
      </c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>
        <v>2101000</v>
      </c>
      <c r="UU42" s="1">
        <v>2101000</v>
      </c>
      <c r="UV42" s="1">
        <v>2101000</v>
      </c>
      <c r="UW42" s="1">
        <v>2101000</v>
      </c>
      <c r="UX42" s="1">
        <v>2101000</v>
      </c>
      <c r="UY42" s="1">
        <v>100</v>
      </c>
      <c r="UZ42" s="1">
        <v>343100</v>
      </c>
      <c r="VA42" s="1">
        <v>343100</v>
      </c>
      <c r="VB42" s="1">
        <v>343100</v>
      </c>
      <c r="VC42" s="1">
        <v>343100</v>
      </c>
      <c r="VD42" s="1">
        <v>343100</v>
      </c>
      <c r="VE42" s="1">
        <v>100</v>
      </c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>
        <v>636140</v>
      </c>
      <c r="ZQ42" s="1">
        <v>636140</v>
      </c>
      <c r="ZR42" s="1">
        <v>636140</v>
      </c>
      <c r="ZS42" s="1">
        <v>636140</v>
      </c>
      <c r="ZT42" s="1">
        <v>636140</v>
      </c>
      <c r="ZU42" s="1">
        <v>100</v>
      </c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>
        <v>7040</v>
      </c>
      <c r="AFK42" s="1">
        <v>7040</v>
      </c>
      <c r="AFL42" s="1">
        <v>7040</v>
      </c>
      <c r="AFM42" s="1">
        <v>7040</v>
      </c>
      <c r="AFN42" s="1">
        <v>7040</v>
      </c>
      <c r="AFO42" s="1">
        <v>100</v>
      </c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>
        <v>629100</v>
      </c>
      <c r="AGO42" s="1">
        <v>629100</v>
      </c>
      <c r="AGP42" s="1">
        <v>629100</v>
      </c>
      <c r="AGQ42" s="1">
        <v>629100</v>
      </c>
      <c r="AGR42" s="1">
        <v>629100</v>
      </c>
      <c r="AGS42" s="1">
        <v>100</v>
      </c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</row>
    <row r="43" spans="1:943" x14ac:dyDescent="0.25">
      <c r="A43" s="4" t="s">
        <v>127</v>
      </c>
      <c r="B43" s="1">
        <v>17889840</v>
      </c>
      <c r="C43" s="1">
        <v>18358499</v>
      </c>
      <c r="D43" s="1">
        <v>18903199</v>
      </c>
      <c r="E43" s="1">
        <v>30626191.91</v>
      </c>
      <c r="F43" s="1">
        <v>30487204.91</v>
      </c>
      <c r="G43" s="1">
        <v>99.5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>
        <v>17253700</v>
      </c>
      <c r="BE43" s="1">
        <v>17722359</v>
      </c>
      <c r="BF43" s="1">
        <v>18267059</v>
      </c>
      <c r="BG43" s="1">
        <v>29990051.91</v>
      </c>
      <c r="BH43" s="1">
        <v>29851064.91</v>
      </c>
      <c r="BI43" s="1">
        <v>99.5</v>
      </c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>
        <v>4582300</v>
      </c>
      <c r="HQ43" s="1">
        <v>4582300</v>
      </c>
      <c r="HR43" s="1">
        <v>4582300</v>
      </c>
      <c r="HS43" s="1">
        <v>4582300</v>
      </c>
      <c r="HT43" s="1">
        <v>4582300</v>
      </c>
      <c r="HU43" s="1">
        <v>100</v>
      </c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>
        <v>5798600</v>
      </c>
      <c r="IO43" s="1">
        <v>5836400</v>
      </c>
      <c r="IP43" s="1">
        <v>6381100</v>
      </c>
      <c r="IQ43" s="1">
        <v>6381100</v>
      </c>
      <c r="IR43" s="1">
        <v>6381100</v>
      </c>
      <c r="IS43" s="1">
        <v>100</v>
      </c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>
        <v>8000000</v>
      </c>
      <c r="JV43" s="1">
        <v>8000000</v>
      </c>
      <c r="JW43" s="1">
        <v>100</v>
      </c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>
        <v>3722992.91</v>
      </c>
      <c r="TN43" s="1">
        <v>3722992.91</v>
      </c>
      <c r="TO43" s="1">
        <v>100</v>
      </c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>
        <v>2101000</v>
      </c>
      <c r="UU43" s="1">
        <v>2101000</v>
      </c>
      <c r="UV43" s="1">
        <v>2101000</v>
      </c>
      <c r="UW43" s="1">
        <v>2101000</v>
      </c>
      <c r="UX43" s="1">
        <v>2101000</v>
      </c>
      <c r="UY43" s="1">
        <v>100</v>
      </c>
      <c r="UZ43" s="1">
        <v>571800</v>
      </c>
      <c r="VA43" s="1">
        <v>571800</v>
      </c>
      <c r="VB43" s="1">
        <v>571800</v>
      </c>
      <c r="VC43" s="1">
        <v>571800</v>
      </c>
      <c r="VD43" s="1">
        <v>571800</v>
      </c>
      <c r="VE43" s="1">
        <v>100</v>
      </c>
      <c r="VF43" s="1">
        <v>4200000</v>
      </c>
      <c r="VG43" s="1">
        <v>4200000</v>
      </c>
      <c r="VH43" s="1">
        <v>4200000</v>
      </c>
      <c r="VI43" s="1">
        <v>4200000</v>
      </c>
      <c r="VJ43" s="1">
        <v>4200000</v>
      </c>
      <c r="VK43" s="1">
        <v>100</v>
      </c>
      <c r="VL43" s="1"/>
      <c r="VM43" s="1">
        <v>430859</v>
      </c>
      <c r="VN43" s="1">
        <v>430859</v>
      </c>
      <c r="VO43" s="1">
        <v>430859</v>
      </c>
      <c r="VP43" s="1">
        <v>291872</v>
      </c>
      <c r="VQ43" s="1">
        <v>67.7</v>
      </c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>
        <v>636140</v>
      </c>
      <c r="ZQ43" s="1">
        <v>636140</v>
      </c>
      <c r="ZR43" s="1">
        <v>636140</v>
      </c>
      <c r="ZS43" s="1">
        <v>636140</v>
      </c>
      <c r="ZT43" s="1">
        <v>636140</v>
      </c>
      <c r="ZU43" s="1">
        <v>100</v>
      </c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>
        <v>7040</v>
      </c>
      <c r="AFK43" s="1">
        <v>7040</v>
      </c>
      <c r="AFL43" s="1">
        <v>7040</v>
      </c>
      <c r="AFM43" s="1">
        <v>7040</v>
      </c>
      <c r="AFN43" s="1">
        <v>7040</v>
      </c>
      <c r="AFO43" s="1">
        <v>100</v>
      </c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>
        <v>629100</v>
      </c>
      <c r="AGO43" s="1">
        <v>629100</v>
      </c>
      <c r="AGP43" s="1">
        <v>629100</v>
      </c>
      <c r="AGQ43" s="1">
        <v>629100</v>
      </c>
      <c r="AGR43" s="1">
        <v>629100</v>
      </c>
      <c r="AGS43" s="1">
        <v>100</v>
      </c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</row>
    <row r="44" spans="1:943" x14ac:dyDescent="0.25">
      <c r="A44" s="4" t="s">
        <v>128</v>
      </c>
      <c r="B44" s="1">
        <v>5145120</v>
      </c>
      <c r="C44" s="1">
        <v>5225020</v>
      </c>
      <c r="D44" s="1">
        <v>5392220</v>
      </c>
      <c r="E44" s="1">
        <v>19537652.82</v>
      </c>
      <c r="F44" s="1">
        <v>19255648.829999998</v>
      </c>
      <c r="G44" s="1">
        <v>98.6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>
        <v>4827000</v>
      </c>
      <c r="BE44" s="1">
        <v>4906900</v>
      </c>
      <c r="BF44" s="1">
        <v>5074100</v>
      </c>
      <c r="BG44" s="1">
        <v>19219532.82</v>
      </c>
      <c r="BH44" s="1">
        <v>18937528.829999998</v>
      </c>
      <c r="BI44" s="1">
        <v>98.5</v>
      </c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>
        <v>904200</v>
      </c>
      <c r="IO44" s="1">
        <v>984100</v>
      </c>
      <c r="IP44" s="1">
        <v>1151300</v>
      </c>
      <c r="IQ44" s="1">
        <v>1151300</v>
      </c>
      <c r="IR44" s="1">
        <v>1151300</v>
      </c>
      <c r="IS44" s="1">
        <v>100</v>
      </c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>
        <v>10000000</v>
      </c>
      <c r="JV44" s="1">
        <v>10000000</v>
      </c>
      <c r="JW44" s="1">
        <v>100</v>
      </c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>
        <v>4145432.82</v>
      </c>
      <c r="LF44" s="1">
        <v>3863428.83</v>
      </c>
      <c r="LG44" s="1">
        <v>93.2</v>
      </c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>
        <v>1050400</v>
      </c>
      <c r="UU44" s="1">
        <v>1050400</v>
      </c>
      <c r="UV44" s="1">
        <v>1050400</v>
      </c>
      <c r="UW44" s="1">
        <v>1050400</v>
      </c>
      <c r="UX44" s="1">
        <v>1050400</v>
      </c>
      <c r="UY44" s="1">
        <v>100</v>
      </c>
      <c r="UZ44" s="1">
        <v>1372400</v>
      </c>
      <c r="VA44" s="1">
        <v>1372400</v>
      </c>
      <c r="VB44" s="1">
        <v>1372400</v>
      </c>
      <c r="VC44" s="1">
        <v>1372400</v>
      </c>
      <c r="VD44" s="1">
        <v>1372400</v>
      </c>
      <c r="VE44" s="1">
        <v>100</v>
      </c>
      <c r="VF44" s="1">
        <v>1500000</v>
      </c>
      <c r="VG44" s="1">
        <v>1500000</v>
      </c>
      <c r="VH44" s="1">
        <v>1500000</v>
      </c>
      <c r="VI44" s="1">
        <v>1500000</v>
      </c>
      <c r="VJ44" s="1">
        <v>1500000</v>
      </c>
      <c r="VK44" s="1">
        <v>100</v>
      </c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>
        <v>318120</v>
      </c>
      <c r="ZQ44" s="1">
        <v>318120</v>
      </c>
      <c r="ZR44" s="1">
        <v>318120</v>
      </c>
      <c r="ZS44" s="1">
        <v>318120</v>
      </c>
      <c r="ZT44" s="1">
        <v>318120</v>
      </c>
      <c r="ZU44" s="1">
        <v>100</v>
      </c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>
        <v>3520</v>
      </c>
      <c r="AFK44" s="1">
        <v>3520</v>
      </c>
      <c r="AFL44" s="1">
        <v>3520</v>
      </c>
      <c r="AFM44" s="1">
        <v>3520</v>
      </c>
      <c r="AFN44" s="1">
        <v>3520</v>
      </c>
      <c r="AFO44" s="1">
        <v>100</v>
      </c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>
        <v>314600</v>
      </c>
      <c r="AGO44" s="1">
        <v>314600</v>
      </c>
      <c r="AGP44" s="1">
        <v>314600</v>
      </c>
      <c r="AGQ44" s="1">
        <v>314600</v>
      </c>
      <c r="AGR44" s="1">
        <v>314600</v>
      </c>
      <c r="AGS44" s="1">
        <v>100</v>
      </c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</row>
    <row r="45" spans="1:943" x14ac:dyDescent="0.25">
      <c r="A45" s="4" t="s">
        <v>129</v>
      </c>
      <c r="B45" s="1">
        <v>4974640</v>
      </c>
      <c r="C45" s="1">
        <v>5403040</v>
      </c>
      <c r="D45" s="1">
        <v>4392542.1100000003</v>
      </c>
      <c r="E45" s="1">
        <v>4392542.1100000003</v>
      </c>
      <c r="F45" s="1">
        <v>4392542.1100000003</v>
      </c>
      <c r="G45" s="1">
        <v>100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>
        <v>4338500</v>
      </c>
      <c r="BE45" s="1">
        <v>4766900</v>
      </c>
      <c r="BF45" s="1">
        <v>3756402.11</v>
      </c>
      <c r="BG45" s="1">
        <v>3756402.11</v>
      </c>
      <c r="BH45" s="1">
        <v>3756402.11</v>
      </c>
      <c r="BI45" s="1">
        <v>100</v>
      </c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>
        <v>1954300</v>
      </c>
      <c r="IO45" s="1">
        <v>2382700</v>
      </c>
      <c r="IP45" s="1">
        <v>2442200</v>
      </c>
      <c r="IQ45" s="1">
        <v>2442200</v>
      </c>
      <c r="IR45" s="1">
        <v>2442200</v>
      </c>
      <c r="IS45" s="1">
        <v>100</v>
      </c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>
        <v>2384200</v>
      </c>
      <c r="OU45" s="1">
        <v>2384200</v>
      </c>
      <c r="OV45" s="1">
        <v>1314202.1100000001</v>
      </c>
      <c r="OW45" s="1">
        <v>1314202.1100000001</v>
      </c>
      <c r="OX45" s="1">
        <v>1314202.1100000001</v>
      </c>
      <c r="OY45" s="1">
        <v>100</v>
      </c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>
        <v>636140</v>
      </c>
      <c r="ZQ45" s="1">
        <v>636140</v>
      </c>
      <c r="ZR45" s="1">
        <v>636140</v>
      </c>
      <c r="ZS45" s="1">
        <v>636140</v>
      </c>
      <c r="ZT45" s="1">
        <v>636140</v>
      </c>
      <c r="ZU45" s="1">
        <v>100</v>
      </c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>
        <v>7040</v>
      </c>
      <c r="AFK45" s="1">
        <v>7040</v>
      </c>
      <c r="AFL45" s="1">
        <v>7040</v>
      </c>
      <c r="AFM45" s="1">
        <v>7040</v>
      </c>
      <c r="AFN45" s="1">
        <v>7040</v>
      </c>
      <c r="AFO45" s="1">
        <v>100</v>
      </c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>
        <v>629100</v>
      </c>
      <c r="AGO45" s="1">
        <v>629100</v>
      </c>
      <c r="AGP45" s="1">
        <v>629100</v>
      </c>
      <c r="AGQ45" s="1">
        <v>629100</v>
      </c>
      <c r="AGR45" s="1">
        <v>629100</v>
      </c>
      <c r="AGS45" s="1">
        <v>100</v>
      </c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</row>
    <row r="46" spans="1:943" x14ac:dyDescent="0.25">
      <c r="A46" s="4" t="s">
        <v>130</v>
      </c>
      <c r="B46" s="1">
        <v>13098520</v>
      </c>
      <c r="C46" s="1">
        <v>8492320</v>
      </c>
      <c r="D46" s="1">
        <v>8237419.6100000003</v>
      </c>
      <c r="E46" s="1">
        <v>8237419.6100000003</v>
      </c>
      <c r="F46" s="1">
        <v>8084435.2199999997</v>
      </c>
      <c r="G46" s="1">
        <v>98.1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>
        <v>12780400</v>
      </c>
      <c r="BE46" s="1">
        <v>8174200</v>
      </c>
      <c r="BF46" s="1">
        <v>7919299.6100000003</v>
      </c>
      <c r="BG46" s="1">
        <v>7919299.6100000003</v>
      </c>
      <c r="BH46" s="1">
        <v>7766315.2199999997</v>
      </c>
      <c r="BI46" s="1">
        <v>98.1</v>
      </c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>
        <v>299600</v>
      </c>
      <c r="IO46" s="1">
        <v>688400</v>
      </c>
      <c r="IP46" s="1">
        <v>705300</v>
      </c>
      <c r="IQ46" s="1">
        <v>705300</v>
      </c>
      <c r="IR46" s="1">
        <v>705300</v>
      </c>
      <c r="IS46" s="1">
        <v>100</v>
      </c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>
        <v>1050400</v>
      </c>
      <c r="UU46" s="1">
        <v>1050400</v>
      </c>
      <c r="UV46" s="1">
        <v>1050400</v>
      </c>
      <c r="UW46" s="1">
        <v>1050400</v>
      </c>
      <c r="UX46" s="1">
        <v>1050400</v>
      </c>
      <c r="UY46" s="1">
        <v>100</v>
      </c>
      <c r="UZ46" s="1">
        <v>571800</v>
      </c>
      <c r="VA46" s="1">
        <v>571800</v>
      </c>
      <c r="VB46" s="1">
        <v>529299.61</v>
      </c>
      <c r="VC46" s="1">
        <v>529299.61</v>
      </c>
      <c r="VD46" s="1">
        <v>529299.61</v>
      </c>
      <c r="VE46" s="1">
        <v>100</v>
      </c>
      <c r="VF46" s="1">
        <v>5500000</v>
      </c>
      <c r="VG46" s="1">
        <v>5500000</v>
      </c>
      <c r="VH46" s="1">
        <v>5500000</v>
      </c>
      <c r="VI46" s="1">
        <v>5500000</v>
      </c>
      <c r="VJ46" s="1">
        <v>5347391.6500000004</v>
      </c>
      <c r="VK46" s="1">
        <v>97.2</v>
      </c>
      <c r="VL46" s="1"/>
      <c r="VM46" s="1"/>
      <c r="VN46" s="1"/>
      <c r="VO46" s="1"/>
      <c r="VP46" s="1"/>
      <c r="VQ46" s="1"/>
      <c r="VR46" s="1">
        <v>4995000</v>
      </c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>
        <v>363600</v>
      </c>
      <c r="YS46" s="1">
        <v>363600</v>
      </c>
      <c r="YT46" s="1">
        <v>134300</v>
      </c>
      <c r="YU46" s="1">
        <v>134300</v>
      </c>
      <c r="YV46" s="1">
        <v>133923.96</v>
      </c>
      <c r="YW46" s="1">
        <v>99.7</v>
      </c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>
        <v>318120</v>
      </c>
      <c r="ZQ46" s="1">
        <v>318120</v>
      </c>
      <c r="ZR46" s="1">
        <v>318120</v>
      </c>
      <c r="ZS46" s="1">
        <v>318120</v>
      </c>
      <c r="ZT46" s="1">
        <v>318120</v>
      </c>
      <c r="ZU46" s="1">
        <v>100</v>
      </c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>
        <v>3520</v>
      </c>
      <c r="AFK46" s="1">
        <v>3520</v>
      </c>
      <c r="AFL46" s="1">
        <v>3520</v>
      </c>
      <c r="AFM46" s="1">
        <v>3520</v>
      </c>
      <c r="AFN46" s="1">
        <v>3520</v>
      </c>
      <c r="AFO46" s="1">
        <v>100</v>
      </c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>
        <v>314600</v>
      </c>
      <c r="AGO46" s="1">
        <v>314600</v>
      </c>
      <c r="AGP46" s="1">
        <v>314600</v>
      </c>
      <c r="AGQ46" s="1">
        <v>314600</v>
      </c>
      <c r="AGR46" s="1">
        <v>314600</v>
      </c>
      <c r="AGS46" s="1">
        <v>100</v>
      </c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</row>
    <row r="47" spans="1:943" x14ac:dyDescent="0.25">
      <c r="A47" s="4" t="s">
        <v>131</v>
      </c>
      <c r="B47" s="1">
        <v>14631280</v>
      </c>
      <c r="C47" s="1">
        <v>14786380</v>
      </c>
      <c r="D47" s="1">
        <v>14792198.550000001</v>
      </c>
      <c r="E47" s="1">
        <v>30109713.210000001</v>
      </c>
      <c r="F47" s="1">
        <v>30109713.210000001</v>
      </c>
      <c r="G47" s="1">
        <v>100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>
        <v>13988100</v>
      </c>
      <c r="BE47" s="1">
        <v>14143200</v>
      </c>
      <c r="BF47" s="1">
        <v>14149018.550000001</v>
      </c>
      <c r="BG47" s="1">
        <v>29466533.210000001</v>
      </c>
      <c r="BH47" s="1">
        <v>29466533.210000001</v>
      </c>
      <c r="BI47" s="1">
        <v>100</v>
      </c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>
        <v>1922000</v>
      </c>
      <c r="IO47" s="1">
        <v>1881700</v>
      </c>
      <c r="IP47" s="1">
        <v>1926800</v>
      </c>
      <c r="IQ47" s="1">
        <v>1926800</v>
      </c>
      <c r="IR47" s="1">
        <v>1926800</v>
      </c>
      <c r="IS47" s="1">
        <v>100</v>
      </c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>
        <v>15317514.66</v>
      </c>
      <c r="JP47" s="1">
        <v>15317514.66</v>
      </c>
      <c r="JQ47" s="1">
        <v>100</v>
      </c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>
        <v>7000000</v>
      </c>
      <c r="KQ47" s="1">
        <v>7000000</v>
      </c>
      <c r="KR47" s="1">
        <v>7000000</v>
      </c>
      <c r="KS47" s="1">
        <v>7000000</v>
      </c>
      <c r="KT47" s="1">
        <v>7000000</v>
      </c>
      <c r="KU47" s="1">
        <v>100</v>
      </c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>
        <v>3151200</v>
      </c>
      <c r="UU47" s="1">
        <v>3151200</v>
      </c>
      <c r="UV47" s="1">
        <v>3151200</v>
      </c>
      <c r="UW47" s="1">
        <v>3151200</v>
      </c>
      <c r="UX47" s="1">
        <v>3151200</v>
      </c>
      <c r="UY47" s="1">
        <v>100</v>
      </c>
      <c r="UZ47" s="1">
        <v>914900</v>
      </c>
      <c r="VA47" s="1">
        <v>914900</v>
      </c>
      <c r="VB47" s="1">
        <v>914900</v>
      </c>
      <c r="VC47" s="1">
        <v>914900</v>
      </c>
      <c r="VD47" s="1">
        <v>914900</v>
      </c>
      <c r="VE47" s="1">
        <v>100</v>
      </c>
      <c r="VF47" s="1">
        <v>1000000</v>
      </c>
      <c r="VG47" s="1">
        <v>1000000</v>
      </c>
      <c r="VH47" s="1">
        <v>1000000</v>
      </c>
      <c r="VI47" s="1">
        <v>1000000</v>
      </c>
      <c r="VJ47" s="1">
        <v>1000000</v>
      </c>
      <c r="VK47" s="1">
        <v>100</v>
      </c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>
        <v>195400</v>
      </c>
      <c r="YT47" s="1">
        <v>156118.54999999999</v>
      </c>
      <c r="YU47" s="1">
        <v>156118.54999999999</v>
      </c>
      <c r="YV47" s="1">
        <v>156118.54999999999</v>
      </c>
      <c r="YW47" s="1">
        <v>100</v>
      </c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>
        <v>643180</v>
      </c>
      <c r="ZQ47" s="1">
        <v>643180</v>
      </c>
      <c r="ZR47" s="1">
        <v>643180</v>
      </c>
      <c r="ZS47" s="1">
        <v>643180</v>
      </c>
      <c r="ZT47" s="1">
        <v>643180</v>
      </c>
      <c r="ZU47" s="1">
        <v>100</v>
      </c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>
        <v>14080</v>
      </c>
      <c r="AFK47" s="1">
        <v>14080</v>
      </c>
      <c r="AFL47" s="1">
        <v>14080</v>
      </c>
      <c r="AFM47" s="1">
        <v>14080</v>
      </c>
      <c r="AFN47" s="1">
        <v>14080</v>
      </c>
      <c r="AFO47" s="1">
        <v>100</v>
      </c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>
        <v>629100</v>
      </c>
      <c r="AGO47" s="1">
        <v>629100</v>
      </c>
      <c r="AGP47" s="1">
        <v>629100</v>
      </c>
      <c r="AGQ47" s="1">
        <v>629100</v>
      </c>
      <c r="AGR47" s="1">
        <v>629100</v>
      </c>
      <c r="AGS47" s="1">
        <v>100</v>
      </c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</row>
    <row r="48" spans="1:943" x14ac:dyDescent="0.25">
      <c r="A48" s="4" t="s">
        <v>132</v>
      </c>
      <c r="B48" s="1">
        <v>8050640</v>
      </c>
      <c r="C48" s="1">
        <v>8125240</v>
      </c>
      <c r="D48" s="1">
        <v>8146340</v>
      </c>
      <c r="E48" s="1">
        <v>51044606.159999996</v>
      </c>
      <c r="F48" s="1">
        <v>51044606.159999996</v>
      </c>
      <c r="G48" s="1">
        <v>100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>
        <v>7414500</v>
      </c>
      <c r="BE48" s="1">
        <v>7489100</v>
      </c>
      <c r="BF48" s="1">
        <v>7510200</v>
      </c>
      <c r="BG48" s="1">
        <v>50408466.159999996</v>
      </c>
      <c r="BH48" s="1">
        <v>50408466.159999996</v>
      </c>
      <c r="BI48" s="1">
        <v>100</v>
      </c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>
        <v>792300</v>
      </c>
      <c r="IO48" s="1">
        <v>866900</v>
      </c>
      <c r="IP48" s="1">
        <v>888000</v>
      </c>
      <c r="IQ48" s="1">
        <v>888000</v>
      </c>
      <c r="IR48" s="1">
        <v>888000</v>
      </c>
      <c r="IS48" s="1">
        <v>100</v>
      </c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>
        <v>8000000</v>
      </c>
      <c r="JV48" s="1">
        <v>8000000</v>
      </c>
      <c r="JW48" s="1">
        <v>100</v>
      </c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>
        <v>34898266.159999996</v>
      </c>
      <c r="TN48" s="1">
        <v>34898266.159999996</v>
      </c>
      <c r="TO48" s="1">
        <v>100</v>
      </c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>
        <v>1050400</v>
      </c>
      <c r="UU48" s="1">
        <v>1050400</v>
      </c>
      <c r="UV48" s="1">
        <v>1050400</v>
      </c>
      <c r="UW48" s="1">
        <v>1050400</v>
      </c>
      <c r="UX48" s="1">
        <v>1050400</v>
      </c>
      <c r="UY48" s="1">
        <v>100</v>
      </c>
      <c r="UZ48" s="1">
        <v>571800</v>
      </c>
      <c r="VA48" s="1">
        <v>571800</v>
      </c>
      <c r="VB48" s="1">
        <v>571800</v>
      </c>
      <c r="VC48" s="1">
        <v>571800</v>
      </c>
      <c r="VD48" s="1">
        <v>571800</v>
      </c>
      <c r="VE48" s="1">
        <v>100</v>
      </c>
      <c r="VF48" s="1">
        <v>5000000</v>
      </c>
      <c r="VG48" s="1">
        <v>5000000</v>
      </c>
      <c r="VH48" s="1">
        <v>5000000</v>
      </c>
      <c r="VI48" s="1">
        <v>5000000</v>
      </c>
      <c r="VJ48" s="1">
        <v>5000000</v>
      </c>
      <c r="VK48" s="1">
        <v>100</v>
      </c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>
        <v>636140</v>
      </c>
      <c r="ZQ48" s="1">
        <v>636140</v>
      </c>
      <c r="ZR48" s="1">
        <v>636140</v>
      </c>
      <c r="ZS48" s="1">
        <v>636140</v>
      </c>
      <c r="ZT48" s="1">
        <v>636140</v>
      </c>
      <c r="ZU48" s="1">
        <v>100</v>
      </c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>
        <v>7040</v>
      </c>
      <c r="AFK48" s="1">
        <v>7040</v>
      </c>
      <c r="AFL48" s="1">
        <v>7040</v>
      </c>
      <c r="AFM48" s="1">
        <v>7040</v>
      </c>
      <c r="AFN48" s="1">
        <v>7040</v>
      </c>
      <c r="AFO48" s="1">
        <v>100</v>
      </c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>
        <v>629100</v>
      </c>
      <c r="AGO48" s="1">
        <v>629100</v>
      </c>
      <c r="AGP48" s="1">
        <v>629100</v>
      </c>
      <c r="AGQ48" s="1">
        <v>629100</v>
      </c>
      <c r="AGR48" s="1">
        <v>629100</v>
      </c>
      <c r="AGS48" s="1">
        <v>100</v>
      </c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</row>
    <row r="49" spans="1:943" x14ac:dyDescent="0.25">
      <c r="A49" s="4" t="s">
        <v>365</v>
      </c>
      <c r="B49" s="1">
        <v>22944174</v>
      </c>
      <c r="C49" s="1">
        <v>17439411</v>
      </c>
      <c r="D49" s="1">
        <v>18408911.600000001</v>
      </c>
      <c r="E49" s="1">
        <v>18367510.600000001</v>
      </c>
      <c r="F49" s="1">
        <v>18297274.600000001</v>
      </c>
      <c r="G49" s="1">
        <v>99.6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>
        <v>21360814</v>
      </c>
      <c r="BE49" s="1">
        <v>15856051</v>
      </c>
      <c r="BF49" s="1">
        <v>16825551.600000001</v>
      </c>
      <c r="BG49" s="1">
        <v>16784150.600000001</v>
      </c>
      <c r="BH49" s="1">
        <v>16713914.6</v>
      </c>
      <c r="BI49" s="1">
        <v>99.6</v>
      </c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>
        <v>10135800</v>
      </c>
      <c r="IO49" s="1">
        <v>10959400</v>
      </c>
      <c r="IP49" s="1">
        <v>12012800</v>
      </c>
      <c r="IQ49" s="1">
        <v>12012800</v>
      </c>
      <c r="IR49" s="1">
        <v>12012800</v>
      </c>
      <c r="IS49" s="1">
        <v>100</v>
      </c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>
        <v>6440000</v>
      </c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>
        <v>809700</v>
      </c>
      <c r="QE49" s="1">
        <v>809700</v>
      </c>
      <c r="QF49" s="1">
        <v>809700</v>
      </c>
      <c r="QG49" s="1">
        <v>809700</v>
      </c>
      <c r="QH49" s="1">
        <v>809700</v>
      </c>
      <c r="QI49" s="1">
        <v>100</v>
      </c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>
        <v>1050400</v>
      </c>
      <c r="UU49" s="1">
        <v>1050400</v>
      </c>
      <c r="UV49" s="1">
        <v>1049677.29</v>
      </c>
      <c r="UW49" s="1">
        <v>1049677.29</v>
      </c>
      <c r="UX49" s="1">
        <v>1049677.29</v>
      </c>
      <c r="UY49" s="1">
        <v>100</v>
      </c>
      <c r="UZ49" s="1">
        <v>2500000</v>
      </c>
      <c r="VA49" s="1">
        <v>2500000</v>
      </c>
      <c r="VB49" s="1">
        <v>2500000</v>
      </c>
      <c r="VC49" s="1">
        <v>2500000</v>
      </c>
      <c r="VD49" s="1">
        <v>2500000</v>
      </c>
      <c r="VE49" s="1">
        <v>100</v>
      </c>
      <c r="VF49" s="1"/>
      <c r="VG49" s="1"/>
      <c r="VH49" s="1"/>
      <c r="VI49" s="1"/>
      <c r="VJ49" s="1"/>
      <c r="VK49" s="1"/>
      <c r="VL49" s="1">
        <v>140514</v>
      </c>
      <c r="VM49" s="1">
        <v>252151</v>
      </c>
      <c r="VN49" s="1">
        <v>252151</v>
      </c>
      <c r="VO49" s="1">
        <v>210750</v>
      </c>
      <c r="VP49" s="1">
        <v>140514</v>
      </c>
      <c r="VQ49" s="1">
        <v>66.7</v>
      </c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>
        <v>284400</v>
      </c>
      <c r="YS49" s="1">
        <v>284400</v>
      </c>
      <c r="YT49" s="1">
        <v>201223.31</v>
      </c>
      <c r="YU49" s="1">
        <v>201223.31</v>
      </c>
      <c r="YV49" s="1">
        <v>201223.31</v>
      </c>
      <c r="YW49" s="1">
        <v>100</v>
      </c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>
        <v>1583360</v>
      </c>
      <c r="ZQ49" s="1">
        <v>1583360</v>
      </c>
      <c r="ZR49" s="1">
        <v>1583360</v>
      </c>
      <c r="ZS49" s="1">
        <v>1583360</v>
      </c>
      <c r="ZT49" s="1">
        <v>1583360</v>
      </c>
      <c r="ZU49" s="1">
        <v>100</v>
      </c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>
        <v>10560</v>
      </c>
      <c r="AFK49" s="1">
        <v>10560</v>
      </c>
      <c r="AFL49" s="1">
        <v>10560</v>
      </c>
      <c r="AFM49" s="1">
        <v>10560</v>
      </c>
      <c r="AFN49" s="1">
        <v>10560</v>
      </c>
      <c r="AFO49" s="1">
        <v>100</v>
      </c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>
        <v>1572800</v>
      </c>
      <c r="AGO49" s="1">
        <v>1572800</v>
      </c>
      <c r="AGP49" s="1">
        <v>1572800</v>
      </c>
      <c r="AGQ49" s="1">
        <v>1572800</v>
      </c>
      <c r="AGR49" s="1">
        <v>1572800</v>
      </c>
      <c r="AGS49" s="1">
        <v>100</v>
      </c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</row>
    <row r="50" spans="1:943" x14ac:dyDescent="0.25">
      <c r="A50" s="4" t="s">
        <v>133</v>
      </c>
      <c r="B50" s="1">
        <v>8475740</v>
      </c>
      <c r="C50" s="1">
        <v>9056940</v>
      </c>
      <c r="D50" s="1">
        <v>9372345.6500000004</v>
      </c>
      <c r="E50" s="1">
        <v>20649516.239999998</v>
      </c>
      <c r="F50" s="1">
        <v>20551201.699999999</v>
      </c>
      <c r="G50" s="1">
        <v>99.5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>
        <v>7839600</v>
      </c>
      <c r="BE50" s="1">
        <v>8420800</v>
      </c>
      <c r="BF50" s="1">
        <v>8736205.6500000004</v>
      </c>
      <c r="BG50" s="1">
        <v>20013376.239999998</v>
      </c>
      <c r="BH50" s="1">
        <v>19915061.699999999</v>
      </c>
      <c r="BI50" s="1">
        <v>99.5</v>
      </c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>
        <v>2902800</v>
      </c>
      <c r="IO50" s="1">
        <v>3484000</v>
      </c>
      <c r="IP50" s="1">
        <v>3836000</v>
      </c>
      <c r="IQ50" s="1">
        <v>3836000</v>
      </c>
      <c r="IR50" s="1">
        <v>3836000</v>
      </c>
      <c r="IS50" s="1">
        <v>100</v>
      </c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>
        <v>8000000</v>
      </c>
      <c r="JV50" s="1">
        <v>8000000</v>
      </c>
      <c r="JW50" s="1">
        <v>100</v>
      </c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>
        <v>3277170.59</v>
      </c>
      <c r="TN50" s="1">
        <v>3178855.42</v>
      </c>
      <c r="TO50" s="1">
        <v>97</v>
      </c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>
        <v>1050400</v>
      </c>
      <c r="UU50" s="1">
        <v>1050400</v>
      </c>
      <c r="UV50" s="1">
        <v>1045148</v>
      </c>
      <c r="UW50" s="1">
        <v>1045148</v>
      </c>
      <c r="UX50" s="1">
        <v>1045148</v>
      </c>
      <c r="UY50" s="1">
        <v>100</v>
      </c>
      <c r="UZ50" s="1">
        <v>1944200</v>
      </c>
      <c r="VA50" s="1">
        <v>1944200</v>
      </c>
      <c r="VB50" s="1">
        <v>1944200</v>
      </c>
      <c r="VC50" s="1">
        <v>1944200</v>
      </c>
      <c r="VD50" s="1">
        <v>1944200</v>
      </c>
      <c r="VE50" s="1">
        <v>100</v>
      </c>
      <c r="VF50" s="1">
        <v>1500000</v>
      </c>
      <c r="VG50" s="1">
        <v>1500000</v>
      </c>
      <c r="VH50" s="1">
        <v>1500000</v>
      </c>
      <c r="VI50" s="1">
        <v>1500000</v>
      </c>
      <c r="VJ50" s="1">
        <v>1500000</v>
      </c>
      <c r="VK50" s="1">
        <v>100</v>
      </c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>
        <v>442200</v>
      </c>
      <c r="YS50" s="1">
        <v>442200</v>
      </c>
      <c r="YT50" s="1">
        <v>410857.65</v>
      </c>
      <c r="YU50" s="1">
        <v>410857.65</v>
      </c>
      <c r="YV50" s="1">
        <v>410857.65</v>
      </c>
      <c r="YW50" s="1">
        <v>100</v>
      </c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>
        <v>636140</v>
      </c>
      <c r="ZQ50" s="1">
        <v>636140</v>
      </c>
      <c r="ZR50" s="1">
        <v>636140</v>
      </c>
      <c r="ZS50" s="1">
        <v>636140</v>
      </c>
      <c r="ZT50" s="1">
        <v>636140</v>
      </c>
      <c r="ZU50" s="1">
        <v>100</v>
      </c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>
        <v>7040</v>
      </c>
      <c r="AFK50" s="1">
        <v>7040</v>
      </c>
      <c r="AFL50" s="1">
        <v>7040</v>
      </c>
      <c r="AFM50" s="1">
        <v>7040</v>
      </c>
      <c r="AFN50" s="1">
        <v>7040</v>
      </c>
      <c r="AFO50" s="1">
        <v>100</v>
      </c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>
        <v>629100</v>
      </c>
      <c r="AGO50" s="1">
        <v>629100</v>
      </c>
      <c r="AGP50" s="1">
        <v>629100</v>
      </c>
      <c r="AGQ50" s="1">
        <v>629100</v>
      </c>
      <c r="AGR50" s="1">
        <v>629100</v>
      </c>
      <c r="AGS50" s="1">
        <v>100</v>
      </c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</row>
    <row r="51" spans="1:943" x14ac:dyDescent="0.25">
      <c r="A51" s="4" t="s">
        <v>134</v>
      </c>
      <c r="B51" s="1">
        <v>29058040</v>
      </c>
      <c r="C51" s="1">
        <v>26186340</v>
      </c>
      <c r="D51" s="1">
        <v>26535206.59</v>
      </c>
      <c r="E51" s="1">
        <v>28766050.850000001</v>
      </c>
      <c r="F51" s="1">
        <v>28752528.18</v>
      </c>
      <c r="G51" s="1">
        <v>100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>
        <v>28421900</v>
      </c>
      <c r="BE51" s="1">
        <v>25550200</v>
      </c>
      <c r="BF51" s="1">
        <v>25899066.59</v>
      </c>
      <c r="BG51" s="1">
        <v>28129910.850000001</v>
      </c>
      <c r="BH51" s="1">
        <v>28116388.18</v>
      </c>
      <c r="BI51" s="1">
        <v>100</v>
      </c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>
        <v>3366900</v>
      </c>
      <c r="IO51" s="1">
        <v>3680200</v>
      </c>
      <c r="IP51" s="1">
        <v>4146200</v>
      </c>
      <c r="IQ51" s="1">
        <v>4146200</v>
      </c>
      <c r="IR51" s="1">
        <v>4146200</v>
      </c>
      <c r="IS51" s="1">
        <v>100</v>
      </c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>
        <v>1183786.49</v>
      </c>
      <c r="KB51" s="1">
        <v>1183786.49</v>
      </c>
      <c r="KC51" s="1">
        <v>100</v>
      </c>
      <c r="KD51" s="1"/>
      <c r="KE51" s="1"/>
      <c r="KF51" s="1"/>
      <c r="KG51" s="1">
        <v>717013.51</v>
      </c>
      <c r="KH51" s="1">
        <v>717013.51</v>
      </c>
      <c r="KI51" s="1">
        <v>100</v>
      </c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>
        <v>3185000</v>
      </c>
      <c r="MY51" s="1"/>
      <c r="MZ51" s="1"/>
      <c r="NA51" s="1"/>
      <c r="NB51" s="1"/>
      <c r="NC51" s="1"/>
      <c r="ND51" s="1"/>
      <c r="NE51" s="1"/>
      <c r="NF51" s="1"/>
      <c r="NG51" s="1">
        <v>330044.26</v>
      </c>
      <c r="NH51" s="1">
        <v>330044.26</v>
      </c>
      <c r="NI51" s="1">
        <v>100</v>
      </c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>
        <v>1556100</v>
      </c>
      <c r="QE51" s="1">
        <v>1556100</v>
      </c>
      <c r="QF51" s="1">
        <v>1556100</v>
      </c>
      <c r="QG51" s="1">
        <v>1556100</v>
      </c>
      <c r="QH51" s="1">
        <v>1556100</v>
      </c>
      <c r="QI51" s="1">
        <v>100</v>
      </c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>
        <v>1050400</v>
      </c>
      <c r="UU51" s="1">
        <v>1050400</v>
      </c>
      <c r="UV51" s="1">
        <v>1050400</v>
      </c>
      <c r="UW51" s="1">
        <v>1050400</v>
      </c>
      <c r="UX51" s="1">
        <v>1050400</v>
      </c>
      <c r="UY51" s="1">
        <v>100</v>
      </c>
      <c r="UZ51" s="1">
        <v>1258000</v>
      </c>
      <c r="VA51" s="1">
        <v>1258000</v>
      </c>
      <c r="VB51" s="1">
        <v>1258000</v>
      </c>
      <c r="VC51" s="1">
        <v>1258000</v>
      </c>
      <c r="VD51" s="1">
        <v>1258000</v>
      </c>
      <c r="VE51" s="1">
        <v>100</v>
      </c>
      <c r="VF51" s="1">
        <v>7250000</v>
      </c>
      <c r="VG51" s="1">
        <v>7250000</v>
      </c>
      <c r="VH51" s="1">
        <v>7250000</v>
      </c>
      <c r="VI51" s="1">
        <v>7250000</v>
      </c>
      <c r="VJ51" s="1">
        <v>7236874.9900000002</v>
      </c>
      <c r="VK51" s="1">
        <v>99.8</v>
      </c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>
        <v>10000000</v>
      </c>
      <c r="YA51" s="1">
        <v>10000000</v>
      </c>
      <c r="YB51" s="1">
        <v>10000000</v>
      </c>
      <c r="YC51" s="1">
        <v>10000000</v>
      </c>
      <c r="YD51" s="1">
        <v>9999602.3399999999</v>
      </c>
      <c r="YE51" s="1">
        <v>100</v>
      </c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>
        <v>755500</v>
      </c>
      <c r="YS51" s="1">
        <v>755500</v>
      </c>
      <c r="YT51" s="1">
        <v>638366.59</v>
      </c>
      <c r="YU51" s="1">
        <v>638366.59</v>
      </c>
      <c r="YV51" s="1">
        <v>638366.59</v>
      </c>
      <c r="YW51" s="1">
        <v>100</v>
      </c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>
        <v>636140</v>
      </c>
      <c r="ZQ51" s="1">
        <v>636140</v>
      </c>
      <c r="ZR51" s="1">
        <v>636140</v>
      </c>
      <c r="ZS51" s="1">
        <v>636140</v>
      </c>
      <c r="ZT51" s="1">
        <v>636140</v>
      </c>
      <c r="ZU51" s="1">
        <v>100</v>
      </c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>
        <v>7040</v>
      </c>
      <c r="AFK51" s="1">
        <v>7040</v>
      </c>
      <c r="AFL51" s="1">
        <v>7040</v>
      </c>
      <c r="AFM51" s="1">
        <v>7040</v>
      </c>
      <c r="AFN51" s="1">
        <v>7040</v>
      </c>
      <c r="AFO51" s="1">
        <v>100</v>
      </c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>
        <v>629100</v>
      </c>
      <c r="AGO51" s="1">
        <v>629100</v>
      </c>
      <c r="AGP51" s="1">
        <v>629100</v>
      </c>
      <c r="AGQ51" s="1">
        <v>629100</v>
      </c>
      <c r="AGR51" s="1">
        <v>629100</v>
      </c>
      <c r="AGS51" s="1">
        <v>100</v>
      </c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</row>
    <row r="52" spans="1:943" x14ac:dyDescent="0.25">
      <c r="A52" s="4" t="s">
        <v>135</v>
      </c>
      <c r="B52" s="1">
        <v>37514480</v>
      </c>
      <c r="C52" s="1">
        <v>37715476</v>
      </c>
      <c r="D52" s="1">
        <v>37715476</v>
      </c>
      <c r="E52" s="1">
        <v>209396431.22</v>
      </c>
      <c r="F52" s="1">
        <v>207417836.84999999</v>
      </c>
      <c r="G52" s="1">
        <v>99.1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>
        <v>34338500</v>
      </c>
      <c r="BE52" s="1">
        <v>34539496</v>
      </c>
      <c r="BF52" s="1">
        <v>34539496</v>
      </c>
      <c r="BG52" s="1">
        <v>206220451.22</v>
      </c>
      <c r="BH52" s="1">
        <v>204241856.84999999</v>
      </c>
      <c r="BI52" s="1">
        <v>99</v>
      </c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>
        <v>148680955.22</v>
      </c>
      <c r="JP52" s="1">
        <v>148680955.22</v>
      </c>
      <c r="JQ52" s="1">
        <v>100</v>
      </c>
      <c r="JR52" s="1"/>
      <c r="JS52" s="1"/>
      <c r="JT52" s="1"/>
      <c r="JU52" s="1">
        <v>23000000</v>
      </c>
      <c r="JV52" s="1">
        <v>23000000</v>
      </c>
      <c r="JW52" s="1">
        <v>100</v>
      </c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>
        <v>29140000</v>
      </c>
      <c r="PY52" s="1">
        <v>29140000</v>
      </c>
      <c r="PZ52" s="1">
        <v>29140000</v>
      </c>
      <c r="QA52" s="1">
        <v>29140000</v>
      </c>
      <c r="QB52" s="1">
        <v>27200325.399999999</v>
      </c>
      <c r="QC52" s="1">
        <v>93.3</v>
      </c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>
        <v>5000000</v>
      </c>
      <c r="VG52" s="1">
        <v>5000000</v>
      </c>
      <c r="VH52" s="1">
        <v>5000000</v>
      </c>
      <c r="VI52" s="1">
        <v>5000000</v>
      </c>
      <c r="VJ52" s="1">
        <v>4961107.7</v>
      </c>
      <c r="VK52" s="1">
        <v>99.2</v>
      </c>
      <c r="VL52" s="1"/>
      <c r="VM52" s="1">
        <v>200996</v>
      </c>
      <c r="VN52" s="1">
        <v>200996</v>
      </c>
      <c r="VO52" s="1">
        <v>200996</v>
      </c>
      <c r="VP52" s="1">
        <v>200969.52</v>
      </c>
      <c r="VQ52" s="1">
        <v>100</v>
      </c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>
        <v>198500</v>
      </c>
      <c r="YS52" s="1">
        <v>198500</v>
      </c>
      <c r="YT52" s="1">
        <v>198500</v>
      </c>
      <c r="YU52" s="1">
        <v>198500</v>
      </c>
      <c r="YV52" s="1">
        <v>198500</v>
      </c>
      <c r="YW52" s="1">
        <v>100</v>
      </c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>
        <v>3175980</v>
      </c>
      <c r="ZQ52" s="1">
        <v>3175980</v>
      </c>
      <c r="ZR52" s="1">
        <v>3175980</v>
      </c>
      <c r="ZS52" s="1">
        <v>3175980</v>
      </c>
      <c r="ZT52" s="1">
        <v>3175980</v>
      </c>
      <c r="ZU52" s="1">
        <v>100</v>
      </c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>
        <v>31680</v>
      </c>
      <c r="AFK52" s="1">
        <v>31680</v>
      </c>
      <c r="AFL52" s="1">
        <v>31680</v>
      </c>
      <c r="AFM52" s="1">
        <v>31680</v>
      </c>
      <c r="AFN52" s="1">
        <v>31680</v>
      </c>
      <c r="AFO52" s="1">
        <v>100</v>
      </c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>
        <v>3144300</v>
      </c>
      <c r="AGO52" s="1">
        <v>3144300</v>
      </c>
      <c r="AGP52" s="1">
        <v>3144300</v>
      </c>
      <c r="AGQ52" s="1">
        <v>3144300</v>
      </c>
      <c r="AGR52" s="1">
        <v>3144300</v>
      </c>
      <c r="AGS52" s="1">
        <v>100</v>
      </c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</row>
    <row r="53" spans="1:943" x14ac:dyDescent="0.25">
      <c r="A53" s="4" t="s">
        <v>136</v>
      </c>
      <c r="B53" s="1">
        <v>20998550</v>
      </c>
      <c r="C53" s="1">
        <v>15223920</v>
      </c>
      <c r="D53" s="1">
        <v>14625861.300000001</v>
      </c>
      <c r="E53" s="1">
        <v>22831772.539999999</v>
      </c>
      <c r="F53" s="1">
        <v>22625861.300000001</v>
      </c>
      <c r="G53" s="1">
        <v>99.1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>
        <v>20365930</v>
      </c>
      <c r="BE53" s="1">
        <v>14591300</v>
      </c>
      <c r="BF53" s="1">
        <v>13993241.300000001</v>
      </c>
      <c r="BG53" s="1">
        <v>22199152.539999999</v>
      </c>
      <c r="BH53" s="1">
        <v>21993241.300000001</v>
      </c>
      <c r="BI53" s="1">
        <v>99.1</v>
      </c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>
        <v>5532700</v>
      </c>
      <c r="HQ53" s="1">
        <v>5532700</v>
      </c>
      <c r="HR53" s="1">
        <v>4592141.3</v>
      </c>
      <c r="HS53" s="1">
        <v>4592141.3</v>
      </c>
      <c r="HT53" s="1">
        <v>4592141.3</v>
      </c>
      <c r="HU53" s="1">
        <v>100</v>
      </c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>
        <v>3146700</v>
      </c>
      <c r="IO53" s="1">
        <v>3440400</v>
      </c>
      <c r="IP53" s="1">
        <v>3782900</v>
      </c>
      <c r="IQ53" s="1">
        <v>3782900</v>
      </c>
      <c r="IR53" s="1">
        <v>3782900</v>
      </c>
      <c r="IS53" s="1">
        <v>100</v>
      </c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>
        <v>8000000</v>
      </c>
      <c r="JV53" s="1">
        <v>8000000</v>
      </c>
      <c r="JW53" s="1">
        <v>100</v>
      </c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>
        <v>6068330</v>
      </c>
      <c r="MY53" s="1"/>
      <c r="MZ53" s="1"/>
      <c r="NA53" s="1"/>
      <c r="NB53" s="1"/>
      <c r="NC53" s="1"/>
      <c r="ND53" s="1"/>
      <c r="NE53" s="1"/>
      <c r="NF53" s="1"/>
      <c r="NG53" s="1">
        <v>205911.51</v>
      </c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>
        <v>3496000</v>
      </c>
      <c r="QE53" s="1">
        <v>3496000</v>
      </c>
      <c r="QF53" s="1">
        <v>3496000</v>
      </c>
      <c r="QG53" s="1">
        <v>3496000</v>
      </c>
      <c r="QH53" s="1">
        <v>3496000</v>
      </c>
      <c r="QI53" s="1">
        <v>100</v>
      </c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>
        <v>1050400</v>
      </c>
      <c r="UU53" s="1">
        <v>1050400</v>
      </c>
      <c r="UV53" s="1">
        <v>1050400</v>
      </c>
      <c r="UW53" s="1">
        <v>1050400</v>
      </c>
      <c r="UX53" s="1">
        <v>1050400</v>
      </c>
      <c r="UY53" s="1">
        <v>100</v>
      </c>
      <c r="UZ53" s="1">
        <v>571800</v>
      </c>
      <c r="VA53" s="1">
        <v>571800</v>
      </c>
      <c r="VB53" s="1">
        <v>571800</v>
      </c>
      <c r="VC53" s="1">
        <v>571800</v>
      </c>
      <c r="VD53" s="1">
        <v>571800</v>
      </c>
      <c r="VE53" s="1">
        <v>100</v>
      </c>
      <c r="VF53" s="1">
        <v>500000</v>
      </c>
      <c r="VG53" s="1">
        <v>500000</v>
      </c>
      <c r="VH53" s="1">
        <v>500000</v>
      </c>
      <c r="VI53" s="1">
        <v>500000</v>
      </c>
      <c r="VJ53" s="1">
        <v>500000</v>
      </c>
      <c r="VK53" s="1">
        <v>100</v>
      </c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>
        <v>632620</v>
      </c>
      <c r="ZQ53" s="1">
        <v>632620</v>
      </c>
      <c r="ZR53" s="1">
        <v>632620</v>
      </c>
      <c r="ZS53" s="1">
        <v>632620</v>
      </c>
      <c r="ZT53" s="1">
        <v>632620</v>
      </c>
      <c r="ZU53" s="1">
        <v>100</v>
      </c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>
        <v>3520</v>
      </c>
      <c r="AFK53" s="1">
        <v>3520</v>
      </c>
      <c r="AFL53" s="1">
        <v>3520</v>
      </c>
      <c r="AFM53" s="1">
        <v>3520</v>
      </c>
      <c r="AFN53" s="1">
        <v>3520</v>
      </c>
      <c r="AFO53" s="1">
        <v>100</v>
      </c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>
        <v>629100</v>
      </c>
      <c r="AGO53" s="1">
        <v>629100</v>
      </c>
      <c r="AGP53" s="1">
        <v>629100</v>
      </c>
      <c r="AGQ53" s="1">
        <v>629100</v>
      </c>
      <c r="AGR53" s="1">
        <v>629100</v>
      </c>
      <c r="AGS53" s="1">
        <v>100</v>
      </c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</row>
    <row r="54" spans="1:943" x14ac:dyDescent="0.25">
      <c r="A54" s="4" t="s">
        <v>137</v>
      </c>
      <c r="B54" s="1">
        <v>36662920</v>
      </c>
      <c r="C54" s="1">
        <v>17593020</v>
      </c>
      <c r="D54" s="1">
        <f>-15290650-610</f>
        <v>-15291260</v>
      </c>
      <c r="E54" s="1">
        <v>75974646.540000007</v>
      </c>
      <c r="F54" s="1">
        <v>52554500.310000002</v>
      </c>
      <c r="G54" s="1">
        <v>69.2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>
        <v>36344800</v>
      </c>
      <c r="BE54" s="1">
        <v>17274900</v>
      </c>
      <c r="BF54" s="1">
        <f>-15608770-610</f>
        <v>-15609380</v>
      </c>
      <c r="BG54" s="1">
        <v>75656526.540000007</v>
      </c>
      <c r="BH54" s="1">
        <v>52236380.310000002</v>
      </c>
      <c r="BI54" s="1">
        <v>69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>
        <v>453000</v>
      </c>
      <c r="IO54" s="1">
        <v>493100</v>
      </c>
      <c r="IP54" s="1">
        <v>559000</v>
      </c>
      <c r="IQ54" s="1">
        <v>559000</v>
      </c>
      <c r="IR54" s="1">
        <v>559000</v>
      </c>
      <c r="IS54" s="1">
        <v>100</v>
      </c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>
        <v>19110000</v>
      </c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>
        <f>-35676267-300</f>
        <v>-35676567</v>
      </c>
      <c r="TA54" s="1">
        <v>48747180.600000001</v>
      </c>
      <c r="TB54" s="1">
        <v>25327034.370000001</v>
      </c>
      <c r="TC54" s="1">
        <v>52</v>
      </c>
      <c r="TD54" s="1"/>
      <c r="TE54" s="1"/>
      <c r="TF54" s="1"/>
      <c r="TG54" s="1"/>
      <c r="TH54" s="1"/>
      <c r="TI54" s="1"/>
      <c r="TJ54" s="1"/>
      <c r="TK54" s="1"/>
      <c r="TL54" s="1"/>
      <c r="TM54" s="1">
        <v>6841849.25</v>
      </c>
      <c r="TN54" s="1">
        <v>6841849.25</v>
      </c>
      <c r="TO54" s="1">
        <v>100</v>
      </c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>
        <v>1050400</v>
      </c>
      <c r="UU54" s="1">
        <v>1050400</v>
      </c>
      <c r="UV54" s="1">
        <v>1048676.6399999999</v>
      </c>
      <c r="UW54" s="1">
        <v>1048676.6399999999</v>
      </c>
      <c r="UX54" s="1">
        <v>1048676.6399999999</v>
      </c>
      <c r="UY54" s="1">
        <v>100</v>
      </c>
      <c r="UZ54" s="1">
        <v>686200</v>
      </c>
      <c r="VA54" s="1">
        <v>686200</v>
      </c>
      <c r="VB54" s="1">
        <v>684620.5</v>
      </c>
      <c r="VC54" s="1">
        <v>684620.5</v>
      </c>
      <c r="VD54" s="1">
        <v>684620.5</v>
      </c>
      <c r="VE54" s="1">
        <v>100</v>
      </c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>
        <v>15000000</v>
      </c>
      <c r="YA54" s="1">
        <v>15000000</v>
      </c>
      <c r="YB54" s="1">
        <v>17730000</v>
      </c>
      <c r="YC54" s="1">
        <v>17730000</v>
      </c>
      <c r="YD54" s="1">
        <v>17730000</v>
      </c>
      <c r="YE54" s="1">
        <v>100</v>
      </c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>
        <v>45200</v>
      </c>
      <c r="YS54" s="1">
        <v>45200</v>
      </c>
      <c r="YT54" s="1">
        <v>45200</v>
      </c>
      <c r="YU54" s="1">
        <v>45200</v>
      </c>
      <c r="YV54" s="1">
        <v>45200</v>
      </c>
      <c r="YW54" s="1">
        <v>100</v>
      </c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>
        <v>318120</v>
      </c>
      <c r="ZQ54" s="1">
        <v>318120</v>
      </c>
      <c r="ZR54" s="1">
        <v>318120</v>
      </c>
      <c r="ZS54" s="1">
        <v>318120</v>
      </c>
      <c r="ZT54" s="1">
        <v>318120</v>
      </c>
      <c r="ZU54" s="1">
        <v>100</v>
      </c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>
        <v>3520</v>
      </c>
      <c r="AFK54" s="1">
        <v>3520</v>
      </c>
      <c r="AFL54" s="1">
        <v>3520</v>
      </c>
      <c r="AFM54" s="1">
        <v>3520</v>
      </c>
      <c r="AFN54" s="1">
        <v>3520</v>
      </c>
      <c r="AFO54" s="1">
        <v>100</v>
      </c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>
        <v>314600</v>
      </c>
      <c r="AGO54" s="1">
        <v>314600</v>
      </c>
      <c r="AGP54" s="1">
        <v>314600</v>
      </c>
      <c r="AGQ54" s="1">
        <v>314600</v>
      </c>
      <c r="AGR54" s="1">
        <v>314600</v>
      </c>
      <c r="AGS54" s="1">
        <v>100</v>
      </c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</row>
    <row r="55" spans="1:943" x14ac:dyDescent="0.25">
      <c r="A55" s="4" t="s">
        <v>138</v>
      </c>
      <c r="B55" s="1">
        <v>1826020</v>
      </c>
      <c r="C55" s="1">
        <v>2146220</v>
      </c>
      <c r="D55" s="1">
        <v>2071504</v>
      </c>
      <c r="E55" s="1">
        <v>32071504</v>
      </c>
      <c r="F55" s="1">
        <v>32071491.59</v>
      </c>
      <c r="G55" s="1">
        <v>100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>
        <v>1507900</v>
      </c>
      <c r="BE55" s="1">
        <v>1828100</v>
      </c>
      <c r="BF55" s="1">
        <v>1753384</v>
      </c>
      <c r="BG55" s="1">
        <v>31753384</v>
      </c>
      <c r="BH55" s="1">
        <v>31753371.59</v>
      </c>
      <c r="BI55" s="1">
        <v>100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>
        <v>8000000</v>
      </c>
      <c r="JV55" s="1">
        <v>7999987.5899999999</v>
      </c>
      <c r="JW55" s="1">
        <v>100</v>
      </c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>
        <v>22000000</v>
      </c>
      <c r="KZ55" s="1">
        <v>22000000</v>
      </c>
      <c r="LA55" s="1">
        <v>100</v>
      </c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>
        <v>1050400</v>
      </c>
      <c r="UU55" s="1">
        <v>1050400</v>
      </c>
      <c r="UV55" s="1">
        <v>1050400</v>
      </c>
      <c r="UW55" s="1">
        <v>1050400</v>
      </c>
      <c r="UX55" s="1">
        <v>1050400</v>
      </c>
      <c r="UY55" s="1">
        <v>100</v>
      </c>
      <c r="UZ55" s="1">
        <v>457500</v>
      </c>
      <c r="VA55" s="1">
        <v>457500</v>
      </c>
      <c r="VB55" s="1">
        <v>457500</v>
      </c>
      <c r="VC55" s="1">
        <v>457500</v>
      </c>
      <c r="VD55" s="1">
        <v>457500</v>
      </c>
      <c r="VE55" s="1">
        <v>100</v>
      </c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>
        <v>320200</v>
      </c>
      <c r="YT55" s="1">
        <v>245484</v>
      </c>
      <c r="YU55" s="1">
        <v>245484</v>
      </c>
      <c r="YV55" s="1">
        <v>245484</v>
      </c>
      <c r="YW55" s="1">
        <v>100</v>
      </c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>
        <v>318120</v>
      </c>
      <c r="ZQ55" s="1">
        <v>318120</v>
      </c>
      <c r="ZR55" s="1">
        <v>318120</v>
      </c>
      <c r="ZS55" s="1">
        <v>318120</v>
      </c>
      <c r="ZT55" s="1">
        <v>318120</v>
      </c>
      <c r="ZU55" s="1">
        <v>100</v>
      </c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>
        <v>3520</v>
      </c>
      <c r="AFK55" s="1">
        <v>3520</v>
      </c>
      <c r="AFL55" s="1">
        <v>3520</v>
      </c>
      <c r="AFM55" s="1">
        <v>3520</v>
      </c>
      <c r="AFN55" s="1">
        <v>3520</v>
      </c>
      <c r="AFO55" s="1">
        <v>100</v>
      </c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>
        <v>314600</v>
      </c>
      <c r="AGO55" s="1">
        <v>314600</v>
      </c>
      <c r="AGP55" s="1">
        <v>314600</v>
      </c>
      <c r="AGQ55" s="1">
        <v>314600</v>
      </c>
      <c r="AGR55" s="1">
        <v>314600</v>
      </c>
      <c r="AGS55" s="1">
        <v>100</v>
      </c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</row>
    <row r="56" spans="1:943" x14ac:dyDescent="0.25">
      <c r="A56" s="4" t="s">
        <v>139</v>
      </c>
      <c r="B56" s="1">
        <v>27944960</v>
      </c>
      <c r="C56" s="1">
        <v>27947860</v>
      </c>
      <c r="D56" s="1">
        <v>28310060</v>
      </c>
      <c r="E56" s="1">
        <v>427091618</v>
      </c>
      <c r="F56" s="1">
        <v>378994111.63999999</v>
      </c>
      <c r="G56" s="1">
        <v>88.7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>
        <v>26676200</v>
      </c>
      <c r="BE56" s="1">
        <v>26679100</v>
      </c>
      <c r="BF56" s="1">
        <v>27041300</v>
      </c>
      <c r="BG56" s="1">
        <v>425822858</v>
      </c>
      <c r="BH56" s="1">
        <v>377725351.63999999</v>
      </c>
      <c r="BI56" s="1">
        <v>88.7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>
        <v>15667100</v>
      </c>
      <c r="HQ56" s="1">
        <v>15667100</v>
      </c>
      <c r="HR56" s="1">
        <v>15667100</v>
      </c>
      <c r="HS56" s="1">
        <v>15667100</v>
      </c>
      <c r="HT56" s="1">
        <v>15667100</v>
      </c>
      <c r="HU56" s="1">
        <v>100</v>
      </c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>
        <v>2513300</v>
      </c>
      <c r="IO56" s="1">
        <v>2516200</v>
      </c>
      <c r="IP56" s="1">
        <v>2878400</v>
      </c>
      <c r="IQ56" s="1">
        <v>2878400</v>
      </c>
      <c r="IR56" s="1">
        <v>2878400</v>
      </c>
      <c r="IS56" s="1">
        <v>100</v>
      </c>
      <c r="IT56" s="1"/>
      <c r="IU56" s="1"/>
      <c r="IV56" s="1"/>
      <c r="IW56" s="1"/>
      <c r="IX56" s="1"/>
      <c r="IY56" s="1"/>
      <c r="IZ56" s="1"/>
      <c r="JA56" s="1"/>
      <c r="JB56" s="1"/>
      <c r="JC56" s="1">
        <v>237328030</v>
      </c>
      <c r="JD56" s="1">
        <v>189230523.63999999</v>
      </c>
      <c r="JE56" s="1">
        <v>79.7</v>
      </c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>
        <v>8000000</v>
      </c>
      <c r="JV56" s="1">
        <v>8000000</v>
      </c>
      <c r="JW56" s="1">
        <v>100</v>
      </c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>
        <v>42596600</v>
      </c>
      <c r="PJ56" s="1">
        <v>42596600</v>
      </c>
      <c r="PK56" s="1">
        <v>100</v>
      </c>
      <c r="PL56" s="1"/>
      <c r="PM56" s="1"/>
      <c r="PN56" s="1"/>
      <c r="PO56" s="1">
        <v>110856928</v>
      </c>
      <c r="PP56" s="1">
        <v>110856928</v>
      </c>
      <c r="PQ56" s="1">
        <v>100</v>
      </c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>
        <v>3151200</v>
      </c>
      <c r="UU56" s="1">
        <v>3151200</v>
      </c>
      <c r="UV56" s="1">
        <v>3151200</v>
      </c>
      <c r="UW56" s="1">
        <v>3151200</v>
      </c>
      <c r="UX56" s="1">
        <v>3151200</v>
      </c>
      <c r="UY56" s="1">
        <v>100</v>
      </c>
      <c r="UZ56" s="1"/>
      <c r="VA56" s="1"/>
      <c r="VB56" s="1"/>
      <c r="VC56" s="1"/>
      <c r="VD56" s="1"/>
      <c r="VE56" s="1"/>
      <c r="VF56" s="1">
        <v>350000</v>
      </c>
      <c r="VG56" s="1">
        <v>350000</v>
      </c>
      <c r="VH56" s="1">
        <v>350000</v>
      </c>
      <c r="VI56" s="1">
        <v>350000</v>
      </c>
      <c r="VJ56" s="1">
        <v>350000</v>
      </c>
      <c r="VK56" s="1">
        <v>100</v>
      </c>
      <c r="VL56" s="1"/>
      <c r="VM56" s="1"/>
      <c r="VN56" s="1"/>
      <c r="VO56" s="1"/>
      <c r="VP56" s="1"/>
      <c r="VQ56" s="1"/>
      <c r="VR56" s="1">
        <v>4994600</v>
      </c>
      <c r="VS56" s="1">
        <v>4994600</v>
      </c>
      <c r="VT56" s="1">
        <v>4994600</v>
      </c>
      <c r="VU56" s="1">
        <v>4994600</v>
      </c>
      <c r="VV56" s="1">
        <v>4994600</v>
      </c>
      <c r="VW56" s="1">
        <v>100</v>
      </c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>
        <v>1268760</v>
      </c>
      <c r="ZQ56" s="1">
        <v>1268760</v>
      </c>
      <c r="ZR56" s="1">
        <v>1268760</v>
      </c>
      <c r="ZS56" s="1">
        <v>1268760</v>
      </c>
      <c r="ZT56" s="1">
        <v>1268760</v>
      </c>
      <c r="ZU56" s="1">
        <v>100</v>
      </c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>
        <v>10560</v>
      </c>
      <c r="AFK56" s="1">
        <v>10560</v>
      </c>
      <c r="AFL56" s="1">
        <v>10560</v>
      </c>
      <c r="AFM56" s="1">
        <v>10560</v>
      </c>
      <c r="AFN56" s="1">
        <v>10560</v>
      </c>
      <c r="AFO56" s="1">
        <v>100</v>
      </c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>
        <v>1258200</v>
      </c>
      <c r="AGO56" s="1">
        <v>1258200</v>
      </c>
      <c r="AGP56" s="1">
        <v>1258200</v>
      </c>
      <c r="AGQ56" s="1">
        <v>1258200</v>
      </c>
      <c r="AGR56" s="1">
        <v>1258200</v>
      </c>
      <c r="AGS56" s="1">
        <v>100</v>
      </c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</row>
    <row r="57" spans="1:943" x14ac:dyDescent="0.25">
      <c r="A57" s="4" t="s">
        <v>140</v>
      </c>
      <c r="B57" s="1">
        <v>3649866965.3699999</v>
      </c>
      <c r="C57" s="1">
        <v>3803807600.2399998</v>
      </c>
      <c r="D57" s="1">
        <v>4010625532.9699998</v>
      </c>
      <c r="E57" s="1">
        <v>4144251912.4699998</v>
      </c>
      <c r="F57" s="1">
        <v>4136636664.3299999</v>
      </c>
      <c r="G57" s="1">
        <v>99.8</v>
      </c>
      <c r="H57" s="1">
        <v>215549300</v>
      </c>
      <c r="I57" s="1">
        <v>215549300</v>
      </c>
      <c r="J57" s="1">
        <v>215549300</v>
      </c>
      <c r="K57" s="1">
        <v>315534500</v>
      </c>
      <c r="L57" s="1">
        <v>315534500</v>
      </c>
      <c r="M57" s="1">
        <v>100</v>
      </c>
      <c r="N57" s="1">
        <v>215549300</v>
      </c>
      <c r="O57" s="1">
        <v>215549300</v>
      </c>
      <c r="P57" s="1">
        <v>215549300</v>
      </c>
      <c r="Q57" s="1">
        <v>215549300</v>
      </c>
      <c r="R57" s="1">
        <v>215549300</v>
      </c>
      <c r="S57" s="1">
        <v>100</v>
      </c>
      <c r="T57" s="1"/>
      <c r="U57" s="1"/>
      <c r="V57" s="1"/>
      <c r="W57" s="1"/>
      <c r="X57" s="1"/>
      <c r="Y57" s="1"/>
      <c r="Z57" s="1"/>
      <c r="AA57" s="1"/>
      <c r="AB57" s="1"/>
      <c r="AC57" s="1">
        <v>99985200</v>
      </c>
      <c r="AD57" s="1">
        <v>99985200</v>
      </c>
      <c r="AE57" s="1">
        <v>100</v>
      </c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>
        <v>220581774.34</v>
      </c>
      <c r="BE57" s="1">
        <v>214326762.22</v>
      </c>
      <c r="BF57" s="1">
        <v>213742568.94999999</v>
      </c>
      <c r="BG57" s="1">
        <v>247918034.44999999</v>
      </c>
      <c r="BH57" s="1">
        <v>240302788.63</v>
      </c>
      <c r="BI57" s="1">
        <v>96.9</v>
      </c>
      <c r="BJ57" s="1">
        <v>2181751.38</v>
      </c>
      <c r="BK57" s="1">
        <v>2181751.38</v>
      </c>
      <c r="BL57" s="1">
        <v>2162002.2799999998</v>
      </c>
      <c r="BM57" s="1">
        <v>2162002.2799999998</v>
      </c>
      <c r="BN57" s="1">
        <v>2162002.2799999998</v>
      </c>
      <c r="BO57" s="1">
        <v>100</v>
      </c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>
        <v>1925025.18</v>
      </c>
      <c r="CI57" s="1">
        <v>1925025.18</v>
      </c>
      <c r="CJ57" s="1">
        <v>1925025.18</v>
      </c>
      <c r="CK57" s="1">
        <v>1925025.18</v>
      </c>
      <c r="CL57" s="1">
        <v>1925025.18</v>
      </c>
      <c r="CM57" s="1">
        <v>100</v>
      </c>
      <c r="CN57" s="1"/>
      <c r="CO57" s="1"/>
      <c r="CP57" s="1"/>
      <c r="CQ57" s="1"/>
      <c r="CR57" s="1"/>
      <c r="CS57" s="1"/>
      <c r="CT57" s="1">
        <v>7185960</v>
      </c>
      <c r="CU57" s="1"/>
      <c r="CV57" s="1"/>
      <c r="CW57" s="1">
        <v>7185960</v>
      </c>
      <c r="CX57" s="1">
        <v>7185960</v>
      </c>
      <c r="CY57" s="1">
        <v>100</v>
      </c>
      <c r="CZ57" s="1"/>
      <c r="DA57" s="1"/>
      <c r="DB57" s="1"/>
      <c r="DC57" s="1"/>
      <c r="DD57" s="1"/>
      <c r="DE57" s="1"/>
      <c r="DF57" s="1">
        <v>3395800</v>
      </c>
      <c r="DG57" s="1">
        <v>3395800</v>
      </c>
      <c r="DH57" s="1">
        <v>3395800</v>
      </c>
      <c r="DI57" s="1">
        <v>3395800</v>
      </c>
      <c r="DJ57" s="1">
        <v>3389217.91</v>
      </c>
      <c r="DK57" s="1">
        <v>99.8</v>
      </c>
      <c r="DL57" s="1">
        <v>712000</v>
      </c>
      <c r="DM57" s="1">
        <v>712000</v>
      </c>
      <c r="DN57" s="1">
        <v>712000</v>
      </c>
      <c r="DO57" s="1">
        <v>712000</v>
      </c>
      <c r="DP57" s="1">
        <v>712000</v>
      </c>
      <c r="DQ57" s="1">
        <v>100</v>
      </c>
      <c r="DR57" s="1">
        <v>439000</v>
      </c>
      <c r="DS57" s="1">
        <v>439000</v>
      </c>
      <c r="DT57" s="1">
        <v>439000</v>
      </c>
      <c r="DU57" s="1">
        <v>439000</v>
      </c>
      <c r="DV57" s="1">
        <v>439000</v>
      </c>
      <c r="DW57" s="1">
        <v>100</v>
      </c>
      <c r="DX57" s="1">
        <v>15307110</v>
      </c>
      <c r="DY57" s="1">
        <v>15307110</v>
      </c>
      <c r="DZ57" s="1">
        <v>14128462.529999999</v>
      </c>
      <c r="EA57" s="1">
        <v>14128462.529999999</v>
      </c>
      <c r="EB57" s="1">
        <v>14128462.529999999</v>
      </c>
      <c r="EC57" s="1">
        <v>100</v>
      </c>
      <c r="ED57" s="1">
        <v>4264357.12</v>
      </c>
      <c r="EE57" s="1">
        <v>4094605</v>
      </c>
      <c r="EF57" s="1">
        <v>4094605</v>
      </c>
      <c r="EG57" s="1">
        <v>4094605</v>
      </c>
      <c r="EH57" s="1">
        <v>4094605</v>
      </c>
      <c r="EI57" s="1">
        <v>100</v>
      </c>
      <c r="EJ57" s="1">
        <v>37611800</v>
      </c>
      <c r="EK57" s="1">
        <v>37611800</v>
      </c>
      <c r="EL57" s="1">
        <v>37611800</v>
      </c>
      <c r="EM57" s="1">
        <v>37611800</v>
      </c>
      <c r="EN57" s="1">
        <v>37611800</v>
      </c>
      <c r="EO57" s="1">
        <v>100</v>
      </c>
      <c r="EP57" s="1">
        <v>2415000</v>
      </c>
      <c r="EQ57" s="1">
        <v>2415000</v>
      </c>
      <c r="ER57" s="1">
        <v>2415000</v>
      </c>
      <c r="ES57" s="1">
        <v>2415000</v>
      </c>
      <c r="ET57" s="1">
        <v>2415000</v>
      </c>
      <c r="EU57" s="1">
        <v>100</v>
      </c>
      <c r="EV57" s="1">
        <v>27100500</v>
      </c>
      <c r="EW57" s="1">
        <v>27100500</v>
      </c>
      <c r="EX57" s="1">
        <v>27100500</v>
      </c>
      <c r="EY57" s="1">
        <v>27100500</v>
      </c>
      <c r="EZ57" s="1">
        <v>27100500</v>
      </c>
      <c r="FA57" s="1">
        <v>100</v>
      </c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>
        <v>10633400</v>
      </c>
      <c r="FP57" s="1">
        <v>10633400</v>
      </c>
      <c r="FQ57" s="1">
        <v>10633400</v>
      </c>
      <c r="FR57" s="1">
        <v>10620026.66</v>
      </c>
      <c r="FS57" s="1">
        <v>99.9</v>
      </c>
      <c r="FT57" s="1">
        <v>32389000</v>
      </c>
      <c r="FU57" s="1">
        <v>21755600</v>
      </c>
      <c r="FV57" s="1">
        <v>21755600</v>
      </c>
      <c r="FW57" s="1">
        <v>21755600</v>
      </c>
      <c r="FX57" s="1">
        <v>21755600</v>
      </c>
      <c r="FY57" s="1">
        <v>100</v>
      </c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>
        <v>1244000</v>
      </c>
      <c r="IC57" s="1">
        <v>1244000</v>
      </c>
      <c r="ID57" s="1">
        <v>1244000</v>
      </c>
      <c r="IE57" s="1">
        <v>1244000</v>
      </c>
      <c r="IF57" s="1">
        <v>1244000</v>
      </c>
      <c r="IG57" s="1">
        <v>100</v>
      </c>
      <c r="IH57" s="1">
        <v>14004100</v>
      </c>
      <c r="II57" s="1">
        <v>14004100</v>
      </c>
      <c r="IJ57" s="1">
        <v>14004100</v>
      </c>
      <c r="IK57" s="1">
        <v>14004100</v>
      </c>
      <c r="IL57" s="1">
        <v>14004100</v>
      </c>
      <c r="IM57" s="1">
        <v>100</v>
      </c>
      <c r="IN57" s="1">
        <v>8797800</v>
      </c>
      <c r="IO57" s="1">
        <v>9898500</v>
      </c>
      <c r="IP57" s="1">
        <v>11084600</v>
      </c>
      <c r="IQ57" s="1">
        <v>11084600</v>
      </c>
      <c r="IR57" s="1">
        <v>11084600</v>
      </c>
      <c r="IS57" s="1">
        <v>100</v>
      </c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>
        <v>300000</v>
      </c>
      <c r="PS57" s="1">
        <v>300000</v>
      </c>
      <c r="PT57" s="1">
        <v>300000</v>
      </c>
      <c r="PU57" s="1">
        <v>300000</v>
      </c>
      <c r="PV57" s="1">
        <v>300000</v>
      </c>
      <c r="PW57" s="1">
        <v>100</v>
      </c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>
        <v>589984</v>
      </c>
      <c r="QK57" s="1">
        <v>589984</v>
      </c>
      <c r="QL57" s="1">
        <v>589984</v>
      </c>
      <c r="QM57" s="1">
        <v>589984</v>
      </c>
      <c r="QN57" s="1">
        <v>589984</v>
      </c>
      <c r="QO57" s="1">
        <v>100</v>
      </c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>
        <v>4275000</v>
      </c>
      <c r="RU57" s="1">
        <v>4275000</v>
      </c>
      <c r="RV57" s="1">
        <v>4216403.3</v>
      </c>
      <c r="RW57" s="1">
        <v>4216403.3</v>
      </c>
      <c r="RX57" s="1">
        <v>4216403.3</v>
      </c>
      <c r="RY57" s="1">
        <v>100</v>
      </c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>
        <v>713000</v>
      </c>
      <c r="UI57" s="1">
        <v>713000</v>
      </c>
      <c r="UJ57" s="1">
        <v>713000</v>
      </c>
      <c r="UK57" s="1"/>
      <c r="UL57" s="1"/>
      <c r="UM57" s="1"/>
      <c r="UN57" s="1">
        <v>741000</v>
      </c>
      <c r="UO57" s="1">
        <v>741000</v>
      </c>
      <c r="UP57" s="1">
        <v>227700</v>
      </c>
      <c r="UQ57" s="1">
        <v>227700</v>
      </c>
      <c r="UR57" s="1">
        <v>227694.93</v>
      </c>
      <c r="US57" s="1">
        <v>100</v>
      </c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>
        <v>54989586.659999996</v>
      </c>
      <c r="VG57" s="1">
        <v>54989586.659999996</v>
      </c>
      <c r="VH57" s="1">
        <v>54989586.659999996</v>
      </c>
      <c r="VI57" s="1">
        <v>54989586.659999996</v>
      </c>
      <c r="VJ57" s="1">
        <v>47394301.340000004</v>
      </c>
      <c r="VK57" s="1">
        <v>86.2</v>
      </c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>
        <v>24908942</v>
      </c>
      <c r="YJ57" s="1">
        <v>24908942</v>
      </c>
      <c r="YK57" s="1">
        <v>100</v>
      </c>
      <c r="YL57" s="1"/>
      <c r="YM57" s="1"/>
      <c r="YN57" s="1"/>
      <c r="YO57" s="1">
        <v>2793563.5</v>
      </c>
      <c r="YP57" s="1">
        <v>2793563.5</v>
      </c>
      <c r="YQ57" s="1">
        <v>100</v>
      </c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>
        <v>3212114627.3000002</v>
      </c>
      <c r="ZQ57" s="1">
        <v>3372310274.1999998</v>
      </c>
      <c r="ZR57" s="1">
        <v>3579522114.1999998</v>
      </c>
      <c r="ZS57" s="1">
        <v>3579178114.1999998</v>
      </c>
      <c r="ZT57" s="1">
        <v>3579178111.6999998</v>
      </c>
      <c r="ZU57" s="1">
        <v>100</v>
      </c>
      <c r="ZV57" s="1">
        <v>1257290090</v>
      </c>
      <c r="ZW57" s="1">
        <v>1285302410</v>
      </c>
      <c r="ZX57" s="1">
        <v>1283494510</v>
      </c>
      <c r="ZY57" s="1">
        <v>1283494510</v>
      </c>
      <c r="ZZ57" s="1">
        <v>1283494510</v>
      </c>
      <c r="AAA57" s="1">
        <v>100</v>
      </c>
      <c r="AAB57" s="1">
        <v>34222000</v>
      </c>
      <c r="AAC57" s="1">
        <v>34222000</v>
      </c>
      <c r="AAD57" s="1">
        <v>34822800</v>
      </c>
      <c r="AAE57" s="1">
        <v>34822800</v>
      </c>
      <c r="AAF57" s="1">
        <v>34822800</v>
      </c>
      <c r="AAG57" s="1">
        <v>100</v>
      </c>
      <c r="AAH57" s="1">
        <v>21437000</v>
      </c>
      <c r="AAI57" s="1">
        <v>26402800</v>
      </c>
      <c r="AAJ57" s="1">
        <v>32807135</v>
      </c>
      <c r="AAK57" s="1">
        <v>32807135</v>
      </c>
      <c r="AAL57" s="1">
        <v>32807135</v>
      </c>
      <c r="AAM57" s="1">
        <v>100</v>
      </c>
      <c r="AAN57" s="1">
        <v>56997900</v>
      </c>
      <c r="AAO57" s="1">
        <v>56997900</v>
      </c>
      <c r="AAP57" s="1">
        <v>57161100</v>
      </c>
      <c r="AAQ57" s="1">
        <v>57161100</v>
      </c>
      <c r="AAR57" s="1">
        <v>57161100</v>
      </c>
      <c r="AAS57" s="1">
        <v>100</v>
      </c>
      <c r="AAT57" s="1">
        <v>1267105700</v>
      </c>
      <c r="AAU57" s="1">
        <v>1361296370</v>
      </c>
      <c r="AAV57" s="1">
        <v>1532876340</v>
      </c>
      <c r="AAW57" s="1">
        <v>1532876340</v>
      </c>
      <c r="AAX57" s="1">
        <v>1532876340</v>
      </c>
      <c r="AAY57" s="1">
        <v>100</v>
      </c>
      <c r="AAZ57" s="1">
        <v>3224400</v>
      </c>
      <c r="ABA57" s="1">
        <v>4437300</v>
      </c>
      <c r="ABB57" s="1">
        <v>5328400</v>
      </c>
      <c r="ABC57" s="1">
        <v>5328400</v>
      </c>
      <c r="ABD57" s="1">
        <v>5328400</v>
      </c>
      <c r="ABE57" s="1">
        <v>100</v>
      </c>
      <c r="ABF57" s="1">
        <v>76014200</v>
      </c>
      <c r="ABG57" s="1">
        <v>76014200</v>
      </c>
      <c r="ABH57" s="1">
        <v>72190100</v>
      </c>
      <c r="ABI57" s="1">
        <v>72190100</v>
      </c>
      <c r="ABJ57" s="1">
        <v>72190100</v>
      </c>
      <c r="ABK57" s="1">
        <v>100</v>
      </c>
      <c r="ABL57" s="1">
        <v>135970550</v>
      </c>
      <c r="ABM57" s="1">
        <v>135970550</v>
      </c>
      <c r="ABN57" s="1">
        <v>127796000</v>
      </c>
      <c r="ABO57" s="1">
        <v>127796000</v>
      </c>
      <c r="ABP57" s="1">
        <v>127796000</v>
      </c>
      <c r="ABQ57" s="1">
        <v>100</v>
      </c>
      <c r="ABR57" s="1">
        <v>23520600</v>
      </c>
      <c r="ABS57" s="1">
        <v>26365900</v>
      </c>
      <c r="ABT57" s="1">
        <v>24965900</v>
      </c>
      <c r="ABU57" s="1">
        <v>24965900</v>
      </c>
      <c r="ABV57" s="1">
        <v>24965900</v>
      </c>
      <c r="ABW57" s="1">
        <v>100</v>
      </c>
      <c r="ABX57" s="1">
        <v>1540300</v>
      </c>
      <c r="ABY57" s="1">
        <v>1586800</v>
      </c>
      <c r="ABZ57" s="1">
        <v>843500</v>
      </c>
      <c r="ACA57" s="1">
        <v>843500</v>
      </c>
      <c r="ACB57" s="1">
        <v>843500</v>
      </c>
      <c r="ACC57" s="1">
        <v>100</v>
      </c>
      <c r="ACD57" s="1">
        <v>47389300</v>
      </c>
      <c r="ACE57" s="1">
        <v>47302000</v>
      </c>
      <c r="ACF57" s="1">
        <v>46437900</v>
      </c>
      <c r="ACG57" s="1">
        <v>46437900</v>
      </c>
      <c r="ACH57" s="1">
        <v>46437900</v>
      </c>
      <c r="ACI57" s="1">
        <v>100</v>
      </c>
      <c r="ACJ57" s="1">
        <v>1503300</v>
      </c>
      <c r="ACK57" s="1">
        <v>1413300</v>
      </c>
      <c r="ACL57" s="1">
        <v>1283300</v>
      </c>
      <c r="ACM57" s="1">
        <v>1283300</v>
      </c>
      <c r="ACN57" s="1">
        <v>1283300</v>
      </c>
      <c r="ACO57" s="1">
        <v>100</v>
      </c>
      <c r="ACP57" s="1">
        <v>140000</v>
      </c>
      <c r="ACQ57" s="1">
        <v>140000</v>
      </c>
      <c r="ACR57" s="1">
        <v>240000</v>
      </c>
      <c r="ACS57" s="1">
        <v>240000</v>
      </c>
      <c r="ACT57" s="1">
        <v>240000</v>
      </c>
      <c r="ACU57" s="1">
        <v>100</v>
      </c>
      <c r="ACV57" s="1">
        <v>574000</v>
      </c>
      <c r="ACW57" s="1">
        <v>574000</v>
      </c>
      <c r="ACX57" s="1">
        <v>574000</v>
      </c>
      <c r="ACY57" s="1">
        <v>574000</v>
      </c>
      <c r="ACZ57" s="1">
        <v>574000</v>
      </c>
      <c r="ADA57" s="1">
        <v>100</v>
      </c>
      <c r="ADB57" s="1">
        <v>5716700</v>
      </c>
      <c r="ADC57" s="1">
        <v>6990000</v>
      </c>
      <c r="ADD57" s="1">
        <v>10990000</v>
      </c>
      <c r="ADE57" s="1">
        <v>10990000</v>
      </c>
      <c r="ADF57" s="1">
        <v>10990000</v>
      </c>
      <c r="ADG57" s="1">
        <v>100</v>
      </c>
      <c r="ADH57" s="1">
        <v>91500</v>
      </c>
      <c r="ADI57" s="1">
        <v>91500</v>
      </c>
      <c r="ADJ57" s="1">
        <v>52700</v>
      </c>
      <c r="ADK57" s="1">
        <v>52700</v>
      </c>
      <c r="ADL57" s="1">
        <v>52700</v>
      </c>
      <c r="ADM57" s="1">
        <v>100</v>
      </c>
      <c r="ADN57" s="1">
        <v>22027600</v>
      </c>
      <c r="ADO57" s="1">
        <v>27268100</v>
      </c>
      <c r="ADP57" s="1">
        <v>27268100</v>
      </c>
      <c r="ADQ57" s="1">
        <v>27268100</v>
      </c>
      <c r="ADR57" s="1">
        <v>27268100</v>
      </c>
      <c r="ADS57" s="1">
        <v>100</v>
      </c>
      <c r="ADT57" s="1">
        <v>65448247.100000001</v>
      </c>
      <c r="ADU57" s="1">
        <v>87328235.829999998</v>
      </c>
      <c r="ADV57" s="1">
        <v>125905835.83</v>
      </c>
      <c r="ADW57" s="1">
        <v>125905835.83</v>
      </c>
      <c r="ADX57" s="1">
        <v>125905835.81999999</v>
      </c>
      <c r="ADY57" s="1">
        <v>100</v>
      </c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>
        <v>360000</v>
      </c>
      <c r="AES57" s="1">
        <v>360000</v>
      </c>
      <c r="AET57" s="1">
        <v>356400</v>
      </c>
      <c r="AEU57" s="1">
        <v>356400</v>
      </c>
      <c r="AEV57" s="1">
        <v>356397.69</v>
      </c>
      <c r="AEW57" s="1">
        <v>100</v>
      </c>
      <c r="AEX57" s="1">
        <v>781000</v>
      </c>
      <c r="AEY57" s="1">
        <v>781000</v>
      </c>
      <c r="AEZ57" s="1">
        <v>344000</v>
      </c>
      <c r="AFA57" s="1"/>
      <c r="AFB57" s="1"/>
      <c r="AFC57" s="1"/>
      <c r="AFD57" s="1">
        <v>5852000</v>
      </c>
      <c r="AFE57" s="1">
        <v>6971300</v>
      </c>
      <c r="AFF57" s="1">
        <v>6971300</v>
      </c>
      <c r="AFG57" s="1">
        <v>6971300</v>
      </c>
      <c r="AFH57" s="1">
        <v>6971300</v>
      </c>
      <c r="AFI57" s="1">
        <v>100</v>
      </c>
      <c r="AFJ57" s="1">
        <v>897598</v>
      </c>
      <c r="AFK57" s="1">
        <v>897598</v>
      </c>
      <c r="AFL57" s="1">
        <v>1022284</v>
      </c>
      <c r="AFM57" s="1">
        <v>1022284</v>
      </c>
      <c r="AFN57" s="1">
        <v>1022284</v>
      </c>
      <c r="AFO57" s="1">
        <v>100</v>
      </c>
      <c r="AFP57" s="1">
        <v>8765000</v>
      </c>
      <c r="AFQ57" s="1">
        <v>8765000</v>
      </c>
      <c r="AFR57" s="1">
        <v>8765000</v>
      </c>
      <c r="AFS57" s="1">
        <v>8765000</v>
      </c>
      <c r="AFT57" s="1">
        <v>8765000</v>
      </c>
      <c r="AFU57" s="1">
        <v>100</v>
      </c>
      <c r="AFV57" s="1">
        <v>1580500</v>
      </c>
      <c r="AFW57" s="1">
        <v>1580500</v>
      </c>
      <c r="AFX57" s="1">
        <v>2152600</v>
      </c>
      <c r="AFY57" s="1">
        <v>2152600</v>
      </c>
      <c r="AFZ57" s="1">
        <v>2152600</v>
      </c>
      <c r="AGA57" s="1">
        <v>100</v>
      </c>
      <c r="AGB57" s="1">
        <v>166076500</v>
      </c>
      <c r="AGC57" s="1">
        <v>166076500</v>
      </c>
      <c r="AGD57" s="1">
        <v>166088300</v>
      </c>
      <c r="AGE57" s="1">
        <v>166088300</v>
      </c>
      <c r="AGF57" s="1">
        <v>166088300</v>
      </c>
      <c r="AGG57" s="1">
        <v>100</v>
      </c>
      <c r="AGH57" s="1">
        <v>6533801.2000000002</v>
      </c>
      <c r="AGI57" s="1">
        <v>6120169.1900000004</v>
      </c>
      <c r="AGJ57" s="1">
        <v>7729768.1900000004</v>
      </c>
      <c r="AGK57" s="1">
        <v>7729768.1900000004</v>
      </c>
      <c r="AGL57" s="1">
        <v>7729768.1900000004</v>
      </c>
      <c r="AGM57" s="1">
        <v>100</v>
      </c>
      <c r="AGN57" s="1"/>
      <c r="AGO57" s="1"/>
      <c r="AGP57" s="1"/>
      <c r="AGQ57" s="1"/>
      <c r="AGR57" s="1"/>
      <c r="AGS57" s="1"/>
      <c r="AGT57" s="1">
        <v>23600</v>
      </c>
      <c r="AGU57" s="1">
        <v>23600</v>
      </c>
      <c r="AGV57" s="1">
        <v>23600</v>
      </c>
      <c r="AGW57" s="1">
        <v>23600</v>
      </c>
      <c r="AGX57" s="1">
        <v>23600</v>
      </c>
      <c r="AGY57" s="1">
        <v>100</v>
      </c>
      <c r="AGZ57" s="1">
        <v>1031241</v>
      </c>
      <c r="AHA57" s="1">
        <v>1031241</v>
      </c>
      <c r="AHB57" s="1">
        <v>1031241</v>
      </c>
      <c r="AHC57" s="1">
        <v>1031241</v>
      </c>
      <c r="AHD57" s="1">
        <v>1031241</v>
      </c>
      <c r="AHE57" s="1">
        <v>100</v>
      </c>
      <c r="AHF57" s="1">
        <v>1621264</v>
      </c>
      <c r="AHG57" s="1">
        <v>1621264</v>
      </c>
      <c r="AHH57" s="1">
        <v>1811550</v>
      </c>
      <c r="AHI57" s="1">
        <v>1621264</v>
      </c>
      <c r="AHJ57" s="1">
        <v>1621264</v>
      </c>
      <c r="AHK57" s="1">
        <v>100</v>
      </c>
      <c r="AHL57" s="1"/>
      <c r="AHM57" s="1"/>
      <c r="AHN57" s="1"/>
      <c r="AHO57" s="1"/>
      <c r="AHP57" s="1"/>
      <c r="AHQ57" s="1"/>
      <c r="AHR57" s="1">
        <v>1621264</v>
      </c>
      <c r="AHS57" s="1">
        <v>1621264</v>
      </c>
      <c r="AHT57" s="1">
        <v>1621264</v>
      </c>
      <c r="AHU57" s="1">
        <v>1621264</v>
      </c>
      <c r="AHV57" s="1">
        <v>1621264</v>
      </c>
      <c r="AHW57" s="1">
        <v>100</v>
      </c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>
        <v>190286</v>
      </c>
      <c r="AJE57" s="1"/>
      <c r="AJF57" s="1"/>
      <c r="AJG57" s="1"/>
    </row>
    <row r="58" spans="1:943" x14ac:dyDescent="0.25">
      <c r="A58" s="4" t="s">
        <v>141</v>
      </c>
      <c r="B58" s="1">
        <v>140586468.75</v>
      </c>
      <c r="C58" s="1">
        <v>114269998.75</v>
      </c>
      <c r="D58" s="1">
        <v>89751498.75</v>
      </c>
      <c r="E58" s="1">
        <v>314350670.60000002</v>
      </c>
      <c r="F58" s="1">
        <v>298355350.32999998</v>
      </c>
      <c r="G58" s="1">
        <v>94.9</v>
      </c>
      <c r="H58" s="1"/>
      <c r="I58" s="1"/>
      <c r="J58" s="1"/>
      <c r="K58" s="1">
        <v>72950690</v>
      </c>
      <c r="L58" s="1">
        <v>72950690</v>
      </c>
      <c r="M58" s="1">
        <v>100</v>
      </c>
      <c r="N58" s="1"/>
      <c r="O58" s="1"/>
      <c r="P58" s="1"/>
      <c r="Q58" s="1"/>
      <c r="R58" s="1"/>
      <c r="S58" s="1"/>
      <c r="T58" s="1"/>
      <c r="U58" s="1"/>
      <c r="V58" s="1"/>
      <c r="W58" s="1">
        <v>72950690</v>
      </c>
      <c r="X58" s="1">
        <v>72950690</v>
      </c>
      <c r="Y58" s="1">
        <v>100</v>
      </c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>
        <v>140586468.75</v>
      </c>
      <c r="BE58" s="1">
        <v>114269998.75</v>
      </c>
      <c r="BF58" s="1">
        <v>89751498.75</v>
      </c>
      <c r="BG58" s="1">
        <v>233109844.59999999</v>
      </c>
      <c r="BH58" s="1">
        <v>217358114.94999999</v>
      </c>
      <c r="BI58" s="1">
        <v>93.2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>
        <v>49041500</v>
      </c>
      <c r="HQ58" s="1">
        <v>49041500</v>
      </c>
      <c r="HR58" s="1">
        <v>20000000</v>
      </c>
      <c r="HS58" s="1">
        <v>20000000</v>
      </c>
      <c r="HT58" s="1">
        <v>20000000</v>
      </c>
      <c r="HU58" s="1">
        <v>100</v>
      </c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>
        <v>1000000</v>
      </c>
      <c r="II58" s="1">
        <v>1000000</v>
      </c>
      <c r="IJ58" s="1">
        <v>1000000</v>
      </c>
      <c r="IK58" s="1">
        <v>1000000</v>
      </c>
      <c r="IL58" s="1">
        <v>1000000</v>
      </c>
      <c r="IM58" s="1">
        <v>100</v>
      </c>
      <c r="IN58" s="1">
        <v>41553600</v>
      </c>
      <c r="IO58" s="1">
        <v>43256100</v>
      </c>
      <c r="IP58" s="1">
        <v>47779100</v>
      </c>
      <c r="IQ58" s="1">
        <v>47779100</v>
      </c>
      <c r="IR58" s="1">
        <v>47779100</v>
      </c>
      <c r="IS58" s="1">
        <v>100</v>
      </c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>
        <v>23000000</v>
      </c>
      <c r="JV58" s="1">
        <v>23000000</v>
      </c>
      <c r="JW58" s="1">
        <v>100</v>
      </c>
      <c r="JX58" s="1"/>
      <c r="JY58" s="1"/>
      <c r="JZ58" s="1"/>
      <c r="KA58" s="1"/>
      <c r="KB58" s="1"/>
      <c r="KC58" s="1"/>
      <c r="KD58" s="1"/>
      <c r="KE58" s="1"/>
      <c r="KF58" s="1"/>
      <c r="KG58" s="1">
        <v>43512923.520000003</v>
      </c>
      <c r="KH58" s="1">
        <v>39746234.880000003</v>
      </c>
      <c r="KI58" s="1">
        <v>91.3</v>
      </c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>
        <v>3603299.7</v>
      </c>
      <c r="MD58" s="1">
        <v>3603299.7</v>
      </c>
      <c r="ME58" s="1">
        <v>100</v>
      </c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>
        <v>37358670</v>
      </c>
      <c r="MY58" s="1">
        <v>9339700</v>
      </c>
      <c r="MZ58" s="1">
        <v>9339700</v>
      </c>
      <c r="NA58" s="1">
        <v>9339700</v>
      </c>
      <c r="NB58" s="1"/>
      <c r="NC58" s="1"/>
      <c r="ND58" s="1"/>
      <c r="NE58" s="1"/>
      <c r="NF58" s="1"/>
      <c r="NG58" s="1">
        <v>4208861.25</v>
      </c>
      <c r="NH58" s="1">
        <v>4208861.25</v>
      </c>
      <c r="NI58" s="1">
        <v>100</v>
      </c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>
        <v>3627600</v>
      </c>
      <c r="QE58" s="1">
        <v>3627600</v>
      </c>
      <c r="QF58" s="1">
        <v>3627600</v>
      </c>
      <c r="QG58" s="1">
        <v>3627600</v>
      </c>
      <c r="QH58" s="1">
        <v>3075120.19</v>
      </c>
      <c r="QI58" s="1">
        <v>84.8</v>
      </c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>
        <v>69033260.840000004</v>
      </c>
      <c r="TN58" s="1">
        <v>67404182.780000001</v>
      </c>
      <c r="TO58" s="1">
        <v>97.6</v>
      </c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>
        <v>3151200</v>
      </c>
      <c r="UU58" s="1">
        <v>3151200</v>
      </c>
      <c r="UV58" s="1">
        <v>3151200</v>
      </c>
      <c r="UW58" s="1">
        <v>3151200</v>
      </c>
      <c r="UX58" s="1">
        <v>3151200</v>
      </c>
      <c r="UY58" s="1">
        <v>100</v>
      </c>
      <c r="UZ58" s="1"/>
      <c r="VA58" s="1"/>
      <c r="VB58" s="1"/>
      <c r="VC58" s="1"/>
      <c r="VD58" s="1"/>
      <c r="VE58" s="1"/>
      <c r="VF58" s="1">
        <v>4038916.75</v>
      </c>
      <c r="VG58" s="1">
        <v>4038916.75</v>
      </c>
      <c r="VH58" s="1">
        <v>4038916.75</v>
      </c>
      <c r="VI58" s="1">
        <v>4038916.75</v>
      </c>
      <c r="VJ58" s="1">
        <v>3575134.15</v>
      </c>
      <c r="VK58" s="1">
        <v>88.5</v>
      </c>
      <c r="VL58" s="1">
        <v>814982</v>
      </c>
      <c r="VM58" s="1">
        <v>814982</v>
      </c>
      <c r="VN58" s="1">
        <v>814982</v>
      </c>
      <c r="VO58" s="1">
        <v>814982</v>
      </c>
      <c r="VP58" s="1">
        <v>814982</v>
      </c>
      <c r="VQ58" s="1">
        <v>100</v>
      </c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>
        <v>8290136</v>
      </c>
      <c r="AHJ58" s="1">
        <v>8046545.3799999999</v>
      </c>
      <c r="AHK58" s="1">
        <v>97.1</v>
      </c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>
        <v>8099850</v>
      </c>
      <c r="AIT58" s="1">
        <v>7856259.3799999999</v>
      </c>
      <c r="AIU58" s="1">
        <v>97</v>
      </c>
      <c r="AIV58" s="1"/>
      <c r="AIW58" s="1"/>
      <c r="AIX58" s="1"/>
      <c r="AIY58" s="1"/>
      <c r="AIZ58" s="1"/>
      <c r="AJA58" s="1"/>
      <c r="AJB58" s="1"/>
      <c r="AJC58" s="1"/>
      <c r="AJD58" s="1"/>
      <c r="AJE58" s="1">
        <v>190286</v>
      </c>
      <c r="AJF58" s="1">
        <v>190286</v>
      </c>
      <c r="AJG58" s="1">
        <v>100</v>
      </c>
    </row>
    <row r="59" spans="1:943" x14ac:dyDescent="0.25">
      <c r="A59" s="4" t="s">
        <v>142</v>
      </c>
      <c r="B59" s="1">
        <v>2329120</v>
      </c>
      <c r="C59" s="1">
        <v>2433920</v>
      </c>
      <c r="D59" s="1">
        <v>2842799</v>
      </c>
      <c r="E59" s="1">
        <v>12743820.199999999</v>
      </c>
      <c r="F59" s="1">
        <v>12743820.199999999</v>
      </c>
      <c r="G59" s="1">
        <v>100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>
        <v>2163900</v>
      </c>
      <c r="BE59" s="1">
        <v>2268700</v>
      </c>
      <c r="BF59" s="1">
        <v>2375300</v>
      </c>
      <c r="BG59" s="1">
        <v>12276321.199999999</v>
      </c>
      <c r="BH59" s="1">
        <v>12276321.199999999</v>
      </c>
      <c r="BI59" s="1">
        <v>100</v>
      </c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>
        <v>1113500</v>
      </c>
      <c r="IO59" s="1">
        <v>1218300</v>
      </c>
      <c r="IP59" s="1">
        <v>1324900</v>
      </c>
      <c r="IQ59" s="1">
        <v>1324900</v>
      </c>
      <c r="IR59" s="1">
        <v>1324900</v>
      </c>
      <c r="IS59" s="1">
        <v>100</v>
      </c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>
        <v>9901021.1999999993</v>
      </c>
      <c r="JV59" s="1">
        <v>9901021.1999999993</v>
      </c>
      <c r="JW59" s="1">
        <v>100</v>
      </c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>
        <v>1050400</v>
      </c>
      <c r="UU59" s="1">
        <v>1050400</v>
      </c>
      <c r="UV59" s="1">
        <v>1050400</v>
      </c>
      <c r="UW59" s="1">
        <v>1050400</v>
      </c>
      <c r="UX59" s="1">
        <v>1050400</v>
      </c>
      <c r="UY59" s="1">
        <v>100</v>
      </c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>
        <v>165220</v>
      </c>
      <c r="ZQ59" s="1">
        <v>165220</v>
      </c>
      <c r="ZR59" s="1">
        <v>165220</v>
      </c>
      <c r="ZS59" s="1">
        <v>165220</v>
      </c>
      <c r="ZT59" s="1">
        <v>165220</v>
      </c>
      <c r="ZU59" s="1">
        <v>100</v>
      </c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>
        <v>3520</v>
      </c>
      <c r="AFK59" s="1">
        <v>3520</v>
      </c>
      <c r="AFL59" s="1">
        <v>3520</v>
      </c>
      <c r="AFM59" s="1">
        <v>3520</v>
      </c>
      <c r="AFN59" s="1">
        <v>3520</v>
      </c>
      <c r="AFO59" s="1">
        <v>100</v>
      </c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>
        <v>161700</v>
      </c>
      <c r="AGO59" s="1">
        <v>161700</v>
      </c>
      <c r="AGP59" s="1">
        <v>161700</v>
      </c>
      <c r="AGQ59" s="1">
        <v>161700</v>
      </c>
      <c r="AGR59" s="1">
        <v>161700</v>
      </c>
      <c r="AGS59" s="1">
        <v>100</v>
      </c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>
        <v>302279</v>
      </c>
      <c r="AHI59" s="1">
        <v>302279</v>
      </c>
      <c r="AHJ59" s="1">
        <v>302279</v>
      </c>
      <c r="AHK59" s="1">
        <v>100</v>
      </c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>
        <v>302279</v>
      </c>
      <c r="AJE59" s="1">
        <v>302279</v>
      </c>
      <c r="AJF59" s="1">
        <v>302279</v>
      </c>
      <c r="AJG59" s="1">
        <v>100</v>
      </c>
    </row>
    <row r="60" spans="1:943" x14ac:dyDescent="0.25">
      <c r="A60" s="4" t="s">
        <v>143</v>
      </c>
      <c r="B60" s="1">
        <v>9241764</v>
      </c>
      <c r="C60" s="1">
        <v>10010864</v>
      </c>
      <c r="D60" s="1">
        <v>7747018.5800000001</v>
      </c>
      <c r="E60" s="1">
        <v>169650651.16</v>
      </c>
      <c r="F60" s="1">
        <v>169650651.16</v>
      </c>
      <c r="G60" s="1">
        <v>100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>
        <v>8291024</v>
      </c>
      <c r="BE60" s="1">
        <v>9060124</v>
      </c>
      <c r="BF60" s="1">
        <v>6281276.5800000001</v>
      </c>
      <c r="BG60" s="1">
        <v>168184909.16</v>
      </c>
      <c r="BH60" s="1">
        <v>168184909.16</v>
      </c>
      <c r="BI60" s="1">
        <v>100</v>
      </c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>
        <v>4910900</v>
      </c>
      <c r="IO60" s="1">
        <v>5026000</v>
      </c>
      <c r="IP60" s="1">
        <v>5534700</v>
      </c>
      <c r="IQ60" s="1">
        <v>5534700</v>
      </c>
      <c r="IR60" s="1">
        <v>5534700</v>
      </c>
      <c r="IS60" s="1">
        <v>100</v>
      </c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>
        <f>-3025700-420</f>
        <v>-3026120</v>
      </c>
      <c r="LK60" s="1">
        <v>131699661.40000001</v>
      </c>
      <c r="LL60" s="1">
        <v>131699661.40000001</v>
      </c>
      <c r="LM60" s="1">
        <v>100</v>
      </c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>
        <v>2756904.15</v>
      </c>
      <c r="MD60" s="1">
        <v>2756904.15</v>
      </c>
      <c r="ME60" s="1">
        <v>100</v>
      </c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>
        <v>1050400</v>
      </c>
      <c r="UU60" s="1">
        <v>1050400</v>
      </c>
      <c r="UV60" s="1">
        <v>1039896</v>
      </c>
      <c r="UW60" s="1">
        <v>1039896</v>
      </c>
      <c r="UX60" s="1">
        <v>1039896</v>
      </c>
      <c r="UY60" s="1">
        <v>100</v>
      </c>
      <c r="UZ60" s="1">
        <v>2188600</v>
      </c>
      <c r="VA60" s="1">
        <v>2188600</v>
      </c>
      <c r="VB60" s="1">
        <v>2177657</v>
      </c>
      <c r="VC60" s="1">
        <v>2177657</v>
      </c>
      <c r="VD60" s="1">
        <v>2177657</v>
      </c>
      <c r="VE60" s="1">
        <v>100</v>
      </c>
      <c r="VF60" s="1"/>
      <c r="VG60" s="1"/>
      <c r="VH60" s="1"/>
      <c r="VI60" s="1"/>
      <c r="VJ60" s="1"/>
      <c r="VK60" s="1"/>
      <c r="VL60" s="1">
        <v>141124</v>
      </c>
      <c r="VM60" s="1">
        <v>141124</v>
      </c>
      <c r="VN60" s="1">
        <v>141124</v>
      </c>
      <c r="VO60" s="1">
        <v>141124</v>
      </c>
      <c r="VP60" s="1">
        <v>141124</v>
      </c>
      <c r="VQ60" s="1">
        <v>100</v>
      </c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>
        <v>24421366.969999999</v>
      </c>
      <c r="YJ60" s="1">
        <v>24421366.969999999</v>
      </c>
      <c r="YK60" s="1">
        <v>100</v>
      </c>
      <c r="YL60" s="1"/>
      <c r="YM60" s="1"/>
      <c r="YN60" s="1"/>
      <c r="YO60" s="1"/>
      <c r="YP60" s="1"/>
      <c r="YQ60" s="1"/>
      <c r="YR60" s="1"/>
      <c r="YS60" s="1">
        <v>654000</v>
      </c>
      <c r="YT60" s="1">
        <v>413600</v>
      </c>
      <c r="YU60" s="1">
        <v>413600</v>
      </c>
      <c r="YV60" s="1">
        <v>413600</v>
      </c>
      <c r="YW60" s="1">
        <v>100</v>
      </c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>
        <v>950740</v>
      </c>
      <c r="ZQ60" s="1">
        <v>950740</v>
      </c>
      <c r="ZR60" s="1">
        <v>950740</v>
      </c>
      <c r="ZS60" s="1">
        <v>950740</v>
      </c>
      <c r="ZT60" s="1">
        <v>950740</v>
      </c>
      <c r="ZU60" s="1">
        <v>100</v>
      </c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>
        <v>7040</v>
      </c>
      <c r="AFK60" s="1">
        <v>7040</v>
      </c>
      <c r="AFL60" s="1">
        <v>7040</v>
      </c>
      <c r="AFM60" s="1">
        <v>7040</v>
      </c>
      <c r="AFN60" s="1">
        <v>7040</v>
      </c>
      <c r="AFO60" s="1">
        <v>100</v>
      </c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>
        <v>943700</v>
      </c>
      <c r="AGO60" s="1">
        <v>943700</v>
      </c>
      <c r="AGP60" s="1">
        <v>943700</v>
      </c>
      <c r="AGQ60" s="1">
        <v>943700</v>
      </c>
      <c r="AGR60" s="1">
        <v>943700</v>
      </c>
      <c r="AGS60" s="1">
        <v>100</v>
      </c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>
        <v>515002</v>
      </c>
      <c r="AHI60" s="1">
        <v>515002</v>
      </c>
      <c r="AHJ60" s="1">
        <v>515002</v>
      </c>
      <c r="AHK60" s="1">
        <v>100</v>
      </c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>
        <v>515002</v>
      </c>
      <c r="AJE60" s="1">
        <v>515002</v>
      </c>
      <c r="AJF60" s="1">
        <v>515002</v>
      </c>
      <c r="AJG60" s="1">
        <v>100</v>
      </c>
    </row>
    <row r="61" spans="1:943" x14ac:dyDescent="0.25">
      <c r="A61" s="4" t="s">
        <v>144</v>
      </c>
      <c r="B61" s="1">
        <v>15754545</v>
      </c>
      <c r="C61" s="1">
        <v>18616245</v>
      </c>
      <c r="D61" s="1">
        <v>54679963.43</v>
      </c>
      <c r="E61" s="1">
        <v>172733564.5</v>
      </c>
      <c r="F61" s="1">
        <v>119296075.39</v>
      </c>
      <c r="G61" s="1">
        <v>69.099999999999994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>
        <v>13065005</v>
      </c>
      <c r="BE61" s="1">
        <v>15534005</v>
      </c>
      <c r="BF61" s="1">
        <v>51340222.43</v>
      </c>
      <c r="BG61" s="1">
        <v>169393823.5</v>
      </c>
      <c r="BH61" s="1">
        <v>115956334.39</v>
      </c>
      <c r="BI61" s="1">
        <v>68.5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>
        <v>7529100</v>
      </c>
      <c r="IO61" s="1">
        <v>9793100</v>
      </c>
      <c r="IP61" s="1">
        <v>10649000</v>
      </c>
      <c r="IQ61" s="1">
        <v>10649000</v>
      </c>
      <c r="IR61" s="1">
        <v>10649000</v>
      </c>
      <c r="IS61" s="1">
        <v>100</v>
      </c>
      <c r="IT61" s="1"/>
      <c r="IU61" s="1"/>
      <c r="IV61" s="1"/>
      <c r="IW61" s="1"/>
      <c r="IX61" s="1"/>
      <c r="IY61" s="1"/>
      <c r="IZ61" s="1"/>
      <c r="JA61" s="1"/>
      <c r="JB61" s="1"/>
      <c r="JC61" s="1">
        <v>78705608.769999996</v>
      </c>
      <c r="JD61" s="1">
        <v>60362788.380000003</v>
      </c>
      <c r="JE61" s="1">
        <v>76.7</v>
      </c>
      <c r="JF61" s="1"/>
      <c r="JG61" s="1"/>
      <c r="JH61" s="1"/>
      <c r="JI61" s="1">
        <v>29421820</v>
      </c>
      <c r="JJ61" s="1">
        <v>29421820</v>
      </c>
      <c r="JK61" s="1">
        <v>100</v>
      </c>
      <c r="JL61" s="1"/>
      <c r="JM61" s="1"/>
      <c r="JN61" s="1"/>
      <c r="JO61" s="1"/>
      <c r="JP61" s="1"/>
      <c r="JQ61" s="1"/>
      <c r="JR61" s="1"/>
      <c r="JS61" s="1"/>
      <c r="JT61" s="1"/>
      <c r="JU61" s="1">
        <v>9926171.8499999996</v>
      </c>
      <c r="JV61" s="1">
        <v>9926171.8499999996</v>
      </c>
      <c r="JW61" s="1">
        <v>100</v>
      </c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>
        <v>1985800</v>
      </c>
      <c r="QE61" s="1">
        <v>1985800</v>
      </c>
      <c r="QF61" s="1">
        <v>1908178.1</v>
      </c>
      <c r="QG61" s="1">
        <v>1908178.1</v>
      </c>
      <c r="QH61" s="1">
        <v>1869709.83</v>
      </c>
      <c r="QI61" s="1">
        <v>98</v>
      </c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>
        <v>1050400</v>
      </c>
      <c r="UU61" s="1">
        <v>1050400</v>
      </c>
      <c r="UV61" s="1">
        <v>1050400</v>
      </c>
      <c r="UW61" s="1">
        <v>1050400</v>
      </c>
      <c r="UX61" s="1">
        <v>1050400</v>
      </c>
      <c r="UY61" s="1">
        <v>100</v>
      </c>
      <c r="UZ61" s="1">
        <v>1509400</v>
      </c>
      <c r="VA61" s="1">
        <v>1509400</v>
      </c>
      <c r="VB61" s="1">
        <v>1509400</v>
      </c>
      <c r="VC61" s="1">
        <v>1509400</v>
      </c>
      <c r="VD61" s="1">
        <v>1509400</v>
      </c>
      <c r="VE61" s="1">
        <v>100</v>
      </c>
      <c r="VF61" s="1">
        <v>800000</v>
      </c>
      <c r="VG61" s="1">
        <v>800000</v>
      </c>
      <c r="VH61" s="1">
        <v>800000</v>
      </c>
      <c r="VI61" s="1">
        <v>800000</v>
      </c>
      <c r="VJ61" s="1">
        <v>800000</v>
      </c>
      <c r="VK61" s="1">
        <v>100</v>
      </c>
      <c r="VL61" s="1">
        <v>190305</v>
      </c>
      <c r="VM61" s="1">
        <v>190305</v>
      </c>
      <c r="VN61" s="1">
        <v>190305</v>
      </c>
      <c r="VO61" s="1">
        <v>190305</v>
      </c>
      <c r="VP61" s="1">
        <v>190305</v>
      </c>
      <c r="VQ61" s="1">
        <v>100</v>
      </c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>
        <v>205000</v>
      </c>
      <c r="YT61" s="1">
        <v>176739.33</v>
      </c>
      <c r="YU61" s="1">
        <v>176739.33</v>
      </c>
      <c r="YV61" s="1">
        <v>176739.33</v>
      </c>
      <c r="YW61" s="1">
        <v>100</v>
      </c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>
        <v>35056200</v>
      </c>
      <c r="ZM61" s="1">
        <v>35056200</v>
      </c>
      <c r="ZN61" s="1"/>
      <c r="ZO61" s="1"/>
      <c r="ZP61" s="1">
        <v>2689540</v>
      </c>
      <c r="ZQ61" s="1">
        <v>3082240</v>
      </c>
      <c r="ZR61" s="1">
        <v>3082240</v>
      </c>
      <c r="ZS61" s="1">
        <v>3082240</v>
      </c>
      <c r="ZT61" s="1">
        <v>3082240</v>
      </c>
      <c r="ZU61" s="1">
        <v>100</v>
      </c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>
        <v>2053400</v>
      </c>
      <c r="AFE61" s="1">
        <v>2446100</v>
      </c>
      <c r="AFF61" s="1">
        <v>2446100</v>
      </c>
      <c r="AFG61" s="1">
        <v>2446100</v>
      </c>
      <c r="AFH61" s="1">
        <v>2446100</v>
      </c>
      <c r="AFI61" s="1">
        <v>100</v>
      </c>
      <c r="AFJ61" s="1">
        <v>7040</v>
      </c>
      <c r="AFK61" s="1">
        <v>7040</v>
      </c>
      <c r="AFL61" s="1">
        <v>7040</v>
      </c>
      <c r="AFM61" s="1">
        <v>7040</v>
      </c>
      <c r="AFN61" s="1">
        <v>7040</v>
      </c>
      <c r="AFO61" s="1">
        <v>100</v>
      </c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>
        <v>629100</v>
      </c>
      <c r="AGO61" s="1">
        <v>629100</v>
      </c>
      <c r="AGP61" s="1">
        <v>629100</v>
      </c>
      <c r="AGQ61" s="1">
        <v>629100</v>
      </c>
      <c r="AGR61" s="1">
        <v>629100</v>
      </c>
      <c r="AGS61" s="1">
        <v>100</v>
      </c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>
        <v>257501</v>
      </c>
      <c r="AHI61" s="1">
        <v>257501</v>
      </c>
      <c r="AHJ61" s="1">
        <v>257501</v>
      </c>
      <c r="AHK61" s="1">
        <v>100</v>
      </c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>
        <v>257501</v>
      </c>
      <c r="AJE61" s="1">
        <v>257501</v>
      </c>
      <c r="AJF61" s="1">
        <v>257501</v>
      </c>
      <c r="AJG61" s="1">
        <v>100</v>
      </c>
    </row>
    <row r="62" spans="1:943" x14ac:dyDescent="0.25">
      <c r="A62" s="4" t="s">
        <v>145</v>
      </c>
      <c r="B62" s="1">
        <v>27174435</v>
      </c>
      <c r="C62" s="1">
        <v>27944935</v>
      </c>
      <c r="D62" s="1">
        <v>28756002.739999998</v>
      </c>
      <c r="E62" s="1">
        <v>46756002.740000002</v>
      </c>
      <c r="F62" s="1">
        <v>46631721.380000003</v>
      </c>
      <c r="G62" s="1">
        <v>99.7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>
        <v>24170295</v>
      </c>
      <c r="BE62" s="1">
        <v>24548095</v>
      </c>
      <c r="BF62" s="1">
        <v>25023275.739999998</v>
      </c>
      <c r="BG62" s="1">
        <v>43023275.740000002</v>
      </c>
      <c r="BH62" s="1">
        <v>42898994.380000003</v>
      </c>
      <c r="BI62" s="1">
        <v>99.7</v>
      </c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>
        <v>5456700</v>
      </c>
      <c r="IO62" s="1">
        <v>5834500</v>
      </c>
      <c r="IP62" s="1">
        <v>6405700</v>
      </c>
      <c r="IQ62" s="1">
        <v>6405700</v>
      </c>
      <c r="IR62" s="1">
        <v>6405700</v>
      </c>
      <c r="IS62" s="1">
        <v>100</v>
      </c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>
        <v>18000000</v>
      </c>
      <c r="JV62" s="1">
        <v>18000000</v>
      </c>
      <c r="JW62" s="1">
        <v>100</v>
      </c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>
        <v>13085320</v>
      </c>
      <c r="KQ62" s="1">
        <v>13085320</v>
      </c>
      <c r="KR62" s="1">
        <v>13085320</v>
      </c>
      <c r="KS62" s="1">
        <v>13085320</v>
      </c>
      <c r="KT62" s="1">
        <v>13085320</v>
      </c>
      <c r="KU62" s="1">
        <v>100</v>
      </c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>
        <v>609100</v>
      </c>
      <c r="QE62" s="1">
        <v>609100</v>
      </c>
      <c r="QF62" s="1">
        <v>539053.5</v>
      </c>
      <c r="QG62" s="1">
        <v>539053.5</v>
      </c>
      <c r="QH62" s="1">
        <v>497228.78</v>
      </c>
      <c r="QI62" s="1">
        <v>92.2</v>
      </c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>
        <v>2102000</v>
      </c>
      <c r="UU62" s="1">
        <v>2102000</v>
      </c>
      <c r="UV62" s="1">
        <v>2102000</v>
      </c>
      <c r="UW62" s="1">
        <v>2102000</v>
      </c>
      <c r="UX62" s="1">
        <v>2102000</v>
      </c>
      <c r="UY62" s="1">
        <v>100</v>
      </c>
      <c r="UZ62" s="1">
        <v>150900</v>
      </c>
      <c r="VA62" s="1">
        <v>150900</v>
      </c>
      <c r="VB62" s="1">
        <v>150900</v>
      </c>
      <c r="VC62" s="1">
        <v>150900</v>
      </c>
      <c r="VD62" s="1">
        <v>150900</v>
      </c>
      <c r="VE62" s="1">
        <v>100</v>
      </c>
      <c r="VF62" s="1">
        <v>2520840</v>
      </c>
      <c r="VG62" s="1">
        <v>2520840</v>
      </c>
      <c r="VH62" s="1">
        <v>2520840</v>
      </c>
      <c r="VI62" s="1">
        <v>2520840</v>
      </c>
      <c r="VJ62" s="1">
        <v>2438383.36</v>
      </c>
      <c r="VK62" s="1">
        <v>96.7</v>
      </c>
      <c r="VL62" s="1">
        <v>145935</v>
      </c>
      <c r="VM62" s="1">
        <v>145935</v>
      </c>
      <c r="VN62" s="1">
        <v>145935</v>
      </c>
      <c r="VO62" s="1">
        <v>145935</v>
      </c>
      <c r="VP62" s="1">
        <v>145935</v>
      </c>
      <c r="VQ62" s="1">
        <v>100</v>
      </c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>
        <v>99500</v>
      </c>
      <c r="YS62" s="1">
        <v>99500</v>
      </c>
      <c r="YT62" s="1">
        <v>73527.240000000005</v>
      </c>
      <c r="YU62" s="1">
        <v>73527.240000000005</v>
      </c>
      <c r="YV62" s="1">
        <v>73527.240000000005</v>
      </c>
      <c r="YW62" s="1">
        <v>100</v>
      </c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>
        <v>3004140</v>
      </c>
      <c r="ZQ62" s="1">
        <v>3396840</v>
      </c>
      <c r="ZR62" s="1">
        <v>3396840</v>
      </c>
      <c r="ZS62" s="1">
        <v>3396840</v>
      </c>
      <c r="ZT62" s="1">
        <v>3396840</v>
      </c>
      <c r="ZU62" s="1">
        <v>100</v>
      </c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>
        <v>2053400</v>
      </c>
      <c r="AFE62" s="1">
        <v>2446100</v>
      </c>
      <c r="AFF62" s="1">
        <v>2446100</v>
      </c>
      <c r="AFG62" s="1">
        <v>2446100</v>
      </c>
      <c r="AFH62" s="1">
        <v>2446100</v>
      </c>
      <c r="AFI62" s="1">
        <v>100</v>
      </c>
      <c r="AFJ62" s="1">
        <v>7040</v>
      </c>
      <c r="AFK62" s="1">
        <v>7040</v>
      </c>
      <c r="AFL62" s="1">
        <v>7040</v>
      </c>
      <c r="AFM62" s="1">
        <v>7040</v>
      </c>
      <c r="AFN62" s="1">
        <v>7040</v>
      </c>
      <c r="AFO62" s="1">
        <v>100</v>
      </c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>
        <v>943700</v>
      </c>
      <c r="AGO62" s="1">
        <v>943700</v>
      </c>
      <c r="AGP62" s="1">
        <v>943700</v>
      </c>
      <c r="AGQ62" s="1">
        <v>943700</v>
      </c>
      <c r="AGR62" s="1">
        <v>943700</v>
      </c>
      <c r="AGS62" s="1">
        <v>100</v>
      </c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>
        <v>335887</v>
      </c>
      <c r="AHI62" s="1">
        <v>335887</v>
      </c>
      <c r="AHJ62" s="1">
        <v>335887</v>
      </c>
      <c r="AHK62" s="1">
        <v>100</v>
      </c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>
        <v>335887</v>
      </c>
      <c r="AJE62" s="1">
        <v>335887</v>
      </c>
      <c r="AJF62" s="1">
        <v>335887</v>
      </c>
      <c r="AJG62" s="1">
        <v>100</v>
      </c>
    </row>
    <row r="63" spans="1:943" x14ac:dyDescent="0.25">
      <c r="A63" s="4" t="s">
        <v>146</v>
      </c>
      <c r="B63" s="1">
        <v>15864592</v>
      </c>
      <c r="C63" s="1">
        <v>16262192</v>
      </c>
      <c r="D63" s="1">
        <v>23116721.300000001</v>
      </c>
      <c r="E63" s="1">
        <v>328605877.10000002</v>
      </c>
      <c r="F63" s="1">
        <v>328230377.79000002</v>
      </c>
      <c r="G63" s="1">
        <v>99.9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>
        <v>14910332</v>
      </c>
      <c r="BE63" s="1">
        <v>15307932</v>
      </c>
      <c r="BF63" s="1">
        <v>22162461.300000001</v>
      </c>
      <c r="BG63" s="1">
        <v>327651617.10000002</v>
      </c>
      <c r="BH63" s="1">
        <v>327276117.79000002</v>
      </c>
      <c r="BI63" s="1">
        <v>99.9</v>
      </c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>
        <v>263729700</v>
      </c>
      <c r="HB63" s="1">
        <v>263729700</v>
      </c>
      <c r="HC63" s="1">
        <v>100</v>
      </c>
      <c r="HD63" s="1"/>
      <c r="HE63" s="1"/>
      <c r="HF63" s="1">
        <v>5825529.2999999998</v>
      </c>
      <c r="HG63" s="1">
        <v>20166129.300000001</v>
      </c>
      <c r="HH63" s="1">
        <v>19965700.800000001</v>
      </c>
      <c r="HI63" s="1">
        <v>99</v>
      </c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>
        <v>9703300</v>
      </c>
      <c r="IO63" s="1">
        <v>10019400</v>
      </c>
      <c r="IP63" s="1">
        <v>11048400</v>
      </c>
      <c r="IQ63" s="1">
        <v>11048400</v>
      </c>
      <c r="IR63" s="1">
        <v>11048400</v>
      </c>
      <c r="IS63" s="1">
        <v>100</v>
      </c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>
        <v>27418855.710000001</v>
      </c>
      <c r="TN63" s="1">
        <v>27243785.710000001</v>
      </c>
      <c r="TO63" s="1">
        <v>99.4</v>
      </c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>
        <v>2101000</v>
      </c>
      <c r="UU63" s="1">
        <v>2101000</v>
      </c>
      <c r="UV63" s="1">
        <v>2101000</v>
      </c>
      <c r="UW63" s="1">
        <v>2101000</v>
      </c>
      <c r="UX63" s="1">
        <v>2101000</v>
      </c>
      <c r="UY63" s="1">
        <v>100</v>
      </c>
      <c r="UZ63" s="1">
        <v>830100</v>
      </c>
      <c r="VA63" s="1">
        <v>830100</v>
      </c>
      <c r="VB63" s="1">
        <v>830100</v>
      </c>
      <c r="VC63" s="1">
        <v>830100</v>
      </c>
      <c r="VD63" s="1">
        <v>830100</v>
      </c>
      <c r="VE63" s="1">
        <v>100</v>
      </c>
      <c r="VF63" s="1">
        <v>2000000</v>
      </c>
      <c r="VG63" s="1">
        <v>2000000</v>
      </c>
      <c r="VH63" s="1">
        <v>2000000</v>
      </c>
      <c r="VI63" s="1">
        <v>2000000</v>
      </c>
      <c r="VJ63" s="1">
        <v>2000000</v>
      </c>
      <c r="VK63" s="1">
        <v>100</v>
      </c>
      <c r="VL63" s="1">
        <v>144332</v>
      </c>
      <c r="VM63" s="1">
        <v>144332</v>
      </c>
      <c r="VN63" s="1">
        <v>144332</v>
      </c>
      <c r="VO63" s="1">
        <v>144332</v>
      </c>
      <c r="VP63" s="1">
        <v>144332</v>
      </c>
      <c r="VQ63" s="1">
        <v>100</v>
      </c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>
        <v>131600</v>
      </c>
      <c r="YS63" s="1">
        <v>213100</v>
      </c>
      <c r="YT63" s="1">
        <v>213100</v>
      </c>
      <c r="YU63" s="1">
        <v>213100</v>
      </c>
      <c r="YV63" s="1">
        <v>213100</v>
      </c>
      <c r="YW63" s="1">
        <v>100</v>
      </c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>
        <v>954260</v>
      </c>
      <c r="ZQ63" s="1">
        <v>954260</v>
      </c>
      <c r="ZR63" s="1">
        <v>954260</v>
      </c>
      <c r="ZS63" s="1">
        <v>954260</v>
      </c>
      <c r="ZT63" s="1">
        <v>954260</v>
      </c>
      <c r="ZU63" s="1">
        <v>100</v>
      </c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>
        <v>10560</v>
      </c>
      <c r="AFK63" s="1">
        <v>10560</v>
      </c>
      <c r="AFL63" s="1">
        <v>10560</v>
      </c>
      <c r="AFM63" s="1">
        <v>10560</v>
      </c>
      <c r="AFN63" s="1">
        <v>10560</v>
      </c>
      <c r="AFO63" s="1">
        <v>100</v>
      </c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>
        <v>943700</v>
      </c>
      <c r="AGO63" s="1">
        <v>943700</v>
      </c>
      <c r="AGP63" s="1">
        <v>943700</v>
      </c>
      <c r="AGQ63" s="1">
        <v>943700</v>
      </c>
      <c r="AGR63" s="1">
        <v>943700</v>
      </c>
      <c r="AGS63" s="1">
        <v>100</v>
      </c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</row>
    <row r="64" spans="1:943" x14ac:dyDescent="0.25">
      <c r="A64" s="4" t="s">
        <v>147</v>
      </c>
      <c r="B64" s="1">
        <v>6307078</v>
      </c>
      <c r="C64" s="1">
        <v>7040278</v>
      </c>
      <c r="D64" s="1">
        <v>8668934.8000000007</v>
      </c>
      <c r="E64" s="1">
        <v>8668934.8000000007</v>
      </c>
      <c r="F64" s="1">
        <v>8668934.8000000007</v>
      </c>
      <c r="G64" s="1">
        <v>100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>
        <v>5674458</v>
      </c>
      <c r="BE64" s="1">
        <v>6407658</v>
      </c>
      <c r="BF64" s="1">
        <v>8036314.7999999998</v>
      </c>
      <c r="BG64" s="1">
        <v>8036314.7999999998</v>
      </c>
      <c r="BH64" s="1">
        <v>8036314.7999999998</v>
      </c>
      <c r="BI64" s="1">
        <v>100</v>
      </c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>
        <v>3320500</v>
      </c>
      <c r="IO64" s="1">
        <v>3631100</v>
      </c>
      <c r="IP64" s="1">
        <v>5488700</v>
      </c>
      <c r="IQ64" s="1">
        <v>5488700</v>
      </c>
      <c r="IR64" s="1">
        <v>5488700</v>
      </c>
      <c r="IS64" s="1">
        <v>100</v>
      </c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>
        <v>1050400</v>
      </c>
      <c r="UU64" s="1">
        <v>1050400</v>
      </c>
      <c r="UV64" s="1">
        <v>1049544.3799999999</v>
      </c>
      <c r="UW64" s="1">
        <v>1049544.3799999999</v>
      </c>
      <c r="UX64" s="1">
        <v>1049544.3799999999</v>
      </c>
      <c r="UY64" s="1">
        <v>100</v>
      </c>
      <c r="UZ64" s="1">
        <v>754700</v>
      </c>
      <c r="VA64" s="1">
        <v>754700</v>
      </c>
      <c r="VB64" s="1">
        <v>568687.39</v>
      </c>
      <c r="VC64" s="1">
        <v>568687.39</v>
      </c>
      <c r="VD64" s="1">
        <v>568687.39</v>
      </c>
      <c r="VE64" s="1">
        <v>100</v>
      </c>
      <c r="VF64" s="1">
        <v>350000</v>
      </c>
      <c r="VG64" s="1">
        <v>350000</v>
      </c>
      <c r="VH64" s="1">
        <v>350000</v>
      </c>
      <c r="VI64" s="1">
        <v>350000</v>
      </c>
      <c r="VJ64" s="1">
        <v>350000</v>
      </c>
      <c r="VK64" s="1">
        <v>100</v>
      </c>
      <c r="VL64" s="1">
        <v>198858</v>
      </c>
      <c r="VM64" s="1">
        <v>198858</v>
      </c>
      <c r="VN64" s="1">
        <v>198858</v>
      </c>
      <c r="VO64" s="1">
        <v>198858</v>
      </c>
      <c r="VP64" s="1">
        <v>198858</v>
      </c>
      <c r="VQ64" s="1">
        <v>100</v>
      </c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>
        <v>422600</v>
      </c>
      <c r="YT64" s="1">
        <v>380524.31</v>
      </c>
      <c r="YU64" s="1">
        <v>380524.31</v>
      </c>
      <c r="YV64" s="1">
        <v>380524.31</v>
      </c>
      <c r="YW64" s="1">
        <v>100</v>
      </c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>
        <v>632620</v>
      </c>
      <c r="ZQ64" s="1">
        <v>632620</v>
      </c>
      <c r="ZR64" s="1">
        <v>632620</v>
      </c>
      <c r="ZS64" s="1">
        <v>632620</v>
      </c>
      <c r="ZT64" s="1">
        <v>632620</v>
      </c>
      <c r="ZU64" s="1">
        <v>100</v>
      </c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>
        <v>3520</v>
      </c>
      <c r="AFK64" s="1">
        <v>3520</v>
      </c>
      <c r="AFL64" s="1">
        <v>3520</v>
      </c>
      <c r="AFM64" s="1">
        <v>3520</v>
      </c>
      <c r="AFN64" s="1">
        <v>3520</v>
      </c>
      <c r="AFO64" s="1">
        <v>100</v>
      </c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>
        <v>629100</v>
      </c>
      <c r="AGO64" s="1">
        <v>629100</v>
      </c>
      <c r="AGP64" s="1">
        <v>629100</v>
      </c>
      <c r="AGQ64" s="1">
        <v>629100</v>
      </c>
      <c r="AGR64" s="1">
        <v>629100</v>
      </c>
      <c r="AGS64" s="1">
        <v>100</v>
      </c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</row>
    <row r="65" spans="1:943" x14ac:dyDescent="0.25">
      <c r="A65" s="4" t="s">
        <v>148</v>
      </c>
      <c r="B65" s="1">
        <v>11560220</v>
      </c>
      <c r="C65" s="1">
        <v>12161120</v>
      </c>
      <c r="D65" s="1">
        <v>12582220</v>
      </c>
      <c r="E65" s="1">
        <v>12582220</v>
      </c>
      <c r="F65" s="1">
        <v>12582219.25</v>
      </c>
      <c r="G65" s="1">
        <v>100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>
        <v>11242100</v>
      </c>
      <c r="BE65" s="1">
        <v>11843000</v>
      </c>
      <c r="BF65" s="1">
        <v>12264100</v>
      </c>
      <c r="BG65" s="1">
        <v>12264100</v>
      </c>
      <c r="BH65" s="1">
        <v>12264099.25</v>
      </c>
      <c r="BI65" s="1">
        <v>100</v>
      </c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>
        <v>4082300</v>
      </c>
      <c r="IO65" s="1">
        <v>4370800</v>
      </c>
      <c r="IP65" s="1">
        <v>4791900</v>
      </c>
      <c r="IQ65" s="1">
        <v>4791900</v>
      </c>
      <c r="IR65" s="1">
        <v>4791900</v>
      </c>
      <c r="IS65" s="1">
        <v>100</v>
      </c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>
        <v>1050400</v>
      </c>
      <c r="UU65" s="1">
        <v>1050400</v>
      </c>
      <c r="UV65" s="1">
        <v>1050400</v>
      </c>
      <c r="UW65" s="1">
        <v>1050400</v>
      </c>
      <c r="UX65" s="1">
        <v>1050400</v>
      </c>
      <c r="UY65" s="1">
        <v>100</v>
      </c>
      <c r="UZ65" s="1">
        <v>1509400</v>
      </c>
      <c r="VA65" s="1">
        <v>1509400</v>
      </c>
      <c r="VB65" s="1">
        <v>1509400</v>
      </c>
      <c r="VC65" s="1">
        <v>1509400</v>
      </c>
      <c r="VD65" s="1">
        <v>1509400</v>
      </c>
      <c r="VE65" s="1">
        <v>100</v>
      </c>
      <c r="VF65" s="1">
        <v>4600000</v>
      </c>
      <c r="VG65" s="1">
        <v>4600000</v>
      </c>
      <c r="VH65" s="1">
        <v>4600000</v>
      </c>
      <c r="VI65" s="1">
        <v>4600000</v>
      </c>
      <c r="VJ65" s="1">
        <v>4599999.25</v>
      </c>
      <c r="VK65" s="1">
        <v>100</v>
      </c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>
        <v>312400</v>
      </c>
      <c r="YT65" s="1">
        <v>312400</v>
      </c>
      <c r="YU65" s="1">
        <v>312400</v>
      </c>
      <c r="YV65" s="1">
        <v>312400</v>
      </c>
      <c r="YW65" s="1">
        <v>100</v>
      </c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>
        <v>318120</v>
      </c>
      <c r="ZQ65" s="1">
        <v>318120</v>
      </c>
      <c r="ZR65" s="1">
        <v>318120</v>
      </c>
      <c r="ZS65" s="1">
        <v>318120</v>
      </c>
      <c r="ZT65" s="1">
        <v>318120</v>
      </c>
      <c r="ZU65" s="1">
        <v>100</v>
      </c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>
        <v>3520</v>
      </c>
      <c r="AFK65" s="1">
        <v>3520</v>
      </c>
      <c r="AFL65" s="1">
        <v>3520</v>
      </c>
      <c r="AFM65" s="1">
        <v>3520</v>
      </c>
      <c r="AFN65" s="1">
        <v>3520</v>
      </c>
      <c r="AFO65" s="1">
        <v>100</v>
      </c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>
        <v>314600</v>
      </c>
      <c r="AGO65" s="1">
        <v>314600</v>
      </c>
      <c r="AGP65" s="1">
        <v>314600</v>
      </c>
      <c r="AGQ65" s="1">
        <v>314600</v>
      </c>
      <c r="AGR65" s="1">
        <v>314600</v>
      </c>
      <c r="AGS65" s="1">
        <v>100</v>
      </c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</row>
    <row r="66" spans="1:943" x14ac:dyDescent="0.25">
      <c r="A66" s="4" t="s">
        <v>149</v>
      </c>
      <c r="B66" s="1">
        <v>9869792</v>
      </c>
      <c r="C66" s="1">
        <v>10880292</v>
      </c>
      <c r="D66" s="1">
        <v>11671792</v>
      </c>
      <c r="E66" s="1">
        <v>11671792</v>
      </c>
      <c r="F66" s="1">
        <v>11637469.720000001</v>
      </c>
      <c r="G66" s="1">
        <v>99.7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>
        <v>9548152</v>
      </c>
      <c r="BE66" s="1">
        <v>10558652</v>
      </c>
      <c r="BF66" s="1">
        <v>11350152</v>
      </c>
      <c r="BG66" s="1">
        <v>11350152</v>
      </c>
      <c r="BH66" s="1">
        <v>11315829.720000001</v>
      </c>
      <c r="BI66" s="1">
        <v>99.7</v>
      </c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>
        <v>7193500</v>
      </c>
      <c r="IO66" s="1">
        <v>7750200</v>
      </c>
      <c r="IP66" s="1">
        <v>8541700</v>
      </c>
      <c r="IQ66" s="1">
        <v>8541700</v>
      </c>
      <c r="IR66" s="1">
        <v>8541700</v>
      </c>
      <c r="IS66" s="1">
        <v>100</v>
      </c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>
        <v>1050400</v>
      </c>
      <c r="UU66" s="1">
        <v>1050400</v>
      </c>
      <c r="UV66" s="1">
        <v>1050400</v>
      </c>
      <c r="UW66" s="1">
        <v>1050400</v>
      </c>
      <c r="UX66" s="1">
        <v>1050400</v>
      </c>
      <c r="UY66" s="1">
        <v>100</v>
      </c>
      <c r="UZ66" s="1">
        <v>1056500</v>
      </c>
      <c r="VA66" s="1">
        <v>1056500</v>
      </c>
      <c r="VB66" s="1">
        <v>1056500</v>
      </c>
      <c r="VC66" s="1">
        <v>1056500</v>
      </c>
      <c r="VD66" s="1">
        <v>1056500</v>
      </c>
      <c r="VE66" s="1">
        <v>100</v>
      </c>
      <c r="VF66" s="1"/>
      <c r="VG66" s="1"/>
      <c r="VH66" s="1"/>
      <c r="VI66" s="1"/>
      <c r="VJ66" s="1"/>
      <c r="VK66" s="1"/>
      <c r="VL66" s="1">
        <v>187352</v>
      </c>
      <c r="VM66" s="1">
        <v>187352</v>
      </c>
      <c r="VN66" s="1">
        <v>187352</v>
      </c>
      <c r="VO66" s="1">
        <v>187352</v>
      </c>
      <c r="VP66" s="1">
        <v>187352</v>
      </c>
      <c r="VQ66" s="1">
        <v>100</v>
      </c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>
        <v>60400</v>
      </c>
      <c r="YS66" s="1">
        <v>514200</v>
      </c>
      <c r="YT66" s="1">
        <v>514200</v>
      </c>
      <c r="YU66" s="1">
        <v>514200</v>
      </c>
      <c r="YV66" s="1">
        <v>479877.72</v>
      </c>
      <c r="YW66" s="1">
        <v>93.3</v>
      </c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>
        <v>321640</v>
      </c>
      <c r="ZQ66" s="1">
        <v>321640</v>
      </c>
      <c r="ZR66" s="1">
        <v>321640</v>
      </c>
      <c r="ZS66" s="1">
        <v>321640</v>
      </c>
      <c r="ZT66" s="1">
        <v>321640</v>
      </c>
      <c r="ZU66" s="1">
        <v>100</v>
      </c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>
        <v>7040</v>
      </c>
      <c r="AFK66" s="1">
        <v>7040</v>
      </c>
      <c r="AFL66" s="1">
        <v>7040</v>
      </c>
      <c r="AFM66" s="1">
        <v>7040</v>
      </c>
      <c r="AFN66" s="1">
        <v>7040</v>
      </c>
      <c r="AFO66" s="1">
        <v>100</v>
      </c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>
        <v>314600</v>
      </c>
      <c r="AGO66" s="1">
        <v>314600</v>
      </c>
      <c r="AGP66" s="1">
        <v>314600</v>
      </c>
      <c r="AGQ66" s="1">
        <v>314600</v>
      </c>
      <c r="AGR66" s="1">
        <v>314600</v>
      </c>
      <c r="AGS66" s="1">
        <v>100</v>
      </c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</row>
    <row r="67" spans="1:943" x14ac:dyDescent="0.25">
      <c r="A67" s="4" t="s">
        <v>150</v>
      </c>
      <c r="B67" s="1">
        <v>6408740</v>
      </c>
      <c r="C67" s="1">
        <v>7293240</v>
      </c>
      <c r="D67" s="1">
        <v>7405324.9699999997</v>
      </c>
      <c r="E67" s="1">
        <v>7405324.9699999997</v>
      </c>
      <c r="F67" s="1">
        <v>7393403.4000000004</v>
      </c>
      <c r="G67" s="1">
        <v>99.8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>
        <v>5772600</v>
      </c>
      <c r="BE67" s="1">
        <v>6657100</v>
      </c>
      <c r="BF67" s="1">
        <v>6769184.9699999997</v>
      </c>
      <c r="BG67" s="1">
        <v>6769184.9699999997</v>
      </c>
      <c r="BH67" s="1">
        <v>6757263.4000000004</v>
      </c>
      <c r="BI67" s="1">
        <v>99.8</v>
      </c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>
        <v>2053000</v>
      </c>
      <c r="IO67" s="1">
        <v>2937500</v>
      </c>
      <c r="IP67" s="1">
        <v>3252300</v>
      </c>
      <c r="IQ67" s="1">
        <v>3252300</v>
      </c>
      <c r="IR67" s="1">
        <v>3252300</v>
      </c>
      <c r="IS67" s="1">
        <v>100</v>
      </c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>
        <v>631600</v>
      </c>
      <c r="QE67" s="1">
        <v>631600</v>
      </c>
      <c r="QF67" s="1">
        <v>504503.48</v>
      </c>
      <c r="QG67" s="1">
        <v>504503.48</v>
      </c>
      <c r="QH67" s="1">
        <v>504503.48</v>
      </c>
      <c r="QI67" s="1">
        <v>100</v>
      </c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>
        <v>1050400</v>
      </c>
      <c r="UU67" s="1">
        <v>1050400</v>
      </c>
      <c r="UV67" s="1">
        <v>974781.49</v>
      </c>
      <c r="UW67" s="1">
        <v>974781.49</v>
      </c>
      <c r="UX67" s="1">
        <v>962859.56</v>
      </c>
      <c r="UY67" s="1">
        <v>98.8</v>
      </c>
      <c r="UZ67" s="1">
        <v>2037600</v>
      </c>
      <c r="VA67" s="1">
        <v>2037600</v>
      </c>
      <c r="VB67" s="1">
        <v>2037600</v>
      </c>
      <c r="VC67" s="1">
        <v>2037600</v>
      </c>
      <c r="VD67" s="1">
        <v>2037600</v>
      </c>
      <c r="VE67" s="1">
        <v>100</v>
      </c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>
        <v>636140</v>
      </c>
      <c r="ZQ67" s="1">
        <v>636140</v>
      </c>
      <c r="ZR67" s="1">
        <v>636140</v>
      </c>
      <c r="ZS67" s="1">
        <v>636140</v>
      </c>
      <c r="ZT67" s="1">
        <v>636140</v>
      </c>
      <c r="ZU67" s="1">
        <v>100</v>
      </c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>
        <v>7040</v>
      </c>
      <c r="AFK67" s="1">
        <v>7040</v>
      </c>
      <c r="AFL67" s="1">
        <v>7040</v>
      </c>
      <c r="AFM67" s="1">
        <v>7040</v>
      </c>
      <c r="AFN67" s="1">
        <v>7040</v>
      </c>
      <c r="AFO67" s="1">
        <v>100</v>
      </c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>
        <v>629100</v>
      </c>
      <c r="AGO67" s="1">
        <v>629100</v>
      </c>
      <c r="AGP67" s="1">
        <v>629100</v>
      </c>
      <c r="AGQ67" s="1">
        <v>629100</v>
      </c>
      <c r="AGR67" s="1">
        <v>629100</v>
      </c>
      <c r="AGS67" s="1">
        <v>100</v>
      </c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</row>
    <row r="68" spans="1:943" x14ac:dyDescent="0.25">
      <c r="A68" s="4" t="s">
        <v>151</v>
      </c>
      <c r="B68" s="1">
        <v>5475218</v>
      </c>
      <c r="C68" s="1">
        <v>5748218</v>
      </c>
      <c r="D68" s="1">
        <v>7250078</v>
      </c>
      <c r="E68" s="1">
        <v>7250078</v>
      </c>
      <c r="F68" s="1">
        <v>7250078</v>
      </c>
      <c r="G68" s="1">
        <v>100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>
        <v>5157098</v>
      </c>
      <c r="BE68" s="1">
        <v>5430098</v>
      </c>
      <c r="BF68" s="1">
        <v>5700498</v>
      </c>
      <c r="BG68" s="1">
        <v>5700498</v>
      </c>
      <c r="BH68" s="1">
        <v>5700498</v>
      </c>
      <c r="BI68" s="1">
        <v>100</v>
      </c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>
        <v>2639400</v>
      </c>
      <c r="IO68" s="1">
        <v>2839400</v>
      </c>
      <c r="IP68" s="1">
        <v>3109800</v>
      </c>
      <c r="IQ68" s="1">
        <v>3109800</v>
      </c>
      <c r="IR68" s="1">
        <v>3109800</v>
      </c>
      <c r="IS68" s="1">
        <v>100</v>
      </c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>
        <v>1050400</v>
      </c>
      <c r="UU68" s="1">
        <v>1050400</v>
      </c>
      <c r="UV68" s="1">
        <v>1050400</v>
      </c>
      <c r="UW68" s="1">
        <v>1050400</v>
      </c>
      <c r="UX68" s="1">
        <v>1050400</v>
      </c>
      <c r="UY68" s="1">
        <v>100</v>
      </c>
      <c r="UZ68" s="1">
        <v>1358400</v>
      </c>
      <c r="VA68" s="1">
        <v>1358400</v>
      </c>
      <c r="VB68" s="1">
        <v>1358400</v>
      </c>
      <c r="VC68" s="1">
        <v>1358400</v>
      </c>
      <c r="VD68" s="1">
        <v>1358400</v>
      </c>
      <c r="VE68" s="1">
        <v>100</v>
      </c>
      <c r="VF68" s="1"/>
      <c r="VG68" s="1"/>
      <c r="VH68" s="1"/>
      <c r="VI68" s="1"/>
      <c r="VJ68" s="1"/>
      <c r="VK68" s="1"/>
      <c r="VL68" s="1">
        <v>108898</v>
      </c>
      <c r="VM68" s="1">
        <v>108898</v>
      </c>
      <c r="VN68" s="1">
        <v>108898</v>
      </c>
      <c r="VO68" s="1">
        <v>108898</v>
      </c>
      <c r="VP68" s="1">
        <v>108898</v>
      </c>
      <c r="VQ68" s="1">
        <v>100</v>
      </c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>
        <v>73000</v>
      </c>
      <c r="YT68" s="1">
        <v>73000</v>
      </c>
      <c r="YU68" s="1">
        <v>73000</v>
      </c>
      <c r="YV68" s="1">
        <v>73000</v>
      </c>
      <c r="YW68" s="1">
        <v>100</v>
      </c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>
        <v>318120</v>
      </c>
      <c r="ZQ68" s="1">
        <v>318120</v>
      </c>
      <c r="ZR68" s="1">
        <v>318120</v>
      </c>
      <c r="ZS68" s="1">
        <v>318120</v>
      </c>
      <c r="ZT68" s="1">
        <v>318120</v>
      </c>
      <c r="ZU68" s="1">
        <v>100</v>
      </c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>
        <v>3520</v>
      </c>
      <c r="AFK68" s="1">
        <v>3520</v>
      </c>
      <c r="AFL68" s="1">
        <v>3520</v>
      </c>
      <c r="AFM68" s="1">
        <v>3520</v>
      </c>
      <c r="AFN68" s="1">
        <v>3520</v>
      </c>
      <c r="AFO68" s="1">
        <v>100</v>
      </c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>
        <v>314600</v>
      </c>
      <c r="AGO68" s="1">
        <v>314600</v>
      </c>
      <c r="AGP68" s="1">
        <v>314600</v>
      </c>
      <c r="AGQ68" s="1">
        <v>314600</v>
      </c>
      <c r="AGR68" s="1">
        <v>314600</v>
      </c>
      <c r="AGS68" s="1">
        <v>100</v>
      </c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>
        <v>1231460</v>
      </c>
      <c r="AHI68" s="1">
        <v>1231460</v>
      </c>
      <c r="AHJ68" s="1">
        <v>1231460</v>
      </c>
      <c r="AHK68" s="1">
        <v>100</v>
      </c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>
        <v>1231460</v>
      </c>
      <c r="AJE68" s="1">
        <v>1231460</v>
      </c>
      <c r="AJF68" s="1">
        <v>1231460</v>
      </c>
      <c r="AJG68" s="1">
        <v>100</v>
      </c>
    </row>
    <row r="69" spans="1:943" x14ac:dyDescent="0.25">
      <c r="A69" s="4" t="s">
        <v>152</v>
      </c>
      <c r="B69" s="1">
        <v>12415406.59</v>
      </c>
      <c r="C69" s="1">
        <v>12052906.59</v>
      </c>
      <c r="D69" s="1">
        <v>12897706.59</v>
      </c>
      <c r="E69" s="1">
        <v>12897706.59</v>
      </c>
      <c r="F69" s="1">
        <v>12897706.59</v>
      </c>
      <c r="G69" s="1">
        <v>100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>
        <v>11782786.59</v>
      </c>
      <c r="BE69" s="1">
        <v>11420286.59</v>
      </c>
      <c r="BF69" s="1">
        <v>12265086.59</v>
      </c>
      <c r="BG69" s="1">
        <v>12265086.59</v>
      </c>
      <c r="BH69" s="1">
        <v>12265086.59</v>
      </c>
      <c r="BI69" s="1">
        <v>100</v>
      </c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>
        <v>6216400</v>
      </c>
      <c r="IO69" s="1">
        <v>5853900</v>
      </c>
      <c r="IP69" s="1">
        <v>6698700</v>
      </c>
      <c r="IQ69" s="1">
        <v>6698700</v>
      </c>
      <c r="IR69" s="1">
        <v>6698700</v>
      </c>
      <c r="IS69" s="1">
        <v>100</v>
      </c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>
        <v>1050400</v>
      </c>
      <c r="UU69" s="1">
        <v>1050400</v>
      </c>
      <c r="UV69" s="1">
        <v>1050400</v>
      </c>
      <c r="UW69" s="1">
        <v>1050400</v>
      </c>
      <c r="UX69" s="1">
        <v>1050400</v>
      </c>
      <c r="UY69" s="1">
        <v>100</v>
      </c>
      <c r="UZ69" s="1">
        <v>1283000</v>
      </c>
      <c r="VA69" s="1">
        <v>1283000</v>
      </c>
      <c r="VB69" s="1">
        <v>1283000</v>
      </c>
      <c r="VC69" s="1">
        <v>1283000</v>
      </c>
      <c r="VD69" s="1">
        <v>1283000</v>
      </c>
      <c r="VE69" s="1">
        <v>100</v>
      </c>
      <c r="VF69" s="1">
        <v>2897586.59</v>
      </c>
      <c r="VG69" s="1">
        <v>2897586.59</v>
      </c>
      <c r="VH69" s="1">
        <v>2897586.59</v>
      </c>
      <c r="VI69" s="1">
        <v>2897586.59</v>
      </c>
      <c r="VJ69" s="1">
        <v>2897586.59</v>
      </c>
      <c r="VK69" s="1">
        <v>100</v>
      </c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>
        <v>335400</v>
      </c>
      <c r="YS69" s="1">
        <v>335400</v>
      </c>
      <c r="YT69" s="1">
        <v>335400</v>
      </c>
      <c r="YU69" s="1">
        <v>335400</v>
      </c>
      <c r="YV69" s="1">
        <v>335400</v>
      </c>
      <c r="YW69" s="1">
        <v>100</v>
      </c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>
        <v>632620</v>
      </c>
      <c r="ZQ69" s="1">
        <v>632620</v>
      </c>
      <c r="ZR69" s="1">
        <v>632620</v>
      </c>
      <c r="ZS69" s="1">
        <v>632620</v>
      </c>
      <c r="ZT69" s="1">
        <v>632620</v>
      </c>
      <c r="ZU69" s="1">
        <v>100</v>
      </c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>
        <v>3520</v>
      </c>
      <c r="AFK69" s="1">
        <v>3520</v>
      </c>
      <c r="AFL69" s="1">
        <v>3520</v>
      </c>
      <c r="AFM69" s="1">
        <v>3520</v>
      </c>
      <c r="AFN69" s="1">
        <v>3520</v>
      </c>
      <c r="AFO69" s="1">
        <v>100</v>
      </c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>
        <v>629100</v>
      </c>
      <c r="AGO69" s="1">
        <v>629100</v>
      </c>
      <c r="AGP69" s="1">
        <v>629100</v>
      </c>
      <c r="AGQ69" s="1">
        <v>629100</v>
      </c>
      <c r="AGR69" s="1">
        <v>629100</v>
      </c>
      <c r="AGS69" s="1">
        <v>100</v>
      </c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</row>
    <row r="70" spans="1:943" x14ac:dyDescent="0.25">
      <c r="A70" s="4" t="s">
        <v>153</v>
      </c>
      <c r="B70" s="1">
        <v>4628258694.4300003</v>
      </c>
      <c r="C70" s="1">
        <v>4826746055.1300001</v>
      </c>
      <c r="D70" s="1">
        <v>5299802827.1899996</v>
      </c>
      <c r="E70" s="1">
        <v>6526026566.7799997</v>
      </c>
      <c r="F70" s="1">
        <v>6477561218.21</v>
      </c>
      <c r="G70" s="1">
        <v>99.3</v>
      </c>
      <c r="H70" s="1">
        <v>260263700</v>
      </c>
      <c r="I70" s="1">
        <v>260263700</v>
      </c>
      <c r="J70" s="1">
        <v>260263700</v>
      </c>
      <c r="K70" s="1">
        <v>267953700</v>
      </c>
      <c r="L70" s="1">
        <v>267953700</v>
      </c>
      <c r="M70" s="1">
        <v>100</v>
      </c>
      <c r="N70" s="1">
        <v>260263700</v>
      </c>
      <c r="O70" s="1">
        <v>260263700</v>
      </c>
      <c r="P70" s="1">
        <v>260263700</v>
      </c>
      <c r="Q70" s="1">
        <v>260263700</v>
      </c>
      <c r="R70" s="1">
        <v>260263700</v>
      </c>
      <c r="S70" s="1">
        <v>100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>
        <v>7690000</v>
      </c>
      <c r="AV70" s="1">
        <v>7690000</v>
      </c>
      <c r="AW70" s="1">
        <v>100</v>
      </c>
      <c r="AX70" s="1"/>
      <c r="AY70" s="1"/>
      <c r="AZ70" s="1"/>
      <c r="BA70" s="1"/>
      <c r="BB70" s="1"/>
      <c r="BC70" s="1"/>
      <c r="BD70" s="1">
        <v>341697035.38</v>
      </c>
      <c r="BE70" s="1">
        <v>329217085.73000002</v>
      </c>
      <c r="BF70" s="1">
        <v>610711738.79999995</v>
      </c>
      <c r="BG70" s="1">
        <v>1817466647.6700001</v>
      </c>
      <c r="BH70" s="1">
        <v>1786129126.5</v>
      </c>
      <c r="BI70" s="1">
        <v>98.3</v>
      </c>
      <c r="BJ70" s="1">
        <v>2132723.2799999998</v>
      </c>
      <c r="BK70" s="1">
        <v>2132723.2799999998</v>
      </c>
      <c r="BL70" s="1">
        <v>2113417.98</v>
      </c>
      <c r="BM70" s="1">
        <v>2113417.98</v>
      </c>
      <c r="BN70" s="1">
        <v>2113417.98</v>
      </c>
      <c r="BO70" s="1">
        <v>100</v>
      </c>
      <c r="BP70" s="1"/>
      <c r="BQ70" s="1"/>
      <c r="BR70" s="1"/>
      <c r="BS70" s="1">
        <v>511404984.89999998</v>
      </c>
      <c r="BT70" s="1">
        <v>511404984.89999998</v>
      </c>
      <c r="BU70" s="1">
        <v>100</v>
      </c>
      <c r="BV70" s="1"/>
      <c r="BW70" s="1"/>
      <c r="BX70" s="1"/>
      <c r="BY70" s="1"/>
      <c r="BZ70" s="1"/>
      <c r="CA70" s="1"/>
      <c r="CB70" s="1"/>
      <c r="CC70" s="1"/>
      <c r="CD70" s="1">
        <v>172984773.90000001</v>
      </c>
      <c r="CE70" s="1">
        <v>558571173.89999998</v>
      </c>
      <c r="CF70" s="1">
        <v>558571173.70000005</v>
      </c>
      <c r="CG70" s="1">
        <v>100</v>
      </c>
      <c r="CH70" s="1">
        <v>1881766.19</v>
      </c>
      <c r="CI70" s="1">
        <v>1881766.19</v>
      </c>
      <c r="CJ70" s="1">
        <v>1881766.19</v>
      </c>
      <c r="CK70" s="1">
        <v>1881766.19</v>
      </c>
      <c r="CL70" s="1">
        <v>1881766.19</v>
      </c>
      <c r="CM70" s="1">
        <v>100</v>
      </c>
      <c r="CN70" s="1">
        <v>9417416.1400000006</v>
      </c>
      <c r="CO70" s="1">
        <v>9417416.1400000006</v>
      </c>
      <c r="CP70" s="1">
        <v>9236318.3900000006</v>
      </c>
      <c r="CQ70" s="1">
        <v>9236318.3900000006</v>
      </c>
      <c r="CR70" s="1">
        <v>9236318.3900000006</v>
      </c>
      <c r="CS70" s="1">
        <v>100</v>
      </c>
      <c r="CT70" s="1">
        <v>12575380</v>
      </c>
      <c r="CU70" s="1"/>
      <c r="CV70" s="1"/>
      <c r="CW70" s="1">
        <v>12575380</v>
      </c>
      <c r="CX70" s="1">
        <v>12575380</v>
      </c>
      <c r="CY70" s="1">
        <v>100</v>
      </c>
      <c r="CZ70" s="1"/>
      <c r="DA70" s="1"/>
      <c r="DB70" s="1"/>
      <c r="DC70" s="1"/>
      <c r="DD70" s="1"/>
      <c r="DE70" s="1"/>
      <c r="DF70" s="1">
        <v>3964300</v>
      </c>
      <c r="DG70" s="1">
        <v>3964300</v>
      </c>
      <c r="DH70" s="1">
        <v>3964300</v>
      </c>
      <c r="DI70" s="1">
        <v>3964300</v>
      </c>
      <c r="DJ70" s="1">
        <v>3964300</v>
      </c>
      <c r="DK70" s="1">
        <v>100</v>
      </c>
      <c r="DL70" s="1">
        <v>696000</v>
      </c>
      <c r="DM70" s="1">
        <v>696000</v>
      </c>
      <c r="DN70" s="1">
        <v>696000</v>
      </c>
      <c r="DO70" s="1">
        <v>696000</v>
      </c>
      <c r="DP70" s="1">
        <v>696000</v>
      </c>
      <c r="DQ70" s="1">
        <v>100</v>
      </c>
      <c r="DR70" s="1"/>
      <c r="DS70" s="1"/>
      <c r="DT70" s="1"/>
      <c r="DU70" s="1"/>
      <c r="DV70" s="1"/>
      <c r="DW70" s="1"/>
      <c r="DX70" s="1">
        <v>4040045</v>
      </c>
      <c r="DY70" s="1">
        <v>4040045</v>
      </c>
      <c r="DZ70" s="1">
        <v>4040045</v>
      </c>
      <c r="EA70" s="1">
        <v>4040045</v>
      </c>
      <c r="EB70" s="1">
        <v>4040045</v>
      </c>
      <c r="EC70" s="1">
        <v>100</v>
      </c>
      <c r="ED70" s="1">
        <v>9861860.7699999996</v>
      </c>
      <c r="EE70" s="1">
        <v>9468102</v>
      </c>
      <c r="EF70" s="1">
        <v>9468102</v>
      </c>
      <c r="EG70" s="1">
        <v>9468102</v>
      </c>
      <c r="EH70" s="1">
        <v>9468102</v>
      </c>
      <c r="EI70" s="1">
        <v>100</v>
      </c>
      <c r="EJ70" s="1">
        <v>16367000</v>
      </c>
      <c r="EK70" s="1">
        <v>16367000</v>
      </c>
      <c r="EL70" s="1">
        <v>132381500</v>
      </c>
      <c r="EM70" s="1">
        <v>132381500</v>
      </c>
      <c r="EN70" s="1">
        <v>132381500</v>
      </c>
      <c r="EO70" s="1">
        <v>100</v>
      </c>
      <c r="EP70" s="1">
        <v>3237300</v>
      </c>
      <c r="EQ70" s="1">
        <v>3237300</v>
      </c>
      <c r="ER70" s="1">
        <v>3237300</v>
      </c>
      <c r="ES70" s="1">
        <v>3237300</v>
      </c>
      <c r="ET70" s="1">
        <v>3237300</v>
      </c>
      <c r="EU70" s="1">
        <v>100</v>
      </c>
      <c r="EV70" s="1">
        <v>200013000</v>
      </c>
      <c r="EW70" s="1">
        <v>200013000</v>
      </c>
      <c r="EX70" s="1">
        <v>200013000</v>
      </c>
      <c r="EY70" s="1">
        <v>200013000</v>
      </c>
      <c r="EZ70" s="1">
        <v>200013000</v>
      </c>
      <c r="FA70" s="1">
        <v>100</v>
      </c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>
        <v>31900000</v>
      </c>
      <c r="FU70" s="1">
        <v>31900000</v>
      </c>
      <c r="FV70" s="1">
        <v>31900000</v>
      </c>
      <c r="FW70" s="1">
        <v>31900000</v>
      </c>
      <c r="FX70" s="1">
        <v>28415779.149999999</v>
      </c>
      <c r="FY70" s="1">
        <v>89.1</v>
      </c>
      <c r="FZ70" s="1"/>
      <c r="GA70" s="1"/>
      <c r="GB70" s="1"/>
      <c r="GC70" s="1">
        <v>41314041.109999999</v>
      </c>
      <c r="GD70" s="1">
        <v>41314041.109999999</v>
      </c>
      <c r="GE70" s="1">
        <v>100</v>
      </c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>
        <v>622000</v>
      </c>
      <c r="IC70" s="1">
        <v>622000</v>
      </c>
      <c r="ID70" s="1">
        <v>622000</v>
      </c>
      <c r="IE70" s="1">
        <v>622000</v>
      </c>
      <c r="IF70" s="1">
        <v>622000</v>
      </c>
      <c r="IG70" s="1">
        <v>100</v>
      </c>
      <c r="IH70" s="1">
        <v>8522600</v>
      </c>
      <c r="II70" s="1">
        <v>8522600</v>
      </c>
      <c r="IJ70" s="1">
        <v>8522600</v>
      </c>
      <c r="IK70" s="1">
        <v>8522600</v>
      </c>
      <c r="IL70" s="1">
        <v>8522600</v>
      </c>
      <c r="IM70" s="1">
        <v>100</v>
      </c>
      <c r="IN70" s="1">
        <v>9285300</v>
      </c>
      <c r="IO70" s="1">
        <v>9522900</v>
      </c>
      <c r="IP70" s="1">
        <v>10541900</v>
      </c>
      <c r="IQ70" s="1">
        <v>10541900</v>
      </c>
      <c r="IR70" s="1">
        <v>10541900</v>
      </c>
      <c r="IS70" s="1">
        <v>100</v>
      </c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>
        <v>-3109665</v>
      </c>
      <c r="MO70" s="1">
        <v>28231500</v>
      </c>
      <c r="MP70" s="1">
        <v>27987760.329999998</v>
      </c>
      <c r="MQ70" s="1">
        <v>99.1</v>
      </c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>
        <v>14087000</v>
      </c>
      <c r="OU70" s="1">
        <v>14087000</v>
      </c>
      <c r="OV70" s="1">
        <v>8873447.3100000005</v>
      </c>
      <c r="OW70" s="1">
        <v>8873447.3100000005</v>
      </c>
      <c r="OX70" s="1">
        <v>8873447.3100000005</v>
      </c>
      <c r="OY70" s="1">
        <v>100</v>
      </c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>
        <v>657344</v>
      </c>
      <c r="QK70" s="1">
        <v>657344</v>
      </c>
      <c r="QL70" s="1">
        <v>657344</v>
      </c>
      <c r="QM70" s="1">
        <v>657344</v>
      </c>
      <c r="QN70" s="1">
        <v>657344</v>
      </c>
      <c r="QO70" s="1">
        <v>100</v>
      </c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>
        <v>251589.12</v>
      </c>
      <c r="RD70" s="1">
        <v>251589.12</v>
      </c>
      <c r="RE70" s="1">
        <v>251589.12</v>
      </c>
      <c r="RF70" s="1">
        <v>251589.12</v>
      </c>
      <c r="RG70" s="1">
        <v>100</v>
      </c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>
        <v>2612000</v>
      </c>
      <c r="RU70" s="1">
        <v>2612000</v>
      </c>
      <c r="RV70" s="1">
        <v>2612000</v>
      </c>
      <c r="RW70" s="1">
        <v>2612000</v>
      </c>
      <c r="RX70" s="1">
        <v>2612000</v>
      </c>
      <c r="RY70" s="1">
        <v>100</v>
      </c>
      <c r="RZ70" s="1"/>
      <c r="SA70" s="1"/>
      <c r="SB70" s="1"/>
      <c r="SC70" s="1">
        <v>38779549.409999996</v>
      </c>
      <c r="SD70" s="1">
        <v>38779549.409999996</v>
      </c>
      <c r="SE70" s="1">
        <v>100</v>
      </c>
      <c r="SF70" s="1"/>
      <c r="SG70" s="1"/>
      <c r="SH70" s="1"/>
      <c r="SI70" s="1">
        <v>34031539.590000004</v>
      </c>
      <c r="SJ70" s="1">
        <v>34022425.490000002</v>
      </c>
      <c r="SK70" s="1">
        <v>100</v>
      </c>
      <c r="SL70" s="1"/>
      <c r="SM70" s="1"/>
      <c r="SN70" s="1"/>
      <c r="SO70" s="1"/>
      <c r="SP70" s="1"/>
      <c r="SQ70" s="1"/>
      <c r="SR70" s="1"/>
      <c r="SS70" s="1"/>
      <c r="ST70" s="1"/>
      <c r="SU70" s="1">
        <v>49901650.229999997</v>
      </c>
      <c r="SV70" s="1">
        <v>49901650.229999997</v>
      </c>
      <c r="SW70" s="1">
        <v>100</v>
      </c>
      <c r="SX70" s="1"/>
      <c r="SY70" s="1"/>
      <c r="SZ70" s="1"/>
      <c r="TA70" s="1">
        <v>86812535.280000001</v>
      </c>
      <c r="TB70" s="1">
        <v>59311286.960000001</v>
      </c>
      <c r="TC70" s="1">
        <v>68.3</v>
      </c>
      <c r="TD70" s="1"/>
      <c r="TE70" s="1"/>
      <c r="TF70" s="1"/>
      <c r="TG70" s="1"/>
      <c r="TH70" s="1"/>
      <c r="TI70" s="1"/>
      <c r="TJ70" s="1"/>
      <c r="TK70" s="1"/>
      <c r="TL70" s="1"/>
      <c r="TM70" s="1">
        <v>15007664.699999999</v>
      </c>
      <c r="TN70" s="1">
        <v>14908476.6</v>
      </c>
      <c r="TO70" s="1">
        <v>99.3</v>
      </c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>
        <v>9824000</v>
      </c>
      <c r="VG70" s="1">
        <v>9824000</v>
      </c>
      <c r="VH70" s="1">
        <v>9824000</v>
      </c>
      <c r="VI70" s="1">
        <v>9824000</v>
      </c>
      <c r="VJ70" s="1">
        <v>9823989.2599999998</v>
      </c>
      <c r="VK70" s="1">
        <v>100</v>
      </c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>
        <v>4024235795.5</v>
      </c>
      <c r="ZQ70" s="1">
        <v>4235203105.4000001</v>
      </c>
      <c r="ZR70" s="1">
        <v>4426765225.1099997</v>
      </c>
      <c r="ZS70" s="1">
        <v>4428292725.1099997</v>
      </c>
      <c r="ZT70" s="1">
        <v>4411164897.71</v>
      </c>
      <c r="ZU70" s="1">
        <v>99.6</v>
      </c>
      <c r="ZV70" s="1">
        <v>1459727020</v>
      </c>
      <c r="ZW70" s="1">
        <v>1492249560</v>
      </c>
      <c r="ZX70" s="1">
        <v>1483780360</v>
      </c>
      <c r="ZY70" s="1">
        <v>1483780360</v>
      </c>
      <c r="ZZ70" s="1">
        <v>1483780360</v>
      </c>
      <c r="AAA70" s="1">
        <v>100</v>
      </c>
      <c r="AAB70" s="1">
        <v>22835200</v>
      </c>
      <c r="AAC70" s="1">
        <v>22835200</v>
      </c>
      <c r="AAD70" s="1">
        <v>23348400</v>
      </c>
      <c r="AAE70" s="1">
        <v>23348400</v>
      </c>
      <c r="AAF70" s="1">
        <v>20392445.219999999</v>
      </c>
      <c r="AAG70" s="1">
        <v>87.3</v>
      </c>
      <c r="AAH70" s="1">
        <v>12243000</v>
      </c>
      <c r="AAI70" s="1">
        <v>16429200</v>
      </c>
      <c r="AAJ70" s="1">
        <v>28521800</v>
      </c>
      <c r="AAK70" s="1">
        <v>31713800</v>
      </c>
      <c r="AAL70" s="1">
        <v>31713800</v>
      </c>
      <c r="AAM70" s="1">
        <v>100</v>
      </c>
      <c r="AAN70" s="1">
        <v>67338300</v>
      </c>
      <c r="AAO70" s="1">
        <v>67338300</v>
      </c>
      <c r="AAP70" s="1">
        <v>68862000</v>
      </c>
      <c r="AAQ70" s="1">
        <v>67970100</v>
      </c>
      <c r="AAR70" s="1">
        <v>67970100</v>
      </c>
      <c r="AAS70" s="1">
        <v>100</v>
      </c>
      <c r="AAT70" s="1">
        <v>1604456070</v>
      </c>
      <c r="AAU70" s="1">
        <v>1723723780</v>
      </c>
      <c r="AAV70" s="1">
        <v>1910506510</v>
      </c>
      <c r="AAW70" s="1">
        <v>1910506510</v>
      </c>
      <c r="AAX70" s="1">
        <v>1910506510</v>
      </c>
      <c r="AAY70" s="1">
        <v>100</v>
      </c>
      <c r="AAZ70" s="1">
        <v>28468100</v>
      </c>
      <c r="ABA70" s="1">
        <v>39177700</v>
      </c>
      <c r="ABB70" s="1">
        <v>36670200</v>
      </c>
      <c r="ABC70" s="1">
        <v>36670200</v>
      </c>
      <c r="ABD70" s="1">
        <v>36444900</v>
      </c>
      <c r="ABE70" s="1">
        <v>99.4</v>
      </c>
      <c r="ABF70" s="1">
        <v>82681200</v>
      </c>
      <c r="ABG70" s="1">
        <v>82681200</v>
      </c>
      <c r="ABH70" s="1">
        <v>80906000</v>
      </c>
      <c r="ABI70" s="1">
        <v>80906000</v>
      </c>
      <c r="ABJ70" s="1">
        <v>74279220.980000004</v>
      </c>
      <c r="ABK70" s="1">
        <v>91.8</v>
      </c>
      <c r="ABL70" s="1">
        <v>167327540</v>
      </c>
      <c r="ABM70" s="1">
        <v>167327540</v>
      </c>
      <c r="ABN70" s="1">
        <v>171156100</v>
      </c>
      <c r="ABO70" s="1">
        <v>171156100</v>
      </c>
      <c r="ABP70" s="1">
        <v>167700884.86000001</v>
      </c>
      <c r="ABQ70" s="1">
        <v>98</v>
      </c>
      <c r="ABR70" s="1">
        <v>38855400</v>
      </c>
      <c r="ABS70" s="1">
        <v>44207900</v>
      </c>
      <c r="ABT70" s="1">
        <v>40456800</v>
      </c>
      <c r="ABU70" s="1">
        <v>40456800</v>
      </c>
      <c r="ABV70" s="1">
        <v>38581530</v>
      </c>
      <c r="ABW70" s="1">
        <v>95.4</v>
      </c>
      <c r="ABX70" s="1">
        <v>3696600</v>
      </c>
      <c r="ABY70" s="1">
        <v>3808200</v>
      </c>
      <c r="ABZ70" s="1">
        <v>1602000</v>
      </c>
      <c r="ACA70" s="1">
        <v>1602000</v>
      </c>
      <c r="ACB70" s="1">
        <v>1602000</v>
      </c>
      <c r="ACC70" s="1">
        <v>100</v>
      </c>
      <c r="ACD70" s="1">
        <v>74149000</v>
      </c>
      <c r="ACE70" s="1">
        <v>74037500</v>
      </c>
      <c r="ACF70" s="1">
        <v>72520600</v>
      </c>
      <c r="ACG70" s="1">
        <v>72520600</v>
      </c>
      <c r="ACH70" s="1">
        <v>71931498.650000006</v>
      </c>
      <c r="ACI70" s="1">
        <v>99.2</v>
      </c>
      <c r="ACJ70" s="1">
        <v>2014700</v>
      </c>
      <c r="ACK70" s="1">
        <v>2010900</v>
      </c>
      <c r="ACL70" s="1">
        <v>1818800</v>
      </c>
      <c r="ACM70" s="1">
        <v>1818800</v>
      </c>
      <c r="ACN70" s="1">
        <v>1778268.39</v>
      </c>
      <c r="ACO70" s="1">
        <v>97.8</v>
      </c>
      <c r="ACP70" s="1"/>
      <c r="ACQ70" s="1"/>
      <c r="ACR70" s="1"/>
      <c r="ACS70" s="1"/>
      <c r="ACT70" s="1"/>
      <c r="ACU70" s="1"/>
      <c r="ACV70" s="1">
        <v>69000</v>
      </c>
      <c r="ACW70" s="1">
        <v>120000</v>
      </c>
      <c r="ACX70" s="1">
        <v>24838.71</v>
      </c>
      <c r="ACY70" s="1">
        <v>24838.71</v>
      </c>
      <c r="ACZ70" s="1">
        <v>24838.71</v>
      </c>
      <c r="ADA70" s="1">
        <v>100</v>
      </c>
      <c r="ADB70" s="1">
        <v>4926700</v>
      </c>
      <c r="ADC70" s="1">
        <v>4926700</v>
      </c>
      <c r="ADD70" s="1">
        <v>5176700</v>
      </c>
      <c r="ADE70" s="1">
        <v>5176700</v>
      </c>
      <c r="ADF70" s="1">
        <v>4676700</v>
      </c>
      <c r="ADG70" s="1">
        <v>90.3</v>
      </c>
      <c r="ADH70" s="1">
        <v>244000</v>
      </c>
      <c r="ADI70" s="1">
        <v>244000</v>
      </c>
      <c r="ADJ70" s="1">
        <v>207800</v>
      </c>
      <c r="ADK70" s="1">
        <v>207800</v>
      </c>
      <c r="ADL70" s="1">
        <v>201744.36</v>
      </c>
      <c r="ADM70" s="1">
        <v>97.1</v>
      </c>
      <c r="ADN70" s="1">
        <v>25529500</v>
      </c>
      <c r="ADO70" s="1">
        <v>31603000</v>
      </c>
      <c r="ADP70" s="1">
        <v>31603000</v>
      </c>
      <c r="ADQ70" s="1">
        <v>31603000</v>
      </c>
      <c r="ADR70" s="1">
        <v>31603000</v>
      </c>
      <c r="ADS70" s="1">
        <v>100</v>
      </c>
      <c r="ADT70" s="1">
        <v>98346704.439999998</v>
      </c>
      <c r="ADU70" s="1">
        <v>131224969.19</v>
      </c>
      <c r="ADV70" s="1">
        <v>131224969.19</v>
      </c>
      <c r="ADW70" s="1">
        <v>131224969.19</v>
      </c>
      <c r="ADX70" s="1">
        <v>130371352.83</v>
      </c>
      <c r="ADY70" s="1">
        <v>99.3</v>
      </c>
      <c r="ADZ70" s="1"/>
      <c r="AEA70" s="1"/>
      <c r="AEB70" s="1"/>
      <c r="AEC70" s="1"/>
      <c r="AED70" s="1"/>
      <c r="AEE70" s="1"/>
      <c r="AEF70" s="1">
        <v>3614100</v>
      </c>
      <c r="AEG70" s="1">
        <v>1962600</v>
      </c>
      <c r="AEH70" s="1">
        <v>1962600</v>
      </c>
      <c r="AEI70" s="1"/>
      <c r="AEJ70" s="1"/>
      <c r="AEK70" s="1"/>
      <c r="AEL70" s="1">
        <v>1651600</v>
      </c>
      <c r="AEM70" s="1"/>
      <c r="AEN70" s="1"/>
      <c r="AEO70" s="1"/>
      <c r="AEP70" s="1"/>
      <c r="AEQ70" s="1"/>
      <c r="AER70" s="1">
        <v>392000</v>
      </c>
      <c r="AES70" s="1">
        <v>407600</v>
      </c>
      <c r="AET70" s="1">
        <v>415936</v>
      </c>
      <c r="AEU70" s="1">
        <v>415936</v>
      </c>
      <c r="AEV70" s="1">
        <v>415936</v>
      </c>
      <c r="AEW70" s="1">
        <v>100</v>
      </c>
      <c r="AEX70" s="1">
        <v>1218000</v>
      </c>
      <c r="AEY70" s="1">
        <v>1218000</v>
      </c>
      <c r="AEZ70" s="1">
        <v>1218000</v>
      </c>
      <c r="AFA70" s="1">
        <v>2408000</v>
      </c>
      <c r="AFB70" s="1">
        <v>2408000</v>
      </c>
      <c r="AFC70" s="1">
        <v>100</v>
      </c>
      <c r="AFD70" s="1">
        <v>6981300</v>
      </c>
      <c r="AFE70" s="1">
        <v>8316600</v>
      </c>
      <c r="AFF70" s="1">
        <v>8316600</v>
      </c>
      <c r="AFG70" s="1">
        <v>8316600</v>
      </c>
      <c r="AFH70" s="1">
        <v>8316600</v>
      </c>
      <c r="AFI70" s="1">
        <v>100</v>
      </c>
      <c r="AFJ70" s="1">
        <v>897598</v>
      </c>
      <c r="AFK70" s="1">
        <v>897598</v>
      </c>
      <c r="AFL70" s="1">
        <v>1022284</v>
      </c>
      <c r="AFM70" s="1">
        <v>1022284</v>
      </c>
      <c r="AFN70" s="1">
        <v>1022284</v>
      </c>
      <c r="AFO70" s="1">
        <v>100</v>
      </c>
      <c r="AFP70" s="1">
        <v>18629000</v>
      </c>
      <c r="AFQ70" s="1">
        <v>18629000</v>
      </c>
      <c r="AFR70" s="1">
        <v>22629000</v>
      </c>
      <c r="AFS70" s="1">
        <v>22629000</v>
      </c>
      <c r="AFT70" s="1">
        <v>22629000</v>
      </c>
      <c r="AFU70" s="1">
        <v>100</v>
      </c>
      <c r="AFV70" s="1">
        <v>3105900</v>
      </c>
      <c r="AFW70" s="1">
        <v>3914900</v>
      </c>
      <c r="AFX70" s="1">
        <v>4728300</v>
      </c>
      <c r="AFY70" s="1">
        <v>4728300</v>
      </c>
      <c r="AFZ70" s="1">
        <v>4728296.5</v>
      </c>
      <c r="AGA70" s="1">
        <v>100</v>
      </c>
      <c r="AGB70" s="1">
        <v>285212900</v>
      </c>
      <c r="AGC70" s="1">
        <v>285212900</v>
      </c>
      <c r="AGD70" s="1">
        <v>285236500</v>
      </c>
      <c r="AGE70" s="1">
        <v>285236500</v>
      </c>
      <c r="AGF70" s="1">
        <v>285236500</v>
      </c>
      <c r="AGG70" s="1">
        <v>100</v>
      </c>
      <c r="AGH70" s="1">
        <v>7949882.6100000003</v>
      </c>
      <c r="AGI70" s="1">
        <v>9022778.2100000009</v>
      </c>
      <c r="AGJ70" s="1">
        <v>11173647.210000001</v>
      </c>
      <c r="AGK70" s="1">
        <v>11173647.210000001</v>
      </c>
      <c r="AGL70" s="1">
        <v>11173647.210000001</v>
      </c>
      <c r="AGM70" s="1">
        <v>100</v>
      </c>
      <c r="AGN70" s="1"/>
      <c r="AGO70" s="1"/>
      <c r="AGP70" s="1"/>
      <c r="AGQ70" s="1"/>
      <c r="AGR70" s="1"/>
      <c r="AGS70" s="1"/>
      <c r="AGT70" s="1">
        <v>28000</v>
      </c>
      <c r="AGU70" s="1">
        <v>28000</v>
      </c>
      <c r="AGV70" s="1">
        <v>28000</v>
      </c>
      <c r="AGW70" s="1">
        <v>28000</v>
      </c>
      <c r="AGX70" s="1">
        <v>28000</v>
      </c>
      <c r="AGY70" s="1">
        <v>100</v>
      </c>
      <c r="AGZ70" s="1">
        <v>1647480</v>
      </c>
      <c r="AHA70" s="1">
        <v>1647480</v>
      </c>
      <c r="AHB70" s="1">
        <v>1647480</v>
      </c>
      <c r="AHC70" s="1">
        <v>1647480</v>
      </c>
      <c r="AHD70" s="1">
        <v>1647480</v>
      </c>
      <c r="AHE70" s="1">
        <v>100</v>
      </c>
      <c r="AHF70" s="1">
        <v>2062164</v>
      </c>
      <c r="AHG70" s="1">
        <v>2062164</v>
      </c>
      <c r="AHH70" s="1">
        <v>2062164</v>
      </c>
      <c r="AHI70" s="1">
        <v>12313494</v>
      </c>
      <c r="AHJ70" s="1">
        <v>12313494</v>
      </c>
      <c r="AHK70" s="1">
        <v>100</v>
      </c>
      <c r="AHL70" s="1"/>
      <c r="AHM70" s="1"/>
      <c r="AHN70" s="1"/>
      <c r="AHO70" s="1"/>
      <c r="AHP70" s="1"/>
      <c r="AHQ70" s="1"/>
      <c r="AHR70" s="1">
        <v>2062164</v>
      </c>
      <c r="AHS70" s="1">
        <v>2062164</v>
      </c>
      <c r="AHT70" s="1">
        <v>2062164</v>
      </c>
      <c r="AHU70" s="1">
        <v>2062164</v>
      </c>
      <c r="AHV70" s="1">
        <v>2062164</v>
      </c>
      <c r="AHW70" s="1">
        <v>100</v>
      </c>
      <c r="AHX70" s="1"/>
      <c r="AHY70" s="1"/>
      <c r="AHZ70" s="1"/>
      <c r="AIA70" s="1"/>
      <c r="AIB70" s="1"/>
      <c r="AIC70" s="1"/>
      <c r="AID70" s="1"/>
      <c r="AIE70" s="1"/>
      <c r="AIF70" s="1"/>
      <c r="AIG70" s="1">
        <v>4951330</v>
      </c>
      <c r="AIH70" s="1">
        <v>4951330</v>
      </c>
      <c r="AII70" s="1">
        <v>100</v>
      </c>
      <c r="AIJ70" s="1"/>
      <c r="AIK70" s="1"/>
      <c r="AIL70" s="1"/>
      <c r="AIM70" s="1"/>
      <c r="AIN70" s="1"/>
      <c r="AIO70" s="1"/>
      <c r="AIP70" s="1"/>
      <c r="AIQ70" s="1"/>
      <c r="AIR70" s="1"/>
      <c r="AIS70" s="1">
        <v>5300000</v>
      </c>
      <c r="AIT70" s="1">
        <v>5300000</v>
      </c>
      <c r="AIU70" s="1">
        <v>100</v>
      </c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</row>
    <row r="71" spans="1:943" x14ac:dyDescent="0.25">
      <c r="A71" s="4" t="s">
        <v>154</v>
      </c>
      <c r="B71" s="1">
        <v>179120844</v>
      </c>
      <c r="C71" s="1">
        <v>157902566.88999999</v>
      </c>
      <c r="D71" s="1">
        <v>157247162.78</v>
      </c>
      <c r="E71" s="1">
        <v>394178961.75999999</v>
      </c>
      <c r="F71" s="1">
        <v>335661611.50999999</v>
      </c>
      <c r="G71" s="1">
        <v>85.2</v>
      </c>
      <c r="H71" s="1"/>
      <c r="I71" s="1"/>
      <c r="J71" s="1"/>
      <c r="K71" s="1">
        <v>21492000</v>
      </c>
      <c r="L71" s="1">
        <v>21492000</v>
      </c>
      <c r="M71" s="1">
        <v>100</v>
      </c>
      <c r="N71" s="1"/>
      <c r="O71" s="1"/>
      <c r="P71" s="1"/>
      <c r="Q71" s="1"/>
      <c r="R71" s="1"/>
      <c r="S71" s="1"/>
      <c r="T71" s="1"/>
      <c r="U71" s="1"/>
      <c r="V71" s="1"/>
      <c r="W71" s="1">
        <v>21492000</v>
      </c>
      <c r="X71" s="1">
        <v>21492000</v>
      </c>
      <c r="Y71" s="1">
        <v>100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>
        <v>179120844</v>
      </c>
      <c r="BE71" s="1">
        <v>157902566.88999999</v>
      </c>
      <c r="BF71" s="1">
        <v>157247162.78</v>
      </c>
      <c r="BG71" s="1">
        <v>372686961.75999999</v>
      </c>
      <c r="BH71" s="1">
        <v>314169611.50999999</v>
      </c>
      <c r="BI71" s="1">
        <v>84.3</v>
      </c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>
        <v>32933399</v>
      </c>
      <c r="HH71" s="1">
        <v>27546271.300000001</v>
      </c>
      <c r="HI71" s="1">
        <v>83.6</v>
      </c>
      <c r="HJ71" s="1"/>
      <c r="HK71" s="1">
        <v>76858565.890000001</v>
      </c>
      <c r="HL71" s="1">
        <v>76858565.890000001</v>
      </c>
      <c r="HM71" s="1">
        <v>76858565.890000001</v>
      </c>
      <c r="HN71" s="1">
        <v>76858563.340000004</v>
      </c>
      <c r="HO71" s="1">
        <v>100</v>
      </c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>
        <v>45466600</v>
      </c>
      <c r="IO71" s="1">
        <v>47402300</v>
      </c>
      <c r="IP71" s="1">
        <v>52348300</v>
      </c>
      <c r="IQ71" s="1">
        <v>52348300</v>
      </c>
      <c r="IR71" s="1">
        <v>52348300</v>
      </c>
      <c r="IS71" s="1">
        <v>100</v>
      </c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>
        <v>38757341</v>
      </c>
      <c r="JV71" s="1">
        <v>38757340.659999996</v>
      </c>
      <c r="JW71" s="1">
        <v>100</v>
      </c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>
        <v>4697608.5</v>
      </c>
      <c r="KN71" s="1">
        <v>4697608.5</v>
      </c>
      <c r="KO71" s="1">
        <v>100</v>
      </c>
      <c r="KP71" s="1">
        <v>20470330</v>
      </c>
      <c r="KQ71" s="1">
        <v>20470330</v>
      </c>
      <c r="KR71" s="1">
        <v>20470330</v>
      </c>
      <c r="KS71" s="1">
        <v>20470330</v>
      </c>
      <c r="KT71" s="1">
        <v>20470330</v>
      </c>
      <c r="KU71" s="1">
        <v>100</v>
      </c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>
        <v>10132687.109999999</v>
      </c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>
        <f>-5601404-110</f>
        <v>-5601514</v>
      </c>
      <c r="MO71" s="1">
        <v>81261738.900000006</v>
      </c>
      <c r="MP71" s="1">
        <v>80319875.400000006</v>
      </c>
      <c r="MQ71" s="1">
        <v>98.8</v>
      </c>
      <c r="MR71" s="1"/>
      <c r="MS71" s="1"/>
      <c r="MT71" s="1"/>
      <c r="MU71" s="1"/>
      <c r="MV71" s="1"/>
      <c r="MW71" s="1"/>
      <c r="MX71" s="1">
        <v>100384600</v>
      </c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>
        <v>42055621.170000002</v>
      </c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>
        <v>3151200</v>
      </c>
      <c r="UU71" s="1">
        <v>3151200</v>
      </c>
      <c r="UV71" s="1">
        <v>3151200</v>
      </c>
      <c r="UW71" s="1">
        <v>3151200</v>
      </c>
      <c r="UX71" s="1">
        <v>3151151.94</v>
      </c>
      <c r="UY71" s="1">
        <v>100</v>
      </c>
      <c r="UZ71" s="1"/>
      <c r="VA71" s="1"/>
      <c r="VB71" s="1"/>
      <c r="VC71" s="1"/>
      <c r="VD71" s="1"/>
      <c r="VE71" s="1"/>
      <c r="VF71" s="1">
        <v>8904000</v>
      </c>
      <c r="VG71" s="1">
        <v>8904000</v>
      </c>
      <c r="VH71" s="1">
        <v>8904000</v>
      </c>
      <c r="VI71" s="1">
        <v>8904000</v>
      </c>
      <c r="VJ71" s="1">
        <v>8904000</v>
      </c>
      <c r="VK71" s="1">
        <v>100</v>
      </c>
      <c r="VL71" s="1">
        <v>744114</v>
      </c>
      <c r="VM71" s="1">
        <v>1116171</v>
      </c>
      <c r="VN71" s="1">
        <v>1116171</v>
      </c>
      <c r="VO71" s="1">
        <v>1116171</v>
      </c>
      <c r="VP71" s="1">
        <v>1116171</v>
      </c>
      <c r="VQ71" s="1">
        <v>100</v>
      </c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</row>
    <row r="72" spans="1:943" x14ac:dyDescent="0.25">
      <c r="A72" s="4" t="s">
        <v>155</v>
      </c>
      <c r="B72" s="1">
        <v>13680770</v>
      </c>
      <c r="C72" s="1">
        <v>15562470</v>
      </c>
      <c r="D72" s="1">
        <v>15401010.83</v>
      </c>
      <c r="E72" s="1">
        <v>111801044.12</v>
      </c>
      <c r="F72" s="1">
        <v>111314944.12</v>
      </c>
      <c r="G72" s="1">
        <v>99.6</v>
      </c>
      <c r="H72" s="1"/>
      <c r="I72" s="1"/>
      <c r="J72" s="1"/>
      <c r="K72" s="1">
        <v>9789750</v>
      </c>
      <c r="L72" s="1">
        <v>9789750</v>
      </c>
      <c r="M72" s="1">
        <v>100</v>
      </c>
      <c r="N72" s="1"/>
      <c r="O72" s="1"/>
      <c r="P72" s="1"/>
      <c r="Q72" s="1"/>
      <c r="R72" s="1"/>
      <c r="S72" s="1"/>
      <c r="T72" s="1"/>
      <c r="U72" s="1"/>
      <c r="V72" s="1"/>
      <c r="W72" s="1">
        <v>9789750</v>
      </c>
      <c r="X72" s="1">
        <v>9789750</v>
      </c>
      <c r="Y72" s="1">
        <v>100</v>
      </c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>
        <v>10358610</v>
      </c>
      <c r="BE72" s="1">
        <v>11847610</v>
      </c>
      <c r="BF72" s="1">
        <v>11686150.83</v>
      </c>
      <c r="BG72" s="1">
        <v>98296434.120000005</v>
      </c>
      <c r="BH72" s="1">
        <v>98296434.120000005</v>
      </c>
      <c r="BI72" s="1">
        <v>100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>
        <v>3986100</v>
      </c>
      <c r="IO72" s="1">
        <v>4361300</v>
      </c>
      <c r="IP72" s="1">
        <v>4818000</v>
      </c>
      <c r="IQ72" s="1">
        <v>4818000</v>
      </c>
      <c r="IR72" s="1">
        <v>4818000</v>
      </c>
      <c r="IS72" s="1">
        <v>100</v>
      </c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>
        <v>17000000</v>
      </c>
      <c r="JV72" s="1">
        <v>17000000</v>
      </c>
      <c r="JW72" s="1">
        <v>100</v>
      </c>
      <c r="JX72" s="1"/>
      <c r="JY72" s="1"/>
      <c r="JZ72" s="1"/>
      <c r="KA72" s="1"/>
      <c r="KB72" s="1"/>
      <c r="KC72" s="1"/>
      <c r="KD72" s="1"/>
      <c r="KE72" s="1"/>
      <c r="KF72" s="1"/>
      <c r="KG72" s="1">
        <v>43347994.240000002</v>
      </c>
      <c r="KH72" s="1">
        <v>43347994.240000002</v>
      </c>
      <c r="KI72" s="1">
        <v>100</v>
      </c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>
        <v>26262289.5</v>
      </c>
      <c r="TN72" s="1">
        <v>26262289.5</v>
      </c>
      <c r="TO72" s="1">
        <v>100</v>
      </c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>
        <v>3151200</v>
      </c>
      <c r="UU72" s="1">
        <v>3151200</v>
      </c>
      <c r="UV72" s="1">
        <v>3151200</v>
      </c>
      <c r="UW72" s="1">
        <v>3151200</v>
      </c>
      <c r="UX72" s="1">
        <v>3151200</v>
      </c>
      <c r="UY72" s="1">
        <v>100</v>
      </c>
      <c r="UZ72" s="1"/>
      <c r="VA72" s="1"/>
      <c r="VB72" s="1"/>
      <c r="VC72" s="1"/>
      <c r="VD72" s="1"/>
      <c r="VE72" s="1"/>
      <c r="VF72" s="1">
        <v>3000000</v>
      </c>
      <c r="VG72" s="1">
        <v>3000000</v>
      </c>
      <c r="VH72" s="1">
        <v>3000000</v>
      </c>
      <c r="VI72" s="1">
        <v>3000000</v>
      </c>
      <c r="VJ72" s="1">
        <v>3000000</v>
      </c>
      <c r="VK72" s="1">
        <v>100</v>
      </c>
      <c r="VL72" s="1">
        <v>221310</v>
      </c>
      <c r="VM72" s="1">
        <v>221310</v>
      </c>
      <c r="VN72" s="1">
        <v>221310</v>
      </c>
      <c r="VO72" s="1">
        <v>221310</v>
      </c>
      <c r="VP72" s="1">
        <v>221310</v>
      </c>
      <c r="VQ72" s="1">
        <v>100</v>
      </c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>
        <v>1113800</v>
      </c>
      <c r="YT72" s="1">
        <v>495640.83</v>
      </c>
      <c r="YU72" s="1">
        <v>495640.83</v>
      </c>
      <c r="YV72" s="1">
        <v>495640.83</v>
      </c>
      <c r="YW72" s="1">
        <v>100</v>
      </c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>
        <v>3322160</v>
      </c>
      <c r="ZQ72" s="1">
        <v>3714860</v>
      </c>
      <c r="ZR72" s="1">
        <v>3714860</v>
      </c>
      <c r="ZS72" s="1">
        <v>3714860</v>
      </c>
      <c r="ZT72" s="1">
        <v>3228760</v>
      </c>
      <c r="ZU72" s="1">
        <v>86.9</v>
      </c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>
        <v>2053400</v>
      </c>
      <c r="AFE72" s="1">
        <v>2446100</v>
      </c>
      <c r="AFF72" s="1">
        <v>2446100</v>
      </c>
      <c r="AFG72" s="1">
        <v>2446100</v>
      </c>
      <c r="AFH72" s="1">
        <v>1960000</v>
      </c>
      <c r="AFI72" s="1">
        <v>80.099999999999994</v>
      </c>
      <c r="AFJ72" s="1">
        <v>10560</v>
      </c>
      <c r="AFK72" s="1">
        <v>10560</v>
      </c>
      <c r="AFL72" s="1">
        <v>10560</v>
      </c>
      <c r="AFM72" s="1">
        <v>10560</v>
      </c>
      <c r="AFN72" s="1">
        <v>10560</v>
      </c>
      <c r="AFO72" s="1">
        <v>100</v>
      </c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>
        <v>1258200</v>
      </c>
      <c r="AGO72" s="1">
        <v>1258200</v>
      </c>
      <c r="AGP72" s="1">
        <v>1258200</v>
      </c>
      <c r="AGQ72" s="1">
        <v>1258200</v>
      </c>
      <c r="AGR72" s="1">
        <v>1258200</v>
      </c>
      <c r="AGS72" s="1">
        <v>100</v>
      </c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</row>
    <row r="73" spans="1:943" x14ac:dyDescent="0.25">
      <c r="A73" s="4" t="s">
        <v>156</v>
      </c>
      <c r="B73" s="1">
        <v>16925590</v>
      </c>
      <c r="C73" s="1">
        <v>17578090</v>
      </c>
      <c r="D73" s="1">
        <v>18243790</v>
      </c>
      <c r="E73" s="1">
        <v>26243790</v>
      </c>
      <c r="F73" s="1">
        <v>26220841.399999999</v>
      </c>
      <c r="G73" s="1">
        <v>99.9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>
        <v>15974850</v>
      </c>
      <c r="BE73" s="1">
        <v>16627350</v>
      </c>
      <c r="BF73" s="1">
        <v>17293050</v>
      </c>
      <c r="BG73" s="1">
        <v>25293050</v>
      </c>
      <c r="BH73" s="1">
        <v>25270101.399999999</v>
      </c>
      <c r="BI73" s="1">
        <v>99.9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>
        <v>101750</v>
      </c>
      <c r="II73" s="1">
        <v>101750</v>
      </c>
      <c r="IJ73" s="1">
        <v>101750</v>
      </c>
      <c r="IK73" s="1">
        <v>101750</v>
      </c>
      <c r="IL73" s="1">
        <v>101750</v>
      </c>
      <c r="IM73" s="1">
        <v>100</v>
      </c>
      <c r="IN73" s="1">
        <v>6841500</v>
      </c>
      <c r="IO73" s="1">
        <v>7494000</v>
      </c>
      <c r="IP73" s="1">
        <v>8159700</v>
      </c>
      <c r="IQ73" s="1">
        <v>8159700</v>
      </c>
      <c r="IR73" s="1">
        <v>8159700</v>
      </c>
      <c r="IS73" s="1">
        <v>100</v>
      </c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>
        <v>8000000</v>
      </c>
      <c r="JV73" s="1">
        <v>8000000</v>
      </c>
      <c r="JW73" s="1">
        <v>100</v>
      </c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>
        <v>2550700</v>
      </c>
      <c r="QE73" s="1">
        <v>2550700</v>
      </c>
      <c r="QF73" s="1">
        <v>2550700</v>
      </c>
      <c r="QG73" s="1">
        <v>2550700</v>
      </c>
      <c r="QH73" s="1">
        <v>2550700</v>
      </c>
      <c r="QI73" s="1">
        <v>100</v>
      </c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>
        <v>2101000</v>
      </c>
      <c r="UU73" s="1">
        <v>2101000</v>
      </c>
      <c r="UV73" s="1">
        <v>2101000</v>
      </c>
      <c r="UW73" s="1">
        <v>2101000</v>
      </c>
      <c r="UX73" s="1">
        <v>2101000</v>
      </c>
      <c r="UY73" s="1">
        <v>100</v>
      </c>
      <c r="UZ73" s="1">
        <v>1484900</v>
      </c>
      <c r="VA73" s="1">
        <v>1484900</v>
      </c>
      <c r="VB73" s="1">
        <v>1484900</v>
      </c>
      <c r="VC73" s="1">
        <v>1484900</v>
      </c>
      <c r="VD73" s="1">
        <v>1484900</v>
      </c>
      <c r="VE73" s="1">
        <v>100</v>
      </c>
      <c r="VF73" s="1">
        <v>2895000</v>
      </c>
      <c r="VG73" s="1">
        <v>2895000</v>
      </c>
      <c r="VH73" s="1">
        <v>2895000</v>
      </c>
      <c r="VI73" s="1">
        <v>2895000</v>
      </c>
      <c r="VJ73" s="1">
        <v>2872051.4</v>
      </c>
      <c r="VK73" s="1">
        <v>99.2</v>
      </c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>
        <v>950740</v>
      </c>
      <c r="ZQ73" s="1">
        <v>950740</v>
      </c>
      <c r="ZR73" s="1">
        <v>950740</v>
      </c>
      <c r="ZS73" s="1">
        <v>950740</v>
      </c>
      <c r="ZT73" s="1">
        <v>950740</v>
      </c>
      <c r="ZU73" s="1">
        <v>100</v>
      </c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>
        <v>7040</v>
      </c>
      <c r="AFK73" s="1">
        <v>7040</v>
      </c>
      <c r="AFL73" s="1">
        <v>7040</v>
      </c>
      <c r="AFM73" s="1">
        <v>7040</v>
      </c>
      <c r="AFN73" s="1">
        <v>7040</v>
      </c>
      <c r="AFO73" s="1">
        <v>100</v>
      </c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>
        <v>943700</v>
      </c>
      <c r="AGO73" s="1">
        <v>943700</v>
      </c>
      <c r="AGP73" s="1">
        <v>943700</v>
      </c>
      <c r="AGQ73" s="1">
        <v>943700</v>
      </c>
      <c r="AGR73" s="1">
        <v>943700</v>
      </c>
      <c r="AGS73" s="1">
        <v>100</v>
      </c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</row>
    <row r="74" spans="1:943" x14ac:dyDescent="0.25">
      <c r="A74" s="4" t="s">
        <v>157</v>
      </c>
      <c r="B74" s="1">
        <v>7394710</v>
      </c>
      <c r="C74" s="1">
        <v>7569510</v>
      </c>
      <c r="D74" s="1">
        <v>7735440.7400000002</v>
      </c>
      <c r="E74" s="1">
        <v>17735440.739999998</v>
      </c>
      <c r="F74" s="1">
        <v>17735440.739999998</v>
      </c>
      <c r="G74" s="1">
        <v>100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>
        <v>7076590</v>
      </c>
      <c r="BE74" s="1">
        <v>7251390</v>
      </c>
      <c r="BF74" s="1">
        <v>7417320.7400000002</v>
      </c>
      <c r="BG74" s="1">
        <v>17417320.739999998</v>
      </c>
      <c r="BH74" s="1">
        <v>17417320.739999998</v>
      </c>
      <c r="BI74" s="1">
        <v>100</v>
      </c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>
        <v>1938800</v>
      </c>
      <c r="IO74" s="1">
        <v>2113600</v>
      </c>
      <c r="IP74" s="1">
        <v>2280200</v>
      </c>
      <c r="IQ74" s="1">
        <v>2280200</v>
      </c>
      <c r="IR74" s="1">
        <v>2280200</v>
      </c>
      <c r="IS74" s="1">
        <v>100</v>
      </c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>
        <v>10000000</v>
      </c>
      <c r="JV74" s="1">
        <v>10000000</v>
      </c>
      <c r="JW74" s="1">
        <v>100</v>
      </c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>
        <v>819000</v>
      </c>
      <c r="QE74" s="1">
        <v>819000</v>
      </c>
      <c r="QF74" s="1">
        <v>819000</v>
      </c>
      <c r="QG74" s="1">
        <v>819000</v>
      </c>
      <c r="QH74" s="1">
        <v>819000</v>
      </c>
      <c r="QI74" s="1">
        <v>100</v>
      </c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>
        <v>1050400</v>
      </c>
      <c r="UU74" s="1">
        <v>1050400</v>
      </c>
      <c r="UV74" s="1">
        <v>1050400</v>
      </c>
      <c r="UW74" s="1">
        <v>1050400</v>
      </c>
      <c r="UX74" s="1">
        <v>1050400</v>
      </c>
      <c r="UY74" s="1">
        <v>100</v>
      </c>
      <c r="UZ74" s="1">
        <v>571100</v>
      </c>
      <c r="VA74" s="1">
        <v>571100</v>
      </c>
      <c r="VB74" s="1">
        <v>570430.74</v>
      </c>
      <c r="VC74" s="1">
        <v>570430.74</v>
      </c>
      <c r="VD74" s="1">
        <v>570430.74</v>
      </c>
      <c r="VE74" s="1">
        <v>100</v>
      </c>
      <c r="VF74" s="1">
        <v>2600000</v>
      </c>
      <c r="VG74" s="1">
        <v>2600000</v>
      </c>
      <c r="VH74" s="1">
        <v>2600000</v>
      </c>
      <c r="VI74" s="1">
        <v>2600000</v>
      </c>
      <c r="VJ74" s="1">
        <v>2600000</v>
      </c>
      <c r="VK74" s="1">
        <v>100</v>
      </c>
      <c r="VL74" s="1">
        <v>97290</v>
      </c>
      <c r="VM74" s="1">
        <v>97290</v>
      </c>
      <c r="VN74" s="1">
        <v>97290</v>
      </c>
      <c r="VO74" s="1">
        <v>97290</v>
      </c>
      <c r="VP74" s="1">
        <v>97290</v>
      </c>
      <c r="VQ74" s="1">
        <v>100</v>
      </c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>
        <v>318120</v>
      </c>
      <c r="ZQ74" s="1">
        <v>318120</v>
      </c>
      <c r="ZR74" s="1">
        <v>318120</v>
      </c>
      <c r="ZS74" s="1">
        <v>318120</v>
      </c>
      <c r="ZT74" s="1">
        <v>318120</v>
      </c>
      <c r="ZU74" s="1">
        <v>100</v>
      </c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>
        <v>3520</v>
      </c>
      <c r="AFK74" s="1">
        <v>3520</v>
      </c>
      <c r="AFL74" s="1">
        <v>3520</v>
      </c>
      <c r="AFM74" s="1">
        <v>3520</v>
      </c>
      <c r="AFN74" s="1">
        <v>3520</v>
      </c>
      <c r="AFO74" s="1">
        <v>100</v>
      </c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>
        <v>314600</v>
      </c>
      <c r="AGO74" s="1">
        <v>314600</v>
      </c>
      <c r="AGP74" s="1">
        <v>314600</v>
      </c>
      <c r="AGQ74" s="1">
        <v>314600</v>
      </c>
      <c r="AGR74" s="1">
        <v>314600</v>
      </c>
      <c r="AGS74" s="1">
        <v>100</v>
      </c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</row>
    <row r="75" spans="1:943" x14ac:dyDescent="0.25">
      <c r="A75" s="4" t="s">
        <v>158</v>
      </c>
      <c r="B75" s="1">
        <v>25010040</v>
      </c>
      <c r="C75" s="1">
        <v>26548440</v>
      </c>
      <c r="D75" s="1">
        <v>27396646.710000001</v>
      </c>
      <c r="E75" s="1">
        <v>46065176.100000001</v>
      </c>
      <c r="F75" s="1">
        <v>46065176.100000001</v>
      </c>
      <c r="G75" s="1">
        <v>100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>
        <v>23744800</v>
      </c>
      <c r="BE75" s="1">
        <v>25283200</v>
      </c>
      <c r="BF75" s="1">
        <v>26131406.710000001</v>
      </c>
      <c r="BG75" s="1">
        <v>44799936.100000001</v>
      </c>
      <c r="BH75" s="1">
        <v>44799936.100000001</v>
      </c>
      <c r="BI75" s="1">
        <v>100</v>
      </c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>
        <v>3420000</v>
      </c>
      <c r="HQ75" s="1">
        <v>3420000</v>
      </c>
      <c r="HR75" s="1">
        <v>3293870.67</v>
      </c>
      <c r="HS75" s="1">
        <v>3293870.67</v>
      </c>
      <c r="HT75" s="1">
        <v>3293870.67</v>
      </c>
      <c r="HU75" s="1">
        <v>100</v>
      </c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>
        <v>12870200</v>
      </c>
      <c r="IO75" s="1">
        <v>14074600</v>
      </c>
      <c r="IP75" s="1">
        <v>15148000</v>
      </c>
      <c r="IQ75" s="1">
        <v>15148000</v>
      </c>
      <c r="IR75" s="1">
        <v>15148000</v>
      </c>
      <c r="IS75" s="1">
        <v>100</v>
      </c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>
        <v>12000000</v>
      </c>
      <c r="JV75" s="1">
        <v>12000000</v>
      </c>
      <c r="JW75" s="1">
        <v>100</v>
      </c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>
        <v>2068800</v>
      </c>
      <c r="QE75" s="1">
        <v>2068800</v>
      </c>
      <c r="QF75" s="1">
        <v>2068800</v>
      </c>
      <c r="QG75" s="1">
        <v>2068800</v>
      </c>
      <c r="QH75" s="1">
        <v>2068800</v>
      </c>
      <c r="QI75" s="1">
        <v>100</v>
      </c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>
        <v>6668529.2999999998</v>
      </c>
      <c r="TN75" s="1">
        <v>6668529.2999999998</v>
      </c>
      <c r="TO75" s="1">
        <v>100</v>
      </c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>
        <v>2101000</v>
      </c>
      <c r="UU75" s="1">
        <v>2101000</v>
      </c>
      <c r="UV75" s="1">
        <v>2101000</v>
      </c>
      <c r="UW75" s="1">
        <v>2101000</v>
      </c>
      <c r="UX75" s="1">
        <v>2101000</v>
      </c>
      <c r="UY75" s="1">
        <v>100</v>
      </c>
      <c r="UZ75" s="1">
        <v>399800</v>
      </c>
      <c r="VA75" s="1">
        <v>399800</v>
      </c>
      <c r="VB75" s="1">
        <v>397801</v>
      </c>
      <c r="VC75" s="1">
        <v>397801</v>
      </c>
      <c r="VD75" s="1">
        <v>397801</v>
      </c>
      <c r="VE75" s="1">
        <v>100</v>
      </c>
      <c r="VF75" s="1">
        <v>2885000</v>
      </c>
      <c r="VG75" s="1">
        <v>2885000</v>
      </c>
      <c r="VH75" s="1">
        <v>2885000</v>
      </c>
      <c r="VI75" s="1">
        <v>2885000</v>
      </c>
      <c r="VJ75" s="1">
        <v>2885000</v>
      </c>
      <c r="VK75" s="1">
        <v>100</v>
      </c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>
        <v>334000</v>
      </c>
      <c r="YT75" s="1">
        <v>236935.4</v>
      </c>
      <c r="YU75" s="1">
        <v>236935.4</v>
      </c>
      <c r="YV75" s="1">
        <v>236935.4</v>
      </c>
      <c r="YW75" s="1">
        <v>100</v>
      </c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>
        <v>1265240</v>
      </c>
      <c r="ZQ75" s="1">
        <v>1265240</v>
      </c>
      <c r="ZR75" s="1">
        <v>1265240</v>
      </c>
      <c r="ZS75" s="1">
        <v>1265240</v>
      </c>
      <c r="ZT75" s="1">
        <v>1265240</v>
      </c>
      <c r="ZU75" s="1">
        <v>100</v>
      </c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>
        <v>7040</v>
      </c>
      <c r="AFK75" s="1">
        <v>7040</v>
      </c>
      <c r="AFL75" s="1">
        <v>7040</v>
      </c>
      <c r="AFM75" s="1">
        <v>7040</v>
      </c>
      <c r="AFN75" s="1">
        <v>7040</v>
      </c>
      <c r="AFO75" s="1">
        <v>100</v>
      </c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>
        <v>1258200</v>
      </c>
      <c r="AGO75" s="1">
        <v>1258200</v>
      </c>
      <c r="AGP75" s="1">
        <v>1258200</v>
      </c>
      <c r="AGQ75" s="1">
        <v>1258200</v>
      </c>
      <c r="AGR75" s="1">
        <v>1258200</v>
      </c>
      <c r="AGS75" s="1">
        <v>100</v>
      </c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</row>
    <row r="76" spans="1:943" x14ac:dyDescent="0.25">
      <c r="A76" s="4" t="s">
        <v>159</v>
      </c>
      <c r="B76" s="1">
        <v>6304720</v>
      </c>
      <c r="C76" s="1">
        <v>49934820</v>
      </c>
      <c r="D76" s="1">
        <v>11653797.5</v>
      </c>
      <c r="E76" s="1">
        <v>149231259.12</v>
      </c>
      <c r="F76" s="1">
        <v>72929795.109999999</v>
      </c>
      <c r="G76" s="1">
        <v>48.9</v>
      </c>
      <c r="H76" s="1"/>
      <c r="I76" s="1"/>
      <c r="J76" s="1"/>
      <c r="K76" s="1">
        <v>544000</v>
      </c>
      <c r="L76" s="1">
        <v>544000</v>
      </c>
      <c r="M76" s="1">
        <v>100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>
        <v>544000</v>
      </c>
      <c r="AP76" s="1">
        <v>544000</v>
      </c>
      <c r="AQ76" s="1">
        <v>100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>
        <v>5986600</v>
      </c>
      <c r="BE76" s="1">
        <v>49616700</v>
      </c>
      <c r="BF76" s="1">
        <v>11335677.5</v>
      </c>
      <c r="BG76" s="1">
        <v>148369139.12</v>
      </c>
      <c r="BH76" s="1">
        <v>72067675.109999999</v>
      </c>
      <c r="BI76" s="1">
        <v>48.6</v>
      </c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>
        <v>1900900</v>
      </c>
      <c r="IO76" s="1">
        <v>2081400</v>
      </c>
      <c r="IP76" s="1">
        <v>2333900</v>
      </c>
      <c r="IQ76" s="1">
        <v>2333900</v>
      </c>
      <c r="IR76" s="1">
        <v>2333900</v>
      </c>
      <c r="IS76" s="1">
        <v>100</v>
      </c>
      <c r="IT76" s="1"/>
      <c r="IU76" s="1"/>
      <c r="IV76" s="1"/>
      <c r="IW76" s="1"/>
      <c r="IX76" s="1"/>
      <c r="IY76" s="1"/>
      <c r="IZ76" s="1"/>
      <c r="JA76" s="1">
        <v>43449600</v>
      </c>
      <c r="JB76" s="1">
        <v>4916077.5</v>
      </c>
      <c r="JC76" s="1">
        <v>100343077.5</v>
      </c>
      <c r="JD76" s="1">
        <v>32284604.949999999</v>
      </c>
      <c r="JE76" s="1">
        <v>32.200000000000003</v>
      </c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>
        <v>10000000</v>
      </c>
      <c r="JV76" s="1">
        <v>10000000</v>
      </c>
      <c r="JW76" s="1">
        <v>100</v>
      </c>
      <c r="JX76" s="1"/>
      <c r="JY76" s="1"/>
      <c r="JZ76" s="1"/>
      <c r="KA76" s="1"/>
      <c r="KB76" s="1"/>
      <c r="KC76" s="1"/>
      <c r="KD76" s="1"/>
      <c r="KE76" s="1"/>
      <c r="KF76" s="1"/>
      <c r="KG76" s="1">
        <v>23364711.620000001</v>
      </c>
      <c r="KH76" s="1">
        <v>23363470.16</v>
      </c>
      <c r="KI76" s="1">
        <v>100</v>
      </c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>
        <v>8241750</v>
      </c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>
        <v>1050400</v>
      </c>
      <c r="UU76" s="1">
        <v>1050400</v>
      </c>
      <c r="UV76" s="1">
        <v>1050400</v>
      </c>
      <c r="UW76" s="1">
        <v>1050400</v>
      </c>
      <c r="UX76" s="1">
        <v>1050400</v>
      </c>
      <c r="UY76" s="1">
        <v>100</v>
      </c>
      <c r="UZ76" s="1">
        <v>685300</v>
      </c>
      <c r="VA76" s="1">
        <v>685300</v>
      </c>
      <c r="VB76" s="1">
        <v>685300</v>
      </c>
      <c r="VC76" s="1">
        <v>685300</v>
      </c>
      <c r="VD76" s="1">
        <v>685300</v>
      </c>
      <c r="VE76" s="1">
        <v>100</v>
      </c>
      <c r="VF76" s="1">
        <v>2350000</v>
      </c>
      <c r="VG76" s="1">
        <v>2350000</v>
      </c>
      <c r="VH76" s="1">
        <v>2350000</v>
      </c>
      <c r="VI76" s="1">
        <v>2350000</v>
      </c>
      <c r="VJ76" s="1">
        <v>2350000</v>
      </c>
      <c r="VK76" s="1">
        <v>100</v>
      </c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>
        <v>318120</v>
      </c>
      <c r="ZQ76" s="1">
        <v>318120</v>
      </c>
      <c r="ZR76" s="1">
        <v>318120</v>
      </c>
      <c r="ZS76" s="1">
        <v>318120</v>
      </c>
      <c r="ZT76" s="1">
        <v>318120</v>
      </c>
      <c r="ZU76" s="1">
        <v>100</v>
      </c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>
        <v>3520</v>
      </c>
      <c r="AFK76" s="1">
        <v>3520</v>
      </c>
      <c r="AFL76" s="1">
        <v>3520</v>
      </c>
      <c r="AFM76" s="1">
        <v>3520</v>
      </c>
      <c r="AFN76" s="1">
        <v>3520</v>
      </c>
      <c r="AFO76" s="1">
        <v>100</v>
      </c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>
        <v>314600</v>
      </c>
      <c r="AGO76" s="1">
        <v>314600</v>
      </c>
      <c r="AGP76" s="1">
        <v>314600</v>
      </c>
      <c r="AGQ76" s="1">
        <v>314600</v>
      </c>
      <c r="AGR76" s="1">
        <v>314600</v>
      </c>
      <c r="AGS76" s="1">
        <v>100</v>
      </c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</row>
    <row r="77" spans="1:943" x14ac:dyDescent="0.25">
      <c r="A77" s="4" t="s">
        <v>160</v>
      </c>
      <c r="B77" s="1">
        <v>6398620</v>
      </c>
      <c r="C77" s="1">
        <v>6552220</v>
      </c>
      <c r="D77" s="1">
        <v>6653800.9500000002</v>
      </c>
      <c r="E77" s="1">
        <v>41202661.109999999</v>
      </c>
      <c r="F77" s="1">
        <v>41202661.100000001</v>
      </c>
      <c r="G77" s="1">
        <v>100</v>
      </c>
      <c r="H77" s="1"/>
      <c r="I77" s="1"/>
      <c r="J77" s="1"/>
      <c r="K77" s="1">
        <v>361000</v>
      </c>
      <c r="L77" s="1">
        <v>361000</v>
      </c>
      <c r="M77" s="1">
        <v>100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>
        <v>361000</v>
      </c>
      <c r="AP77" s="1">
        <v>361000</v>
      </c>
      <c r="AQ77" s="1">
        <v>100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>
        <v>6080500</v>
      </c>
      <c r="BE77" s="1">
        <v>6234100</v>
      </c>
      <c r="BF77" s="1">
        <v>6335680.9500000002</v>
      </c>
      <c r="BG77" s="1">
        <v>40523541.109999999</v>
      </c>
      <c r="BH77" s="1">
        <v>40523541.100000001</v>
      </c>
      <c r="BI77" s="1">
        <v>100</v>
      </c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>
        <v>1644700</v>
      </c>
      <c r="IO77" s="1">
        <v>1798300</v>
      </c>
      <c r="IP77" s="1">
        <v>1980600</v>
      </c>
      <c r="IQ77" s="1">
        <v>1980600</v>
      </c>
      <c r="IR77" s="1">
        <v>1980600</v>
      </c>
      <c r="IS77" s="1">
        <v>100</v>
      </c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>
        <v>8000000</v>
      </c>
      <c r="JV77" s="1">
        <v>8000000</v>
      </c>
      <c r="JW77" s="1">
        <v>100</v>
      </c>
      <c r="JX77" s="1"/>
      <c r="JY77" s="1"/>
      <c r="JZ77" s="1"/>
      <c r="KA77" s="1"/>
      <c r="KB77" s="1"/>
      <c r="KC77" s="1"/>
      <c r="KD77" s="1"/>
      <c r="KE77" s="1"/>
      <c r="KF77" s="1"/>
      <c r="KG77" s="1">
        <v>26187860.16</v>
      </c>
      <c r="KH77" s="1">
        <v>26187860.16</v>
      </c>
      <c r="KI77" s="1">
        <v>100</v>
      </c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>
        <v>1050400</v>
      </c>
      <c r="UU77" s="1">
        <v>1050400</v>
      </c>
      <c r="UV77" s="1">
        <v>1050400</v>
      </c>
      <c r="UW77" s="1">
        <v>1050400</v>
      </c>
      <c r="UX77" s="1">
        <v>1050400</v>
      </c>
      <c r="UY77" s="1">
        <v>100</v>
      </c>
      <c r="UZ77" s="1">
        <v>913800</v>
      </c>
      <c r="VA77" s="1">
        <v>913800</v>
      </c>
      <c r="VB77" s="1">
        <v>913800</v>
      </c>
      <c r="VC77" s="1">
        <v>913800</v>
      </c>
      <c r="VD77" s="1">
        <v>913800</v>
      </c>
      <c r="VE77" s="1">
        <v>100</v>
      </c>
      <c r="VF77" s="1">
        <v>1850000</v>
      </c>
      <c r="VG77" s="1">
        <v>1850000</v>
      </c>
      <c r="VH77" s="1">
        <v>1850000</v>
      </c>
      <c r="VI77" s="1">
        <v>1850000</v>
      </c>
      <c r="VJ77" s="1">
        <v>1850000</v>
      </c>
      <c r="VK77" s="1">
        <v>100</v>
      </c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>
        <v>621600</v>
      </c>
      <c r="YS77" s="1">
        <v>621600</v>
      </c>
      <c r="YT77" s="1">
        <v>540880.94999999995</v>
      </c>
      <c r="YU77" s="1">
        <v>540880.94999999995</v>
      </c>
      <c r="YV77" s="1">
        <v>540880.93999999994</v>
      </c>
      <c r="YW77" s="1">
        <v>100</v>
      </c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>
        <v>318120</v>
      </c>
      <c r="ZQ77" s="1">
        <v>318120</v>
      </c>
      <c r="ZR77" s="1">
        <v>318120</v>
      </c>
      <c r="ZS77" s="1">
        <v>318120</v>
      </c>
      <c r="ZT77" s="1">
        <v>318120</v>
      </c>
      <c r="ZU77" s="1">
        <v>100</v>
      </c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>
        <v>3520</v>
      </c>
      <c r="AFK77" s="1">
        <v>3520</v>
      </c>
      <c r="AFL77" s="1">
        <v>3520</v>
      </c>
      <c r="AFM77" s="1">
        <v>3520</v>
      </c>
      <c r="AFN77" s="1">
        <v>3520</v>
      </c>
      <c r="AFO77" s="1">
        <v>100</v>
      </c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>
        <v>314600</v>
      </c>
      <c r="AGO77" s="1">
        <v>314600</v>
      </c>
      <c r="AGP77" s="1">
        <v>314600</v>
      </c>
      <c r="AGQ77" s="1">
        <v>314600</v>
      </c>
      <c r="AGR77" s="1">
        <v>314600</v>
      </c>
      <c r="AGS77" s="1">
        <v>100</v>
      </c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</row>
    <row r="78" spans="1:943" x14ac:dyDescent="0.25">
      <c r="A78" s="4" t="s">
        <v>161</v>
      </c>
      <c r="B78" s="1">
        <v>6768820</v>
      </c>
      <c r="C78" s="1">
        <v>8127620</v>
      </c>
      <c r="D78" s="1">
        <f>-2223949-60</f>
        <v>-2224009</v>
      </c>
      <c r="E78" s="1">
        <v>7363440.9400000004</v>
      </c>
      <c r="F78" s="1">
        <v>7363440.9400000004</v>
      </c>
      <c r="G78" s="1">
        <v>100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>
        <v>6136200</v>
      </c>
      <c r="BE78" s="1">
        <v>7495000</v>
      </c>
      <c r="BF78" s="1">
        <f>-2856569-60</f>
        <v>-2856629</v>
      </c>
      <c r="BG78" s="1">
        <v>6730820.9400000004</v>
      </c>
      <c r="BH78" s="1">
        <v>6730820.9400000004</v>
      </c>
      <c r="BI78" s="1">
        <v>100</v>
      </c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>
        <v>1635100</v>
      </c>
      <c r="IO78" s="1">
        <v>1719000</v>
      </c>
      <c r="IP78" s="1">
        <v>1904000</v>
      </c>
      <c r="IQ78" s="1">
        <v>1904000</v>
      </c>
      <c r="IR78" s="1">
        <v>1904000</v>
      </c>
      <c r="IS78" s="1">
        <v>100</v>
      </c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>
        <v>-9587390</v>
      </c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>
        <v>1050400</v>
      </c>
      <c r="UU78" s="1">
        <v>1050400</v>
      </c>
      <c r="UV78" s="1">
        <v>1050400</v>
      </c>
      <c r="UW78" s="1">
        <v>1050400</v>
      </c>
      <c r="UX78" s="1">
        <v>1050400</v>
      </c>
      <c r="UY78" s="1">
        <v>100</v>
      </c>
      <c r="UZ78" s="1">
        <v>856700</v>
      </c>
      <c r="VA78" s="1">
        <v>856700</v>
      </c>
      <c r="VB78" s="1">
        <v>856700</v>
      </c>
      <c r="VC78" s="1">
        <v>856700</v>
      </c>
      <c r="VD78" s="1">
        <v>856700</v>
      </c>
      <c r="VE78" s="1">
        <v>100</v>
      </c>
      <c r="VF78" s="1">
        <v>2000000</v>
      </c>
      <c r="VG78" s="1">
        <v>2000000</v>
      </c>
      <c r="VH78" s="1">
        <v>2000000</v>
      </c>
      <c r="VI78" s="1">
        <v>2000000</v>
      </c>
      <c r="VJ78" s="1">
        <v>2000000</v>
      </c>
      <c r="VK78" s="1">
        <v>100</v>
      </c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>
        <v>594000</v>
      </c>
      <c r="YS78" s="1">
        <v>1868900</v>
      </c>
      <c r="YT78" s="1">
        <v>919720.94</v>
      </c>
      <c r="YU78" s="1">
        <v>919720.94</v>
      </c>
      <c r="YV78" s="1">
        <v>919720.94</v>
      </c>
      <c r="YW78" s="1">
        <v>100</v>
      </c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>
        <v>632620</v>
      </c>
      <c r="ZQ78" s="1">
        <v>632620</v>
      </c>
      <c r="ZR78" s="1">
        <v>632620</v>
      </c>
      <c r="ZS78" s="1">
        <v>632620</v>
      </c>
      <c r="ZT78" s="1">
        <v>632620</v>
      </c>
      <c r="ZU78" s="1">
        <v>100</v>
      </c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>
        <v>3520</v>
      </c>
      <c r="AFK78" s="1">
        <v>3520</v>
      </c>
      <c r="AFL78" s="1">
        <v>3520</v>
      </c>
      <c r="AFM78" s="1">
        <v>3520</v>
      </c>
      <c r="AFN78" s="1">
        <v>3520</v>
      </c>
      <c r="AFO78" s="1">
        <v>100</v>
      </c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>
        <v>629100</v>
      </c>
      <c r="AGO78" s="1">
        <v>629100</v>
      </c>
      <c r="AGP78" s="1">
        <v>629100</v>
      </c>
      <c r="AGQ78" s="1">
        <v>629100</v>
      </c>
      <c r="AGR78" s="1">
        <v>629100</v>
      </c>
      <c r="AGS78" s="1">
        <v>100</v>
      </c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</row>
    <row r="79" spans="1:943" x14ac:dyDescent="0.25">
      <c r="A79" s="4" t="s">
        <v>162</v>
      </c>
      <c r="B79" s="1">
        <v>7181520</v>
      </c>
      <c r="C79" s="1">
        <v>7482520</v>
      </c>
      <c r="D79" s="1">
        <v>7832020</v>
      </c>
      <c r="E79" s="1">
        <v>16630020</v>
      </c>
      <c r="F79" s="1">
        <v>16630020</v>
      </c>
      <c r="G79" s="1">
        <v>100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>
        <v>6863400</v>
      </c>
      <c r="BE79" s="1">
        <v>7164400</v>
      </c>
      <c r="BF79" s="1">
        <v>7513900</v>
      </c>
      <c r="BG79" s="1">
        <v>16311900</v>
      </c>
      <c r="BH79" s="1">
        <v>16311900</v>
      </c>
      <c r="BI79" s="1">
        <v>100</v>
      </c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>
        <v>3785000</v>
      </c>
      <c r="IO79" s="1">
        <v>4086000</v>
      </c>
      <c r="IP79" s="1">
        <v>4435500</v>
      </c>
      <c r="IQ79" s="1">
        <v>4435500</v>
      </c>
      <c r="IR79" s="1">
        <v>4435500</v>
      </c>
      <c r="IS79" s="1">
        <v>100</v>
      </c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>
        <v>8000000</v>
      </c>
      <c r="JV79" s="1">
        <v>8000000</v>
      </c>
      <c r="JW79" s="1">
        <v>100</v>
      </c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>
        <v>798000</v>
      </c>
      <c r="OR79" s="1">
        <v>798000</v>
      </c>
      <c r="OS79" s="1">
        <v>100</v>
      </c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>
        <v>1050400</v>
      </c>
      <c r="UU79" s="1">
        <v>1050400</v>
      </c>
      <c r="UV79" s="1">
        <v>1050400</v>
      </c>
      <c r="UW79" s="1">
        <v>1050400</v>
      </c>
      <c r="UX79" s="1">
        <v>1050400</v>
      </c>
      <c r="UY79" s="1">
        <v>100</v>
      </c>
      <c r="UZ79" s="1">
        <v>1028000</v>
      </c>
      <c r="VA79" s="1">
        <v>1028000</v>
      </c>
      <c r="VB79" s="1">
        <v>1028000</v>
      </c>
      <c r="VC79" s="1">
        <v>1028000</v>
      </c>
      <c r="VD79" s="1">
        <v>1028000</v>
      </c>
      <c r="VE79" s="1">
        <v>100</v>
      </c>
      <c r="VF79" s="1">
        <v>1000000</v>
      </c>
      <c r="VG79" s="1">
        <v>1000000</v>
      </c>
      <c r="VH79" s="1">
        <v>1000000</v>
      </c>
      <c r="VI79" s="1">
        <v>1000000</v>
      </c>
      <c r="VJ79" s="1">
        <v>1000000</v>
      </c>
      <c r="VK79" s="1">
        <v>100</v>
      </c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>
        <v>318120</v>
      </c>
      <c r="ZQ79" s="1">
        <v>318120</v>
      </c>
      <c r="ZR79" s="1">
        <v>318120</v>
      </c>
      <c r="ZS79" s="1">
        <v>318120</v>
      </c>
      <c r="ZT79" s="1">
        <v>318120</v>
      </c>
      <c r="ZU79" s="1">
        <v>100</v>
      </c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>
        <v>3520</v>
      </c>
      <c r="AFK79" s="1">
        <v>3520</v>
      </c>
      <c r="AFL79" s="1">
        <v>3520</v>
      </c>
      <c r="AFM79" s="1">
        <v>3520</v>
      </c>
      <c r="AFN79" s="1">
        <v>3520</v>
      </c>
      <c r="AFO79" s="1">
        <v>100</v>
      </c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>
        <v>314600</v>
      </c>
      <c r="AGO79" s="1">
        <v>314600</v>
      </c>
      <c r="AGP79" s="1">
        <v>314600</v>
      </c>
      <c r="AGQ79" s="1">
        <v>314600</v>
      </c>
      <c r="AGR79" s="1">
        <v>314600</v>
      </c>
      <c r="AGS79" s="1">
        <v>100</v>
      </c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</row>
    <row r="80" spans="1:943" x14ac:dyDescent="0.25">
      <c r="A80" s="4" t="s">
        <v>163</v>
      </c>
      <c r="B80" s="1">
        <v>22743520</v>
      </c>
      <c r="C80" s="1">
        <v>22964520</v>
      </c>
      <c r="D80" s="1">
        <v>22131857.190000001</v>
      </c>
      <c r="E80" s="1">
        <v>28601121.59</v>
      </c>
      <c r="F80" s="1">
        <v>28601121.59</v>
      </c>
      <c r="G80" s="1">
        <v>100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>
        <v>22425400</v>
      </c>
      <c r="BE80" s="1">
        <v>22646400</v>
      </c>
      <c r="BF80" s="1">
        <v>21813737.190000001</v>
      </c>
      <c r="BG80" s="1">
        <v>28283001.59</v>
      </c>
      <c r="BH80" s="1">
        <v>28283001.59</v>
      </c>
      <c r="BI80" s="1">
        <v>100</v>
      </c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>
        <v>2347600</v>
      </c>
      <c r="IO80" s="1">
        <v>2568600</v>
      </c>
      <c r="IP80" s="1">
        <v>2802700</v>
      </c>
      <c r="IQ80" s="1">
        <v>2802700</v>
      </c>
      <c r="IR80" s="1">
        <v>2802700</v>
      </c>
      <c r="IS80" s="1">
        <v>100</v>
      </c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>
        <v>6469264.4000000004</v>
      </c>
      <c r="JV80" s="1">
        <v>6469264.4000000004</v>
      </c>
      <c r="JW80" s="1">
        <v>100</v>
      </c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>
        <v>1050400</v>
      </c>
      <c r="UU80" s="1">
        <v>1050400</v>
      </c>
      <c r="UV80" s="1">
        <v>1050400</v>
      </c>
      <c r="UW80" s="1">
        <v>1050400</v>
      </c>
      <c r="UX80" s="1">
        <v>1050400</v>
      </c>
      <c r="UY80" s="1">
        <v>100</v>
      </c>
      <c r="UZ80" s="1">
        <v>228400</v>
      </c>
      <c r="VA80" s="1">
        <v>228400</v>
      </c>
      <c r="VB80" s="1">
        <v>228400</v>
      </c>
      <c r="VC80" s="1">
        <v>228400</v>
      </c>
      <c r="VD80" s="1">
        <v>228400</v>
      </c>
      <c r="VE80" s="1">
        <v>100</v>
      </c>
      <c r="VF80" s="1">
        <v>2000000</v>
      </c>
      <c r="VG80" s="1">
        <v>2000000</v>
      </c>
      <c r="VH80" s="1">
        <v>2000000</v>
      </c>
      <c r="VI80" s="1">
        <v>2000000</v>
      </c>
      <c r="VJ80" s="1">
        <v>2000000</v>
      </c>
      <c r="VK80" s="1">
        <v>100</v>
      </c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>
        <v>15000000</v>
      </c>
      <c r="YA80" s="1">
        <v>15000000</v>
      </c>
      <c r="YB80" s="1">
        <v>14994745.539999999</v>
      </c>
      <c r="YC80" s="1">
        <v>14994745.539999999</v>
      </c>
      <c r="YD80" s="1">
        <v>14994745.539999999</v>
      </c>
      <c r="YE80" s="1">
        <v>100</v>
      </c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>
        <v>1799000</v>
      </c>
      <c r="YS80" s="1">
        <v>1799000</v>
      </c>
      <c r="YT80" s="1">
        <v>737491.65</v>
      </c>
      <c r="YU80" s="1">
        <v>737491.65</v>
      </c>
      <c r="YV80" s="1">
        <v>737491.65</v>
      </c>
      <c r="YW80" s="1">
        <v>100</v>
      </c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>
        <v>318120</v>
      </c>
      <c r="ZQ80" s="1">
        <v>318120</v>
      </c>
      <c r="ZR80" s="1">
        <v>318120</v>
      </c>
      <c r="ZS80" s="1">
        <v>318120</v>
      </c>
      <c r="ZT80" s="1">
        <v>318120</v>
      </c>
      <c r="ZU80" s="1">
        <v>100</v>
      </c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>
        <v>3520</v>
      </c>
      <c r="AFK80" s="1">
        <v>3520</v>
      </c>
      <c r="AFL80" s="1">
        <v>3520</v>
      </c>
      <c r="AFM80" s="1">
        <v>3520</v>
      </c>
      <c r="AFN80" s="1">
        <v>3520</v>
      </c>
      <c r="AFO80" s="1">
        <v>100</v>
      </c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>
        <v>314600</v>
      </c>
      <c r="AGO80" s="1">
        <v>314600</v>
      </c>
      <c r="AGP80" s="1">
        <v>314600</v>
      </c>
      <c r="AGQ80" s="1">
        <v>314600</v>
      </c>
      <c r="AGR80" s="1">
        <v>314600</v>
      </c>
      <c r="AGS80" s="1">
        <v>100</v>
      </c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</row>
    <row r="81" spans="1:943" x14ac:dyDescent="0.25">
      <c r="A81" s="4" t="s">
        <v>164</v>
      </c>
      <c r="B81" s="1">
        <v>9640520</v>
      </c>
      <c r="C81" s="1">
        <v>11659120</v>
      </c>
      <c r="D81" s="1">
        <v>10640722</v>
      </c>
      <c r="E81" s="1">
        <v>16180991.4</v>
      </c>
      <c r="F81" s="1">
        <v>12739311.560000001</v>
      </c>
      <c r="G81" s="1">
        <v>78.7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>
        <v>9322400</v>
      </c>
      <c r="BE81" s="1">
        <v>11341000</v>
      </c>
      <c r="BF81" s="1">
        <v>10322602</v>
      </c>
      <c r="BG81" s="1">
        <v>15862871.4</v>
      </c>
      <c r="BH81" s="1">
        <v>12421191.560000001</v>
      </c>
      <c r="BI81" s="1">
        <v>78.3</v>
      </c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>
        <v>2064000</v>
      </c>
      <c r="IO81" s="1">
        <v>2258300</v>
      </c>
      <c r="IP81" s="1">
        <v>2456200</v>
      </c>
      <c r="IQ81" s="1">
        <v>2456200</v>
      </c>
      <c r="IR81" s="1">
        <v>2456200</v>
      </c>
      <c r="IS81" s="1">
        <v>100</v>
      </c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>
        <v>2427289.7400000002</v>
      </c>
      <c r="KB81" s="1"/>
      <c r="KC81" s="1"/>
      <c r="KD81" s="1"/>
      <c r="KE81" s="1"/>
      <c r="KF81" s="1"/>
      <c r="KG81" s="1">
        <v>1014389.74</v>
      </c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>
        <v>3780200</v>
      </c>
      <c r="QE81" s="1">
        <v>3780200</v>
      </c>
      <c r="QF81" s="1">
        <v>3780200</v>
      </c>
      <c r="QG81" s="1">
        <v>3780200</v>
      </c>
      <c r="QH81" s="1">
        <v>3780200</v>
      </c>
      <c r="QI81" s="1">
        <v>100</v>
      </c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>
        <v>2098589.56</v>
      </c>
      <c r="TN81" s="1">
        <v>2098589.56</v>
      </c>
      <c r="TO81" s="1">
        <v>100</v>
      </c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>
        <v>1050400</v>
      </c>
      <c r="UU81" s="1">
        <v>1050400</v>
      </c>
      <c r="UV81" s="1">
        <v>1050400</v>
      </c>
      <c r="UW81" s="1">
        <v>1050400</v>
      </c>
      <c r="UX81" s="1">
        <v>1050400</v>
      </c>
      <c r="UY81" s="1">
        <v>100</v>
      </c>
      <c r="UZ81" s="1">
        <v>1427800</v>
      </c>
      <c r="VA81" s="1">
        <v>1427800</v>
      </c>
      <c r="VB81" s="1">
        <v>1427800</v>
      </c>
      <c r="VC81" s="1">
        <v>1427800</v>
      </c>
      <c r="VD81" s="1">
        <v>1427800</v>
      </c>
      <c r="VE81" s="1">
        <v>100</v>
      </c>
      <c r="VF81" s="1">
        <v>1000000</v>
      </c>
      <c r="VG81" s="1">
        <v>1000000</v>
      </c>
      <c r="VH81" s="1">
        <v>1000000</v>
      </c>
      <c r="VI81" s="1">
        <v>1000000</v>
      </c>
      <c r="VJ81" s="1">
        <v>1000000</v>
      </c>
      <c r="VK81" s="1">
        <v>100</v>
      </c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>
        <v>1824300</v>
      </c>
      <c r="YT81" s="1">
        <v>608002</v>
      </c>
      <c r="YU81" s="1">
        <v>608002</v>
      </c>
      <c r="YV81" s="1">
        <v>608002</v>
      </c>
      <c r="YW81" s="1">
        <v>100</v>
      </c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>
        <v>318120</v>
      </c>
      <c r="ZQ81" s="1">
        <v>318120</v>
      </c>
      <c r="ZR81" s="1">
        <v>318120</v>
      </c>
      <c r="ZS81" s="1">
        <v>318120</v>
      </c>
      <c r="ZT81" s="1">
        <v>318120</v>
      </c>
      <c r="ZU81" s="1">
        <v>100</v>
      </c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>
        <v>3520</v>
      </c>
      <c r="AFK81" s="1">
        <v>3520</v>
      </c>
      <c r="AFL81" s="1">
        <v>3520</v>
      </c>
      <c r="AFM81" s="1">
        <v>3520</v>
      </c>
      <c r="AFN81" s="1">
        <v>3520</v>
      </c>
      <c r="AFO81" s="1">
        <v>100</v>
      </c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>
        <v>314600</v>
      </c>
      <c r="AGO81" s="1">
        <v>314600</v>
      </c>
      <c r="AGP81" s="1">
        <v>314600</v>
      </c>
      <c r="AGQ81" s="1">
        <v>314600</v>
      </c>
      <c r="AGR81" s="1">
        <v>314600</v>
      </c>
      <c r="AGS81" s="1">
        <v>100</v>
      </c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</row>
    <row r="82" spans="1:943" x14ac:dyDescent="0.25">
      <c r="A82" s="4" t="s">
        <v>165</v>
      </c>
      <c r="B82" s="1">
        <v>14091520</v>
      </c>
      <c r="C82" s="1">
        <v>14375620</v>
      </c>
      <c r="D82" s="1">
        <v>14644585.869999999</v>
      </c>
      <c r="E82" s="1">
        <v>22644585.870000001</v>
      </c>
      <c r="F82" s="1">
        <v>22644585.16</v>
      </c>
      <c r="G82" s="1">
        <v>100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>
        <v>13773400</v>
      </c>
      <c r="BE82" s="1">
        <v>14057500</v>
      </c>
      <c r="BF82" s="1">
        <v>14326465.869999999</v>
      </c>
      <c r="BG82" s="1">
        <v>22326465.870000001</v>
      </c>
      <c r="BH82" s="1">
        <v>22326465.16</v>
      </c>
      <c r="BI82" s="1">
        <v>100</v>
      </c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>
        <v>3018500</v>
      </c>
      <c r="IO82" s="1">
        <v>3302600</v>
      </c>
      <c r="IP82" s="1">
        <v>3597400</v>
      </c>
      <c r="IQ82" s="1">
        <v>3597400</v>
      </c>
      <c r="IR82" s="1">
        <v>3597400</v>
      </c>
      <c r="IS82" s="1">
        <v>100</v>
      </c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>
        <v>8000000</v>
      </c>
      <c r="JV82" s="1">
        <v>8000000</v>
      </c>
      <c r="JW82" s="1">
        <v>100</v>
      </c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>
        <v>6700000</v>
      </c>
      <c r="KQ82" s="1">
        <v>6700000</v>
      </c>
      <c r="KR82" s="1">
        <v>6700000</v>
      </c>
      <c r="KS82" s="1">
        <v>6700000</v>
      </c>
      <c r="KT82" s="1">
        <v>6700000</v>
      </c>
      <c r="KU82" s="1">
        <v>100</v>
      </c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>
        <v>1050400</v>
      </c>
      <c r="UU82" s="1">
        <v>1050400</v>
      </c>
      <c r="UV82" s="1">
        <v>1045148</v>
      </c>
      <c r="UW82" s="1">
        <v>1045148</v>
      </c>
      <c r="UX82" s="1">
        <v>1045148</v>
      </c>
      <c r="UY82" s="1">
        <v>100</v>
      </c>
      <c r="UZ82" s="1">
        <v>856700</v>
      </c>
      <c r="VA82" s="1">
        <v>856700</v>
      </c>
      <c r="VB82" s="1">
        <v>856700</v>
      </c>
      <c r="VC82" s="1">
        <v>856700</v>
      </c>
      <c r="VD82" s="1">
        <v>856700</v>
      </c>
      <c r="VE82" s="1">
        <v>100</v>
      </c>
      <c r="VF82" s="1">
        <v>1800000</v>
      </c>
      <c r="VG82" s="1">
        <v>1800000</v>
      </c>
      <c r="VH82" s="1">
        <v>1800000</v>
      </c>
      <c r="VI82" s="1">
        <v>1800000</v>
      </c>
      <c r="VJ82" s="1">
        <v>1799999.29</v>
      </c>
      <c r="VK82" s="1">
        <v>100</v>
      </c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>
        <v>347800</v>
      </c>
      <c r="YS82" s="1">
        <v>347800</v>
      </c>
      <c r="YT82" s="1">
        <v>327217.87</v>
      </c>
      <c r="YU82" s="1">
        <v>327217.87</v>
      </c>
      <c r="YV82" s="1">
        <v>327217.87</v>
      </c>
      <c r="YW82" s="1">
        <v>100</v>
      </c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>
        <v>318120</v>
      </c>
      <c r="ZQ82" s="1">
        <v>318120</v>
      </c>
      <c r="ZR82" s="1">
        <v>318120</v>
      </c>
      <c r="ZS82" s="1">
        <v>318120</v>
      </c>
      <c r="ZT82" s="1">
        <v>318120</v>
      </c>
      <c r="ZU82" s="1">
        <v>100</v>
      </c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>
        <v>3520</v>
      </c>
      <c r="AFK82" s="1">
        <v>3520</v>
      </c>
      <c r="AFL82" s="1">
        <v>3520</v>
      </c>
      <c r="AFM82" s="1">
        <v>3520</v>
      </c>
      <c r="AFN82" s="1">
        <v>3520</v>
      </c>
      <c r="AFO82" s="1">
        <v>100</v>
      </c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>
        <v>314600</v>
      </c>
      <c r="AGO82" s="1">
        <v>314600</v>
      </c>
      <c r="AGP82" s="1">
        <v>314600</v>
      </c>
      <c r="AGQ82" s="1">
        <v>314600</v>
      </c>
      <c r="AGR82" s="1">
        <v>314600</v>
      </c>
      <c r="AGS82" s="1">
        <v>100</v>
      </c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</row>
    <row r="83" spans="1:943" x14ac:dyDescent="0.25">
      <c r="A83" s="4" t="s">
        <v>166</v>
      </c>
      <c r="B83" s="1">
        <v>7793520</v>
      </c>
      <c r="C83" s="1">
        <v>7614920</v>
      </c>
      <c r="D83" s="1">
        <v>6799952.2300000004</v>
      </c>
      <c r="E83" s="1">
        <v>16507104.390000001</v>
      </c>
      <c r="F83" s="1">
        <v>16483772.199999999</v>
      </c>
      <c r="G83" s="1">
        <v>99.9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>
        <v>7475400</v>
      </c>
      <c r="BE83" s="1">
        <v>7296800</v>
      </c>
      <c r="BF83" s="1">
        <v>6481832.2300000004</v>
      </c>
      <c r="BG83" s="1">
        <v>16188984.390000001</v>
      </c>
      <c r="BH83" s="1">
        <v>16165652.199999999</v>
      </c>
      <c r="BI83" s="1">
        <v>99.9</v>
      </c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>
        <v>1127800</v>
      </c>
      <c r="IO83" s="1">
        <v>949200</v>
      </c>
      <c r="IP83" s="1">
        <v>1115700</v>
      </c>
      <c r="IQ83" s="1">
        <v>1115700</v>
      </c>
      <c r="IR83" s="1">
        <v>1115700</v>
      </c>
      <c r="IS83" s="1">
        <v>100</v>
      </c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>
        <v>8000000</v>
      </c>
      <c r="JV83" s="1">
        <v>8000000</v>
      </c>
      <c r="JW83" s="1">
        <v>100</v>
      </c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>
        <v>959000</v>
      </c>
      <c r="QE83" s="1">
        <v>959000</v>
      </c>
      <c r="QF83" s="1">
        <v>959000</v>
      </c>
      <c r="QG83" s="1">
        <v>959000</v>
      </c>
      <c r="QH83" s="1">
        <v>959000</v>
      </c>
      <c r="QI83" s="1">
        <v>100</v>
      </c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>
        <v>1050400</v>
      </c>
      <c r="UU83" s="1">
        <v>1050400</v>
      </c>
      <c r="UV83" s="1">
        <v>1050400</v>
      </c>
      <c r="UW83" s="1">
        <v>1050400</v>
      </c>
      <c r="UX83" s="1">
        <v>1050400</v>
      </c>
      <c r="UY83" s="1">
        <v>100</v>
      </c>
      <c r="UZ83" s="1">
        <v>342700</v>
      </c>
      <c r="VA83" s="1">
        <v>342700</v>
      </c>
      <c r="VB83" s="1">
        <v>342700</v>
      </c>
      <c r="VC83" s="1">
        <v>342700</v>
      </c>
      <c r="VD83" s="1">
        <v>342700</v>
      </c>
      <c r="VE83" s="1">
        <v>100</v>
      </c>
      <c r="VF83" s="1">
        <v>2295000</v>
      </c>
      <c r="VG83" s="1">
        <v>2295000</v>
      </c>
      <c r="VH83" s="1">
        <v>2295000</v>
      </c>
      <c r="VI83" s="1">
        <v>2295000</v>
      </c>
      <c r="VJ83" s="1">
        <v>2295000</v>
      </c>
      <c r="VK83" s="1">
        <v>100</v>
      </c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>
        <v>1140895.5</v>
      </c>
      <c r="WN83" s="1">
        <v>1140895.5</v>
      </c>
      <c r="WO83" s="1">
        <v>100</v>
      </c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>
        <v>1700500</v>
      </c>
      <c r="YS83" s="1">
        <v>1700500</v>
      </c>
      <c r="YT83" s="1">
        <v>719032.23</v>
      </c>
      <c r="YU83" s="1">
        <v>719032.23</v>
      </c>
      <c r="YV83" s="1">
        <v>719032.23</v>
      </c>
      <c r="YW83" s="1">
        <v>100</v>
      </c>
      <c r="YX83" s="1"/>
      <c r="YY83" s="1"/>
      <c r="YZ83" s="1"/>
      <c r="ZA83" s="1">
        <v>566256.66</v>
      </c>
      <c r="ZB83" s="1">
        <v>542924.29</v>
      </c>
      <c r="ZC83" s="1">
        <v>95.9</v>
      </c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>
        <v>318120</v>
      </c>
      <c r="ZQ83" s="1">
        <v>318120</v>
      </c>
      <c r="ZR83" s="1">
        <v>318120</v>
      </c>
      <c r="ZS83" s="1">
        <v>318120</v>
      </c>
      <c r="ZT83" s="1">
        <v>318120</v>
      </c>
      <c r="ZU83" s="1">
        <v>100</v>
      </c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>
        <v>3520</v>
      </c>
      <c r="AFK83" s="1">
        <v>3520</v>
      </c>
      <c r="AFL83" s="1">
        <v>3520</v>
      </c>
      <c r="AFM83" s="1">
        <v>3520</v>
      </c>
      <c r="AFN83" s="1">
        <v>3520</v>
      </c>
      <c r="AFO83" s="1">
        <v>100</v>
      </c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>
        <v>314600</v>
      </c>
      <c r="AGO83" s="1">
        <v>314600</v>
      </c>
      <c r="AGP83" s="1">
        <v>314600</v>
      </c>
      <c r="AGQ83" s="1">
        <v>314600</v>
      </c>
      <c r="AGR83" s="1">
        <v>314600</v>
      </c>
      <c r="AGS83" s="1">
        <v>100</v>
      </c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</row>
    <row r="84" spans="1:943" x14ac:dyDescent="0.25">
      <c r="A84" s="4" t="s">
        <v>167</v>
      </c>
      <c r="B84" s="1">
        <v>12435540</v>
      </c>
      <c r="C84" s="1">
        <v>13415040</v>
      </c>
      <c r="D84" s="1">
        <v>13436795.939999999</v>
      </c>
      <c r="E84" s="1">
        <v>23104918.800000001</v>
      </c>
      <c r="F84" s="1">
        <v>22680756.190000001</v>
      </c>
      <c r="G84" s="1">
        <v>98.2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>
        <v>11799400</v>
      </c>
      <c r="BE84" s="1">
        <v>12778900</v>
      </c>
      <c r="BF84" s="1">
        <v>12800655.939999999</v>
      </c>
      <c r="BG84" s="1">
        <v>22468778.800000001</v>
      </c>
      <c r="BH84" s="1">
        <v>22044616.190000001</v>
      </c>
      <c r="BI84" s="1">
        <v>98.1</v>
      </c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>
        <v>5002000</v>
      </c>
      <c r="IO84" s="1">
        <v>5469700</v>
      </c>
      <c r="IP84" s="1">
        <v>5942600</v>
      </c>
      <c r="IQ84" s="1">
        <v>5942600</v>
      </c>
      <c r="IR84" s="1">
        <v>5942600</v>
      </c>
      <c r="IS84" s="1">
        <v>100</v>
      </c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>
        <v>7500000</v>
      </c>
      <c r="JV84" s="1">
        <v>7500000</v>
      </c>
      <c r="JW84" s="1">
        <v>100</v>
      </c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>
        <v>2205000</v>
      </c>
      <c r="QE84" s="1">
        <v>2205000</v>
      </c>
      <c r="QF84" s="1">
        <v>2205000</v>
      </c>
      <c r="QG84" s="1">
        <v>2205000</v>
      </c>
      <c r="QH84" s="1">
        <v>2205000</v>
      </c>
      <c r="QI84" s="1">
        <v>100</v>
      </c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>
        <v>2168122.86</v>
      </c>
      <c r="TN84" s="1">
        <v>1743960.25</v>
      </c>
      <c r="TO84" s="1">
        <v>80.400000000000006</v>
      </c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>
        <v>1050400</v>
      </c>
      <c r="UU84" s="1">
        <v>1050400</v>
      </c>
      <c r="UV84" s="1">
        <v>599255.93999999994</v>
      </c>
      <c r="UW84" s="1">
        <v>599255.93999999994</v>
      </c>
      <c r="UX84" s="1">
        <v>599255.93999999994</v>
      </c>
      <c r="UY84" s="1">
        <v>100</v>
      </c>
      <c r="UZ84" s="1">
        <v>1542000</v>
      </c>
      <c r="VA84" s="1">
        <v>1542000</v>
      </c>
      <c r="VB84" s="1">
        <v>1542000</v>
      </c>
      <c r="VC84" s="1">
        <v>1542000</v>
      </c>
      <c r="VD84" s="1">
        <v>1542000</v>
      </c>
      <c r="VE84" s="1">
        <v>100</v>
      </c>
      <c r="VF84" s="1">
        <v>2000000</v>
      </c>
      <c r="VG84" s="1">
        <v>2000000</v>
      </c>
      <c r="VH84" s="1">
        <v>2000000</v>
      </c>
      <c r="VI84" s="1">
        <v>2000000</v>
      </c>
      <c r="VJ84" s="1">
        <v>2000000</v>
      </c>
      <c r="VK84" s="1">
        <v>100</v>
      </c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>
        <v>511800</v>
      </c>
      <c r="YT84" s="1">
        <v>511800</v>
      </c>
      <c r="YU84" s="1">
        <v>511800</v>
      </c>
      <c r="YV84" s="1">
        <v>511800</v>
      </c>
      <c r="YW84" s="1">
        <v>100</v>
      </c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>
        <v>636140</v>
      </c>
      <c r="ZQ84" s="1">
        <v>636140</v>
      </c>
      <c r="ZR84" s="1">
        <v>636140</v>
      </c>
      <c r="ZS84" s="1">
        <v>636140</v>
      </c>
      <c r="ZT84" s="1">
        <v>636140</v>
      </c>
      <c r="ZU84" s="1">
        <v>100</v>
      </c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>
        <v>7040</v>
      </c>
      <c r="AFK84" s="1">
        <v>7040</v>
      </c>
      <c r="AFL84" s="1">
        <v>7040</v>
      </c>
      <c r="AFM84" s="1">
        <v>7040</v>
      </c>
      <c r="AFN84" s="1">
        <v>7040</v>
      </c>
      <c r="AFO84" s="1">
        <v>100</v>
      </c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>
        <v>629100</v>
      </c>
      <c r="AGO84" s="1">
        <v>629100</v>
      </c>
      <c r="AGP84" s="1">
        <v>629100</v>
      </c>
      <c r="AGQ84" s="1">
        <v>629100</v>
      </c>
      <c r="AGR84" s="1">
        <v>629100</v>
      </c>
      <c r="AGS84" s="1">
        <v>100</v>
      </c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</row>
    <row r="85" spans="1:943" x14ac:dyDescent="0.25">
      <c r="A85" s="4" t="s">
        <v>168</v>
      </c>
      <c r="B85" s="1">
        <v>7461420</v>
      </c>
      <c r="C85" s="1">
        <v>7738820</v>
      </c>
      <c r="D85" s="1">
        <v>8037020</v>
      </c>
      <c r="E85" s="1">
        <v>11048014.15</v>
      </c>
      <c r="F85" s="1">
        <v>10873916.75</v>
      </c>
      <c r="G85" s="1">
        <v>98.4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>
        <v>7143300</v>
      </c>
      <c r="BE85" s="1">
        <v>7420700</v>
      </c>
      <c r="BF85" s="1">
        <v>7718900</v>
      </c>
      <c r="BG85" s="1">
        <v>10729894.15</v>
      </c>
      <c r="BH85" s="1">
        <v>10555796.75</v>
      </c>
      <c r="BI85" s="1">
        <v>98.4</v>
      </c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>
        <v>2850500</v>
      </c>
      <c r="IO85" s="1">
        <v>3117600</v>
      </c>
      <c r="IP85" s="1">
        <v>3415800</v>
      </c>
      <c r="IQ85" s="1">
        <v>3415800</v>
      </c>
      <c r="IR85" s="1">
        <v>3415800</v>
      </c>
      <c r="IS85" s="1">
        <v>100</v>
      </c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>
        <v>1000000.1</v>
      </c>
      <c r="TB85" s="1">
        <v>1000000.1</v>
      </c>
      <c r="TC85" s="1">
        <v>100</v>
      </c>
      <c r="TD85" s="1"/>
      <c r="TE85" s="1"/>
      <c r="TF85" s="1"/>
      <c r="TG85" s="1"/>
      <c r="TH85" s="1"/>
      <c r="TI85" s="1"/>
      <c r="TJ85" s="1"/>
      <c r="TK85" s="1"/>
      <c r="TL85" s="1"/>
      <c r="TM85" s="1">
        <v>2010994.14</v>
      </c>
      <c r="TN85" s="1">
        <v>1836896.74</v>
      </c>
      <c r="TO85" s="1">
        <v>91.3</v>
      </c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>
        <v>1050400</v>
      </c>
      <c r="UU85" s="1">
        <v>1050400</v>
      </c>
      <c r="UV85" s="1">
        <v>1050400</v>
      </c>
      <c r="UW85" s="1">
        <v>1050400</v>
      </c>
      <c r="UX85" s="1">
        <v>1050400</v>
      </c>
      <c r="UY85" s="1">
        <v>100</v>
      </c>
      <c r="UZ85" s="1">
        <v>742400</v>
      </c>
      <c r="VA85" s="1">
        <v>742400</v>
      </c>
      <c r="VB85" s="1">
        <v>742400</v>
      </c>
      <c r="VC85" s="1">
        <v>742400</v>
      </c>
      <c r="VD85" s="1">
        <v>742400</v>
      </c>
      <c r="VE85" s="1">
        <v>100</v>
      </c>
      <c r="VF85" s="1">
        <v>2500000</v>
      </c>
      <c r="VG85" s="1">
        <v>2500000</v>
      </c>
      <c r="VH85" s="1">
        <v>2500000</v>
      </c>
      <c r="VI85" s="1">
        <v>2500000</v>
      </c>
      <c r="VJ85" s="1">
        <v>2500000</v>
      </c>
      <c r="VK85" s="1">
        <v>100</v>
      </c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>
        <v>10300</v>
      </c>
      <c r="YT85" s="1">
        <v>10300</v>
      </c>
      <c r="YU85" s="1">
        <v>10300</v>
      </c>
      <c r="YV85" s="1">
        <v>10300</v>
      </c>
      <c r="YW85" s="1">
        <v>100</v>
      </c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>
        <v>318120</v>
      </c>
      <c r="ZQ85" s="1">
        <v>318120</v>
      </c>
      <c r="ZR85" s="1">
        <v>318120</v>
      </c>
      <c r="ZS85" s="1">
        <v>318120</v>
      </c>
      <c r="ZT85" s="1">
        <v>318120</v>
      </c>
      <c r="ZU85" s="1">
        <v>100</v>
      </c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>
        <v>3520</v>
      </c>
      <c r="AFK85" s="1">
        <v>3520</v>
      </c>
      <c r="AFL85" s="1">
        <v>3520</v>
      </c>
      <c r="AFM85" s="1">
        <v>3520</v>
      </c>
      <c r="AFN85" s="1">
        <v>3520</v>
      </c>
      <c r="AFO85" s="1">
        <v>100</v>
      </c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>
        <v>314600</v>
      </c>
      <c r="AGO85" s="1">
        <v>314600</v>
      </c>
      <c r="AGP85" s="1">
        <v>314600</v>
      </c>
      <c r="AGQ85" s="1">
        <v>314600</v>
      </c>
      <c r="AGR85" s="1">
        <v>314600</v>
      </c>
      <c r="AGS85" s="1">
        <v>100</v>
      </c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</row>
    <row r="86" spans="1:943" x14ac:dyDescent="0.25">
      <c r="A86" s="4" t="s">
        <v>169</v>
      </c>
      <c r="B86" s="1">
        <v>12513383</v>
      </c>
      <c r="C86" s="1">
        <v>12961583</v>
      </c>
      <c r="D86" s="1">
        <v>13126561.59</v>
      </c>
      <c r="E86" s="1">
        <v>21126561.489999998</v>
      </c>
      <c r="F86" s="1">
        <v>20699225.309999999</v>
      </c>
      <c r="G86" s="1">
        <v>98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>
        <v>12195263</v>
      </c>
      <c r="BE86" s="1">
        <v>12643463</v>
      </c>
      <c r="BF86" s="1">
        <v>12808441.59</v>
      </c>
      <c r="BG86" s="1">
        <v>20808441.489999998</v>
      </c>
      <c r="BH86" s="1">
        <v>20381105.309999999</v>
      </c>
      <c r="BI86" s="1">
        <v>97.9</v>
      </c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>
        <v>2609400</v>
      </c>
      <c r="IO86" s="1">
        <v>2740500</v>
      </c>
      <c r="IP86" s="1">
        <v>2993100</v>
      </c>
      <c r="IQ86" s="1">
        <v>2993100</v>
      </c>
      <c r="IR86" s="1">
        <v>2993100</v>
      </c>
      <c r="IS86" s="1">
        <v>100</v>
      </c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>
        <v>7999999.9000000004</v>
      </c>
      <c r="JV86" s="1">
        <v>7999999.8600000003</v>
      </c>
      <c r="JW86" s="1">
        <v>100</v>
      </c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>
        <v>5280000</v>
      </c>
      <c r="QE86" s="1">
        <v>5280000</v>
      </c>
      <c r="QF86" s="1">
        <v>5267849.75</v>
      </c>
      <c r="QG86" s="1">
        <v>5267849.75</v>
      </c>
      <c r="QH86" s="1">
        <v>4840513.6100000003</v>
      </c>
      <c r="QI86" s="1">
        <v>91.9</v>
      </c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>
        <v>1050400</v>
      </c>
      <c r="UU86" s="1">
        <v>1050400</v>
      </c>
      <c r="UV86" s="1">
        <v>1050400</v>
      </c>
      <c r="UW86" s="1">
        <v>1050400</v>
      </c>
      <c r="UX86" s="1">
        <v>1050400</v>
      </c>
      <c r="UY86" s="1">
        <v>100</v>
      </c>
      <c r="UZ86" s="1">
        <v>456900</v>
      </c>
      <c r="VA86" s="1">
        <v>456900</v>
      </c>
      <c r="VB86" s="1">
        <v>456900</v>
      </c>
      <c r="VC86" s="1">
        <v>456900</v>
      </c>
      <c r="VD86" s="1">
        <v>456900</v>
      </c>
      <c r="VE86" s="1">
        <v>100</v>
      </c>
      <c r="VF86" s="1">
        <v>2700000</v>
      </c>
      <c r="VG86" s="1">
        <v>2700000</v>
      </c>
      <c r="VH86" s="1">
        <v>2700000</v>
      </c>
      <c r="VI86" s="1">
        <v>2700000</v>
      </c>
      <c r="VJ86" s="1">
        <v>2700000</v>
      </c>
      <c r="VK86" s="1">
        <v>100</v>
      </c>
      <c r="VL86" s="1">
        <v>98563</v>
      </c>
      <c r="VM86" s="1">
        <v>98563</v>
      </c>
      <c r="VN86" s="1">
        <v>98563</v>
      </c>
      <c r="VO86" s="1">
        <v>98563</v>
      </c>
      <c r="VP86" s="1">
        <v>98563</v>
      </c>
      <c r="VQ86" s="1">
        <v>100</v>
      </c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>
        <v>317100</v>
      </c>
      <c r="YT86" s="1">
        <v>241628.84</v>
      </c>
      <c r="YU86" s="1">
        <v>241628.84</v>
      </c>
      <c r="YV86" s="1">
        <v>241628.84</v>
      </c>
      <c r="YW86" s="1">
        <v>100</v>
      </c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>
        <v>318120</v>
      </c>
      <c r="ZQ86" s="1">
        <v>318120</v>
      </c>
      <c r="ZR86" s="1">
        <v>318120</v>
      </c>
      <c r="ZS86" s="1">
        <v>318120</v>
      </c>
      <c r="ZT86" s="1">
        <v>318120</v>
      </c>
      <c r="ZU86" s="1">
        <v>100</v>
      </c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>
        <v>3520</v>
      </c>
      <c r="AFK86" s="1">
        <v>3520</v>
      </c>
      <c r="AFL86" s="1">
        <v>3520</v>
      </c>
      <c r="AFM86" s="1">
        <v>3520</v>
      </c>
      <c r="AFN86" s="1">
        <v>3520</v>
      </c>
      <c r="AFO86" s="1">
        <v>100</v>
      </c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>
        <v>314600</v>
      </c>
      <c r="AGO86" s="1">
        <v>314600</v>
      </c>
      <c r="AGP86" s="1">
        <v>314600</v>
      </c>
      <c r="AGQ86" s="1">
        <v>314600</v>
      </c>
      <c r="AGR86" s="1">
        <v>314600</v>
      </c>
      <c r="AGS86" s="1">
        <v>100</v>
      </c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</row>
    <row r="87" spans="1:943" x14ac:dyDescent="0.25">
      <c r="A87" s="4" t="s">
        <v>170</v>
      </c>
      <c r="B87" s="1">
        <v>36461820.579999998</v>
      </c>
      <c r="C87" s="1">
        <v>36600720.579999998</v>
      </c>
      <c r="D87" s="1">
        <v>29862850.949999999</v>
      </c>
      <c r="E87" s="1">
        <v>49217732.740000002</v>
      </c>
      <c r="F87" s="1">
        <v>49217592.369999997</v>
      </c>
      <c r="G87" s="1">
        <v>100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>
        <v>36143700.579999998</v>
      </c>
      <c r="BE87" s="1">
        <v>36282600.579999998</v>
      </c>
      <c r="BF87" s="1">
        <v>29544730.949999999</v>
      </c>
      <c r="BG87" s="1">
        <v>48899612.740000002</v>
      </c>
      <c r="BH87" s="1">
        <v>48899472.369999997</v>
      </c>
      <c r="BI87" s="1">
        <v>100</v>
      </c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>
        <v>475566</v>
      </c>
      <c r="GP87" s="1">
        <v>475566</v>
      </c>
      <c r="GQ87" s="1">
        <v>100</v>
      </c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>
        <v>12352100</v>
      </c>
      <c r="HQ87" s="1">
        <v>12352100</v>
      </c>
      <c r="HR87" s="1">
        <v>9449356.5500000007</v>
      </c>
      <c r="HS87" s="1">
        <v>9449356.5500000007</v>
      </c>
      <c r="HT87" s="1">
        <v>9449356.5500000007</v>
      </c>
      <c r="HU87" s="1">
        <v>100</v>
      </c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>
        <v>2165200</v>
      </c>
      <c r="IO87" s="1">
        <v>2304100</v>
      </c>
      <c r="IP87" s="1">
        <v>2517500</v>
      </c>
      <c r="IQ87" s="1">
        <v>2517500</v>
      </c>
      <c r="IR87" s="1">
        <v>2517500</v>
      </c>
      <c r="IS87" s="1">
        <v>100</v>
      </c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>
        <v>7916783.4900000002</v>
      </c>
      <c r="JV87" s="1">
        <v>7916783.4900000002</v>
      </c>
      <c r="JW87" s="1">
        <v>100</v>
      </c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>
        <v>1387200</v>
      </c>
      <c r="QE87" s="1">
        <v>1387200</v>
      </c>
      <c r="QF87" s="1">
        <v>1273382.3999999999</v>
      </c>
      <c r="QG87" s="1">
        <v>1273382.3999999999</v>
      </c>
      <c r="QH87" s="1">
        <v>1273382.3999999999</v>
      </c>
      <c r="QI87" s="1">
        <v>100</v>
      </c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>
        <v>7185637.2000000002</v>
      </c>
      <c r="TN87" s="1">
        <v>7185637.2000000002</v>
      </c>
      <c r="TO87" s="1">
        <v>100</v>
      </c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>
        <v>1050400</v>
      </c>
      <c r="UU87" s="1">
        <v>1050400</v>
      </c>
      <c r="UV87" s="1">
        <v>1050400</v>
      </c>
      <c r="UW87" s="1">
        <v>1050400</v>
      </c>
      <c r="UX87" s="1">
        <v>1050400</v>
      </c>
      <c r="UY87" s="1">
        <v>100</v>
      </c>
      <c r="UZ87" s="1">
        <v>1142200</v>
      </c>
      <c r="VA87" s="1">
        <v>1142200</v>
      </c>
      <c r="VB87" s="1">
        <v>1142200</v>
      </c>
      <c r="VC87" s="1">
        <v>1142200</v>
      </c>
      <c r="VD87" s="1">
        <v>1142200</v>
      </c>
      <c r="VE87" s="1">
        <v>100</v>
      </c>
      <c r="VF87" s="1">
        <v>2267000</v>
      </c>
      <c r="VG87" s="1">
        <v>2267000</v>
      </c>
      <c r="VH87" s="1">
        <v>2267000</v>
      </c>
      <c r="VI87" s="1">
        <v>2267000</v>
      </c>
      <c r="VJ87" s="1">
        <v>2267000</v>
      </c>
      <c r="VK87" s="1">
        <v>100</v>
      </c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>
        <v>1498656.72</v>
      </c>
      <c r="WN87" s="1">
        <v>1498516.35</v>
      </c>
      <c r="WO87" s="1">
        <v>100</v>
      </c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>
        <v>15015500.58</v>
      </c>
      <c r="YA87" s="1">
        <v>15015500.58</v>
      </c>
      <c r="YB87" s="1">
        <v>11704774.6</v>
      </c>
      <c r="YC87" s="1">
        <v>11704774.6</v>
      </c>
      <c r="YD87" s="1">
        <v>11704774.6</v>
      </c>
      <c r="YE87" s="1">
        <v>100</v>
      </c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>
        <v>764100</v>
      </c>
      <c r="YS87" s="1">
        <v>764100</v>
      </c>
      <c r="YT87" s="1">
        <v>287095.51</v>
      </c>
      <c r="YU87" s="1">
        <v>287095.51</v>
      </c>
      <c r="YV87" s="1">
        <v>287095.51</v>
      </c>
      <c r="YW87" s="1">
        <v>100</v>
      </c>
      <c r="YX87" s="1"/>
      <c r="YY87" s="1"/>
      <c r="YZ87" s="1">
        <f>-146977-210</f>
        <v>-147187</v>
      </c>
      <c r="ZA87" s="1">
        <v>2131261.17</v>
      </c>
      <c r="ZB87" s="1">
        <v>2131261.17</v>
      </c>
      <c r="ZC87" s="1">
        <v>100</v>
      </c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>
        <v>318120</v>
      </c>
      <c r="ZQ87" s="1">
        <v>318120</v>
      </c>
      <c r="ZR87" s="1">
        <v>318120</v>
      </c>
      <c r="ZS87" s="1">
        <v>318120</v>
      </c>
      <c r="ZT87" s="1">
        <v>318120</v>
      </c>
      <c r="ZU87" s="1">
        <v>100</v>
      </c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>
        <v>3520</v>
      </c>
      <c r="AFK87" s="1">
        <v>3520</v>
      </c>
      <c r="AFL87" s="1">
        <v>3520</v>
      </c>
      <c r="AFM87" s="1">
        <v>3520</v>
      </c>
      <c r="AFN87" s="1">
        <v>3520</v>
      </c>
      <c r="AFO87" s="1">
        <v>100</v>
      </c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>
        <v>314600</v>
      </c>
      <c r="AGO87" s="1">
        <v>314600</v>
      </c>
      <c r="AGP87" s="1">
        <v>314600</v>
      </c>
      <c r="AGQ87" s="1">
        <v>314600</v>
      </c>
      <c r="AGR87" s="1">
        <v>314600</v>
      </c>
      <c r="AGS87" s="1">
        <v>100</v>
      </c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</row>
    <row r="88" spans="1:943" x14ac:dyDescent="0.25">
      <c r="A88" s="4" t="s">
        <v>171</v>
      </c>
      <c r="B88" s="1">
        <v>1326550340.4200001</v>
      </c>
      <c r="C88" s="1">
        <v>1395818260.1400001</v>
      </c>
      <c r="D88" s="1">
        <v>1543783291.9300001</v>
      </c>
      <c r="E88" s="1">
        <v>1556597321.9300001</v>
      </c>
      <c r="F88" s="1">
        <v>1555067021.9300001</v>
      </c>
      <c r="G88" s="1">
        <v>99.9</v>
      </c>
      <c r="H88" s="1"/>
      <c r="I88" s="1"/>
      <c r="J88" s="1"/>
      <c r="K88" s="1">
        <v>2677000</v>
      </c>
      <c r="L88" s="1">
        <v>2677000</v>
      </c>
      <c r="M88" s="1">
        <v>100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>
        <v>2677000</v>
      </c>
      <c r="AV88" s="1">
        <v>2677000</v>
      </c>
      <c r="AW88" s="1">
        <v>100</v>
      </c>
      <c r="AX88" s="1"/>
      <c r="AY88" s="1"/>
      <c r="AZ88" s="1"/>
      <c r="BA88" s="1"/>
      <c r="BB88" s="1"/>
      <c r="BC88" s="1"/>
      <c r="BD88" s="1">
        <v>24971491.149999999</v>
      </c>
      <c r="BE88" s="1">
        <v>19148093.190000001</v>
      </c>
      <c r="BF88" s="1">
        <v>19108595</v>
      </c>
      <c r="BG88" s="1">
        <v>24857345</v>
      </c>
      <c r="BH88" s="1">
        <v>24857345</v>
      </c>
      <c r="BI88" s="1">
        <v>100</v>
      </c>
      <c r="BJ88" s="1">
        <v>4363502.84</v>
      </c>
      <c r="BK88" s="1">
        <v>4363502.84</v>
      </c>
      <c r="BL88" s="1">
        <v>4324004.6500000004</v>
      </c>
      <c r="BM88" s="1">
        <v>4324004.6500000004</v>
      </c>
      <c r="BN88" s="1">
        <v>4324004.6500000004</v>
      </c>
      <c r="BO88" s="1">
        <v>100</v>
      </c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>
        <v>3850050.35</v>
      </c>
      <c r="CI88" s="1">
        <v>3850050.35</v>
      </c>
      <c r="CJ88" s="1">
        <v>3850050.35</v>
      </c>
      <c r="CK88" s="1">
        <v>3850050.35</v>
      </c>
      <c r="CL88" s="1">
        <v>3850050.35</v>
      </c>
      <c r="CM88" s="1">
        <v>100</v>
      </c>
      <c r="CN88" s="1"/>
      <c r="CO88" s="1"/>
      <c r="CP88" s="1"/>
      <c r="CQ88" s="1"/>
      <c r="CR88" s="1"/>
      <c r="CS88" s="1"/>
      <c r="CT88" s="1">
        <v>5748750</v>
      </c>
      <c r="CU88" s="1"/>
      <c r="CV88" s="1"/>
      <c r="CW88" s="1">
        <v>5748750</v>
      </c>
      <c r="CX88" s="1">
        <v>5748750</v>
      </c>
      <c r="CY88" s="1">
        <v>100</v>
      </c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>
        <v>427200</v>
      </c>
      <c r="DM88" s="1">
        <v>427200</v>
      </c>
      <c r="DN88" s="1">
        <v>427200</v>
      </c>
      <c r="DO88" s="1">
        <v>427200</v>
      </c>
      <c r="DP88" s="1">
        <v>427200</v>
      </c>
      <c r="DQ88" s="1">
        <v>100</v>
      </c>
      <c r="DR88" s="1">
        <v>143300</v>
      </c>
      <c r="DS88" s="1">
        <v>143300</v>
      </c>
      <c r="DT88" s="1">
        <v>143300</v>
      </c>
      <c r="DU88" s="1">
        <v>143300</v>
      </c>
      <c r="DV88" s="1">
        <v>143300</v>
      </c>
      <c r="DW88" s="1">
        <v>100</v>
      </c>
      <c r="DX88" s="1"/>
      <c r="DY88" s="1"/>
      <c r="DZ88" s="1"/>
      <c r="EA88" s="1"/>
      <c r="EB88" s="1"/>
      <c r="EC88" s="1"/>
      <c r="ED88" s="1">
        <v>1934022.96</v>
      </c>
      <c r="EE88" s="1">
        <v>1859375</v>
      </c>
      <c r="EF88" s="1">
        <v>1859375</v>
      </c>
      <c r="EG88" s="1">
        <v>1859375</v>
      </c>
      <c r="EH88" s="1">
        <v>1859375</v>
      </c>
      <c r="EI88" s="1">
        <v>100</v>
      </c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>
        <v>319502</v>
      </c>
      <c r="QK88" s="1">
        <v>319502</v>
      </c>
      <c r="QL88" s="1">
        <v>319502</v>
      </c>
      <c r="QM88" s="1">
        <v>319502</v>
      </c>
      <c r="QN88" s="1">
        <v>319502</v>
      </c>
      <c r="QO88" s="1">
        <v>100</v>
      </c>
      <c r="QP88" s="1">
        <v>2185000</v>
      </c>
      <c r="QQ88" s="1">
        <v>2185000</v>
      </c>
      <c r="QR88" s="1">
        <v>2185000</v>
      </c>
      <c r="QS88" s="1">
        <v>2185000</v>
      </c>
      <c r="QT88" s="1">
        <v>2185000</v>
      </c>
      <c r="QU88" s="1">
        <v>100</v>
      </c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>
        <v>1069000</v>
      </c>
      <c r="RU88" s="1">
        <v>1069000</v>
      </c>
      <c r="RV88" s="1">
        <v>1069000</v>
      </c>
      <c r="RW88" s="1">
        <v>1069000</v>
      </c>
      <c r="RX88" s="1">
        <v>1069000</v>
      </c>
      <c r="RY88" s="1">
        <v>100</v>
      </c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>
        <v>4931163</v>
      </c>
      <c r="VG88" s="1">
        <v>4931163</v>
      </c>
      <c r="VH88" s="1">
        <v>4931163</v>
      </c>
      <c r="VI88" s="1">
        <v>4931163</v>
      </c>
      <c r="VJ88" s="1">
        <v>4931163</v>
      </c>
      <c r="VK88" s="1">
        <v>100</v>
      </c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>
        <v>1300829016.27</v>
      </c>
      <c r="ZQ88" s="1">
        <v>1375920333.95</v>
      </c>
      <c r="ZR88" s="1">
        <v>1523924863.9300001</v>
      </c>
      <c r="ZS88" s="1">
        <v>1523580863.9300001</v>
      </c>
      <c r="ZT88" s="1">
        <v>1522050563.9300001</v>
      </c>
      <c r="ZU88" s="1">
        <v>99.9</v>
      </c>
      <c r="ZV88" s="1">
        <v>447899050</v>
      </c>
      <c r="ZW88" s="1">
        <v>457878210</v>
      </c>
      <c r="ZX88" s="1">
        <v>454362910</v>
      </c>
      <c r="ZY88" s="1">
        <v>454362910</v>
      </c>
      <c r="ZZ88" s="1">
        <v>454362910</v>
      </c>
      <c r="AAA88" s="1">
        <v>100</v>
      </c>
      <c r="AAB88" s="1">
        <v>17019400</v>
      </c>
      <c r="AAC88" s="1">
        <v>17019400</v>
      </c>
      <c r="AAD88" s="1">
        <v>16969700</v>
      </c>
      <c r="AAE88" s="1">
        <v>16969700</v>
      </c>
      <c r="AAF88" s="1">
        <v>16164800</v>
      </c>
      <c r="AAG88" s="1">
        <v>95.3</v>
      </c>
      <c r="AAH88" s="1"/>
      <c r="AAI88" s="1"/>
      <c r="AAJ88" s="1"/>
      <c r="AAK88" s="1"/>
      <c r="AAL88" s="1"/>
      <c r="AAM88" s="1"/>
      <c r="AAN88" s="1">
        <v>25514900</v>
      </c>
      <c r="AAO88" s="1">
        <v>25514900</v>
      </c>
      <c r="AAP88" s="1">
        <v>25615600</v>
      </c>
      <c r="AAQ88" s="1">
        <v>25615600</v>
      </c>
      <c r="AAR88" s="1">
        <v>25615600</v>
      </c>
      <c r="AAS88" s="1">
        <v>100</v>
      </c>
      <c r="AAT88" s="1">
        <v>569004280</v>
      </c>
      <c r="AAU88" s="1">
        <v>611301380</v>
      </c>
      <c r="AAV88" s="1">
        <v>676542150</v>
      </c>
      <c r="AAW88" s="1">
        <v>676542150</v>
      </c>
      <c r="AAX88" s="1">
        <v>676542150</v>
      </c>
      <c r="AAY88" s="1">
        <v>100</v>
      </c>
      <c r="AAZ88" s="1">
        <v>6951200</v>
      </c>
      <c r="ABA88" s="1">
        <v>9564900</v>
      </c>
      <c r="ABB88" s="1">
        <v>8489100</v>
      </c>
      <c r="ABC88" s="1">
        <v>8489100</v>
      </c>
      <c r="ABD88" s="1">
        <v>8489100</v>
      </c>
      <c r="ABE88" s="1">
        <v>100</v>
      </c>
      <c r="ABF88" s="1">
        <v>29160300</v>
      </c>
      <c r="ABG88" s="1">
        <v>29160300</v>
      </c>
      <c r="ABH88" s="1">
        <v>28141100</v>
      </c>
      <c r="ABI88" s="1">
        <v>28141100</v>
      </c>
      <c r="ABJ88" s="1">
        <v>27415700</v>
      </c>
      <c r="ABK88" s="1">
        <v>97.4</v>
      </c>
      <c r="ABL88" s="1">
        <v>60867230</v>
      </c>
      <c r="ABM88" s="1">
        <v>60867230</v>
      </c>
      <c r="ABN88" s="1">
        <v>64727600</v>
      </c>
      <c r="ABO88" s="1">
        <v>64727600</v>
      </c>
      <c r="ABP88" s="1">
        <v>64727600</v>
      </c>
      <c r="ABQ88" s="1">
        <v>100</v>
      </c>
      <c r="ABR88" s="1">
        <v>6677700</v>
      </c>
      <c r="ABS88" s="1">
        <v>8931900</v>
      </c>
      <c r="ABT88" s="1">
        <v>8931900</v>
      </c>
      <c r="ABU88" s="1">
        <v>8931900</v>
      </c>
      <c r="ABV88" s="1">
        <v>8931900</v>
      </c>
      <c r="ABW88" s="1">
        <v>100</v>
      </c>
      <c r="ABX88" s="1">
        <v>1232200</v>
      </c>
      <c r="ABY88" s="1">
        <v>1269400</v>
      </c>
      <c r="ABZ88" s="1">
        <v>1000700</v>
      </c>
      <c r="ACA88" s="1">
        <v>1000700</v>
      </c>
      <c r="ACB88" s="1">
        <v>1000700</v>
      </c>
      <c r="ACC88" s="1">
        <v>100</v>
      </c>
      <c r="ACD88" s="1">
        <v>17090600</v>
      </c>
      <c r="ACE88" s="1">
        <v>18427800</v>
      </c>
      <c r="ACF88" s="1">
        <v>18946000</v>
      </c>
      <c r="ACG88" s="1">
        <v>18946000</v>
      </c>
      <c r="ACH88" s="1">
        <v>18946000</v>
      </c>
      <c r="ACI88" s="1">
        <v>100</v>
      </c>
      <c r="ACJ88" s="1">
        <v>619900</v>
      </c>
      <c r="ACK88" s="1">
        <v>623500</v>
      </c>
      <c r="ACL88" s="1">
        <v>518500</v>
      </c>
      <c r="ACM88" s="1">
        <v>518500</v>
      </c>
      <c r="ACN88" s="1">
        <v>518500</v>
      </c>
      <c r="ACO88" s="1">
        <v>100</v>
      </c>
      <c r="ACP88" s="1">
        <v>511000</v>
      </c>
      <c r="ACQ88" s="1">
        <v>511000</v>
      </c>
      <c r="ACR88" s="1">
        <v>480000</v>
      </c>
      <c r="ACS88" s="1">
        <v>480000</v>
      </c>
      <c r="ACT88" s="1">
        <v>480000</v>
      </c>
      <c r="ACU88" s="1">
        <v>100</v>
      </c>
      <c r="ACV88" s="1">
        <v>156000</v>
      </c>
      <c r="ACW88" s="1">
        <v>156000</v>
      </c>
      <c r="ACX88" s="1">
        <v>210000</v>
      </c>
      <c r="ACY88" s="1">
        <v>210000</v>
      </c>
      <c r="ACZ88" s="1">
        <v>210000</v>
      </c>
      <c r="ADA88" s="1">
        <v>100</v>
      </c>
      <c r="ADB88" s="1">
        <v>1077600</v>
      </c>
      <c r="ADC88" s="1">
        <v>2391600</v>
      </c>
      <c r="ADD88" s="1">
        <v>2650400</v>
      </c>
      <c r="ADE88" s="1">
        <v>2650400</v>
      </c>
      <c r="ADF88" s="1">
        <v>2650400</v>
      </c>
      <c r="ADG88" s="1">
        <v>100</v>
      </c>
      <c r="ADH88" s="1">
        <v>76300</v>
      </c>
      <c r="ADI88" s="1">
        <v>76300</v>
      </c>
      <c r="ADJ88" s="1">
        <v>35000</v>
      </c>
      <c r="ADK88" s="1">
        <v>35000</v>
      </c>
      <c r="ADL88" s="1">
        <v>35000</v>
      </c>
      <c r="ADM88" s="1">
        <v>100</v>
      </c>
      <c r="ADN88" s="1">
        <v>9601800</v>
      </c>
      <c r="ADO88" s="1">
        <v>11886100</v>
      </c>
      <c r="ADP88" s="1">
        <v>11886100</v>
      </c>
      <c r="ADQ88" s="1">
        <v>11886100</v>
      </c>
      <c r="ADR88" s="1">
        <v>11886100</v>
      </c>
      <c r="ADS88" s="1">
        <v>100</v>
      </c>
      <c r="ADT88" s="1">
        <v>37671965.450000003</v>
      </c>
      <c r="ADU88" s="1">
        <v>50266071.810000002</v>
      </c>
      <c r="ADV88" s="1">
        <v>135556771.81</v>
      </c>
      <c r="ADW88" s="1">
        <v>135556771.81</v>
      </c>
      <c r="ADX88" s="1">
        <v>135556771.81</v>
      </c>
      <c r="ADY88" s="1">
        <v>100</v>
      </c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>
        <v>344000</v>
      </c>
      <c r="AEY88" s="1">
        <v>344000</v>
      </c>
      <c r="AEZ88" s="1">
        <v>344000</v>
      </c>
      <c r="AFA88" s="1"/>
      <c r="AFB88" s="1"/>
      <c r="AFC88" s="1"/>
      <c r="AFD88" s="1">
        <v>2361400</v>
      </c>
      <c r="AFE88" s="1">
        <v>2813000</v>
      </c>
      <c r="AFF88" s="1">
        <v>2813000</v>
      </c>
      <c r="AFG88" s="1">
        <v>2813000</v>
      </c>
      <c r="AFH88" s="1">
        <v>2813000</v>
      </c>
      <c r="AFI88" s="1">
        <v>100</v>
      </c>
      <c r="AFJ88" s="1">
        <v>890558</v>
      </c>
      <c r="AFK88" s="1">
        <v>890558</v>
      </c>
      <c r="AFL88" s="1">
        <v>1015244</v>
      </c>
      <c r="AFM88" s="1">
        <v>1015244</v>
      </c>
      <c r="AFN88" s="1">
        <v>1015244</v>
      </c>
      <c r="AFO88" s="1">
        <v>100</v>
      </c>
      <c r="AFP88" s="1">
        <v>10362000</v>
      </c>
      <c r="AFQ88" s="1">
        <v>10362000</v>
      </c>
      <c r="AFR88" s="1">
        <v>8327000</v>
      </c>
      <c r="AFS88" s="1">
        <v>8327000</v>
      </c>
      <c r="AFT88" s="1">
        <v>8327000</v>
      </c>
      <c r="AFU88" s="1">
        <v>100</v>
      </c>
      <c r="AFV88" s="1">
        <v>3750700</v>
      </c>
      <c r="AFW88" s="1">
        <v>3750700</v>
      </c>
      <c r="AFX88" s="1">
        <v>3750700</v>
      </c>
      <c r="AFY88" s="1">
        <v>3750700</v>
      </c>
      <c r="AFZ88" s="1">
        <v>3750700</v>
      </c>
      <c r="AGA88" s="1">
        <v>100</v>
      </c>
      <c r="AGB88" s="1">
        <v>47329600</v>
      </c>
      <c r="AGC88" s="1">
        <v>47329600</v>
      </c>
      <c r="AGD88" s="1">
        <v>47339800</v>
      </c>
      <c r="AGE88" s="1">
        <v>47339800</v>
      </c>
      <c r="AGF88" s="1">
        <v>47339800</v>
      </c>
      <c r="AGG88" s="1">
        <v>100</v>
      </c>
      <c r="AGH88" s="1">
        <v>2828924.82</v>
      </c>
      <c r="AGI88" s="1">
        <v>2754076.14</v>
      </c>
      <c r="AGJ88" s="1">
        <v>3441180.12</v>
      </c>
      <c r="AGK88" s="1">
        <v>3441180.12</v>
      </c>
      <c r="AGL88" s="1">
        <v>3441180.12</v>
      </c>
      <c r="AGM88" s="1">
        <v>100</v>
      </c>
      <c r="AGN88" s="1"/>
      <c r="AGO88" s="1"/>
      <c r="AGP88" s="1"/>
      <c r="AGQ88" s="1"/>
      <c r="AGR88" s="1"/>
      <c r="AGS88" s="1"/>
      <c r="AGT88" s="1">
        <v>8800</v>
      </c>
      <c r="AGU88" s="1">
        <v>8800</v>
      </c>
      <c r="AGV88" s="1">
        <v>8800</v>
      </c>
      <c r="AGW88" s="1">
        <v>8800</v>
      </c>
      <c r="AGX88" s="1">
        <v>8800</v>
      </c>
      <c r="AGY88" s="1">
        <v>100</v>
      </c>
      <c r="AGZ88" s="1">
        <v>1821608</v>
      </c>
      <c r="AHA88" s="1">
        <v>1821608</v>
      </c>
      <c r="AHB88" s="1">
        <v>1821608</v>
      </c>
      <c r="AHC88" s="1">
        <v>1821608</v>
      </c>
      <c r="AHD88" s="1">
        <v>1821608</v>
      </c>
      <c r="AHE88" s="1">
        <v>100</v>
      </c>
      <c r="AHF88" s="1">
        <v>749833</v>
      </c>
      <c r="AHG88" s="1">
        <v>749833</v>
      </c>
      <c r="AHH88" s="1">
        <v>749833</v>
      </c>
      <c r="AHI88" s="1">
        <v>5482113</v>
      </c>
      <c r="AHJ88" s="1">
        <v>5482113</v>
      </c>
      <c r="AHK88" s="1">
        <v>100</v>
      </c>
      <c r="AHL88" s="1"/>
      <c r="AHM88" s="1"/>
      <c r="AHN88" s="1"/>
      <c r="AHO88" s="1"/>
      <c r="AHP88" s="1"/>
      <c r="AHQ88" s="1"/>
      <c r="AHR88" s="1">
        <v>749833</v>
      </c>
      <c r="AHS88" s="1">
        <v>749833</v>
      </c>
      <c r="AHT88" s="1">
        <v>749833</v>
      </c>
      <c r="AHU88" s="1">
        <v>749833</v>
      </c>
      <c r="AHV88" s="1">
        <v>749833</v>
      </c>
      <c r="AHW88" s="1">
        <v>100</v>
      </c>
      <c r="AHX88" s="1"/>
      <c r="AHY88" s="1"/>
      <c r="AHZ88" s="1"/>
      <c r="AIA88" s="1"/>
      <c r="AIB88" s="1"/>
      <c r="AIC88" s="1"/>
      <c r="AID88" s="1"/>
      <c r="AIE88" s="1"/>
      <c r="AIF88" s="1"/>
      <c r="AIG88" s="1">
        <v>4732280</v>
      </c>
      <c r="AIH88" s="1">
        <v>4732280</v>
      </c>
      <c r="AII88" s="1">
        <v>100</v>
      </c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</row>
    <row r="89" spans="1:943" x14ac:dyDescent="0.25">
      <c r="A89" s="4" t="s">
        <v>172</v>
      </c>
      <c r="B89" s="1">
        <v>50162912</v>
      </c>
      <c r="C89" s="1">
        <v>161270612</v>
      </c>
      <c r="D89" s="1">
        <v>162319412</v>
      </c>
      <c r="E89" s="1">
        <v>179332641.44</v>
      </c>
      <c r="F89" s="1">
        <v>155159552.59999999</v>
      </c>
      <c r="G89" s="1">
        <v>86.5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>
        <v>50162912</v>
      </c>
      <c r="BE89" s="1">
        <v>51270612</v>
      </c>
      <c r="BF89" s="1">
        <v>52319412</v>
      </c>
      <c r="BG89" s="1">
        <v>69332641.439999998</v>
      </c>
      <c r="BH89" s="1">
        <v>45159552.600000001</v>
      </c>
      <c r="BI89" s="1">
        <v>65.099999999999994</v>
      </c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>
        <v>651800</v>
      </c>
      <c r="II89" s="1">
        <v>651800</v>
      </c>
      <c r="IJ89" s="1">
        <v>651800</v>
      </c>
      <c r="IK89" s="1">
        <v>651800</v>
      </c>
      <c r="IL89" s="1">
        <v>651800</v>
      </c>
      <c r="IM89" s="1">
        <v>100</v>
      </c>
      <c r="IN89" s="1">
        <v>10558000</v>
      </c>
      <c r="IO89" s="1">
        <v>11665700</v>
      </c>
      <c r="IP89" s="1">
        <v>12714500</v>
      </c>
      <c r="IQ89" s="1">
        <v>12714500</v>
      </c>
      <c r="IR89" s="1">
        <v>12714500</v>
      </c>
      <c r="IS89" s="1">
        <v>100</v>
      </c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>
        <v>15534609.26</v>
      </c>
      <c r="JV89" s="1">
        <v>15534585.470000001</v>
      </c>
      <c r="JW89" s="1">
        <v>100</v>
      </c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>
        <v>1478620.18</v>
      </c>
      <c r="KN89" s="1">
        <v>1478620.18</v>
      </c>
      <c r="KO89" s="1">
        <v>100</v>
      </c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>
        <v>34603340</v>
      </c>
      <c r="NW89" s="1">
        <v>34603340</v>
      </c>
      <c r="NX89" s="1">
        <v>34603340</v>
      </c>
      <c r="NY89" s="1">
        <v>34603340</v>
      </c>
      <c r="NZ89" s="1">
        <v>10430525.42</v>
      </c>
      <c r="OA89" s="1">
        <v>30.1</v>
      </c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>
        <v>3151200</v>
      </c>
      <c r="UU89" s="1">
        <v>3151200</v>
      </c>
      <c r="UV89" s="1">
        <v>3151200</v>
      </c>
      <c r="UW89" s="1">
        <v>3151200</v>
      </c>
      <c r="UX89" s="1">
        <v>3151200</v>
      </c>
      <c r="UY89" s="1">
        <v>100</v>
      </c>
      <c r="UZ89" s="1"/>
      <c r="VA89" s="1"/>
      <c r="VB89" s="1"/>
      <c r="VC89" s="1"/>
      <c r="VD89" s="1"/>
      <c r="VE89" s="1"/>
      <c r="VF89" s="1">
        <v>950000</v>
      </c>
      <c r="VG89" s="1">
        <v>950000</v>
      </c>
      <c r="VH89" s="1">
        <v>950000</v>
      </c>
      <c r="VI89" s="1">
        <v>950000</v>
      </c>
      <c r="VJ89" s="1">
        <v>950000</v>
      </c>
      <c r="VK89" s="1">
        <v>100</v>
      </c>
      <c r="VL89" s="1">
        <v>248572</v>
      </c>
      <c r="VM89" s="1">
        <v>248572</v>
      </c>
      <c r="VN89" s="1">
        <v>248572</v>
      </c>
      <c r="VO89" s="1">
        <v>248572</v>
      </c>
      <c r="VP89" s="1">
        <v>248320.99</v>
      </c>
      <c r="VQ89" s="1">
        <v>99.9</v>
      </c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>
        <v>110000000</v>
      </c>
      <c r="AHH89" s="1">
        <v>110000000</v>
      </c>
      <c r="AHI89" s="1">
        <v>110000000</v>
      </c>
      <c r="AHJ89" s="1">
        <v>110000000</v>
      </c>
      <c r="AHK89" s="1">
        <v>100</v>
      </c>
      <c r="AHL89" s="1"/>
      <c r="AHM89" s="1">
        <v>110000000</v>
      </c>
      <c r="AHN89" s="1">
        <v>110000000</v>
      </c>
      <c r="AHO89" s="1">
        <v>110000000</v>
      </c>
      <c r="AHP89" s="1">
        <v>110000000</v>
      </c>
      <c r="AHQ89" s="1">
        <v>100</v>
      </c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</row>
    <row r="90" spans="1:943" x14ac:dyDescent="0.25">
      <c r="A90" s="4" t="s">
        <v>173</v>
      </c>
      <c r="B90" s="1">
        <v>28230359</v>
      </c>
      <c r="C90" s="1">
        <v>29153659</v>
      </c>
      <c r="D90" s="1">
        <v>29901996</v>
      </c>
      <c r="E90" s="1">
        <v>82461996</v>
      </c>
      <c r="F90" s="1">
        <v>80943707.170000002</v>
      </c>
      <c r="G90" s="1">
        <v>98.2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>
        <v>25544339</v>
      </c>
      <c r="BE90" s="1">
        <v>26074939</v>
      </c>
      <c r="BF90" s="1">
        <v>26657939</v>
      </c>
      <c r="BG90" s="1">
        <v>64657939</v>
      </c>
      <c r="BH90" s="1">
        <v>64636671.840000004</v>
      </c>
      <c r="BI90" s="1">
        <v>100</v>
      </c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>
        <v>3485200</v>
      </c>
      <c r="IO90" s="1">
        <v>3811000</v>
      </c>
      <c r="IP90" s="1">
        <v>4394000</v>
      </c>
      <c r="IQ90" s="1">
        <v>4394000</v>
      </c>
      <c r="IR90" s="1">
        <v>4394000</v>
      </c>
      <c r="IS90" s="1">
        <v>100</v>
      </c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>
        <v>18000000</v>
      </c>
      <c r="JV90" s="1">
        <v>18000000</v>
      </c>
      <c r="JW90" s="1">
        <v>100</v>
      </c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>
        <v>19297400</v>
      </c>
      <c r="KQ90" s="1">
        <v>19297400</v>
      </c>
      <c r="KR90" s="1">
        <v>19297400</v>
      </c>
      <c r="KS90" s="1">
        <v>19297400</v>
      </c>
      <c r="KT90" s="1">
        <v>19297400</v>
      </c>
      <c r="KU90" s="1">
        <v>100</v>
      </c>
      <c r="KV90" s="1"/>
      <c r="KW90" s="1"/>
      <c r="KX90" s="1"/>
      <c r="KY90" s="1">
        <v>20000000</v>
      </c>
      <c r="KZ90" s="1">
        <v>19999999.300000001</v>
      </c>
      <c r="LA90" s="1">
        <v>100</v>
      </c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>
        <v>2101000</v>
      </c>
      <c r="UU90" s="1">
        <v>2101000</v>
      </c>
      <c r="UV90" s="1">
        <v>2101000</v>
      </c>
      <c r="UW90" s="1">
        <v>2101000</v>
      </c>
      <c r="UX90" s="1">
        <v>2101000</v>
      </c>
      <c r="UY90" s="1">
        <v>100</v>
      </c>
      <c r="UZ90" s="1"/>
      <c r="VA90" s="1"/>
      <c r="VB90" s="1"/>
      <c r="VC90" s="1"/>
      <c r="VD90" s="1"/>
      <c r="VE90" s="1"/>
      <c r="VF90" s="1">
        <v>340000</v>
      </c>
      <c r="VG90" s="1">
        <v>340000</v>
      </c>
      <c r="VH90" s="1">
        <v>340000</v>
      </c>
      <c r="VI90" s="1">
        <v>340000</v>
      </c>
      <c r="VJ90" s="1">
        <v>340000</v>
      </c>
      <c r="VK90" s="1">
        <v>100</v>
      </c>
      <c r="VL90" s="1">
        <v>320739</v>
      </c>
      <c r="VM90" s="1">
        <v>320739</v>
      </c>
      <c r="VN90" s="1">
        <v>320739</v>
      </c>
      <c r="VO90" s="1">
        <v>320739</v>
      </c>
      <c r="VP90" s="1">
        <v>320739</v>
      </c>
      <c r="VQ90" s="1">
        <v>100</v>
      </c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>
        <v>204800</v>
      </c>
      <c r="YT90" s="1">
        <v>204800</v>
      </c>
      <c r="YU90" s="1">
        <v>204800</v>
      </c>
      <c r="YV90" s="1">
        <v>183533.54</v>
      </c>
      <c r="YW90" s="1">
        <v>89.6</v>
      </c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>
        <v>2686020</v>
      </c>
      <c r="ZQ90" s="1">
        <v>3078720</v>
      </c>
      <c r="ZR90" s="1">
        <v>3078720</v>
      </c>
      <c r="ZS90" s="1">
        <v>3078720</v>
      </c>
      <c r="ZT90" s="1">
        <v>3078720</v>
      </c>
      <c r="ZU90" s="1">
        <v>100</v>
      </c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>
        <v>2053400</v>
      </c>
      <c r="AFE90" s="1">
        <v>2446100</v>
      </c>
      <c r="AFF90" s="1">
        <v>2446100</v>
      </c>
      <c r="AFG90" s="1">
        <v>2446100</v>
      </c>
      <c r="AFH90" s="1">
        <v>2446100</v>
      </c>
      <c r="AFI90" s="1">
        <v>100</v>
      </c>
      <c r="AFJ90" s="1">
        <v>3520</v>
      </c>
      <c r="AFK90" s="1">
        <v>3520</v>
      </c>
      <c r="AFL90" s="1">
        <v>3520</v>
      </c>
      <c r="AFM90" s="1">
        <v>3520</v>
      </c>
      <c r="AFN90" s="1">
        <v>3520</v>
      </c>
      <c r="AFO90" s="1">
        <v>100</v>
      </c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>
        <v>629100</v>
      </c>
      <c r="AGO90" s="1">
        <v>629100</v>
      </c>
      <c r="AGP90" s="1">
        <v>629100</v>
      </c>
      <c r="AGQ90" s="1">
        <v>629100</v>
      </c>
      <c r="AGR90" s="1">
        <v>629100</v>
      </c>
      <c r="AGS90" s="1">
        <v>100</v>
      </c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>
        <v>165337</v>
      </c>
      <c r="AHI90" s="1">
        <v>14725337</v>
      </c>
      <c r="AHJ90" s="1">
        <v>13228315.33</v>
      </c>
      <c r="AHK90" s="1">
        <v>89.8</v>
      </c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>
        <v>14560000</v>
      </c>
      <c r="AIT90" s="1">
        <v>13062978.33</v>
      </c>
      <c r="AIU90" s="1">
        <v>89.7</v>
      </c>
      <c r="AIV90" s="1"/>
      <c r="AIW90" s="1"/>
      <c r="AIX90" s="1"/>
      <c r="AIY90" s="1"/>
      <c r="AIZ90" s="1"/>
      <c r="AJA90" s="1"/>
      <c r="AJB90" s="1"/>
      <c r="AJC90" s="1"/>
      <c r="AJD90" s="1">
        <v>165337</v>
      </c>
      <c r="AJE90" s="1">
        <v>165337</v>
      </c>
      <c r="AJF90" s="1">
        <v>165337</v>
      </c>
      <c r="AJG90" s="1">
        <v>100</v>
      </c>
    </row>
    <row r="91" spans="1:943" x14ac:dyDescent="0.25">
      <c r="A91" s="4" t="s">
        <v>174</v>
      </c>
      <c r="B91" s="1">
        <v>6001420</v>
      </c>
      <c r="C91" s="1">
        <v>6166720</v>
      </c>
      <c r="D91" s="1">
        <v>6414619.7800000003</v>
      </c>
      <c r="E91" s="1">
        <v>11074456.99</v>
      </c>
      <c r="F91" s="1">
        <v>11074456.99</v>
      </c>
      <c r="G91" s="1">
        <v>100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>
        <v>5683300</v>
      </c>
      <c r="BE91" s="1">
        <v>5848600</v>
      </c>
      <c r="BF91" s="1">
        <v>6096499.7800000003</v>
      </c>
      <c r="BG91" s="1">
        <v>10756336.99</v>
      </c>
      <c r="BH91" s="1">
        <v>10756336.99</v>
      </c>
      <c r="BI91" s="1">
        <v>100</v>
      </c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>
        <v>2854200</v>
      </c>
      <c r="IO91" s="1">
        <v>3019500</v>
      </c>
      <c r="IP91" s="1">
        <v>3268000</v>
      </c>
      <c r="IQ91" s="1">
        <v>3268000</v>
      </c>
      <c r="IR91" s="1">
        <v>3268000</v>
      </c>
      <c r="IS91" s="1">
        <v>100</v>
      </c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>
        <v>4659837.21</v>
      </c>
      <c r="KN91" s="1">
        <v>4659837.21</v>
      </c>
      <c r="KO91" s="1">
        <v>100</v>
      </c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>
        <v>1050400</v>
      </c>
      <c r="UU91" s="1">
        <v>1050400</v>
      </c>
      <c r="UV91" s="1">
        <v>1050400</v>
      </c>
      <c r="UW91" s="1">
        <v>1050400</v>
      </c>
      <c r="UX91" s="1">
        <v>1050400</v>
      </c>
      <c r="UY91" s="1">
        <v>100</v>
      </c>
      <c r="UZ91" s="1">
        <v>1619300</v>
      </c>
      <c r="VA91" s="1">
        <v>1619300</v>
      </c>
      <c r="VB91" s="1">
        <v>1619300</v>
      </c>
      <c r="VC91" s="1">
        <v>1619300</v>
      </c>
      <c r="VD91" s="1">
        <v>1619300</v>
      </c>
      <c r="VE91" s="1">
        <v>100</v>
      </c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>
        <v>159400</v>
      </c>
      <c r="YS91" s="1">
        <v>159400</v>
      </c>
      <c r="YT91" s="1">
        <v>158799.78</v>
      </c>
      <c r="YU91" s="1">
        <v>158799.78</v>
      </c>
      <c r="YV91" s="1">
        <v>158799.78</v>
      </c>
      <c r="YW91" s="1">
        <v>100</v>
      </c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>
        <v>318120</v>
      </c>
      <c r="ZQ91" s="1">
        <v>318120</v>
      </c>
      <c r="ZR91" s="1">
        <v>318120</v>
      </c>
      <c r="ZS91" s="1">
        <v>318120</v>
      </c>
      <c r="ZT91" s="1">
        <v>318120</v>
      </c>
      <c r="ZU91" s="1">
        <v>100</v>
      </c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>
        <v>3520</v>
      </c>
      <c r="AFK91" s="1">
        <v>3520</v>
      </c>
      <c r="AFL91" s="1">
        <v>3520</v>
      </c>
      <c r="AFM91" s="1">
        <v>3520</v>
      </c>
      <c r="AFN91" s="1">
        <v>3520</v>
      </c>
      <c r="AFO91" s="1">
        <v>100</v>
      </c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>
        <v>314600</v>
      </c>
      <c r="AGO91" s="1">
        <v>314600</v>
      </c>
      <c r="AGP91" s="1">
        <v>314600</v>
      </c>
      <c r="AGQ91" s="1">
        <v>314600</v>
      </c>
      <c r="AGR91" s="1">
        <v>314600</v>
      </c>
      <c r="AGS91" s="1">
        <v>100</v>
      </c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</row>
    <row r="92" spans="1:943" x14ac:dyDescent="0.25">
      <c r="A92" s="4" t="s">
        <v>175</v>
      </c>
      <c r="B92" s="1">
        <v>3932420</v>
      </c>
      <c r="C92" s="1">
        <v>5449420</v>
      </c>
      <c r="D92" s="1">
        <v>4609276.1399999997</v>
      </c>
      <c r="E92" s="1">
        <v>4609276.1399999997</v>
      </c>
      <c r="F92" s="1">
        <v>4556795.66</v>
      </c>
      <c r="G92" s="1">
        <v>98.9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>
        <v>3767200</v>
      </c>
      <c r="BE92" s="1">
        <v>5284200</v>
      </c>
      <c r="BF92" s="1">
        <v>4444056.1399999997</v>
      </c>
      <c r="BG92" s="1">
        <v>4444056.1399999997</v>
      </c>
      <c r="BH92" s="1">
        <v>4391575.66</v>
      </c>
      <c r="BI92" s="1">
        <v>98.8</v>
      </c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>
        <v>1070800</v>
      </c>
      <c r="IO92" s="1">
        <v>1170900</v>
      </c>
      <c r="IP92" s="1">
        <v>1269600</v>
      </c>
      <c r="IQ92" s="1">
        <v>1269600</v>
      </c>
      <c r="IR92" s="1">
        <v>1269600</v>
      </c>
      <c r="IS92" s="1">
        <v>100</v>
      </c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>
        <v>829200</v>
      </c>
      <c r="QE92" s="1">
        <v>829200</v>
      </c>
      <c r="QF92" s="1">
        <v>650912.22</v>
      </c>
      <c r="QG92" s="1">
        <v>650912.22</v>
      </c>
      <c r="QH92" s="1">
        <v>650912.22</v>
      </c>
      <c r="QI92" s="1">
        <v>100</v>
      </c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>
        <v>1050400</v>
      </c>
      <c r="UU92" s="1">
        <v>1050400</v>
      </c>
      <c r="UV92" s="1">
        <v>1050400</v>
      </c>
      <c r="UW92" s="1">
        <v>1050400</v>
      </c>
      <c r="UX92" s="1">
        <v>1050400</v>
      </c>
      <c r="UY92" s="1">
        <v>100</v>
      </c>
      <c r="UZ92" s="1">
        <v>616800</v>
      </c>
      <c r="VA92" s="1">
        <v>616800</v>
      </c>
      <c r="VB92" s="1">
        <v>616800</v>
      </c>
      <c r="VC92" s="1">
        <v>616800</v>
      </c>
      <c r="VD92" s="1">
        <v>616800</v>
      </c>
      <c r="VE92" s="1">
        <v>100</v>
      </c>
      <c r="VF92" s="1">
        <v>200000</v>
      </c>
      <c r="VG92" s="1">
        <v>200000</v>
      </c>
      <c r="VH92" s="1">
        <v>200000</v>
      </c>
      <c r="VI92" s="1">
        <v>200000</v>
      </c>
      <c r="VJ92" s="1">
        <v>200000</v>
      </c>
      <c r="VK92" s="1">
        <v>100</v>
      </c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>
        <v>1416900</v>
      </c>
      <c r="YT92" s="1">
        <v>656343.92000000004</v>
      </c>
      <c r="YU92" s="1">
        <v>656343.92000000004</v>
      </c>
      <c r="YV92" s="1">
        <v>603863.43999999994</v>
      </c>
      <c r="YW92" s="1">
        <v>92</v>
      </c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>
        <v>165220</v>
      </c>
      <c r="ZQ92" s="1">
        <v>165220</v>
      </c>
      <c r="ZR92" s="1">
        <v>165220</v>
      </c>
      <c r="ZS92" s="1">
        <v>165220</v>
      </c>
      <c r="ZT92" s="1">
        <v>165220</v>
      </c>
      <c r="ZU92" s="1">
        <v>100</v>
      </c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>
        <v>3520</v>
      </c>
      <c r="AFK92" s="1">
        <v>3520</v>
      </c>
      <c r="AFL92" s="1">
        <v>3520</v>
      </c>
      <c r="AFM92" s="1">
        <v>3520</v>
      </c>
      <c r="AFN92" s="1">
        <v>3520</v>
      </c>
      <c r="AFO92" s="1">
        <v>100</v>
      </c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>
        <v>161700</v>
      </c>
      <c r="AGO92" s="1">
        <v>161700</v>
      </c>
      <c r="AGP92" s="1">
        <v>161700</v>
      </c>
      <c r="AGQ92" s="1">
        <v>161700</v>
      </c>
      <c r="AGR92" s="1">
        <v>161700</v>
      </c>
      <c r="AGS92" s="1">
        <v>100</v>
      </c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</row>
    <row r="93" spans="1:943" x14ac:dyDescent="0.25">
      <c r="A93" s="4" t="s">
        <v>176</v>
      </c>
      <c r="B93" s="1">
        <v>9915120</v>
      </c>
      <c r="C93" s="1">
        <v>10124320</v>
      </c>
      <c r="D93" s="1">
        <v>9582717.2799999993</v>
      </c>
      <c r="E93" s="1">
        <v>9582717.2799999993</v>
      </c>
      <c r="F93" s="1">
        <v>9582717.2799999993</v>
      </c>
      <c r="G93" s="1">
        <v>100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>
        <v>9597000</v>
      </c>
      <c r="BE93" s="1">
        <v>9806200</v>
      </c>
      <c r="BF93" s="1">
        <v>9264597.2799999993</v>
      </c>
      <c r="BG93" s="1">
        <v>9264597.2799999993</v>
      </c>
      <c r="BH93" s="1">
        <v>9264597.2799999993</v>
      </c>
      <c r="BI93" s="1">
        <v>100</v>
      </c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>
        <v>2229900</v>
      </c>
      <c r="IO93" s="1">
        <v>2439100</v>
      </c>
      <c r="IP93" s="1">
        <v>2655700</v>
      </c>
      <c r="IQ93" s="1">
        <v>2655700</v>
      </c>
      <c r="IR93" s="1">
        <v>2655700</v>
      </c>
      <c r="IS93" s="1">
        <v>100</v>
      </c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  <c r="KF93" s="1"/>
      <c r="KG93" s="1"/>
      <c r="KH93" s="1"/>
      <c r="KI93" s="1"/>
      <c r="KJ93" s="1"/>
      <c r="KK93" s="1"/>
      <c r="KL93" s="1"/>
      <c r="KM93" s="1"/>
      <c r="KN93" s="1"/>
      <c r="KO93" s="1"/>
      <c r="KP93" s="1"/>
      <c r="KQ93" s="1"/>
      <c r="KR93" s="1"/>
      <c r="KS93" s="1"/>
      <c r="KT93" s="1"/>
      <c r="KU93" s="1"/>
      <c r="KV93" s="1"/>
      <c r="KW93" s="1"/>
      <c r="KX93" s="1"/>
      <c r="KY93" s="1"/>
      <c r="KZ93" s="1"/>
      <c r="LA93" s="1"/>
      <c r="LB93" s="1"/>
      <c r="LC93" s="1"/>
      <c r="LD93" s="1"/>
      <c r="LE93" s="1"/>
      <c r="LF93" s="1"/>
      <c r="LG93" s="1"/>
      <c r="LH93" s="1"/>
      <c r="LI93" s="1"/>
      <c r="LJ93" s="1"/>
      <c r="LK93" s="1"/>
      <c r="LL93" s="1"/>
      <c r="LM93" s="1"/>
      <c r="LN93" s="1"/>
      <c r="LO93" s="1"/>
      <c r="LP93" s="1"/>
      <c r="LQ93" s="1"/>
      <c r="LR93" s="1"/>
      <c r="LS93" s="1"/>
      <c r="LT93" s="1"/>
      <c r="LU93" s="1"/>
      <c r="LV93" s="1"/>
      <c r="LW93" s="1"/>
      <c r="LX93" s="1"/>
      <c r="LY93" s="1"/>
      <c r="LZ93" s="1"/>
      <c r="MA93" s="1"/>
      <c r="MB93" s="1"/>
      <c r="MC93" s="1"/>
      <c r="MD93" s="1"/>
      <c r="ME93" s="1"/>
      <c r="MF93" s="1"/>
      <c r="MG93" s="1"/>
      <c r="MH93" s="1"/>
      <c r="MI93" s="1"/>
      <c r="MJ93" s="1"/>
      <c r="MK93" s="1"/>
      <c r="ML93" s="1"/>
      <c r="MM93" s="1"/>
      <c r="MN93" s="1"/>
      <c r="MO93" s="1"/>
      <c r="MP93" s="1"/>
      <c r="MQ93" s="1"/>
      <c r="MR93" s="1"/>
      <c r="MS93" s="1"/>
      <c r="MT93" s="1"/>
      <c r="MU93" s="1"/>
      <c r="MV93" s="1"/>
      <c r="MW93" s="1"/>
      <c r="MX93" s="1"/>
      <c r="MY93" s="1"/>
      <c r="MZ93" s="1"/>
      <c r="NA93" s="1"/>
      <c r="NB93" s="1"/>
      <c r="NC93" s="1"/>
      <c r="ND93" s="1"/>
      <c r="NE93" s="1"/>
      <c r="NF93" s="1"/>
      <c r="NG93" s="1"/>
      <c r="NH93" s="1"/>
      <c r="NI93" s="1"/>
      <c r="NJ93" s="1"/>
      <c r="NK93" s="1"/>
      <c r="NL93" s="1"/>
      <c r="NM93" s="1"/>
      <c r="NN93" s="1"/>
      <c r="NO93" s="1"/>
      <c r="NP93" s="1"/>
      <c r="NQ93" s="1"/>
      <c r="NR93" s="1"/>
      <c r="NS93" s="1"/>
      <c r="NT93" s="1"/>
      <c r="NU93" s="1"/>
      <c r="NV93" s="1"/>
      <c r="NW93" s="1"/>
      <c r="NX93" s="1"/>
      <c r="NY93" s="1"/>
      <c r="NZ93" s="1"/>
      <c r="OA93" s="1"/>
      <c r="OB93" s="1"/>
      <c r="OC93" s="1"/>
      <c r="OD93" s="1"/>
      <c r="OE93" s="1"/>
      <c r="OF93" s="1"/>
      <c r="OG93" s="1"/>
      <c r="OH93" s="1"/>
      <c r="OI93" s="1"/>
      <c r="OJ93" s="1"/>
      <c r="OK93" s="1"/>
      <c r="OL93" s="1"/>
      <c r="OM93" s="1"/>
      <c r="ON93" s="1"/>
      <c r="OO93" s="1"/>
      <c r="OP93" s="1"/>
      <c r="OQ93" s="1"/>
      <c r="OR93" s="1"/>
      <c r="OS93" s="1"/>
      <c r="OT93" s="1"/>
      <c r="OU93" s="1"/>
      <c r="OV93" s="1"/>
      <c r="OW93" s="1"/>
      <c r="OX93" s="1"/>
      <c r="OY93" s="1"/>
      <c r="OZ93" s="1"/>
      <c r="PA93" s="1"/>
      <c r="PB93" s="1"/>
      <c r="PC93" s="1"/>
      <c r="PD93" s="1"/>
      <c r="PE93" s="1"/>
      <c r="PF93" s="1"/>
      <c r="PG93" s="1"/>
      <c r="PH93" s="1"/>
      <c r="PI93" s="1"/>
      <c r="PJ93" s="1"/>
      <c r="PK93" s="1"/>
      <c r="PL93" s="1"/>
      <c r="PM93" s="1"/>
      <c r="PN93" s="1"/>
      <c r="PO93" s="1"/>
      <c r="PP93" s="1"/>
      <c r="PQ93" s="1"/>
      <c r="PR93" s="1"/>
      <c r="PS93" s="1"/>
      <c r="PT93" s="1"/>
      <c r="PU93" s="1"/>
      <c r="PV93" s="1"/>
      <c r="PW93" s="1"/>
      <c r="PX93" s="1">
        <v>844200</v>
      </c>
      <c r="PY93" s="1">
        <v>844200</v>
      </c>
      <c r="PZ93" s="1">
        <v>691822.2</v>
      </c>
      <c r="QA93" s="1">
        <v>691822.2</v>
      </c>
      <c r="QB93" s="1">
        <v>691822.2</v>
      </c>
      <c r="QC93" s="1">
        <v>100</v>
      </c>
      <c r="QD93" s="1">
        <v>1967500</v>
      </c>
      <c r="QE93" s="1">
        <v>1967500</v>
      </c>
      <c r="QF93" s="1">
        <v>1372179.27</v>
      </c>
      <c r="QG93" s="1">
        <v>1372179.27</v>
      </c>
      <c r="QH93" s="1">
        <v>1372179.27</v>
      </c>
      <c r="QI93" s="1">
        <v>100</v>
      </c>
      <c r="QJ93" s="1"/>
      <c r="QK93" s="1"/>
      <c r="QL93" s="1"/>
      <c r="QM93" s="1"/>
      <c r="QN93" s="1"/>
      <c r="QO93" s="1"/>
      <c r="QP93" s="1"/>
      <c r="QQ93" s="1"/>
      <c r="QR93" s="1"/>
      <c r="QS93" s="1"/>
      <c r="QT93" s="1"/>
      <c r="QU93" s="1"/>
      <c r="QV93" s="1"/>
      <c r="QW93" s="1"/>
      <c r="QX93" s="1"/>
      <c r="QY93" s="1"/>
      <c r="QZ93" s="1"/>
      <c r="RA93" s="1"/>
      <c r="RB93" s="1"/>
      <c r="RC93" s="1"/>
      <c r="RD93" s="1"/>
      <c r="RE93" s="1"/>
      <c r="RF93" s="1"/>
      <c r="RG93" s="1"/>
      <c r="RH93" s="1"/>
      <c r="RI93" s="1"/>
      <c r="RJ93" s="1"/>
      <c r="RK93" s="1"/>
      <c r="RL93" s="1"/>
      <c r="RM93" s="1"/>
      <c r="RN93" s="1"/>
      <c r="RO93" s="1"/>
      <c r="RP93" s="1"/>
      <c r="RQ93" s="1"/>
      <c r="RR93" s="1"/>
      <c r="RS93" s="1"/>
      <c r="RT93" s="1"/>
      <c r="RU93" s="1"/>
      <c r="RV93" s="1"/>
      <c r="RW93" s="1"/>
      <c r="RX93" s="1"/>
      <c r="RY93" s="1"/>
      <c r="RZ93" s="1"/>
      <c r="SA93" s="1"/>
      <c r="SB93" s="1"/>
      <c r="SC93" s="1"/>
      <c r="SD93" s="1"/>
      <c r="SE93" s="1"/>
      <c r="SF93" s="1"/>
      <c r="SG93" s="1"/>
      <c r="SH93" s="1"/>
      <c r="SI93" s="1"/>
      <c r="SJ93" s="1"/>
      <c r="SK93" s="1"/>
      <c r="SL93" s="1"/>
      <c r="SM93" s="1"/>
      <c r="SN93" s="1"/>
      <c r="SO93" s="1"/>
      <c r="SP93" s="1"/>
      <c r="SQ93" s="1"/>
      <c r="SR93" s="1"/>
      <c r="SS93" s="1"/>
      <c r="ST93" s="1"/>
      <c r="SU93" s="1"/>
      <c r="SV93" s="1"/>
      <c r="SW93" s="1"/>
      <c r="SX93" s="1"/>
      <c r="SY93" s="1"/>
      <c r="SZ93" s="1"/>
      <c r="TA93" s="1"/>
      <c r="TB93" s="1"/>
      <c r="TC93" s="1"/>
      <c r="TD93" s="1"/>
      <c r="TE93" s="1"/>
      <c r="TF93" s="1"/>
      <c r="TG93" s="1"/>
      <c r="TH93" s="1"/>
      <c r="TI93" s="1"/>
      <c r="TJ93" s="1"/>
      <c r="TK93" s="1"/>
      <c r="TL93" s="1"/>
      <c r="TM93" s="1"/>
      <c r="TN93" s="1"/>
      <c r="TO93" s="1"/>
      <c r="TP93" s="1"/>
      <c r="TQ93" s="1"/>
      <c r="TR93" s="1"/>
      <c r="TS93" s="1"/>
      <c r="TT93" s="1"/>
      <c r="TU93" s="1"/>
      <c r="TV93" s="1"/>
      <c r="TW93" s="1"/>
      <c r="TX93" s="1"/>
      <c r="TY93" s="1"/>
      <c r="TZ93" s="1"/>
      <c r="UA93" s="1"/>
      <c r="UB93" s="1"/>
      <c r="UC93" s="1"/>
      <c r="UD93" s="1"/>
      <c r="UE93" s="1"/>
      <c r="UF93" s="1"/>
      <c r="UG93" s="1"/>
      <c r="UH93" s="1"/>
      <c r="UI93" s="1"/>
      <c r="UJ93" s="1"/>
      <c r="UK93" s="1"/>
      <c r="UL93" s="1"/>
      <c r="UM93" s="1"/>
      <c r="UN93" s="1"/>
      <c r="UO93" s="1"/>
      <c r="UP93" s="1"/>
      <c r="UQ93" s="1"/>
      <c r="UR93" s="1"/>
      <c r="US93" s="1"/>
      <c r="UT93" s="1">
        <v>1050400</v>
      </c>
      <c r="UU93" s="1">
        <v>1050400</v>
      </c>
      <c r="UV93" s="1">
        <v>1039895.99</v>
      </c>
      <c r="UW93" s="1">
        <v>1039895.99</v>
      </c>
      <c r="UX93" s="1">
        <v>1039895.99</v>
      </c>
      <c r="UY93" s="1">
        <v>100</v>
      </c>
      <c r="UZ93" s="1">
        <v>2500000</v>
      </c>
      <c r="VA93" s="1">
        <v>2500000</v>
      </c>
      <c r="VB93" s="1">
        <v>2500000</v>
      </c>
      <c r="VC93" s="1">
        <v>2500000</v>
      </c>
      <c r="VD93" s="1">
        <v>2500000</v>
      </c>
      <c r="VE93" s="1">
        <v>100</v>
      </c>
      <c r="VF93" s="1">
        <v>1005000</v>
      </c>
      <c r="VG93" s="1">
        <v>1005000</v>
      </c>
      <c r="VH93" s="1">
        <v>1005000</v>
      </c>
      <c r="VI93" s="1">
        <v>1005000</v>
      </c>
      <c r="VJ93" s="1">
        <v>1005000</v>
      </c>
      <c r="VK93" s="1">
        <v>100</v>
      </c>
      <c r="VL93" s="1"/>
      <c r="VM93" s="1"/>
      <c r="VN93" s="1"/>
      <c r="VO93" s="1"/>
      <c r="VP93" s="1"/>
      <c r="VQ93" s="1"/>
      <c r="VR93" s="1"/>
      <c r="VS93" s="1"/>
      <c r="VT93" s="1"/>
      <c r="VU93" s="1"/>
      <c r="VV93" s="1"/>
      <c r="VW93" s="1"/>
      <c r="VX93" s="1"/>
      <c r="VY93" s="1"/>
      <c r="VZ93" s="1"/>
      <c r="WA93" s="1"/>
      <c r="WB93" s="1"/>
      <c r="WC93" s="1"/>
      <c r="WD93" s="1"/>
      <c r="WE93" s="1"/>
      <c r="WF93" s="1"/>
      <c r="WG93" s="1"/>
      <c r="WH93" s="1"/>
      <c r="WI93" s="1"/>
      <c r="WJ93" s="1"/>
      <c r="WK93" s="1"/>
      <c r="WL93" s="1"/>
      <c r="WM93" s="1"/>
      <c r="WN93" s="1"/>
      <c r="WO93" s="1"/>
      <c r="WP93" s="1"/>
      <c r="WQ93" s="1"/>
      <c r="WR93" s="1"/>
      <c r="WS93" s="1"/>
      <c r="WT93" s="1"/>
      <c r="WU93" s="1"/>
      <c r="WV93" s="1"/>
      <c r="WW93" s="1"/>
      <c r="WX93" s="1"/>
      <c r="WY93" s="1"/>
      <c r="WZ93" s="1"/>
      <c r="XA93" s="1"/>
      <c r="XB93" s="1"/>
      <c r="XC93" s="1"/>
      <c r="XD93" s="1"/>
      <c r="XE93" s="1"/>
      <c r="XF93" s="1"/>
      <c r="XG93" s="1"/>
      <c r="XH93" s="1"/>
      <c r="XI93" s="1"/>
      <c r="XJ93" s="1"/>
      <c r="XK93" s="1"/>
      <c r="XL93" s="1"/>
      <c r="XM93" s="1"/>
      <c r="XN93" s="1"/>
      <c r="XO93" s="1"/>
      <c r="XP93" s="1"/>
      <c r="XQ93" s="1"/>
      <c r="XR93" s="1"/>
      <c r="XS93" s="1"/>
      <c r="XT93" s="1"/>
      <c r="XU93" s="1"/>
      <c r="XV93" s="1"/>
      <c r="XW93" s="1"/>
      <c r="XX93" s="1"/>
      <c r="XY93" s="1"/>
      <c r="XZ93" s="1"/>
      <c r="YA93" s="1"/>
      <c r="YB93" s="1"/>
      <c r="YC93" s="1"/>
      <c r="YD93" s="1"/>
      <c r="YE93" s="1"/>
      <c r="YF93" s="1"/>
      <c r="YG93" s="1"/>
      <c r="YH93" s="1"/>
      <c r="YI93" s="1"/>
      <c r="YJ93" s="1"/>
      <c r="YK93" s="1"/>
      <c r="YL93" s="1"/>
      <c r="YM93" s="1"/>
      <c r="YN93" s="1"/>
      <c r="YO93" s="1"/>
      <c r="YP93" s="1"/>
      <c r="YQ93" s="1"/>
      <c r="YR93" s="1"/>
      <c r="YS93" s="1"/>
      <c r="YT93" s="1"/>
      <c r="YU93" s="1"/>
      <c r="YV93" s="1"/>
      <c r="YW93" s="1"/>
      <c r="YX93" s="1"/>
      <c r="YY93" s="1"/>
      <c r="YZ93" s="1"/>
      <c r="ZA93" s="1"/>
      <c r="ZB93" s="1"/>
      <c r="ZC93" s="1"/>
      <c r="ZD93" s="1"/>
      <c r="ZE93" s="1"/>
      <c r="ZF93" s="1"/>
      <c r="ZG93" s="1"/>
      <c r="ZH93" s="1"/>
      <c r="ZI93" s="1"/>
      <c r="ZJ93" s="1"/>
      <c r="ZK93" s="1"/>
      <c r="ZL93" s="1"/>
      <c r="ZM93" s="1"/>
      <c r="ZN93" s="1"/>
      <c r="ZO93" s="1"/>
      <c r="ZP93" s="1">
        <v>318120</v>
      </c>
      <c r="ZQ93" s="1">
        <v>318120</v>
      </c>
      <c r="ZR93" s="1">
        <v>318120</v>
      </c>
      <c r="ZS93" s="1">
        <v>318120</v>
      </c>
      <c r="ZT93" s="1">
        <v>318120</v>
      </c>
      <c r="ZU93" s="1">
        <v>100</v>
      </c>
      <c r="ZV93" s="1"/>
      <c r="ZW93" s="1"/>
      <c r="ZX93" s="1"/>
      <c r="ZY93" s="1"/>
      <c r="ZZ93" s="1"/>
      <c r="AAA93" s="1"/>
      <c r="AAB93" s="1"/>
      <c r="AAC93" s="1"/>
      <c r="AAD93" s="1"/>
      <c r="AAE93" s="1"/>
      <c r="AAF93" s="1"/>
      <c r="AAG93" s="1"/>
      <c r="AAH93" s="1"/>
      <c r="AAI93" s="1"/>
      <c r="AAJ93" s="1"/>
      <c r="AAK93" s="1"/>
      <c r="AAL93" s="1"/>
      <c r="AAM93" s="1"/>
      <c r="AAN93" s="1"/>
      <c r="AAO93" s="1"/>
      <c r="AAP93" s="1"/>
      <c r="AAQ93" s="1"/>
      <c r="AAR93" s="1"/>
      <c r="AAS93" s="1"/>
      <c r="AAT93" s="1"/>
      <c r="AAU93" s="1"/>
      <c r="AAV93" s="1"/>
      <c r="AAW93" s="1"/>
      <c r="AAX93" s="1"/>
      <c r="AAY93" s="1"/>
      <c r="AAZ93" s="1"/>
      <c r="ABA93" s="1"/>
      <c r="ABB93" s="1"/>
      <c r="ABC93" s="1"/>
      <c r="ABD93" s="1"/>
      <c r="ABE93" s="1"/>
      <c r="ABF93" s="1"/>
      <c r="ABG93" s="1"/>
      <c r="ABH93" s="1"/>
      <c r="ABI93" s="1"/>
      <c r="ABJ93" s="1"/>
      <c r="ABK93" s="1"/>
      <c r="ABL93" s="1"/>
      <c r="ABM93" s="1"/>
      <c r="ABN93" s="1"/>
      <c r="ABO93" s="1"/>
      <c r="ABP93" s="1"/>
      <c r="ABQ93" s="1"/>
      <c r="ABR93" s="1"/>
      <c r="ABS93" s="1"/>
      <c r="ABT93" s="1"/>
      <c r="ABU93" s="1"/>
      <c r="ABV93" s="1"/>
      <c r="ABW93" s="1"/>
      <c r="ABX93" s="1"/>
      <c r="ABY93" s="1"/>
      <c r="ABZ93" s="1"/>
      <c r="ACA93" s="1"/>
      <c r="ACB93" s="1"/>
      <c r="ACC93" s="1"/>
      <c r="ACD93" s="1"/>
      <c r="ACE93" s="1"/>
      <c r="ACF93" s="1"/>
      <c r="ACG93" s="1"/>
      <c r="ACH93" s="1"/>
      <c r="ACI93" s="1"/>
      <c r="ACJ93" s="1"/>
      <c r="ACK93" s="1"/>
      <c r="ACL93" s="1"/>
      <c r="ACM93" s="1"/>
      <c r="ACN93" s="1"/>
      <c r="ACO93" s="1"/>
      <c r="ACP93" s="1"/>
      <c r="ACQ93" s="1"/>
      <c r="ACR93" s="1"/>
      <c r="ACS93" s="1"/>
      <c r="ACT93" s="1"/>
      <c r="ACU93" s="1"/>
      <c r="ACV93" s="1"/>
      <c r="ACW93" s="1"/>
      <c r="ACX93" s="1"/>
      <c r="ACY93" s="1"/>
      <c r="ACZ93" s="1"/>
      <c r="ADA93" s="1"/>
      <c r="ADB93" s="1"/>
      <c r="ADC93" s="1"/>
      <c r="ADD93" s="1"/>
      <c r="ADE93" s="1"/>
      <c r="ADF93" s="1"/>
      <c r="ADG93" s="1"/>
      <c r="ADH93" s="1"/>
      <c r="ADI93" s="1"/>
      <c r="ADJ93" s="1"/>
      <c r="ADK93" s="1"/>
      <c r="ADL93" s="1"/>
      <c r="ADM93" s="1"/>
      <c r="ADN93" s="1"/>
      <c r="ADO93" s="1"/>
      <c r="ADP93" s="1"/>
      <c r="ADQ93" s="1"/>
      <c r="ADR93" s="1"/>
      <c r="ADS93" s="1"/>
      <c r="ADT93" s="1"/>
      <c r="ADU93" s="1"/>
      <c r="ADV93" s="1"/>
      <c r="ADW93" s="1"/>
      <c r="ADX93" s="1"/>
      <c r="ADY93" s="1"/>
      <c r="ADZ93" s="1"/>
      <c r="AEA93" s="1"/>
      <c r="AEB93" s="1"/>
      <c r="AEC93" s="1"/>
      <c r="AED93" s="1"/>
      <c r="AEE93" s="1"/>
      <c r="AEF93" s="1"/>
      <c r="AEG93" s="1"/>
      <c r="AEH93" s="1"/>
      <c r="AEI93" s="1"/>
      <c r="AEJ93" s="1"/>
      <c r="AEK93" s="1"/>
      <c r="AEL93" s="1"/>
      <c r="AEM93" s="1"/>
      <c r="AEN93" s="1"/>
      <c r="AEO93" s="1"/>
      <c r="AEP93" s="1"/>
      <c r="AEQ93" s="1"/>
      <c r="AER93" s="1"/>
      <c r="AES93" s="1"/>
      <c r="AET93" s="1"/>
      <c r="AEU93" s="1"/>
      <c r="AEV93" s="1"/>
      <c r="AEW93" s="1"/>
      <c r="AEX93" s="1"/>
      <c r="AEY93" s="1"/>
      <c r="AEZ93" s="1"/>
      <c r="AFA93" s="1"/>
      <c r="AFB93" s="1"/>
      <c r="AFC93" s="1"/>
      <c r="AFD93" s="1"/>
      <c r="AFE93" s="1"/>
      <c r="AFF93" s="1"/>
      <c r="AFG93" s="1"/>
      <c r="AFH93" s="1"/>
      <c r="AFI93" s="1"/>
      <c r="AFJ93" s="1">
        <v>3520</v>
      </c>
      <c r="AFK93" s="1">
        <v>3520</v>
      </c>
      <c r="AFL93" s="1">
        <v>3520</v>
      </c>
      <c r="AFM93" s="1">
        <v>3520</v>
      </c>
      <c r="AFN93" s="1">
        <v>3520</v>
      </c>
      <c r="AFO93" s="1">
        <v>100</v>
      </c>
      <c r="AFP93" s="1"/>
      <c r="AFQ93" s="1"/>
      <c r="AFR93" s="1"/>
      <c r="AFS93" s="1"/>
      <c r="AFT93" s="1"/>
      <c r="AFU93" s="1"/>
      <c r="AFV93" s="1"/>
      <c r="AFW93" s="1"/>
      <c r="AFX93" s="1"/>
      <c r="AFY93" s="1"/>
      <c r="AFZ93" s="1"/>
      <c r="AGA93" s="1"/>
      <c r="AGB93" s="1"/>
      <c r="AGC93" s="1"/>
      <c r="AGD93" s="1"/>
      <c r="AGE93" s="1"/>
      <c r="AGF93" s="1"/>
      <c r="AGG93" s="1"/>
      <c r="AGH93" s="1"/>
      <c r="AGI93" s="1"/>
      <c r="AGJ93" s="1"/>
      <c r="AGK93" s="1"/>
      <c r="AGL93" s="1"/>
      <c r="AGM93" s="1"/>
      <c r="AGN93" s="1">
        <v>314600</v>
      </c>
      <c r="AGO93" s="1">
        <v>314600</v>
      </c>
      <c r="AGP93" s="1">
        <v>314600</v>
      </c>
      <c r="AGQ93" s="1">
        <v>314600</v>
      </c>
      <c r="AGR93" s="1">
        <v>314600</v>
      </c>
      <c r="AGS93" s="1">
        <v>100</v>
      </c>
      <c r="AGT93" s="1"/>
      <c r="AGU93" s="1"/>
      <c r="AGV93" s="1"/>
      <c r="AGW93" s="1"/>
      <c r="AGX93" s="1"/>
      <c r="AGY93" s="1"/>
      <c r="AGZ93" s="1"/>
      <c r="AHA93" s="1"/>
      <c r="AHB93" s="1"/>
      <c r="AHC93" s="1"/>
      <c r="AHD93" s="1"/>
      <c r="AHE93" s="1"/>
      <c r="AHF93" s="1"/>
      <c r="AHG93" s="1"/>
      <c r="AHH93" s="1"/>
      <c r="AHI93" s="1"/>
      <c r="AHJ93" s="1"/>
      <c r="AHK93" s="1"/>
      <c r="AHL93" s="1"/>
      <c r="AHM93" s="1"/>
      <c r="AHN93" s="1"/>
      <c r="AHO93" s="1"/>
      <c r="AHP93" s="1"/>
      <c r="AHQ93" s="1"/>
      <c r="AHR93" s="1"/>
      <c r="AHS93" s="1"/>
      <c r="AHT93" s="1"/>
      <c r="AHU93" s="1"/>
      <c r="AHV93" s="1"/>
      <c r="AHW93" s="1"/>
      <c r="AHX93" s="1"/>
      <c r="AHY93" s="1"/>
      <c r="AHZ93" s="1"/>
      <c r="AIA93" s="1"/>
      <c r="AIB93" s="1"/>
      <c r="AIC93" s="1"/>
      <c r="AID93" s="1"/>
      <c r="AIE93" s="1"/>
      <c r="AIF93" s="1"/>
      <c r="AIG93" s="1"/>
      <c r="AIH93" s="1"/>
      <c r="AII93" s="1"/>
      <c r="AIJ93" s="1"/>
      <c r="AIK93" s="1"/>
      <c r="AIL93" s="1"/>
      <c r="AIM93" s="1"/>
      <c r="AIN93" s="1"/>
      <c r="AIO93" s="1"/>
      <c r="AIP93" s="1"/>
      <c r="AIQ93" s="1"/>
      <c r="AIR93" s="1"/>
      <c r="AIS93" s="1"/>
      <c r="AIT93" s="1"/>
      <c r="AIU93" s="1"/>
      <c r="AIV93" s="1"/>
      <c r="AIW93" s="1"/>
      <c r="AIX93" s="1"/>
      <c r="AIY93" s="1"/>
      <c r="AIZ93" s="1"/>
      <c r="AJA93" s="1"/>
      <c r="AJB93" s="1"/>
      <c r="AJC93" s="1"/>
      <c r="AJD93" s="1"/>
      <c r="AJE93" s="1"/>
      <c r="AJF93" s="1"/>
      <c r="AJG93" s="1"/>
    </row>
    <row r="94" spans="1:943" x14ac:dyDescent="0.25">
      <c r="A94" s="4" t="s">
        <v>177</v>
      </c>
      <c r="B94" s="1">
        <v>4807220</v>
      </c>
      <c r="C94" s="1">
        <v>4917520</v>
      </c>
      <c r="D94" s="1">
        <v>5101476</v>
      </c>
      <c r="E94" s="1">
        <v>5101476</v>
      </c>
      <c r="F94" s="1">
        <v>5071657.63</v>
      </c>
      <c r="G94" s="1">
        <v>99.4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>
        <v>4489100</v>
      </c>
      <c r="BE94" s="1">
        <v>4599400</v>
      </c>
      <c r="BF94" s="1">
        <v>4716700</v>
      </c>
      <c r="BG94" s="1">
        <v>4716700</v>
      </c>
      <c r="BH94" s="1">
        <v>4686881.63</v>
      </c>
      <c r="BI94" s="1">
        <v>99.4</v>
      </c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>
        <v>1184400</v>
      </c>
      <c r="IO94" s="1">
        <v>1294700</v>
      </c>
      <c r="IP94" s="1">
        <v>1412000</v>
      </c>
      <c r="IQ94" s="1">
        <v>1412000</v>
      </c>
      <c r="IR94" s="1">
        <v>1412000</v>
      </c>
      <c r="IS94" s="1">
        <v>100</v>
      </c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  <c r="KF94" s="1"/>
      <c r="KG94" s="1"/>
      <c r="KH94" s="1"/>
      <c r="KI94" s="1"/>
      <c r="KJ94" s="1"/>
      <c r="KK94" s="1"/>
      <c r="KL94" s="1"/>
      <c r="KM94" s="1"/>
      <c r="KN94" s="1"/>
      <c r="KO94" s="1"/>
      <c r="KP94" s="1"/>
      <c r="KQ94" s="1"/>
      <c r="KR94" s="1"/>
      <c r="KS94" s="1"/>
      <c r="KT94" s="1"/>
      <c r="KU94" s="1"/>
      <c r="KV94" s="1"/>
      <c r="KW94" s="1"/>
      <c r="KX94" s="1"/>
      <c r="KY94" s="1"/>
      <c r="KZ94" s="1"/>
      <c r="LA94" s="1"/>
      <c r="LB94" s="1"/>
      <c r="LC94" s="1"/>
      <c r="LD94" s="1"/>
      <c r="LE94" s="1"/>
      <c r="LF94" s="1"/>
      <c r="LG94" s="1"/>
      <c r="LH94" s="1"/>
      <c r="LI94" s="1"/>
      <c r="LJ94" s="1"/>
      <c r="LK94" s="1"/>
      <c r="LL94" s="1"/>
      <c r="LM94" s="1"/>
      <c r="LN94" s="1"/>
      <c r="LO94" s="1"/>
      <c r="LP94" s="1"/>
      <c r="LQ94" s="1"/>
      <c r="LR94" s="1"/>
      <c r="LS94" s="1"/>
      <c r="LT94" s="1"/>
      <c r="LU94" s="1"/>
      <c r="LV94" s="1"/>
      <c r="LW94" s="1"/>
      <c r="LX94" s="1"/>
      <c r="LY94" s="1"/>
      <c r="LZ94" s="1"/>
      <c r="MA94" s="1"/>
      <c r="MB94" s="1"/>
      <c r="MC94" s="1"/>
      <c r="MD94" s="1"/>
      <c r="ME94" s="1"/>
      <c r="MF94" s="1"/>
      <c r="MG94" s="1"/>
      <c r="MH94" s="1"/>
      <c r="MI94" s="1"/>
      <c r="MJ94" s="1"/>
      <c r="MK94" s="1"/>
      <c r="ML94" s="1"/>
      <c r="MM94" s="1"/>
      <c r="MN94" s="1"/>
      <c r="MO94" s="1"/>
      <c r="MP94" s="1"/>
      <c r="MQ94" s="1"/>
      <c r="MR94" s="1"/>
      <c r="MS94" s="1"/>
      <c r="MT94" s="1"/>
      <c r="MU94" s="1"/>
      <c r="MV94" s="1"/>
      <c r="MW94" s="1"/>
      <c r="MX94" s="1"/>
      <c r="MY94" s="1"/>
      <c r="MZ94" s="1"/>
      <c r="NA94" s="1"/>
      <c r="NB94" s="1"/>
      <c r="NC94" s="1"/>
      <c r="ND94" s="1"/>
      <c r="NE94" s="1"/>
      <c r="NF94" s="1"/>
      <c r="NG94" s="1"/>
      <c r="NH94" s="1"/>
      <c r="NI94" s="1"/>
      <c r="NJ94" s="1"/>
      <c r="NK94" s="1"/>
      <c r="NL94" s="1"/>
      <c r="NM94" s="1"/>
      <c r="NN94" s="1"/>
      <c r="NO94" s="1"/>
      <c r="NP94" s="1"/>
      <c r="NQ94" s="1"/>
      <c r="NR94" s="1"/>
      <c r="NS94" s="1"/>
      <c r="NT94" s="1"/>
      <c r="NU94" s="1"/>
      <c r="NV94" s="1"/>
      <c r="NW94" s="1"/>
      <c r="NX94" s="1"/>
      <c r="NY94" s="1"/>
      <c r="NZ94" s="1"/>
      <c r="OA94" s="1"/>
      <c r="OB94" s="1"/>
      <c r="OC94" s="1"/>
      <c r="OD94" s="1"/>
      <c r="OE94" s="1"/>
      <c r="OF94" s="1"/>
      <c r="OG94" s="1"/>
      <c r="OH94" s="1"/>
      <c r="OI94" s="1"/>
      <c r="OJ94" s="1"/>
      <c r="OK94" s="1"/>
      <c r="OL94" s="1"/>
      <c r="OM94" s="1"/>
      <c r="ON94" s="1"/>
      <c r="OO94" s="1"/>
      <c r="OP94" s="1"/>
      <c r="OQ94" s="1"/>
      <c r="OR94" s="1"/>
      <c r="OS94" s="1"/>
      <c r="OT94" s="1"/>
      <c r="OU94" s="1"/>
      <c r="OV94" s="1"/>
      <c r="OW94" s="1"/>
      <c r="OX94" s="1"/>
      <c r="OY94" s="1"/>
      <c r="OZ94" s="1"/>
      <c r="PA94" s="1"/>
      <c r="PB94" s="1"/>
      <c r="PC94" s="1"/>
      <c r="PD94" s="1"/>
      <c r="PE94" s="1"/>
      <c r="PF94" s="1"/>
      <c r="PG94" s="1"/>
      <c r="PH94" s="1"/>
      <c r="PI94" s="1"/>
      <c r="PJ94" s="1"/>
      <c r="PK94" s="1"/>
      <c r="PL94" s="1"/>
      <c r="PM94" s="1"/>
      <c r="PN94" s="1"/>
      <c r="PO94" s="1"/>
      <c r="PP94" s="1"/>
      <c r="PQ94" s="1"/>
      <c r="PR94" s="1"/>
      <c r="PS94" s="1"/>
      <c r="PT94" s="1"/>
      <c r="PU94" s="1"/>
      <c r="PV94" s="1"/>
      <c r="PW94" s="1"/>
      <c r="PX94" s="1"/>
      <c r="PY94" s="1"/>
      <c r="PZ94" s="1"/>
      <c r="QA94" s="1"/>
      <c r="QB94" s="1"/>
      <c r="QC94" s="1"/>
      <c r="QD94" s="1">
        <v>1483200</v>
      </c>
      <c r="QE94" s="1">
        <v>1483200</v>
      </c>
      <c r="QF94" s="1">
        <v>1483200</v>
      </c>
      <c r="QG94" s="1">
        <v>1483200</v>
      </c>
      <c r="QH94" s="1">
        <v>1453381.63</v>
      </c>
      <c r="QI94" s="1">
        <v>98</v>
      </c>
      <c r="QJ94" s="1"/>
      <c r="QK94" s="1"/>
      <c r="QL94" s="1"/>
      <c r="QM94" s="1"/>
      <c r="QN94" s="1"/>
      <c r="QO94" s="1"/>
      <c r="QP94" s="1"/>
      <c r="QQ94" s="1"/>
      <c r="QR94" s="1"/>
      <c r="QS94" s="1"/>
      <c r="QT94" s="1"/>
      <c r="QU94" s="1"/>
      <c r="QV94" s="1"/>
      <c r="QW94" s="1"/>
      <c r="QX94" s="1"/>
      <c r="QY94" s="1"/>
      <c r="QZ94" s="1"/>
      <c r="RA94" s="1"/>
      <c r="RB94" s="1"/>
      <c r="RC94" s="1"/>
      <c r="RD94" s="1"/>
      <c r="RE94" s="1"/>
      <c r="RF94" s="1"/>
      <c r="RG94" s="1"/>
      <c r="RH94" s="1"/>
      <c r="RI94" s="1"/>
      <c r="RJ94" s="1"/>
      <c r="RK94" s="1"/>
      <c r="RL94" s="1"/>
      <c r="RM94" s="1"/>
      <c r="RN94" s="1"/>
      <c r="RO94" s="1"/>
      <c r="RP94" s="1"/>
      <c r="RQ94" s="1"/>
      <c r="RR94" s="1"/>
      <c r="RS94" s="1"/>
      <c r="RT94" s="1"/>
      <c r="RU94" s="1"/>
      <c r="RV94" s="1"/>
      <c r="RW94" s="1"/>
      <c r="RX94" s="1"/>
      <c r="RY94" s="1"/>
      <c r="RZ94" s="1"/>
      <c r="SA94" s="1"/>
      <c r="SB94" s="1"/>
      <c r="SC94" s="1"/>
      <c r="SD94" s="1"/>
      <c r="SE94" s="1"/>
      <c r="SF94" s="1"/>
      <c r="SG94" s="1"/>
      <c r="SH94" s="1"/>
      <c r="SI94" s="1"/>
      <c r="SJ94" s="1"/>
      <c r="SK94" s="1"/>
      <c r="SL94" s="1"/>
      <c r="SM94" s="1"/>
      <c r="SN94" s="1"/>
      <c r="SO94" s="1"/>
      <c r="SP94" s="1"/>
      <c r="SQ94" s="1"/>
      <c r="SR94" s="1"/>
      <c r="SS94" s="1"/>
      <c r="ST94" s="1"/>
      <c r="SU94" s="1"/>
      <c r="SV94" s="1"/>
      <c r="SW94" s="1"/>
      <c r="SX94" s="1"/>
      <c r="SY94" s="1"/>
      <c r="SZ94" s="1"/>
      <c r="TA94" s="1"/>
      <c r="TB94" s="1"/>
      <c r="TC94" s="1"/>
      <c r="TD94" s="1"/>
      <c r="TE94" s="1"/>
      <c r="TF94" s="1"/>
      <c r="TG94" s="1"/>
      <c r="TH94" s="1"/>
      <c r="TI94" s="1"/>
      <c r="TJ94" s="1"/>
      <c r="TK94" s="1"/>
      <c r="TL94" s="1"/>
      <c r="TM94" s="1"/>
      <c r="TN94" s="1"/>
      <c r="TO94" s="1"/>
      <c r="TP94" s="1"/>
      <c r="TQ94" s="1"/>
      <c r="TR94" s="1"/>
      <c r="TS94" s="1"/>
      <c r="TT94" s="1"/>
      <c r="TU94" s="1"/>
      <c r="TV94" s="1"/>
      <c r="TW94" s="1"/>
      <c r="TX94" s="1"/>
      <c r="TY94" s="1"/>
      <c r="TZ94" s="1"/>
      <c r="UA94" s="1"/>
      <c r="UB94" s="1"/>
      <c r="UC94" s="1"/>
      <c r="UD94" s="1"/>
      <c r="UE94" s="1"/>
      <c r="UF94" s="1"/>
      <c r="UG94" s="1"/>
      <c r="UH94" s="1"/>
      <c r="UI94" s="1"/>
      <c r="UJ94" s="1"/>
      <c r="UK94" s="1"/>
      <c r="UL94" s="1"/>
      <c r="UM94" s="1"/>
      <c r="UN94" s="1"/>
      <c r="UO94" s="1"/>
      <c r="UP94" s="1"/>
      <c r="UQ94" s="1"/>
      <c r="UR94" s="1"/>
      <c r="US94" s="1"/>
      <c r="UT94" s="1">
        <v>1050400</v>
      </c>
      <c r="UU94" s="1">
        <v>1050400</v>
      </c>
      <c r="UV94" s="1">
        <v>1050400</v>
      </c>
      <c r="UW94" s="1">
        <v>1050400</v>
      </c>
      <c r="UX94" s="1">
        <v>1050400</v>
      </c>
      <c r="UY94" s="1">
        <v>100</v>
      </c>
      <c r="UZ94" s="1">
        <v>771100</v>
      </c>
      <c r="VA94" s="1">
        <v>771100</v>
      </c>
      <c r="VB94" s="1">
        <v>771100</v>
      </c>
      <c r="VC94" s="1">
        <v>771100</v>
      </c>
      <c r="VD94" s="1">
        <v>771100</v>
      </c>
      <c r="VE94" s="1">
        <v>100</v>
      </c>
      <c r="VF94" s="1"/>
      <c r="VG94" s="1"/>
      <c r="VH94" s="1"/>
      <c r="VI94" s="1"/>
      <c r="VJ94" s="1"/>
      <c r="VK94" s="1"/>
      <c r="VL94" s="1"/>
      <c r="VM94" s="1"/>
      <c r="VN94" s="1"/>
      <c r="VO94" s="1"/>
      <c r="VP94" s="1"/>
      <c r="VQ94" s="1"/>
      <c r="VR94" s="1"/>
      <c r="VS94" s="1"/>
      <c r="VT94" s="1"/>
      <c r="VU94" s="1"/>
      <c r="VV94" s="1"/>
      <c r="VW94" s="1"/>
      <c r="VX94" s="1"/>
      <c r="VY94" s="1"/>
      <c r="VZ94" s="1"/>
      <c r="WA94" s="1"/>
      <c r="WB94" s="1"/>
      <c r="WC94" s="1"/>
      <c r="WD94" s="1"/>
      <c r="WE94" s="1"/>
      <c r="WF94" s="1"/>
      <c r="WG94" s="1"/>
      <c r="WH94" s="1"/>
      <c r="WI94" s="1"/>
      <c r="WJ94" s="1"/>
      <c r="WK94" s="1"/>
      <c r="WL94" s="1"/>
      <c r="WM94" s="1"/>
      <c r="WN94" s="1"/>
      <c r="WO94" s="1"/>
      <c r="WP94" s="1"/>
      <c r="WQ94" s="1"/>
      <c r="WR94" s="1"/>
      <c r="WS94" s="1"/>
      <c r="WT94" s="1"/>
      <c r="WU94" s="1"/>
      <c r="WV94" s="1"/>
      <c r="WW94" s="1"/>
      <c r="WX94" s="1"/>
      <c r="WY94" s="1"/>
      <c r="WZ94" s="1"/>
      <c r="XA94" s="1"/>
      <c r="XB94" s="1"/>
      <c r="XC94" s="1"/>
      <c r="XD94" s="1"/>
      <c r="XE94" s="1"/>
      <c r="XF94" s="1"/>
      <c r="XG94" s="1"/>
      <c r="XH94" s="1"/>
      <c r="XI94" s="1"/>
      <c r="XJ94" s="1"/>
      <c r="XK94" s="1"/>
      <c r="XL94" s="1"/>
      <c r="XM94" s="1"/>
      <c r="XN94" s="1"/>
      <c r="XO94" s="1"/>
      <c r="XP94" s="1"/>
      <c r="XQ94" s="1"/>
      <c r="XR94" s="1"/>
      <c r="XS94" s="1"/>
      <c r="XT94" s="1"/>
      <c r="XU94" s="1"/>
      <c r="XV94" s="1"/>
      <c r="XW94" s="1"/>
      <c r="XX94" s="1"/>
      <c r="XY94" s="1"/>
      <c r="XZ94" s="1"/>
      <c r="YA94" s="1"/>
      <c r="YB94" s="1"/>
      <c r="YC94" s="1"/>
      <c r="YD94" s="1"/>
      <c r="YE94" s="1"/>
      <c r="YF94" s="1"/>
      <c r="YG94" s="1"/>
      <c r="YH94" s="1"/>
      <c r="YI94" s="1"/>
      <c r="YJ94" s="1"/>
      <c r="YK94" s="1"/>
      <c r="YL94" s="1"/>
      <c r="YM94" s="1"/>
      <c r="YN94" s="1"/>
      <c r="YO94" s="1"/>
      <c r="YP94" s="1"/>
      <c r="YQ94" s="1"/>
      <c r="YR94" s="1"/>
      <c r="YS94" s="1"/>
      <c r="YT94" s="1"/>
      <c r="YU94" s="1"/>
      <c r="YV94" s="1"/>
      <c r="YW94" s="1"/>
      <c r="YX94" s="1"/>
      <c r="YY94" s="1"/>
      <c r="YZ94" s="1"/>
      <c r="ZA94" s="1"/>
      <c r="ZB94" s="1"/>
      <c r="ZC94" s="1"/>
      <c r="ZD94" s="1"/>
      <c r="ZE94" s="1"/>
      <c r="ZF94" s="1"/>
      <c r="ZG94" s="1"/>
      <c r="ZH94" s="1"/>
      <c r="ZI94" s="1"/>
      <c r="ZJ94" s="1"/>
      <c r="ZK94" s="1"/>
      <c r="ZL94" s="1"/>
      <c r="ZM94" s="1"/>
      <c r="ZN94" s="1"/>
      <c r="ZO94" s="1"/>
      <c r="ZP94" s="1">
        <v>318120</v>
      </c>
      <c r="ZQ94" s="1">
        <v>318120</v>
      </c>
      <c r="ZR94" s="1">
        <v>318120</v>
      </c>
      <c r="ZS94" s="1">
        <v>318120</v>
      </c>
      <c r="ZT94" s="1">
        <v>318120</v>
      </c>
      <c r="ZU94" s="1">
        <v>100</v>
      </c>
      <c r="ZV94" s="1"/>
      <c r="ZW94" s="1"/>
      <c r="ZX94" s="1"/>
      <c r="ZY94" s="1"/>
      <c r="ZZ94" s="1"/>
      <c r="AAA94" s="1"/>
      <c r="AAB94" s="1"/>
      <c r="AAC94" s="1"/>
      <c r="AAD94" s="1"/>
      <c r="AAE94" s="1"/>
      <c r="AAF94" s="1"/>
      <c r="AAG94" s="1"/>
      <c r="AAH94" s="1"/>
      <c r="AAI94" s="1"/>
      <c r="AAJ94" s="1"/>
      <c r="AAK94" s="1"/>
      <c r="AAL94" s="1"/>
      <c r="AAM94" s="1"/>
      <c r="AAN94" s="1"/>
      <c r="AAO94" s="1"/>
      <c r="AAP94" s="1"/>
      <c r="AAQ94" s="1"/>
      <c r="AAR94" s="1"/>
      <c r="AAS94" s="1"/>
      <c r="AAT94" s="1"/>
      <c r="AAU94" s="1"/>
      <c r="AAV94" s="1"/>
      <c r="AAW94" s="1"/>
      <c r="AAX94" s="1"/>
      <c r="AAY94" s="1"/>
      <c r="AAZ94" s="1"/>
      <c r="ABA94" s="1"/>
      <c r="ABB94" s="1"/>
      <c r="ABC94" s="1"/>
      <c r="ABD94" s="1"/>
      <c r="ABE94" s="1"/>
      <c r="ABF94" s="1"/>
      <c r="ABG94" s="1"/>
      <c r="ABH94" s="1"/>
      <c r="ABI94" s="1"/>
      <c r="ABJ94" s="1"/>
      <c r="ABK94" s="1"/>
      <c r="ABL94" s="1"/>
      <c r="ABM94" s="1"/>
      <c r="ABN94" s="1"/>
      <c r="ABO94" s="1"/>
      <c r="ABP94" s="1"/>
      <c r="ABQ94" s="1"/>
      <c r="ABR94" s="1"/>
      <c r="ABS94" s="1"/>
      <c r="ABT94" s="1"/>
      <c r="ABU94" s="1"/>
      <c r="ABV94" s="1"/>
      <c r="ABW94" s="1"/>
      <c r="ABX94" s="1"/>
      <c r="ABY94" s="1"/>
      <c r="ABZ94" s="1"/>
      <c r="ACA94" s="1"/>
      <c r="ACB94" s="1"/>
      <c r="ACC94" s="1"/>
      <c r="ACD94" s="1"/>
      <c r="ACE94" s="1"/>
      <c r="ACF94" s="1"/>
      <c r="ACG94" s="1"/>
      <c r="ACH94" s="1"/>
      <c r="ACI94" s="1"/>
      <c r="ACJ94" s="1"/>
      <c r="ACK94" s="1"/>
      <c r="ACL94" s="1"/>
      <c r="ACM94" s="1"/>
      <c r="ACN94" s="1"/>
      <c r="ACO94" s="1"/>
      <c r="ACP94" s="1"/>
      <c r="ACQ94" s="1"/>
      <c r="ACR94" s="1"/>
      <c r="ACS94" s="1"/>
      <c r="ACT94" s="1"/>
      <c r="ACU94" s="1"/>
      <c r="ACV94" s="1"/>
      <c r="ACW94" s="1"/>
      <c r="ACX94" s="1"/>
      <c r="ACY94" s="1"/>
      <c r="ACZ94" s="1"/>
      <c r="ADA94" s="1"/>
      <c r="ADB94" s="1"/>
      <c r="ADC94" s="1"/>
      <c r="ADD94" s="1"/>
      <c r="ADE94" s="1"/>
      <c r="ADF94" s="1"/>
      <c r="ADG94" s="1"/>
      <c r="ADH94" s="1"/>
      <c r="ADI94" s="1"/>
      <c r="ADJ94" s="1"/>
      <c r="ADK94" s="1"/>
      <c r="ADL94" s="1"/>
      <c r="ADM94" s="1"/>
      <c r="ADN94" s="1"/>
      <c r="ADO94" s="1"/>
      <c r="ADP94" s="1"/>
      <c r="ADQ94" s="1"/>
      <c r="ADR94" s="1"/>
      <c r="ADS94" s="1"/>
      <c r="ADT94" s="1"/>
      <c r="ADU94" s="1"/>
      <c r="ADV94" s="1"/>
      <c r="ADW94" s="1"/>
      <c r="ADX94" s="1"/>
      <c r="ADY94" s="1"/>
      <c r="ADZ94" s="1"/>
      <c r="AEA94" s="1"/>
      <c r="AEB94" s="1"/>
      <c r="AEC94" s="1"/>
      <c r="AED94" s="1"/>
      <c r="AEE94" s="1"/>
      <c r="AEF94" s="1"/>
      <c r="AEG94" s="1"/>
      <c r="AEH94" s="1"/>
      <c r="AEI94" s="1"/>
      <c r="AEJ94" s="1"/>
      <c r="AEK94" s="1"/>
      <c r="AEL94" s="1"/>
      <c r="AEM94" s="1"/>
      <c r="AEN94" s="1"/>
      <c r="AEO94" s="1"/>
      <c r="AEP94" s="1"/>
      <c r="AEQ94" s="1"/>
      <c r="AER94" s="1"/>
      <c r="AES94" s="1"/>
      <c r="AET94" s="1"/>
      <c r="AEU94" s="1"/>
      <c r="AEV94" s="1"/>
      <c r="AEW94" s="1"/>
      <c r="AEX94" s="1"/>
      <c r="AEY94" s="1"/>
      <c r="AEZ94" s="1"/>
      <c r="AFA94" s="1"/>
      <c r="AFB94" s="1"/>
      <c r="AFC94" s="1"/>
      <c r="AFD94" s="1"/>
      <c r="AFE94" s="1"/>
      <c r="AFF94" s="1"/>
      <c r="AFG94" s="1"/>
      <c r="AFH94" s="1"/>
      <c r="AFI94" s="1"/>
      <c r="AFJ94" s="1">
        <v>3520</v>
      </c>
      <c r="AFK94" s="1">
        <v>3520</v>
      </c>
      <c r="AFL94" s="1">
        <v>3520</v>
      </c>
      <c r="AFM94" s="1">
        <v>3520</v>
      </c>
      <c r="AFN94" s="1">
        <v>3520</v>
      </c>
      <c r="AFO94" s="1">
        <v>100</v>
      </c>
      <c r="AFP94" s="1"/>
      <c r="AFQ94" s="1"/>
      <c r="AFR94" s="1"/>
      <c r="AFS94" s="1"/>
      <c r="AFT94" s="1"/>
      <c r="AFU94" s="1"/>
      <c r="AFV94" s="1"/>
      <c r="AFW94" s="1"/>
      <c r="AFX94" s="1"/>
      <c r="AFY94" s="1"/>
      <c r="AFZ94" s="1"/>
      <c r="AGA94" s="1"/>
      <c r="AGB94" s="1"/>
      <c r="AGC94" s="1"/>
      <c r="AGD94" s="1"/>
      <c r="AGE94" s="1"/>
      <c r="AGF94" s="1"/>
      <c r="AGG94" s="1"/>
      <c r="AGH94" s="1"/>
      <c r="AGI94" s="1"/>
      <c r="AGJ94" s="1"/>
      <c r="AGK94" s="1"/>
      <c r="AGL94" s="1"/>
      <c r="AGM94" s="1"/>
      <c r="AGN94" s="1">
        <v>314600</v>
      </c>
      <c r="AGO94" s="1">
        <v>314600</v>
      </c>
      <c r="AGP94" s="1">
        <v>314600</v>
      </c>
      <c r="AGQ94" s="1">
        <v>314600</v>
      </c>
      <c r="AGR94" s="1">
        <v>314600</v>
      </c>
      <c r="AGS94" s="1">
        <v>100</v>
      </c>
      <c r="AGT94" s="1"/>
      <c r="AGU94" s="1"/>
      <c r="AGV94" s="1"/>
      <c r="AGW94" s="1"/>
      <c r="AGX94" s="1"/>
      <c r="AGY94" s="1"/>
      <c r="AGZ94" s="1"/>
      <c r="AHA94" s="1"/>
      <c r="AHB94" s="1"/>
      <c r="AHC94" s="1"/>
      <c r="AHD94" s="1"/>
      <c r="AHE94" s="1"/>
      <c r="AHF94" s="1"/>
      <c r="AHG94" s="1"/>
      <c r="AHH94" s="1">
        <v>66656</v>
      </c>
      <c r="AHI94" s="1">
        <v>66656</v>
      </c>
      <c r="AHJ94" s="1">
        <v>66656</v>
      </c>
      <c r="AHK94" s="1">
        <v>100</v>
      </c>
      <c r="AHL94" s="1"/>
      <c r="AHM94" s="1"/>
      <c r="AHN94" s="1"/>
      <c r="AHO94" s="1"/>
      <c r="AHP94" s="1"/>
      <c r="AHQ94" s="1"/>
      <c r="AHR94" s="1"/>
      <c r="AHS94" s="1"/>
      <c r="AHT94" s="1"/>
      <c r="AHU94" s="1"/>
      <c r="AHV94" s="1"/>
      <c r="AHW94" s="1"/>
      <c r="AHX94" s="1"/>
      <c r="AHY94" s="1"/>
      <c r="AHZ94" s="1"/>
      <c r="AIA94" s="1"/>
      <c r="AIB94" s="1"/>
      <c r="AIC94" s="1"/>
      <c r="AID94" s="1"/>
      <c r="AIE94" s="1"/>
      <c r="AIF94" s="1"/>
      <c r="AIG94" s="1"/>
      <c r="AIH94" s="1"/>
      <c r="AII94" s="1"/>
      <c r="AIJ94" s="1"/>
      <c r="AIK94" s="1"/>
      <c r="AIL94" s="1"/>
      <c r="AIM94" s="1"/>
      <c r="AIN94" s="1"/>
      <c r="AIO94" s="1"/>
      <c r="AIP94" s="1"/>
      <c r="AIQ94" s="1"/>
      <c r="AIR94" s="1"/>
      <c r="AIS94" s="1"/>
      <c r="AIT94" s="1"/>
      <c r="AIU94" s="1"/>
      <c r="AIV94" s="1"/>
      <c r="AIW94" s="1"/>
      <c r="AIX94" s="1"/>
      <c r="AIY94" s="1"/>
      <c r="AIZ94" s="1"/>
      <c r="AJA94" s="1"/>
      <c r="AJB94" s="1"/>
      <c r="AJC94" s="1"/>
      <c r="AJD94" s="1">
        <v>66656</v>
      </c>
      <c r="AJE94" s="1">
        <v>66656</v>
      </c>
      <c r="AJF94" s="1">
        <v>66656</v>
      </c>
      <c r="AJG94" s="1">
        <v>100</v>
      </c>
    </row>
    <row r="95" spans="1:943" x14ac:dyDescent="0.25">
      <c r="A95" s="4" t="s">
        <v>178</v>
      </c>
      <c r="B95" s="1">
        <v>5604920</v>
      </c>
      <c r="C95" s="1">
        <v>5746120</v>
      </c>
      <c r="D95" s="1">
        <v>5801144.9900000002</v>
      </c>
      <c r="E95" s="1">
        <v>5657944.9900000002</v>
      </c>
      <c r="F95" s="1">
        <v>5657944.9900000002</v>
      </c>
      <c r="G95" s="1">
        <v>100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>
        <v>5439700</v>
      </c>
      <c r="BE95" s="1">
        <v>5580900</v>
      </c>
      <c r="BF95" s="1">
        <v>5632945.9900000002</v>
      </c>
      <c r="BG95" s="1">
        <v>5489745.9900000002</v>
      </c>
      <c r="BH95" s="1">
        <v>5489745.9900000002</v>
      </c>
      <c r="BI95" s="1">
        <v>100</v>
      </c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>
        <v>1500400</v>
      </c>
      <c r="IO95" s="1">
        <v>1641600</v>
      </c>
      <c r="IP95" s="1">
        <v>1784800</v>
      </c>
      <c r="IQ95" s="1">
        <v>1641600</v>
      </c>
      <c r="IR95" s="1">
        <v>1641600</v>
      </c>
      <c r="IS95" s="1">
        <v>100</v>
      </c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>
        <v>262900</v>
      </c>
      <c r="QE95" s="1">
        <v>262900</v>
      </c>
      <c r="QF95" s="1">
        <v>262900</v>
      </c>
      <c r="QG95" s="1">
        <v>262900</v>
      </c>
      <c r="QH95" s="1">
        <v>262900</v>
      </c>
      <c r="QI95" s="1">
        <v>100</v>
      </c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>
        <v>1050400</v>
      </c>
      <c r="UU95" s="1">
        <v>1050400</v>
      </c>
      <c r="UV95" s="1">
        <v>1050400</v>
      </c>
      <c r="UW95" s="1">
        <v>1050400</v>
      </c>
      <c r="UX95" s="1">
        <v>1050400</v>
      </c>
      <c r="UY95" s="1">
        <v>100</v>
      </c>
      <c r="UZ95" s="1">
        <v>1310900</v>
      </c>
      <c r="VA95" s="1">
        <v>1310900</v>
      </c>
      <c r="VB95" s="1">
        <v>1310900</v>
      </c>
      <c r="VC95" s="1">
        <v>1310900</v>
      </c>
      <c r="VD95" s="1">
        <v>1310900</v>
      </c>
      <c r="VE95" s="1">
        <v>100</v>
      </c>
      <c r="VF95" s="1">
        <v>950000</v>
      </c>
      <c r="VG95" s="1">
        <v>950000</v>
      </c>
      <c r="VH95" s="1">
        <v>950000</v>
      </c>
      <c r="VI95" s="1">
        <v>950000</v>
      </c>
      <c r="VJ95" s="1">
        <v>950000</v>
      </c>
      <c r="VK95" s="1">
        <v>100</v>
      </c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>
        <v>365100</v>
      </c>
      <c r="YS95" s="1">
        <v>365100</v>
      </c>
      <c r="YT95" s="1">
        <v>273945.99</v>
      </c>
      <c r="YU95" s="1">
        <v>273945.99</v>
      </c>
      <c r="YV95" s="1">
        <v>273945.99</v>
      </c>
      <c r="YW95" s="1">
        <v>100</v>
      </c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>
        <v>165220</v>
      </c>
      <c r="ZQ95" s="1">
        <v>165220</v>
      </c>
      <c r="ZR95" s="1">
        <v>165220</v>
      </c>
      <c r="ZS95" s="1">
        <v>165220</v>
      </c>
      <c r="ZT95" s="1">
        <v>165220</v>
      </c>
      <c r="ZU95" s="1">
        <v>100</v>
      </c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>
        <v>3520</v>
      </c>
      <c r="AFK95" s="1">
        <v>3520</v>
      </c>
      <c r="AFL95" s="1">
        <v>3520</v>
      </c>
      <c r="AFM95" s="1">
        <v>3520</v>
      </c>
      <c r="AFN95" s="1">
        <v>3520</v>
      </c>
      <c r="AFO95" s="1">
        <v>100</v>
      </c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>
        <v>161700</v>
      </c>
      <c r="AGO95" s="1">
        <v>161700</v>
      </c>
      <c r="AGP95" s="1">
        <v>161700</v>
      </c>
      <c r="AGQ95" s="1">
        <v>161700</v>
      </c>
      <c r="AGR95" s="1">
        <v>161700</v>
      </c>
      <c r="AGS95" s="1">
        <v>100</v>
      </c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>
        <v>2979</v>
      </c>
      <c r="AHI95" s="1">
        <v>2979</v>
      </c>
      <c r="AHJ95" s="1">
        <v>2979</v>
      </c>
      <c r="AHK95" s="1">
        <v>100</v>
      </c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>
        <v>2979</v>
      </c>
      <c r="AJE95" s="1">
        <v>2979</v>
      </c>
      <c r="AJF95" s="1">
        <v>2979</v>
      </c>
      <c r="AJG95" s="1">
        <v>100</v>
      </c>
    </row>
    <row r="96" spans="1:943" x14ac:dyDescent="0.25">
      <c r="A96" s="4" t="s">
        <v>179</v>
      </c>
      <c r="B96" s="1">
        <v>3629720</v>
      </c>
      <c r="C96" s="1">
        <v>3846920</v>
      </c>
      <c r="D96" s="1">
        <v>3650636.55</v>
      </c>
      <c r="E96" s="1">
        <v>3650636.55</v>
      </c>
      <c r="F96" s="1">
        <v>3650636.55</v>
      </c>
      <c r="G96" s="1">
        <v>100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>
        <v>3464500</v>
      </c>
      <c r="BE96" s="1">
        <v>3681700</v>
      </c>
      <c r="BF96" s="1">
        <v>3485416.55</v>
      </c>
      <c r="BG96" s="1">
        <v>3485416.55</v>
      </c>
      <c r="BH96" s="1">
        <v>3485416.55</v>
      </c>
      <c r="BI96" s="1">
        <v>100</v>
      </c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>
        <v>368400</v>
      </c>
      <c r="IO96" s="1">
        <v>585600</v>
      </c>
      <c r="IP96" s="1">
        <v>635000</v>
      </c>
      <c r="IQ96" s="1">
        <v>635000</v>
      </c>
      <c r="IR96" s="1">
        <v>635000</v>
      </c>
      <c r="IS96" s="1">
        <v>100</v>
      </c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>
        <v>1050400</v>
      </c>
      <c r="UU96" s="1">
        <v>1050400</v>
      </c>
      <c r="UV96" s="1">
        <v>1050400</v>
      </c>
      <c r="UW96" s="1">
        <v>1050400</v>
      </c>
      <c r="UX96" s="1">
        <v>1050400</v>
      </c>
      <c r="UY96" s="1">
        <v>100</v>
      </c>
      <c r="UZ96" s="1">
        <v>1542200</v>
      </c>
      <c r="VA96" s="1">
        <v>1542200</v>
      </c>
      <c r="VB96" s="1">
        <v>1542200</v>
      </c>
      <c r="VC96" s="1">
        <v>1542200</v>
      </c>
      <c r="VD96" s="1">
        <v>1542200</v>
      </c>
      <c r="VE96" s="1">
        <v>100</v>
      </c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>
        <v>503500</v>
      </c>
      <c r="YS96" s="1">
        <v>503500</v>
      </c>
      <c r="YT96" s="1">
        <v>257816.55</v>
      </c>
      <c r="YU96" s="1">
        <v>257816.55</v>
      </c>
      <c r="YV96" s="1">
        <v>257816.55</v>
      </c>
      <c r="YW96" s="1">
        <v>100</v>
      </c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>
        <v>165220</v>
      </c>
      <c r="ZQ96" s="1">
        <v>165220</v>
      </c>
      <c r="ZR96" s="1">
        <v>165220</v>
      </c>
      <c r="ZS96" s="1">
        <v>165220</v>
      </c>
      <c r="ZT96" s="1">
        <v>165220</v>
      </c>
      <c r="ZU96" s="1">
        <v>100</v>
      </c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>
        <v>3520</v>
      </c>
      <c r="AFK96" s="1">
        <v>3520</v>
      </c>
      <c r="AFL96" s="1">
        <v>3520</v>
      </c>
      <c r="AFM96" s="1">
        <v>3520</v>
      </c>
      <c r="AFN96" s="1">
        <v>3520</v>
      </c>
      <c r="AFO96" s="1">
        <v>100</v>
      </c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>
        <v>161700</v>
      </c>
      <c r="AGO96" s="1">
        <v>161700</v>
      </c>
      <c r="AGP96" s="1">
        <v>161700</v>
      </c>
      <c r="AGQ96" s="1">
        <v>161700</v>
      </c>
      <c r="AGR96" s="1">
        <v>161700</v>
      </c>
      <c r="AGS96" s="1">
        <v>100</v>
      </c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</row>
    <row r="97" spans="1:943" x14ac:dyDescent="0.25">
      <c r="A97" s="4" t="s">
        <v>180</v>
      </c>
      <c r="B97" s="1">
        <v>7044220</v>
      </c>
      <c r="C97" s="1">
        <v>7169720</v>
      </c>
      <c r="D97" s="1">
        <v>7312920</v>
      </c>
      <c r="E97" s="1">
        <v>19676050</v>
      </c>
      <c r="F97" s="1">
        <v>19492815.59</v>
      </c>
      <c r="G97" s="1">
        <v>99.1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>
        <v>6726100</v>
      </c>
      <c r="BE97" s="1">
        <v>6851600</v>
      </c>
      <c r="BF97" s="1">
        <v>6994800</v>
      </c>
      <c r="BG97" s="1">
        <v>19357930</v>
      </c>
      <c r="BH97" s="1">
        <v>19174695.59</v>
      </c>
      <c r="BI97" s="1">
        <v>99.1</v>
      </c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>
        <v>1305900</v>
      </c>
      <c r="IO97" s="1">
        <v>1431400</v>
      </c>
      <c r="IP97" s="1">
        <v>1574600</v>
      </c>
      <c r="IQ97" s="1">
        <v>1574600</v>
      </c>
      <c r="IR97" s="1">
        <v>1574600</v>
      </c>
      <c r="IS97" s="1">
        <v>100</v>
      </c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>
        <v>8000000</v>
      </c>
      <c r="JV97" s="1">
        <v>8000000</v>
      </c>
      <c r="JW97" s="1">
        <v>100</v>
      </c>
      <c r="JX97" s="1"/>
      <c r="JY97" s="1"/>
      <c r="JZ97" s="1"/>
      <c r="KA97" s="1"/>
      <c r="KB97" s="1"/>
      <c r="KC97" s="1"/>
      <c r="KD97" s="1"/>
      <c r="KE97" s="1"/>
      <c r="KF97" s="1"/>
      <c r="KG97" s="1"/>
      <c r="KH97" s="1"/>
      <c r="KI97" s="1"/>
      <c r="KJ97" s="1"/>
      <c r="KK97" s="1"/>
      <c r="KL97" s="1"/>
      <c r="KM97" s="1"/>
      <c r="KN97" s="1"/>
      <c r="KO97" s="1"/>
      <c r="KP97" s="1"/>
      <c r="KQ97" s="1"/>
      <c r="KR97" s="1"/>
      <c r="KS97" s="1"/>
      <c r="KT97" s="1"/>
      <c r="KU97" s="1"/>
      <c r="KV97" s="1"/>
      <c r="KW97" s="1"/>
      <c r="KX97" s="1"/>
      <c r="KY97" s="1"/>
      <c r="KZ97" s="1"/>
      <c r="LA97" s="1"/>
      <c r="LB97" s="1"/>
      <c r="LC97" s="1"/>
      <c r="LD97" s="1"/>
      <c r="LE97" s="1"/>
      <c r="LF97" s="1"/>
      <c r="LG97" s="1"/>
      <c r="LH97" s="1"/>
      <c r="LI97" s="1"/>
      <c r="LJ97" s="1"/>
      <c r="LK97" s="1"/>
      <c r="LL97" s="1"/>
      <c r="LM97" s="1"/>
      <c r="LN97" s="1"/>
      <c r="LO97" s="1"/>
      <c r="LP97" s="1"/>
      <c r="LQ97" s="1"/>
      <c r="LR97" s="1"/>
      <c r="LS97" s="1"/>
      <c r="LT97" s="1"/>
      <c r="LU97" s="1"/>
      <c r="LV97" s="1"/>
      <c r="LW97" s="1"/>
      <c r="LX97" s="1"/>
      <c r="LY97" s="1"/>
      <c r="LZ97" s="1"/>
      <c r="MA97" s="1"/>
      <c r="MB97" s="1"/>
      <c r="MC97" s="1"/>
      <c r="MD97" s="1"/>
      <c r="ME97" s="1"/>
      <c r="MF97" s="1"/>
      <c r="MG97" s="1"/>
      <c r="MH97" s="1"/>
      <c r="MI97" s="1"/>
      <c r="MJ97" s="1"/>
      <c r="MK97" s="1"/>
      <c r="ML97" s="1"/>
      <c r="MM97" s="1"/>
      <c r="MN97" s="1"/>
      <c r="MO97" s="1"/>
      <c r="MP97" s="1"/>
      <c r="MQ97" s="1"/>
      <c r="MR97" s="1"/>
      <c r="MS97" s="1"/>
      <c r="MT97" s="1"/>
      <c r="MU97" s="1"/>
      <c r="MV97" s="1"/>
      <c r="MW97" s="1"/>
      <c r="MX97" s="1"/>
      <c r="MY97" s="1"/>
      <c r="MZ97" s="1"/>
      <c r="NA97" s="1"/>
      <c r="NB97" s="1"/>
      <c r="NC97" s="1"/>
      <c r="ND97" s="1"/>
      <c r="NE97" s="1"/>
      <c r="NF97" s="1"/>
      <c r="NG97" s="1"/>
      <c r="NH97" s="1"/>
      <c r="NI97" s="1"/>
      <c r="NJ97" s="1"/>
      <c r="NK97" s="1"/>
      <c r="NL97" s="1"/>
      <c r="NM97" s="1"/>
      <c r="NN97" s="1"/>
      <c r="NO97" s="1"/>
      <c r="NP97" s="1"/>
      <c r="NQ97" s="1"/>
      <c r="NR97" s="1"/>
      <c r="NS97" s="1"/>
      <c r="NT97" s="1"/>
      <c r="NU97" s="1"/>
      <c r="NV97" s="1"/>
      <c r="NW97" s="1"/>
      <c r="NX97" s="1"/>
      <c r="NY97" s="1"/>
      <c r="NZ97" s="1"/>
      <c r="OA97" s="1"/>
      <c r="OB97" s="1"/>
      <c r="OC97" s="1"/>
      <c r="OD97" s="1"/>
      <c r="OE97" s="1"/>
      <c r="OF97" s="1"/>
      <c r="OG97" s="1"/>
      <c r="OH97" s="1"/>
      <c r="OI97" s="1"/>
      <c r="OJ97" s="1"/>
      <c r="OK97" s="1"/>
      <c r="OL97" s="1"/>
      <c r="OM97" s="1"/>
      <c r="ON97" s="1"/>
      <c r="OO97" s="1"/>
      <c r="OP97" s="1"/>
      <c r="OQ97" s="1">
        <v>4363130</v>
      </c>
      <c r="OR97" s="1">
        <v>4179895.59</v>
      </c>
      <c r="OS97" s="1">
        <v>95.8</v>
      </c>
      <c r="OT97" s="1"/>
      <c r="OU97" s="1"/>
      <c r="OV97" s="1"/>
      <c r="OW97" s="1"/>
      <c r="OX97" s="1"/>
      <c r="OY97" s="1"/>
      <c r="OZ97" s="1"/>
      <c r="PA97" s="1"/>
      <c r="PB97" s="1"/>
      <c r="PC97" s="1"/>
      <c r="PD97" s="1"/>
      <c r="PE97" s="1"/>
      <c r="PF97" s="1"/>
      <c r="PG97" s="1"/>
      <c r="PH97" s="1"/>
      <c r="PI97" s="1"/>
      <c r="PJ97" s="1"/>
      <c r="PK97" s="1"/>
      <c r="PL97" s="1"/>
      <c r="PM97" s="1"/>
      <c r="PN97" s="1"/>
      <c r="PO97" s="1"/>
      <c r="PP97" s="1"/>
      <c r="PQ97" s="1"/>
      <c r="PR97" s="1"/>
      <c r="PS97" s="1"/>
      <c r="PT97" s="1"/>
      <c r="PU97" s="1"/>
      <c r="PV97" s="1"/>
      <c r="PW97" s="1"/>
      <c r="PX97" s="1"/>
      <c r="PY97" s="1"/>
      <c r="PZ97" s="1"/>
      <c r="QA97" s="1"/>
      <c r="QB97" s="1"/>
      <c r="QC97" s="1"/>
      <c r="QD97" s="1">
        <v>2180500</v>
      </c>
      <c r="QE97" s="1">
        <v>2180500</v>
      </c>
      <c r="QF97" s="1">
        <v>2180500</v>
      </c>
      <c r="QG97" s="1">
        <v>2180500</v>
      </c>
      <c r="QH97" s="1">
        <v>2180500</v>
      </c>
      <c r="QI97" s="1">
        <v>100</v>
      </c>
      <c r="QJ97" s="1"/>
      <c r="QK97" s="1"/>
      <c r="QL97" s="1"/>
      <c r="QM97" s="1"/>
      <c r="QN97" s="1"/>
      <c r="QO97" s="1"/>
      <c r="QP97" s="1"/>
      <c r="QQ97" s="1"/>
      <c r="QR97" s="1"/>
      <c r="QS97" s="1"/>
      <c r="QT97" s="1"/>
      <c r="QU97" s="1"/>
      <c r="QV97" s="1"/>
      <c r="QW97" s="1"/>
      <c r="QX97" s="1"/>
      <c r="QY97" s="1"/>
      <c r="QZ97" s="1"/>
      <c r="RA97" s="1"/>
      <c r="RB97" s="1"/>
      <c r="RC97" s="1"/>
      <c r="RD97" s="1"/>
      <c r="RE97" s="1"/>
      <c r="RF97" s="1"/>
      <c r="RG97" s="1"/>
      <c r="RH97" s="1"/>
      <c r="RI97" s="1"/>
      <c r="RJ97" s="1"/>
      <c r="RK97" s="1"/>
      <c r="RL97" s="1"/>
      <c r="RM97" s="1"/>
      <c r="RN97" s="1"/>
      <c r="RO97" s="1"/>
      <c r="RP97" s="1"/>
      <c r="RQ97" s="1"/>
      <c r="RR97" s="1"/>
      <c r="RS97" s="1"/>
      <c r="RT97" s="1"/>
      <c r="RU97" s="1"/>
      <c r="RV97" s="1"/>
      <c r="RW97" s="1"/>
      <c r="RX97" s="1"/>
      <c r="RY97" s="1"/>
      <c r="RZ97" s="1"/>
      <c r="SA97" s="1"/>
      <c r="SB97" s="1"/>
      <c r="SC97" s="1"/>
      <c r="SD97" s="1"/>
      <c r="SE97" s="1"/>
      <c r="SF97" s="1"/>
      <c r="SG97" s="1"/>
      <c r="SH97" s="1"/>
      <c r="SI97" s="1"/>
      <c r="SJ97" s="1"/>
      <c r="SK97" s="1"/>
      <c r="SL97" s="1"/>
      <c r="SM97" s="1"/>
      <c r="SN97" s="1"/>
      <c r="SO97" s="1"/>
      <c r="SP97" s="1"/>
      <c r="SQ97" s="1"/>
      <c r="SR97" s="1"/>
      <c r="SS97" s="1"/>
      <c r="ST97" s="1"/>
      <c r="SU97" s="1"/>
      <c r="SV97" s="1"/>
      <c r="SW97" s="1"/>
      <c r="SX97" s="1"/>
      <c r="SY97" s="1"/>
      <c r="SZ97" s="1"/>
      <c r="TA97" s="1"/>
      <c r="TB97" s="1"/>
      <c r="TC97" s="1"/>
      <c r="TD97" s="1"/>
      <c r="TE97" s="1"/>
      <c r="TF97" s="1"/>
      <c r="TG97" s="1"/>
      <c r="TH97" s="1"/>
      <c r="TI97" s="1"/>
      <c r="TJ97" s="1"/>
      <c r="TK97" s="1"/>
      <c r="TL97" s="1"/>
      <c r="TM97" s="1"/>
      <c r="TN97" s="1"/>
      <c r="TO97" s="1"/>
      <c r="TP97" s="1"/>
      <c r="TQ97" s="1"/>
      <c r="TR97" s="1"/>
      <c r="TS97" s="1"/>
      <c r="TT97" s="1"/>
      <c r="TU97" s="1"/>
      <c r="TV97" s="1"/>
      <c r="TW97" s="1"/>
      <c r="TX97" s="1"/>
      <c r="TY97" s="1"/>
      <c r="TZ97" s="1"/>
      <c r="UA97" s="1"/>
      <c r="UB97" s="1"/>
      <c r="UC97" s="1"/>
      <c r="UD97" s="1"/>
      <c r="UE97" s="1"/>
      <c r="UF97" s="1"/>
      <c r="UG97" s="1"/>
      <c r="UH97" s="1"/>
      <c r="UI97" s="1"/>
      <c r="UJ97" s="1"/>
      <c r="UK97" s="1"/>
      <c r="UL97" s="1"/>
      <c r="UM97" s="1"/>
      <c r="UN97" s="1"/>
      <c r="UO97" s="1"/>
      <c r="UP97" s="1"/>
      <c r="UQ97" s="1"/>
      <c r="UR97" s="1"/>
      <c r="US97" s="1"/>
      <c r="UT97" s="1">
        <v>1050400</v>
      </c>
      <c r="UU97" s="1">
        <v>1050400</v>
      </c>
      <c r="UV97" s="1">
        <v>1050400</v>
      </c>
      <c r="UW97" s="1">
        <v>1050400</v>
      </c>
      <c r="UX97" s="1">
        <v>1050400</v>
      </c>
      <c r="UY97" s="1">
        <v>100</v>
      </c>
      <c r="UZ97" s="1">
        <v>1619300</v>
      </c>
      <c r="VA97" s="1">
        <v>1619300</v>
      </c>
      <c r="VB97" s="1">
        <v>1619300</v>
      </c>
      <c r="VC97" s="1">
        <v>1619300</v>
      </c>
      <c r="VD97" s="1">
        <v>1619300</v>
      </c>
      <c r="VE97" s="1">
        <v>100</v>
      </c>
      <c r="VF97" s="1">
        <v>570000</v>
      </c>
      <c r="VG97" s="1">
        <v>570000</v>
      </c>
      <c r="VH97" s="1">
        <v>570000</v>
      </c>
      <c r="VI97" s="1">
        <v>570000</v>
      </c>
      <c r="VJ97" s="1">
        <v>570000</v>
      </c>
      <c r="VK97" s="1">
        <v>100</v>
      </c>
      <c r="VL97" s="1"/>
      <c r="VM97" s="1"/>
      <c r="VN97" s="1"/>
      <c r="VO97" s="1"/>
      <c r="VP97" s="1"/>
      <c r="VQ97" s="1"/>
      <c r="VR97" s="1"/>
      <c r="VS97" s="1"/>
      <c r="VT97" s="1"/>
      <c r="VU97" s="1"/>
      <c r="VV97" s="1"/>
      <c r="VW97" s="1"/>
      <c r="VX97" s="1"/>
      <c r="VY97" s="1"/>
      <c r="VZ97" s="1"/>
      <c r="WA97" s="1"/>
      <c r="WB97" s="1"/>
      <c r="WC97" s="1"/>
      <c r="WD97" s="1"/>
      <c r="WE97" s="1"/>
      <c r="WF97" s="1"/>
      <c r="WG97" s="1"/>
      <c r="WH97" s="1"/>
      <c r="WI97" s="1"/>
      <c r="WJ97" s="1"/>
      <c r="WK97" s="1"/>
      <c r="WL97" s="1"/>
      <c r="WM97" s="1"/>
      <c r="WN97" s="1"/>
      <c r="WO97" s="1"/>
      <c r="WP97" s="1"/>
      <c r="WQ97" s="1"/>
      <c r="WR97" s="1"/>
      <c r="WS97" s="1"/>
      <c r="WT97" s="1"/>
      <c r="WU97" s="1"/>
      <c r="WV97" s="1"/>
      <c r="WW97" s="1"/>
      <c r="WX97" s="1"/>
      <c r="WY97" s="1"/>
      <c r="WZ97" s="1"/>
      <c r="XA97" s="1"/>
      <c r="XB97" s="1"/>
      <c r="XC97" s="1"/>
      <c r="XD97" s="1"/>
      <c r="XE97" s="1"/>
      <c r="XF97" s="1"/>
      <c r="XG97" s="1"/>
      <c r="XH97" s="1"/>
      <c r="XI97" s="1"/>
      <c r="XJ97" s="1"/>
      <c r="XK97" s="1"/>
      <c r="XL97" s="1"/>
      <c r="XM97" s="1"/>
      <c r="XN97" s="1"/>
      <c r="XO97" s="1"/>
      <c r="XP97" s="1"/>
      <c r="XQ97" s="1"/>
      <c r="XR97" s="1"/>
      <c r="XS97" s="1"/>
      <c r="XT97" s="1"/>
      <c r="XU97" s="1"/>
      <c r="XV97" s="1"/>
      <c r="XW97" s="1"/>
      <c r="XX97" s="1"/>
      <c r="XY97" s="1"/>
      <c r="XZ97" s="1"/>
      <c r="YA97" s="1"/>
      <c r="YB97" s="1"/>
      <c r="YC97" s="1"/>
      <c r="YD97" s="1"/>
      <c r="YE97" s="1"/>
      <c r="YF97" s="1"/>
      <c r="YG97" s="1"/>
      <c r="YH97" s="1"/>
      <c r="YI97" s="1"/>
      <c r="YJ97" s="1"/>
      <c r="YK97" s="1"/>
      <c r="YL97" s="1"/>
      <c r="YM97" s="1"/>
      <c r="YN97" s="1"/>
      <c r="YO97" s="1"/>
      <c r="YP97" s="1"/>
      <c r="YQ97" s="1"/>
      <c r="YR97" s="1"/>
      <c r="YS97" s="1"/>
      <c r="YT97" s="1"/>
      <c r="YU97" s="1"/>
      <c r="YV97" s="1"/>
      <c r="YW97" s="1"/>
      <c r="YX97" s="1"/>
      <c r="YY97" s="1"/>
      <c r="YZ97" s="1"/>
      <c r="ZA97" s="1"/>
      <c r="ZB97" s="1"/>
      <c r="ZC97" s="1"/>
      <c r="ZD97" s="1"/>
      <c r="ZE97" s="1"/>
      <c r="ZF97" s="1"/>
      <c r="ZG97" s="1"/>
      <c r="ZH97" s="1"/>
      <c r="ZI97" s="1"/>
      <c r="ZJ97" s="1"/>
      <c r="ZK97" s="1"/>
      <c r="ZL97" s="1"/>
      <c r="ZM97" s="1"/>
      <c r="ZN97" s="1"/>
      <c r="ZO97" s="1"/>
      <c r="ZP97" s="1">
        <v>318120</v>
      </c>
      <c r="ZQ97" s="1">
        <v>318120</v>
      </c>
      <c r="ZR97" s="1">
        <v>318120</v>
      </c>
      <c r="ZS97" s="1">
        <v>318120</v>
      </c>
      <c r="ZT97" s="1">
        <v>318120</v>
      </c>
      <c r="ZU97" s="1">
        <v>100</v>
      </c>
      <c r="ZV97" s="1"/>
      <c r="ZW97" s="1"/>
      <c r="ZX97" s="1"/>
      <c r="ZY97" s="1"/>
      <c r="ZZ97" s="1"/>
      <c r="AAA97" s="1"/>
      <c r="AAB97" s="1"/>
      <c r="AAC97" s="1"/>
      <c r="AAD97" s="1"/>
      <c r="AAE97" s="1"/>
      <c r="AAF97" s="1"/>
      <c r="AAG97" s="1"/>
      <c r="AAH97" s="1"/>
      <c r="AAI97" s="1"/>
      <c r="AAJ97" s="1"/>
      <c r="AAK97" s="1"/>
      <c r="AAL97" s="1"/>
      <c r="AAM97" s="1"/>
      <c r="AAN97" s="1"/>
      <c r="AAO97" s="1"/>
      <c r="AAP97" s="1"/>
      <c r="AAQ97" s="1"/>
      <c r="AAR97" s="1"/>
      <c r="AAS97" s="1"/>
      <c r="AAT97" s="1"/>
      <c r="AAU97" s="1"/>
      <c r="AAV97" s="1"/>
      <c r="AAW97" s="1"/>
      <c r="AAX97" s="1"/>
      <c r="AAY97" s="1"/>
      <c r="AAZ97" s="1"/>
      <c r="ABA97" s="1"/>
      <c r="ABB97" s="1"/>
      <c r="ABC97" s="1"/>
      <c r="ABD97" s="1"/>
      <c r="ABE97" s="1"/>
      <c r="ABF97" s="1"/>
      <c r="ABG97" s="1"/>
      <c r="ABH97" s="1"/>
      <c r="ABI97" s="1"/>
      <c r="ABJ97" s="1"/>
      <c r="ABK97" s="1"/>
      <c r="ABL97" s="1"/>
      <c r="ABM97" s="1"/>
      <c r="ABN97" s="1"/>
      <c r="ABO97" s="1"/>
      <c r="ABP97" s="1"/>
      <c r="ABQ97" s="1"/>
      <c r="ABR97" s="1"/>
      <c r="ABS97" s="1"/>
      <c r="ABT97" s="1"/>
      <c r="ABU97" s="1"/>
      <c r="ABV97" s="1"/>
      <c r="ABW97" s="1"/>
      <c r="ABX97" s="1"/>
      <c r="ABY97" s="1"/>
      <c r="ABZ97" s="1"/>
      <c r="ACA97" s="1"/>
      <c r="ACB97" s="1"/>
      <c r="ACC97" s="1"/>
      <c r="ACD97" s="1"/>
      <c r="ACE97" s="1"/>
      <c r="ACF97" s="1"/>
      <c r="ACG97" s="1"/>
      <c r="ACH97" s="1"/>
      <c r="ACI97" s="1"/>
      <c r="ACJ97" s="1"/>
      <c r="ACK97" s="1"/>
      <c r="ACL97" s="1"/>
      <c r="ACM97" s="1"/>
      <c r="ACN97" s="1"/>
      <c r="ACO97" s="1"/>
      <c r="ACP97" s="1"/>
      <c r="ACQ97" s="1"/>
      <c r="ACR97" s="1"/>
      <c r="ACS97" s="1"/>
      <c r="ACT97" s="1"/>
      <c r="ACU97" s="1"/>
      <c r="ACV97" s="1"/>
      <c r="ACW97" s="1"/>
      <c r="ACX97" s="1"/>
      <c r="ACY97" s="1"/>
      <c r="ACZ97" s="1"/>
      <c r="ADA97" s="1"/>
      <c r="ADB97" s="1"/>
      <c r="ADC97" s="1"/>
      <c r="ADD97" s="1"/>
      <c r="ADE97" s="1"/>
      <c r="ADF97" s="1"/>
      <c r="ADG97" s="1"/>
      <c r="ADH97" s="1"/>
      <c r="ADI97" s="1"/>
      <c r="ADJ97" s="1"/>
      <c r="ADK97" s="1"/>
      <c r="ADL97" s="1"/>
      <c r="ADM97" s="1"/>
      <c r="ADN97" s="1"/>
      <c r="ADO97" s="1"/>
      <c r="ADP97" s="1"/>
      <c r="ADQ97" s="1"/>
      <c r="ADR97" s="1"/>
      <c r="ADS97" s="1"/>
      <c r="ADT97" s="1"/>
      <c r="ADU97" s="1"/>
      <c r="ADV97" s="1"/>
      <c r="ADW97" s="1"/>
      <c r="ADX97" s="1"/>
      <c r="ADY97" s="1"/>
      <c r="ADZ97" s="1"/>
      <c r="AEA97" s="1"/>
      <c r="AEB97" s="1"/>
      <c r="AEC97" s="1"/>
      <c r="AED97" s="1"/>
      <c r="AEE97" s="1"/>
      <c r="AEF97" s="1"/>
      <c r="AEG97" s="1"/>
      <c r="AEH97" s="1"/>
      <c r="AEI97" s="1"/>
      <c r="AEJ97" s="1"/>
      <c r="AEK97" s="1"/>
      <c r="AEL97" s="1"/>
      <c r="AEM97" s="1"/>
      <c r="AEN97" s="1"/>
      <c r="AEO97" s="1"/>
      <c r="AEP97" s="1"/>
      <c r="AEQ97" s="1"/>
      <c r="AER97" s="1"/>
      <c r="AES97" s="1"/>
      <c r="AET97" s="1"/>
      <c r="AEU97" s="1"/>
      <c r="AEV97" s="1"/>
      <c r="AEW97" s="1"/>
      <c r="AEX97" s="1"/>
      <c r="AEY97" s="1"/>
      <c r="AEZ97" s="1"/>
      <c r="AFA97" s="1"/>
      <c r="AFB97" s="1"/>
      <c r="AFC97" s="1"/>
      <c r="AFD97" s="1"/>
      <c r="AFE97" s="1"/>
      <c r="AFF97" s="1"/>
      <c r="AFG97" s="1"/>
      <c r="AFH97" s="1"/>
      <c r="AFI97" s="1"/>
      <c r="AFJ97" s="1">
        <v>3520</v>
      </c>
      <c r="AFK97" s="1">
        <v>3520</v>
      </c>
      <c r="AFL97" s="1">
        <v>3520</v>
      </c>
      <c r="AFM97" s="1">
        <v>3520</v>
      </c>
      <c r="AFN97" s="1">
        <v>3520</v>
      </c>
      <c r="AFO97" s="1">
        <v>100</v>
      </c>
      <c r="AFP97" s="1"/>
      <c r="AFQ97" s="1"/>
      <c r="AFR97" s="1"/>
      <c r="AFS97" s="1"/>
      <c r="AFT97" s="1"/>
      <c r="AFU97" s="1"/>
      <c r="AFV97" s="1"/>
      <c r="AFW97" s="1"/>
      <c r="AFX97" s="1"/>
      <c r="AFY97" s="1"/>
      <c r="AFZ97" s="1"/>
      <c r="AGA97" s="1"/>
      <c r="AGB97" s="1"/>
      <c r="AGC97" s="1"/>
      <c r="AGD97" s="1"/>
      <c r="AGE97" s="1"/>
      <c r="AGF97" s="1"/>
      <c r="AGG97" s="1"/>
      <c r="AGH97" s="1"/>
      <c r="AGI97" s="1"/>
      <c r="AGJ97" s="1"/>
      <c r="AGK97" s="1"/>
      <c r="AGL97" s="1"/>
      <c r="AGM97" s="1"/>
      <c r="AGN97" s="1">
        <v>314600</v>
      </c>
      <c r="AGO97" s="1">
        <v>314600</v>
      </c>
      <c r="AGP97" s="1">
        <v>314600</v>
      </c>
      <c r="AGQ97" s="1">
        <v>314600</v>
      </c>
      <c r="AGR97" s="1">
        <v>314600</v>
      </c>
      <c r="AGS97" s="1">
        <v>100</v>
      </c>
      <c r="AGT97" s="1"/>
      <c r="AGU97" s="1"/>
      <c r="AGV97" s="1"/>
      <c r="AGW97" s="1"/>
      <c r="AGX97" s="1"/>
      <c r="AGY97" s="1"/>
      <c r="AGZ97" s="1"/>
      <c r="AHA97" s="1"/>
      <c r="AHB97" s="1"/>
      <c r="AHC97" s="1"/>
      <c r="AHD97" s="1"/>
      <c r="AHE97" s="1"/>
      <c r="AHF97" s="1"/>
      <c r="AHG97" s="1"/>
      <c r="AHH97" s="1"/>
      <c r="AHI97" s="1"/>
      <c r="AHJ97" s="1"/>
      <c r="AHK97" s="1"/>
      <c r="AHL97" s="1"/>
      <c r="AHM97" s="1"/>
      <c r="AHN97" s="1"/>
      <c r="AHO97" s="1"/>
      <c r="AHP97" s="1"/>
      <c r="AHQ97" s="1"/>
      <c r="AHR97" s="1"/>
      <c r="AHS97" s="1"/>
      <c r="AHT97" s="1"/>
      <c r="AHU97" s="1"/>
      <c r="AHV97" s="1"/>
      <c r="AHW97" s="1"/>
      <c r="AHX97" s="1"/>
      <c r="AHY97" s="1"/>
      <c r="AHZ97" s="1"/>
      <c r="AIA97" s="1"/>
      <c r="AIB97" s="1"/>
      <c r="AIC97" s="1"/>
      <c r="AID97" s="1"/>
      <c r="AIE97" s="1"/>
      <c r="AIF97" s="1"/>
      <c r="AIG97" s="1"/>
      <c r="AIH97" s="1"/>
      <c r="AII97" s="1"/>
      <c r="AIJ97" s="1"/>
      <c r="AIK97" s="1"/>
      <c r="AIL97" s="1"/>
      <c r="AIM97" s="1"/>
      <c r="AIN97" s="1"/>
      <c r="AIO97" s="1"/>
      <c r="AIP97" s="1"/>
      <c r="AIQ97" s="1"/>
      <c r="AIR97" s="1"/>
      <c r="AIS97" s="1"/>
      <c r="AIT97" s="1"/>
      <c r="AIU97" s="1"/>
      <c r="AIV97" s="1"/>
      <c r="AIW97" s="1"/>
      <c r="AIX97" s="1"/>
      <c r="AIY97" s="1"/>
      <c r="AIZ97" s="1"/>
      <c r="AJA97" s="1"/>
      <c r="AJB97" s="1"/>
      <c r="AJC97" s="1"/>
      <c r="AJD97" s="1"/>
      <c r="AJE97" s="1"/>
      <c r="AJF97" s="1"/>
      <c r="AJG97" s="1"/>
    </row>
    <row r="98" spans="1:943" x14ac:dyDescent="0.25">
      <c r="A98" s="4" t="s">
        <v>181</v>
      </c>
      <c r="B98" s="1">
        <v>8493420</v>
      </c>
      <c r="C98" s="1">
        <v>8563120</v>
      </c>
      <c r="D98" s="1">
        <v>7675522</v>
      </c>
      <c r="E98" s="1">
        <v>27704106.960000001</v>
      </c>
      <c r="F98" s="1">
        <v>27704106.960000001</v>
      </c>
      <c r="G98" s="1">
        <v>100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>
        <v>8175300</v>
      </c>
      <c r="BE98" s="1">
        <v>8245000</v>
      </c>
      <c r="BF98" s="1">
        <v>7357402</v>
      </c>
      <c r="BG98" s="1">
        <v>27385986.960000001</v>
      </c>
      <c r="BH98" s="1">
        <v>27385986.960000001</v>
      </c>
      <c r="BI98" s="1">
        <v>100</v>
      </c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>
        <v>132000</v>
      </c>
      <c r="GP98" s="1">
        <v>132000</v>
      </c>
      <c r="GQ98" s="1">
        <v>100</v>
      </c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>
        <v>1483600</v>
      </c>
      <c r="IO98" s="1">
        <v>1553300</v>
      </c>
      <c r="IP98" s="1">
        <v>1691100</v>
      </c>
      <c r="IQ98" s="1">
        <v>1691100</v>
      </c>
      <c r="IR98" s="1">
        <v>1691100</v>
      </c>
      <c r="IS98" s="1">
        <v>100</v>
      </c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>
        <v>3002852.16</v>
      </c>
      <c r="KN98" s="1">
        <v>3002852.16</v>
      </c>
      <c r="KO98" s="1">
        <v>100</v>
      </c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>
        <v>-1025398</v>
      </c>
      <c r="MO98" s="1">
        <v>13198240</v>
      </c>
      <c r="MP98" s="1">
        <v>13198240</v>
      </c>
      <c r="MQ98" s="1">
        <v>100</v>
      </c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>
        <v>4080400</v>
      </c>
      <c r="QE98" s="1">
        <v>4080400</v>
      </c>
      <c r="QF98" s="1">
        <v>4080400</v>
      </c>
      <c r="QG98" s="1">
        <v>4080400</v>
      </c>
      <c r="QH98" s="1">
        <v>4080400</v>
      </c>
      <c r="QI98" s="1">
        <v>100</v>
      </c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>
        <v>2670094.7999999998</v>
      </c>
      <c r="TN98" s="1">
        <v>2670094.7999999998</v>
      </c>
      <c r="TO98" s="1">
        <v>100</v>
      </c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>
        <v>1050400</v>
      </c>
      <c r="UU98" s="1">
        <v>1050400</v>
      </c>
      <c r="UV98" s="1">
        <v>1050400</v>
      </c>
      <c r="UW98" s="1">
        <v>1050400</v>
      </c>
      <c r="UX98" s="1">
        <v>1050400</v>
      </c>
      <c r="UY98" s="1">
        <v>100</v>
      </c>
      <c r="UZ98" s="1">
        <v>1310900</v>
      </c>
      <c r="VA98" s="1">
        <v>1310900</v>
      </c>
      <c r="VB98" s="1">
        <v>1310900</v>
      </c>
      <c r="VC98" s="1">
        <v>1310900</v>
      </c>
      <c r="VD98" s="1">
        <v>1310900</v>
      </c>
      <c r="VE98" s="1">
        <v>100</v>
      </c>
      <c r="VF98" s="1">
        <v>250000</v>
      </c>
      <c r="VG98" s="1">
        <v>250000</v>
      </c>
      <c r="VH98" s="1">
        <v>250000</v>
      </c>
      <c r="VI98" s="1">
        <v>250000</v>
      </c>
      <c r="VJ98" s="1">
        <v>250000</v>
      </c>
      <c r="VK98" s="1">
        <v>100</v>
      </c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>
        <v>318120</v>
      </c>
      <c r="ZQ98" s="1">
        <v>318120</v>
      </c>
      <c r="ZR98" s="1">
        <v>318120</v>
      </c>
      <c r="ZS98" s="1">
        <v>318120</v>
      </c>
      <c r="ZT98" s="1">
        <v>318120</v>
      </c>
      <c r="ZU98" s="1">
        <v>100</v>
      </c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>
        <v>3520</v>
      </c>
      <c r="AFK98" s="1">
        <v>3520</v>
      </c>
      <c r="AFL98" s="1">
        <v>3520</v>
      </c>
      <c r="AFM98" s="1">
        <v>3520</v>
      </c>
      <c r="AFN98" s="1">
        <v>3520</v>
      </c>
      <c r="AFO98" s="1">
        <v>100</v>
      </c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>
        <v>314600</v>
      </c>
      <c r="AGO98" s="1">
        <v>314600</v>
      </c>
      <c r="AGP98" s="1">
        <v>314600</v>
      </c>
      <c r="AGQ98" s="1">
        <v>314600</v>
      </c>
      <c r="AGR98" s="1">
        <v>314600</v>
      </c>
      <c r="AGS98" s="1">
        <v>100</v>
      </c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</row>
    <row r="99" spans="1:943" x14ac:dyDescent="0.25">
      <c r="A99" s="4" t="s">
        <v>182</v>
      </c>
      <c r="B99" s="1">
        <v>5814820</v>
      </c>
      <c r="C99" s="1">
        <v>5903720</v>
      </c>
      <c r="D99" s="1">
        <v>6105120</v>
      </c>
      <c r="E99" s="1">
        <v>6105120</v>
      </c>
      <c r="F99" s="1">
        <v>6105120</v>
      </c>
      <c r="G99" s="1">
        <v>100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>
        <v>5496700</v>
      </c>
      <c r="BE99" s="1">
        <v>5585600</v>
      </c>
      <c r="BF99" s="1">
        <v>5787000</v>
      </c>
      <c r="BG99" s="1">
        <v>5787000</v>
      </c>
      <c r="BH99" s="1">
        <v>5787000</v>
      </c>
      <c r="BI99" s="1">
        <v>100</v>
      </c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>
        <v>1844200</v>
      </c>
      <c r="IO99" s="1">
        <v>1933100</v>
      </c>
      <c r="IP99" s="1">
        <v>2134500</v>
      </c>
      <c r="IQ99" s="1">
        <v>2134500</v>
      </c>
      <c r="IR99" s="1">
        <v>2134500</v>
      </c>
      <c r="IS99" s="1">
        <v>100</v>
      </c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>
        <v>1214100</v>
      </c>
      <c r="QE99" s="1">
        <v>1214100</v>
      </c>
      <c r="QF99" s="1">
        <v>1214100</v>
      </c>
      <c r="QG99" s="1">
        <v>1214100</v>
      </c>
      <c r="QH99" s="1">
        <v>1214100</v>
      </c>
      <c r="QI99" s="1">
        <v>100</v>
      </c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>
        <v>1050400</v>
      </c>
      <c r="UU99" s="1">
        <v>1050400</v>
      </c>
      <c r="UV99" s="1">
        <v>1050400</v>
      </c>
      <c r="UW99" s="1">
        <v>1050400</v>
      </c>
      <c r="UX99" s="1">
        <v>1050400</v>
      </c>
      <c r="UY99" s="1">
        <v>100</v>
      </c>
      <c r="UZ99" s="1">
        <v>1388000</v>
      </c>
      <c r="VA99" s="1">
        <v>1388000</v>
      </c>
      <c r="VB99" s="1">
        <v>1388000</v>
      </c>
      <c r="VC99" s="1">
        <v>1388000</v>
      </c>
      <c r="VD99" s="1">
        <v>1388000</v>
      </c>
      <c r="VE99" s="1">
        <v>100</v>
      </c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>
        <v>318120</v>
      </c>
      <c r="ZQ99" s="1">
        <v>318120</v>
      </c>
      <c r="ZR99" s="1">
        <v>318120</v>
      </c>
      <c r="ZS99" s="1">
        <v>318120</v>
      </c>
      <c r="ZT99" s="1">
        <v>318120</v>
      </c>
      <c r="ZU99" s="1">
        <v>100</v>
      </c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>
        <v>3520</v>
      </c>
      <c r="AFK99" s="1">
        <v>3520</v>
      </c>
      <c r="AFL99" s="1">
        <v>3520</v>
      </c>
      <c r="AFM99" s="1">
        <v>3520</v>
      </c>
      <c r="AFN99" s="1">
        <v>3520</v>
      </c>
      <c r="AFO99" s="1">
        <v>100</v>
      </c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>
        <v>314600</v>
      </c>
      <c r="AGO99" s="1">
        <v>314600</v>
      </c>
      <c r="AGP99" s="1">
        <v>314600</v>
      </c>
      <c r="AGQ99" s="1">
        <v>314600</v>
      </c>
      <c r="AGR99" s="1">
        <v>314600</v>
      </c>
      <c r="AGS99" s="1">
        <v>100</v>
      </c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</row>
    <row r="100" spans="1:943" x14ac:dyDescent="0.25">
      <c r="A100" s="4" t="s">
        <v>183</v>
      </c>
      <c r="B100" s="1">
        <v>1576456370.1400001</v>
      </c>
      <c r="C100" s="1">
        <v>1655675700.3199999</v>
      </c>
      <c r="D100" s="1">
        <v>1720508182.3199999</v>
      </c>
      <c r="E100" s="1">
        <v>1768623203.22</v>
      </c>
      <c r="F100" s="1">
        <v>1766653495.8299999</v>
      </c>
      <c r="G100" s="1">
        <v>99.9</v>
      </c>
      <c r="H100" s="1">
        <v>277824000</v>
      </c>
      <c r="I100" s="1">
        <v>277824000</v>
      </c>
      <c r="J100" s="1">
        <v>277824000</v>
      </c>
      <c r="K100" s="1">
        <v>317880700</v>
      </c>
      <c r="L100" s="1">
        <v>317880700</v>
      </c>
      <c r="M100" s="1">
        <v>100</v>
      </c>
      <c r="N100" s="1">
        <v>277824000</v>
      </c>
      <c r="O100" s="1">
        <v>277824000</v>
      </c>
      <c r="P100" s="1">
        <v>277824000</v>
      </c>
      <c r="Q100" s="1">
        <v>277824000</v>
      </c>
      <c r="R100" s="1">
        <v>277824000</v>
      </c>
      <c r="S100" s="1">
        <v>100</v>
      </c>
      <c r="T100" s="1"/>
      <c r="U100" s="1"/>
      <c r="V100" s="1"/>
      <c r="W100" s="1"/>
      <c r="X100" s="1"/>
      <c r="Y100" s="1"/>
      <c r="Z100" s="1"/>
      <c r="AA100" s="1"/>
      <c r="AB100" s="1"/>
      <c r="AC100" s="1">
        <v>39149700</v>
      </c>
      <c r="AD100" s="1">
        <v>39149700</v>
      </c>
      <c r="AE100" s="1">
        <v>100</v>
      </c>
      <c r="AF100" s="1"/>
      <c r="AG100" s="1"/>
      <c r="AH100" s="1"/>
      <c r="AI100" s="1"/>
      <c r="AJ100" s="1"/>
      <c r="AK100" s="1"/>
      <c r="AL100" s="1"/>
      <c r="AM100" s="1"/>
      <c r="AN100" s="1"/>
      <c r="AO100" s="1">
        <v>907000</v>
      </c>
      <c r="AP100" s="1">
        <v>907000</v>
      </c>
      <c r="AQ100" s="1">
        <v>100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>
        <v>110124341.20999999</v>
      </c>
      <c r="BE100" s="1">
        <v>126450309.95</v>
      </c>
      <c r="BF100" s="1">
        <v>127652509.95</v>
      </c>
      <c r="BG100" s="1">
        <v>132336150.84999999</v>
      </c>
      <c r="BH100" s="1">
        <v>132336150.14</v>
      </c>
      <c r="BI100" s="1">
        <v>100</v>
      </c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>
        <v>4311530</v>
      </c>
      <c r="CU100" s="1"/>
      <c r="CV100" s="1"/>
      <c r="CW100" s="1">
        <v>4311530</v>
      </c>
      <c r="CX100" s="1">
        <v>4311530</v>
      </c>
      <c r="CY100" s="1">
        <v>100</v>
      </c>
      <c r="CZ100" s="1">
        <v>35889162.75</v>
      </c>
      <c r="DA100" s="1">
        <v>55889162.75</v>
      </c>
      <c r="DB100" s="1">
        <v>55889162.75</v>
      </c>
      <c r="DC100" s="1">
        <v>55889162.75</v>
      </c>
      <c r="DD100" s="1">
        <v>55889162.75</v>
      </c>
      <c r="DE100" s="1">
        <v>100</v>
      </c>
      <c r="DF100" s="1">
        <v>1408200</v>
      </c>
      <c r="DG100" s="1">
        <v>1408200</v>
      </c>
      <c r="DH100" s="1">
        <v>1408200</v>
      </c>
      <c r="DI100" s="1">
        <v>1408200</v>
      </c>
      <c r="DJ100" s="1">
        <v>1408200</v>
      </c>
      <c r="DK100" s="1">
        <v>100</v>
      </c>
      <c r="DL100" s="1">
        <v>427200</v>
      </c>
      <c r="DM100" s="1">
        <v>427200</v>
      </c>
      <c r="DN100" s="1">
        <v>427200</v>
      </c>
      <c r="DO100" s="1">
        <v>427200</v>
      </c>
      <c r="DP100" s="1">
        <v>427200</v>
      </c>
      <c r="DQ100" s="1">
        <v>100</v>
      </c>
      <c r="DR100" s="1"/>
      <c r="DS100" s="1"/>
      <c r="DT100" s="1"/>
      <c r="DU100" s="1"/>
      <c r="DV100" s="1"/>
      <c r="DW100" s="1"/>
      <c r="DX100" s="1">
        <v>9031195</v>
      </c>
      <c r="DY100" s="1">
        <v>9031195</v>
      </c>
      <c r="DZ100" s="1">
        <v>9031195</v>
      </c>
      <c r="EA100" s="1">
        <v>9031195</v>
      </c>
      <c r="EB100" s="1">
        <v>9031195</v>
      </c>
      <c r="EC100" s="1">
        <v>100</v>
      </c>
      <c r="ED100" s="1">
        <v>2991070.26</v>
      </c>
      <c r="EE100" s="1">
        <v>2869569</v>
      </c>
      <c r="EF100" s="1">
        <v>2869569</v>
      </c>
      <c r="EG100" s="1">
        <v>2869569</v>
      </c>
      <c r="EH100" s="1">
        <v>2869569</v>
      </c>
      <c r="EI100" s="1">
        <v>100</v>
      </c>
      <c r="EJ100" s="1">
        <v>5504500</v>
      </c>
      <c r="EK100" s="1">
        <v>5504500</v>
      </c>
      <c r="EL100" s="1">
        <v>5504500</v>
      </c>
      <c r="EM100" s="1">
        <v>5504500</v>
      </c>
      <c r="EN100" s="1">
        <v>5504500</v>
      </c>
      <c r="EO100" s="1">
        <v>100</v>
      </c>
      <c r="EP100" s="1">
        <v>1415500</v>
      </c>
      <c r="EQ100" s="1">
        <v>1415500</v>
      </c>
      <c r="ER100" s="1">
        <v>1415500</v>
      </c>
      <c r="ES100" s="1">
        <v>1415500</v>
      </c>
      <c r="ET100" s="1">
        <v>1415500</v>
      </c>
      <c r="EU100" s="1">
        <v>100</v>
      </c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>
        <v>30821300</v>
      </c>
      <c r="GG100" s="1">
        <v>30821300</v>
      </c>
      <c r="GH100" s="1">
        <v>30821300</v>
      </c>
      <c r="GI100" s="1">
        <v>30821300</v>
      </c>
      <c r="GJ100" s="1">
        <v>30821300</v>
      </c>
      <c r="GK100" s="1">
        <v>100</v>
      </c>
      <c r="GL100" s="1"/>
      <c r="GM100" s="1"/>
      <c r="GN100" s="1"/>
      <c r="GO100" s="1">
        <v>372110.9</v>
      </c>
      <c r="GP100" s="1">
        <v>372110.9</v>
      </c>
      <c r="GQ100" s="1">
        <v>100</v>
      </c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>
        <v>197000</v>
      </c>
      <c r="IC100" s="1">
        <v>197000</v>
      </c>
      <c r="ID100" s="1">
        <v>197000</v>
      </c>
      <c r="IE100" s="1">
        <v>197000</v>
      </c>
      <c r="IF100" s="1">
        <v>197000</v>
      </c>
      <c r="IG100" s="1">
        <v>100</v>
      </c>
      <c r="IH100" s="1">
        <v>836920</v>
      </c>
      <c r="II100" s="1">
        <v>836920</v>
      </c>
      <c r="IJ100" s="1">
        <v>836920</v>
      </c>
      <c r="IK100" s="1">
        <v>836920</v>
      </c>
      <c r="IL100" s="1">
        <v>836920</v>
      </c>
      <c r="IM100" s="1">
        <v>100</v>
      </c>
      <c r="IN100" s="1">
        <v>8063700</v>
      </c>
      <c r="IO100" s="1">
        <v>8822700</v>
      </c>
      <c r="IP100" s="1">
        <v>10024900</v>
      </c>
      <c r="IQ100" s="1">
        <v>10024900</v>
      </c>
      <c r="IR100" s="1">
        <v>10024900</v>
      </c>
      <c r="IS100" s="1">
        <v>100</v>
      </c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>
        <v>320944</v>
      </c>
      <c r="QK100" s="1">
        <v>320944</v>
      </c>
      <c r="QL100" s="1">
        <v>320944</v>
      </c>
      <c r="QM100" s="1">
        <v>320944</v>
      </c>
      <c r="QN100" s="1">
        <v>320944</v>
      </c>
      <c r="QO100" s="1">
        <v>100</v>
      </c>
      <c r="QP100" s="1">
        <v>757000</v>
      </c>
      <c r="QQ100" s="1">
        <v>757000</v>
      </c>
      <c r="QR100" s="1">
        <v>757000</v>
      </c>
      <c r="QS100" s="1">
        <v>757000</v>
      </c>
      <c r="QT100" s="1">
        <v>757000</v>
      </c>
      <c r="QU100" s="1">
        <v>100</v>
      </c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>
        <v>1069000</v>
      </c>
      <c r="RU100" s="1">
        <v>1069000</v>
      </c>
      <c r="RV100" s="1">
        <v>1069000</v>
      </c>
      <c r="RW100" s="1">
        <v>1069000</v>
      </c>
      <c r="RX100" s="1">
        <v>1069000</v>
      </c>
      <c r="RY100" s="1">
        <v>100</v>
      </c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>
        <v>45000</v>
      </c>
      <c r="UO100" s="1">
        <v>45000</v>
      </c>
      <c r="UP100" s="1">
        <v>45000</v>
      </c>
      <c r="UQ100" s="1">
        <v>45000</v>
      </c>
      <c r="UR100" s="1">
        <v>44999.29</v>
      </c>
      <c r="US100" s="1">
        <v>100</v>
      </c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>
        <v>6844814.2000000002</v>
      </c>
      <c r="VG100" s="1">
        <v>6844814.2000000002</v>
      </c>
      <c r="VH100" s="1">
        <v>6844814.2000000002</v>
      </c>
      <c r="VI100" s="1">
        <v>6844814.2000000002</v>
      </c>
      <c r="VJ100" s="1">
        <v>6844814.2000000002</v>
      </c>
      <c r="VK100" s="1">
        <v>100</v>
      </c>
      <c r="VL100" s="1">
        <v>190305</v>
      </c>
      <c r="VM100" s="1">
        <v>190305</v>
      </c>
      <c r="VN100" s="1">
        <v>190305</v>
      </c>
      <c r="VO100" s="1">
        <v>190305</v>
      </c>
      <c r="VP100" s="1">
        <v>190305</v>
      </c>
      <c r="VQ100" s="1">
        <v>100</v>
      </c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>
        <v>1187793744.9300001</v>
      </c>
      <c r="ZQ100" s="1">
        <v>1250687106.3699999</v>
      </c>
      <c r="ZR100" s="1">
        <v>1314317388.3699999</v>
      </c>
      <c r="ZS100" s="1">
        <v>1313880388.3699999</v>
      </c>
      <c r="ZT100" s="1">
        <v>1311910681.6900001</v>
      </c>
      <c r="ZU100" s="1">
        <v>99.9</v>
      </c>
      <c r="ZV100" s="1">
        <v>459997110</v>
      </c>
      <c r="ZW100" s="1">
        <v>470245750</v>
      </c>
      <c r="ZX100" s="1">
        <v>476936450</v>
      </c>
      <c r="ZY100" s="1">
        <v>476936450</v>
      </c>
      <c r="ZZ100" s="1">
        <v>476936450</v>
      </c>
      <c r="AAA100" s="1">
        <v>100</v>
      </c>
      <c r="AAB100" s="1">
        <v>16871900</v>
      </c>
      <c r="AAC100" s="1">
        <v>16871900</v>
      </c>
      <c r="AAD100" s="1">
        <v>17186900</v>
      </c>
      <c r="AAE100" s="1">
        <v>17186900</v>
      </c>
      <c r="AAF100" s="1">
        <v>16592689.939999999</v>
      </c>
      <c r="AAG100" s="1">
        <v>96.5</v>
      </c>
      <c r="AAH100" s="1"/>
      <c r="AAI100" s="1"/>
      <c r="AAJ100" s="1"/>
      <c r="AAK100" s="1"/>
      <c r="AAL100" s="1"/>
      <c r="AAM100" s="1"/>
      <c r="AAN100" s="1">
        <v>23041500</v>
      </c>
      <c r="AAO100" s="1">
        <v>23041500</v>
      </c>
      <c r="AAP100" s="1">
        <v>22992300</v>
      </c>
      <c r="AAQ100" s="1">
        <v>22992300</v>
      </c>
      <c r="AAR100" s="1">
        <v>22992300</v>
      </c>
      <c r="AAS100" s="1">
        <v>100</v>
      </c>
      <c r="AAT100" s="1">
        <v>478026980</v>
      </c>
      <c r="AAU100" s="1">
        <v>513561260</v>
      </c>
      <c r="AAV100" s="1">
        <v>566469750</v>
      </c>
      <c r="AAW100" s="1">
        <v>566469750</v>
      </c>
      <c r="AAX100" s="1">
        <v>566469750</v>
      </c>
      <c r="AAY100" s="1">
        <v>100</v>
      </c>
      <c r="AAZ100" s="1">
        <v>4254100</v>
      </c>
      <c r="ABA100" s="1">
        <v>5855700</v>
      </c>
      <c r="ABB100" s="1">
        <v>6215000</v>
      </c>
      <c r="ABC100" s="1">
        <v>6215000</v>
      </c>
      <c r="ABD100" s="1">
        <v>6215000</v>
      </c>
      <c r="ABE100" s="1">
        <v>100</v>
      </c>
      <c r="ABF100" s="1">
        <v>22138300</v>
      </c>
      <c r="ABG100" s="1">
        <v>22138300</v>
      </c>
      <c r="ABH100" s="1">
        <v>19627800</v>
      </c>
      <c r="ABI100" s="1">
        <v>19627800</v>
      </c>
      <c r="ABJ100" s="1">
        <v>19530939.379999999</v>
      </c>
      <c r="ABK100" s="1">
        <v>99.5</v>
      </c>
      <c r="ABL100" s="1">
        <v>55480210</v>
      </c>
      <c r="ABM100" s="1">
        <v>55480210</v>
      </c>
      <c r="ABN100" s="1">
        <v>55154300</v>
      </c>
      <c r="ABO100" s="1">
        <v>55154300</v>
      </c>
      <c r="ABP100" s="1">
        <v>55154300</v>
      </c>
      <c r="ABQ100" s="1">
        <v>100</v>
      </c>
      <c r="ABR100" s="1">
        <v>11892400</v>
      </c>
      <c r="ABS100" s="1">
        <v>16630000</v>
      </c>
      <c r="ABT100" s="1">
        <v>15869700</v>
      </c>
      <c r="ABU100" s="1">
        <v>15869700</v>
      </c>
      <c r="ABV100" s="1">
        <v>15377000</v>
      </c>
      <c r="ABW100" s="1">
        <v>96.9</v>
      </c>
      <c r="ABX100" s="1">
        <v>924200</v>
      </c>
      <c r="ABY100" s="1">
        <v>952100</v>
      </c>
      <c r="ABZ100" s="1">
        <v>952100</v>
      </c>
      <c r="ACA100" s="1">
        <v>952100</v>
      </c>
      <c r="ACB100" s="1">
        <v>937170</v>
      </c>
      <c r="ACC100" s="1">
        <v>98.4</v>
      </c>
      <c r="ACD100" s="1">
        <v>22309700</v>
      </c>
      <c r="ACE100" s="1">
        <v>22298800</v>
      </c>
      <c r="ACF100" s="1">
        <v>22065000</v>
      </c>
      <c r="ACG100" s="1">
        <v>22065000</v>
      </c>
      <c r="ACH100" s="1">
        <v>21652000</v>
      </c>
      <c r="ACI100" s="1">
        <v>98.1</v>
      </c>
      <c r="ACJ100" s="1">
        <v>681900</v>
      </c>
      <c r="ACK100" s="1">
        <v>665100</v>
      </c>
      <c r="ACL100" s="1">
        <v>633400</v>
      </c>
      <c r="ACM100" s="1">
        <v>633400</v>
      </c>
      <c r="ACN100" s="1">
        <v>631210</v>
      </c>
      <c r="ACO100" s="1">
        <v>99.7</v>
      </c>
      <c r="ACP100" s="1">
        <v>47000</v>
      </c>
      <c r="ACQ100" s="1">
        <v>47000</v>
      </c>
      <c r="ACR100" s="1"/>
      <c r="ACS100" s="1"/>
      <c r="ACT100" s="1"/>
      <c r="ACU100" s="1"/>
      <c r="ACV100" s="1">
        <v>28000</v>
      </c>
      <c r="ACW100" s="1">
        <v>299700</v>
      </c>
      <c r="ACX100" s="1">
        <v>299700</v>
      </c>
      <c r="ACY100" s="1">
        <v>299700</v>
      </c>
      <c r="ACZ100" s="1">
        <v>299700</v>
      </c>
      <c r="ADA100" s="1">
        <v>100</v>
      </c>
      <c r="ADB100" s="1">
        <v>3725800</v>
      </c>
      <c r="ADC100" s="1">
        <v>3725800</v>
      </c>
      <c r="ADD100" s="1">
        <v>3725800</v>
      </c>
      <c r="ADE100" s="1">
        <v>3725800</v>
      </c>
      <c r="ADF100" s="1">
        <v>3725800</v>
      </c>
      <c r="ADG100" s="1">
        <v>100</v>
      </c>
      <c r="ADH100" s="1"/>
      <c r="ADI100" s="1"/>
      <c r="ADJ100" s="1"/>
      <c r="ADK100" s="1"/>
      <c r="ADL100" s="1"/>
      <c r="ADM100" s="1"/>
      <c r="ADN100" s="1">
        <v>8359100</v>
      </c>
      <c r="ADO100" s="1">
        <v>10347800</v>
      </c>
      <c r="ADP100" s="1">
        <v>10347800</v>
      </c>
      <c r="ADQ100" s="1">
        <v>10347800</v>
      </c>
      <c r="ADR100" s="1">
        <v>9991984</v>
      </c>
      <c r="ADS100" s="1">
        <v>96.6</v>
      </c>
      <c r="ADT100" s="1">
        <v>24154150.890000001</v>
      </c>
      <c r="ADU100" s="1">
        <v>32229119.690000001</v>
      </c>
      <c r="ADV100" s="1">
        <v>38769119.689999998</v>
      </c>
      <c r="ADW100" s="1">
        <v>38769119.689999998</v>
      </c>
      <c r="ADX100" s="1">
        <v>38769119.689999998</v>
      </c>
      <c r="ADY100" s="1">
        <v>100</v>
      </c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>
        <v>437000</v>
      </c>
      <c r="AEY100" s="1">
        <v>437000</v>
      </c>
      <c r="AEZ100" s="1">
        <v>437000</v>
      </c>
      <c r="AFA100" s="1"/>
      <c r="AFB100" s="1"/>
      <c r="AFC100" s="1"/>
      <c r="AFD100" s="1">
        <v>2361400</v>
      </c>
      <c r="AFE100" s="1">
        <v>2813000</v>
      </c>
      <c r="AFF100" s="1">
        <v>2813000</v>
      </c>
      <c r="AFG100" s="1">
        <v>2813000</v>
      </c>
      <c r="AFH100" s="1">
        <v>2813000</v>
      </c>
      <c r="AFI100" s="1">
        <v>100</v>
      </c>
      <c r="AFJ100" s="1">
        <v>887038</v>
      </c>
      <c r="AFK100" s="1">
        <v>887038</v>
      </c>
      <c r="AFL100" s="1">
        <v>1011724</v>
      </c>
      <c r="AFM100" s="1">
        <v>1011724</v>
      </c>
      <c r="AFN100" s="1">
        <v>1011724</v>
      </c>
      <c r="AFO100" s="1">
        <v>100</v>
      </c>
      <c r="AFP100" s="1">
        <v>8107000</v>
      </c>
      <c r="AFQ100" s="1">
        <v>8107000</v>
      </c>
      <c r="AFR100" s="1">
        <v>8107000</v>
      </c>
      <c r="AFS100" s="1">
        <v>8107000</v>
      </c>
      <c r="AFT100" s="1">
        <v>8107000</v>
      </c>
      <c r="AFU100" s="1">
        <v>100</v>
      </c>
      <c r="AFV100" s="1">
        <v>2830700</v>
      </c>
      <c r="AFW100" s="1">
        <v>2830700</v>
      </c>
      <c r="AFX100" s="1">
        <v>2830700</v>
      </c>
      <c r="AFY100" s="1">
        <v>2830700</v>
      </c>
      <c r="AFZ100" s="1">
        <v>2830700</v>
      </c>
      <c r="AGA100" s="1">
        <v>100</v>
      </c>
      <c r="AGB100" s="1">
        <v>37735000</v>
      </c>
      <c r="AGC100" s="1">
        <v>37735000</v>
      </c>
      <c r="AGD100" s="1">
        <v>37741700</v>
      </c>
      <c r="AGE100" s="1">
        <v>37741700</v>
      </c>
      <c r="AGF100" s="1">
        <v>37741700</v>
      </c>
      <c r="AGG100" s="1">
        <v>100</v>
      </c>
      <c r="AGH100" s="1">
        <v>2463995.4</v>
      </c>
      <c r="AGI100" s="1">
        <v>2448067.6800000002</v>
      </c>
      <c r="AGJ100" s="1">
        <v>3091883.68</v>
      </c>
      <c r="AGK100" s="1">
        <v>3091883.68</v>
      </c>
      <c r="AGL100" s="1">
        <v>3091883.68</v>
      </c>
      <c r="AGM100" s="1">
        <v>100</v>
      </c>
      <c r="AGN100" s="1"/>
      <c r="AGO100" s="1"/>
      <c r="AGP100" s="1"/>
      <c r="AGQ100" s="1"/>
      <c r="AGR100" s="1"/>
      <c r="AGS100" s="1"/>
      <c r="AGT100" s="1">
        <v>7200</v>
      </c>
      <c r="AGU100" s="1">
        <v>7200</v>
      </c>
      <c r="AGV100" s="1">
        <v>7200</v>
      </c>
      <c r="AGW100" s="1">
        <v>7200</v>
      </c>
      <c r="AGX100" s="1">
        <v>7200</v>
      </c>
      <c r="AGY100" s="1">
        <v>100</v>
      </c>
      <c r="AGZ100" s="1">
        <v>1032061</v>
      </c>
      <c r="AHA100" s="1">
        <v>1032061</v>
      </c>
      <c r="AHB100" s="1">
        <v>1032061</v>
      </c>
      <c r="AHC100" s="1">
        <v>1032061</v>
      </c>
      <c r="AHD100" s="1">
        <v>1032061</v>
      </c>
      <c r="AHE100" s="1">
        <v>100</v>
      </c>
      <c r="AHF100" s="1">
        <v>714284</v>
      </c>
      <c r="AHG100" s="1">
        <v>714284</v>
      </c>
      <c r="AHH100" s="1">
        <v>714284</v>
      </c>
      <c r="AHI100" s="1">
        <v>4525964</v>
      </c>
      <c r="AHJ100" s="1">
        <v>4525964</v>
      </c>
      <c r="AHK100" s="1">
        <v>100</v>
      </c>
      <c r="AHL100" s="1"/>
      <c r="AHM100" s="1"/>
      <c r="AHN100" s="1"/>
      <c r="AHO100" s="1"/>
      <c r="AHP100" s="1"/>
      <c r="AHQ100" s="1"/>
      <c r="AHR100" s="1">
        <v>714284</v>
      </c>
      <c r="AHS100" s="1">
        <v>714284</v>
      </c>
      <c r="AHT100" s="1">
        <v>714284</v>
      </c>
      <c r="AHU100" s="1">
        <v>714284</v>
      </c>
      <c r="AHV100" s="1">
        <v>714284</v>
      </c>
      <c r="AHW100" s="1">
        <v>100</v>
      </c>
      <c r="AHX100" s="1"/>
      <c r="AHY100" s="1"/>
      <c r="AHZ100" s="1"/>
      <c r="AIA100" s="1"/>
      <c r="AIB100" s="1"/>
      <c r="AIC100" s="1"/>
      <c r="AID100" s="1"/>
      <c r="AIE100" s="1"/>
      <c r="AIF100" s="1"/>
      <c r="AIG100" s="1">
        <v>3811680</v>
      </c>
      <c r="AIH100" s="1">
        <v>3811680</v>
      </c>
      <c r="AII100" s="1">
        <v>100</v>
      </c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</row>
    <row r="101" spans="1:943" x14ac:dyDescent="0.25">
      <c r="A101" s="4" t="s">
        <v>184</v>
      </c>
      <c r="B101" s="1">
        <v>7171707.5</v>
      </c>
      <c r="C101" s="1">
        <v>7340629.5</v>
      </c>
      <c r="D101" s="1">
        <v>6861829.5</v>
      </c>
      <c r="E101" s="1">
        <v>69012487.489999995</v>
      </c>
      <c r="F101" s="1">
        <v>68993515.900000006</v>
      </c>
      <c r="G101" s="1">
        <v>100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3712507.5</v>
      </c>
      <c r="BE101" s="1">
        <v>3881429.5</v>
      </c>
      <c r="BF101" s="1">
        <v>3402629.5</v>
      </c>
      <c r="BG101" s="1">
        <v>65553287.490000002</v>
      </c>
      <c r="BH101" s="1">
        <v>65534315.899999999</v>
      </c>
      <c r="BI101" s="1">
        <v>100</v>
      </c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>
        <v>478800</v>
      </c>
      <c r="IC101" s="1">
        <v>478800</v>
      </c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  <c r="JL101" s="1"/>
      <c r="JM101" s="1"/>
      <c r="JN101" s="1"/>
      <c r="JO101" s="1"/>
      <c r="JP101" s="1"/>
      <c r="JQ101" s="1"/>
      <c r="JR101" s="1"/>
      <c r="JS101" s="1"/>
      <c r="JT101" s="1"/>
      <c r="JU101" s="1">
        <v>20000000</v>
      </c>
      <c r="JV101" s="1">
        <v>20000000</v>
      </c>
      <c r="JW101" s="1">
        <v>100</v>
      </c>
      <c r="JX101" s="1"/>
      <c r="JY101" s="1"/>
      <c r="JZ101" s="1"/>
      <c r="KA101" s="1"/>
      <c r="KB101" s="1"/>
      <c r="KC101" s="1"/>
      <c r="KD101" s="1"/>
      <c r="KE101" s="1"/>
      <c r="KF101" s="1"/>
      <c r="KG101" s="1"/>
      <c r="KH101" s="1"/>
      <c r="KI101" s="1"/>
      <c r="KJ101" s="1"/>
      <c r="KK101" s="1"/>
      <c r="KL101" s="1"/>
      <c r="KM101" s="1"/>
      <c r="KN101" s="1"/>
      <c r="KO101" s="1"/>
      <c r="KP101" s="1"/>
      <c r="KQ101" s="1"/>
      <c r="KR101" s="1"/>
      <c r="KS101" s="1"/>
      <c r="KT101" s="1"/>
      <c r="KU101" s="1"/>
      <c r="KV101" s="1"/>
      <c r="KW101" s="1"/>
      <c r="KX101" s="1"/>
      <c r="KY101" s="1"/>
      <c r="KZ101" s="1"/>
      <c r="LA101" s="1"/>
      <c r="LB101" s="1"/>
      <c r="LC101" s="1"/>
      <c r="LD101" s="1"/>
      <c r="LE101" s="1"/>
      <c r="LF101" s="1"/>
      <c r="LG101" s="1"/>
      <c r="LH101" s="1"/>
      <c r="LI101" s="1"/>
      <c r="LJ101" s="1"/>
      <c r="LK101" s="1"/>
      <c r="LL101" s="1"/>
      <c r="LM101" s="1"/>
      <c r="LN101" s="1"/>
      <c r="LO101" s="1"/>
      <c r="LP101" s="1"/>
      <c r="LQ101" s="1"/>
      <c r="LR101" s="1"/>
      <c r="LS101" s="1"/>
      <c r="LT101" s="1"/>
      <c r="LU101" s="1"/>
      <c r="LV101" s="1"/>
      <c r="LW101" s="1"/>
      <c r="LX101" s="1"/>
      <c r="LY101" s="1"/>
      <c r="LZ101" s="1"/>
      <c r="MA101" s="1"/>
      <c r="MB101" s="1"/>
      <c r="MC101" s="1"/>
      <c r="MD101" s="1"/>
      <c r="ME101" s="1"/>
      <c r="MF101" s="1"/>
      <c r="MG101" s="1"/>
      <c r="MH101" s="1"/>
      <c r="MI101" s="1"/>
      <c r="MJ101" s="1"/>
      <c r="MK101" s="1"/>
      <c r="ML101" s="1"/>
      <c r="MM101" s="1"/>
      <c r="MN101" s="1"/>
      <c r="MO101" s="1"/>
      <c r="MP101" s="1"/>
      <c r="MQ101" s="1"/>
      <c r="MR101" s="1"/>
      <c r="MS101" s="1"/>
      <c r="MT101" s="1"/>
      <c r="MU101" s="1"/>
      <c r="MV101" s="1"/>
      <c r="MW101" s="1"/>
      <c r="MX101" s="1"/>
      <c r="MY101" s="1"/>
      <c r="MZ101" s="1"/>
      <c r="NA101" s="1"/>
      <c r="NB101" s="1"/>
      <c r="NC101" s="1"/>
      <c r="ND101" s="1"/>
      <c r="NE101" s="1"/>
      <c r="NF101" s="1"/>
      <c r="NG101" s="1"/>
      <c r="NH101" s="1"/>
      <c r="NI101" s="1"/>
      <c r="NJ101" s="1"/>
      <c r="NK101" s="1"/>
      <c r="NL101" s="1"/>
      <c r="NM101" s="1"/>
      <c r="NN101" s="1"/>
      <c r="NO101" s="1"/>
      <c r="NP101" s="1"/>
      <c r="NQ101" s="1"/>
      <c r="NR101" s="1"/>
      <c r="NS101" s="1"/>
      <c r="NT101" s="1"/>
      <c r="NU101" s="1"/>
      <c r="NV101" s="1"/>
      <c r="NW101" s="1"/>
      <c r="NX101" s="1"/>
      <c r="NY101" s="1"/>
      <c r="NZ101" s="1"/>
      <c r="OA101" s="1"/>
      <c r="OB101" s="1"/>
      <c r="OC101" s="1"/>
      <c r="OD101" s="1"/>
      <c r="OE101" s="1"/>
      <c r="OF101" s="1"/>
      <c r="OG101" s="1"/>
      <c r="OH101" s="1"/>
      <c r="OI101" s="1"/>
      <c r="OJ101" s="1"/>
      <c r="OK101" s="1"/>
      <c r="OL101" s="1"/>
      <c r="OM101" s="1"/>
      <c r="ON101" s="1"/>
      <c r="OO101" s="1"/>
      <c r="OP101" s="1"/>
      <c r="OQ101" s="1"/>
      <c r="OR101" s="1"/>
      <c r="OS101" s="1"/>
      <c r="OT101" s="1"/>
      <c r="OU101" s="1"/>
      <c r="OV101" s="1"/>
      <c r="OW101" s="1"/>
      <c r="OX101" s="1"/>
      <c r="OY101" s="1"/>
      <c r="OZ101" s="1"/>
      <c r="PA101" s="1"/>
      <c r="PB101" s="1"/>
      <c r="PC101" s="1"/>
      <c r="PD101" s="1"/>
      <c r="PE101" s="1"/>
      <c r="PF101" s="1"/>
      <c r="PG101" s="1"/>
      <c r="PH101" s="1"/>
      <c r="PI101" s="1"/>
      <c r="PJ101" s="1"/>
      <c r="PK101" s="1"/>
      <c r="PL101" s="1"/>
      <c r="PM101" s="1"/>
      <c r="PN101" s="1"/>
      <c r="PO101" s="1"/>
      <c r="PP101" s="1"/>
      <c r="PQ101" s="1"/>
      <c r="PR101" s="1"/>
      <c r="PS101" s="1"/>
      <c r="PT101" s="1"/>
      <c r="PU101" s="1"/>
      <c r="PV101" s="1"/>
      <c r="PW101" s="1"/>
      <c r="PX101" s="1"/>
      <c r="PY101" s="1"/>
      <c r="PZ101" s="1"/>
      <c r="QA101" s="1"/>
      <c r="QB101" s="1"/>
      <c r="QC101" s="1"/>
      <c r="QD101" s="1"/>
      <c r="QE101" s="1"/>
      <c r="QF101" s="1"/>
      <c r="QG101" s="1"/>
      <c r="QH101" s="1"/>
      <c r="QI101" s="1"/>
      <c r="QJ101" s="1"/>
      <c r="QK101" s="1"/>
      <c r="QL101" s="1"/>
      <c r="QM101" s="1"/>
      <c r="QN101" s="1"/>
      <c r="QO101" s="1"/>
      <c r="QP101" s="1"/>
      <c r="QQ101" s="1"/>
      <c r="QR101" s="1"/>
      <c r="QS101" s="1"/>
      <c r="QT101" s="1"/>
      <c r="QU101" s="1"/>
      <c r="QV101" s="1"/>
      <c r="QW101" s="1"/>
      <c r="QX101" s="1"/>
      <c r="QY101" s="1"/>
      <c r="QZ101" s="1"/>
      <c r="RA101" s="1"/>
      <c r="RB101" s="1"/>
      <c r="RC101" s="1"/>
      <c r="RD101" s="1"/>
      <c r="RE101" s="1"/>
      <c r="RF101" s="1"/>
      <c r="RG101" s="1"/>
      <c r="RH101" s="1"/>
      <c r="RI101" s="1"/>
      <c r="RJ101" s="1"/>
      <c r="RK101" s="1"/>
      <c r="RL101" s="1"/>
      <c r="RM101" s="1"/>
      <c r="RN101" s="1"/>
      <c r="RO101" s="1"/>
      <c r="RP101" s="1"/>
      <c r="RQ101" s="1"/>
      <c r="RR101" s="1"/>
      <c r="RS101" s="1"/>
      <c r="RT101" s="1"/>
      <c r="RU101" s="1"/>
      <c r="RV101" s="1"/>
      <c r="RW101" s="1"/>
      <c r="RX101" s="1"/>
      <c r="RY101" s="1"/>
      <c r="RZ101" s="1"/>
      <c r="SA101" s="1"/>
      <c r="SB101" s="1"/>
      <c r="SC101" s="1"/>
      <c r="SD101" s="1"/>
      <c r="SE101" s="1"/>
      <c r="SF101" s="1"/>
      <c r="SG101" s="1"/>
      <c r="SH101" s="1"/>
      <c r="SI101" s="1"/>
      <c r="SJ101" s="1"/>
      <c r="SK101" s="1"/>
      <c r="SL101" s="1"/>
      <c r="SM101" s="1"/>
      <c r="SN101" s="1"/>
      <c r="SO101" s="1"/>
      <c r="SP101" s="1"/>
      <c r="SQ101" s="1"/>
      <c r="SR101" s="1"/>
      <c r="SS101" s="1"/>
      <c r="ST101" s="1"/>
      <c r="SU101" s="1"/>
      <c r="SV101" s="1"/>
      <c r="SW101" s="1"/>
      <c r="SX101" s="1"/>
      <c r="SY101" s="1"/>
      <c r="SZ101" s="1"/>
      <c r="TA101" s="1"/>
      <c r="TB101" s="1"/>
      <c r="TC101" s="1"/>
      <c r="TD101" s="1"/>
      <c r="TE101" s="1"/>
      <c r="TF101" s="1"/>
      <c r="TG101" s="1"/>
      <c r="TH101" s="1"/>
      <c r="TI101" s="1"/>
      <c r="TJ101" s="1"/>
      <c r="TK101" s="1"/>
      <c r="TL101" s="1"/>
      <c r="TM101" s="1">
        <v>42150657.990000002</v>
      </c>
      <c r="TN101" s="1">
        <v>42131686.399999999</v>
      </c>
      <c r="TO101" s="1">
        <v>100</v>
      </c>
      <c r="TP101" s="1"/>
      <c r="TQ101" s="1"/>
      <c r="TR101" s="1"/>
      <c r="TS101" s="1"/>
      <c r="TT101" s="1"/>
      <c r="TU101" s="1"/>
      <c r="TV101" s="1"/>
      <c r="TW101" s="1"/>
      <c r="TX101" s="1"/>
      <c r="TY101" s="1"/>
      <c r="TZ101" s="1"/>
      <c r="UA101" s="1"/>
      <c r="UB101" s="1"/>
      <c r="UC101" s="1"/>
      <c r="UD101" s="1"/>
      <c r="UE101" s="1"/>
      <c r="UF101" s="1"/>
      <c r="UG101" s="1"/>
      <c r="UH101" s="1"/>
      <c r="UI101" s="1"/>
      <c r="UJ101" s="1"/>
      <c r="UK101" s="1"/>
      <c r="UL101" s="1"/>
      <c r="UM101" s="1"/>
      <c r="UN101" s="1"/>
      <c r="UO101" s="1"/>
      <c r="UP101" s="1"/>
      <c r="UQ101" s="1"/>
      <c r="UR101" s="1"/>
      <c r="US101" s="1"/>
      <c r="UT101" s="1">
        <v>3151200</v>
      </c>
      <c r="UU101" s="1">
        <v>3151200</v>
      </c>
      <c r="UV101" s="1">
        <v>3151200</v>
      </c>
      <c r="UW101" s="1">
        <v>3151200</v>
      </c>
      <c r="UX101" s="1">
        <v>3151200</v>
      </c>
      <c r="UY101" s="1">
        <v>100</v>
      </c>
      <c r="UZ101" s="1"/>
      <c r="VA101" s="1"/>
      <c r="VB101" s="1"/>
      <c r="VC101" s="1"/>
      <c r="VD101" s="1"/>
      <c r="VE101" s="1"/>
      <c r="VF101" s="1">
        <v>82507.5</v>
      </c>
      <c r="VG101" s="1">
        <v>82507.5</v>
      </c>
      <c r="VH101" s="1">
        <v>82507.5</v>
      </c>
      <c r="VI101" s="1">
        <v>82507.5</v>
      </c>
      <c r="VJ101" s="1">
        <v>82507.5</v>
      </c>
      <c r="VK101" s="1">
        <v>100</v>
      </c>
      <c r="VL101" s="1"/>
      <c r="VM101" s="1">
        <v>168922</v>
      </c>
      <c r="VN101" s="1">
        <v>168922</v>
      </c>
      <c r="VO101" s="1">
        <v>168922</v>
      </c>
      <c r="VP101" s="1">
        <v>168922</v>
      </c>
      <c r="VQ101" s="1">
        <v>100</v>
      </c>
      <c r="VR101" s="1"/>
      <c r="VS101" s="1"/>
      <c r="VT101" s="1"/>
      <c r="VU101" s="1"/>
      <c r="VV101" s="1"/>
      <c r="VW101" s="1"/>
      <c r="VX101" s="1"/>
      <c r="VY101" s="1"/>
      <c r="VZ101" s="1"/>
      <c r="WA101" s="1"/>
      <c r="WB101" s="1"/>
      <c r="WC101" s="1"/>
      <c r="WD101" s="1"/>
      <c r="WE101" s="1"/>
      <c r="WF101" s="1"/>
      <c r="WG101" s="1"/>
      <c r="WH101" s="1"/>
      <c r="WI101" s="1"/>
      <c r="WJ101" s="1"/>
      <c r="WK101" s="1"/>
      <c r="WL101" s="1"/>
      <c r="WM101" s="1"/>
      <c r="WN101" s="1"/>
      <c r="WO101" s="1"/>
      <c r="WP101" s="1"/>
      <c r="WQ101" s="1"/>
      <c r="WR101" s="1"/>
      <c r="WS101" s="1"/>
      <c r="WT101" s="1"/>
      <c r="WU101" s="1"/>
      <c r="WV101" s="1"/>
      <c r="WW101" s="1"/>
      <c r="WX101" s="1"/>
      <c r="WY101" s="1"/>
      <c r="WZ101" s="1"/>
      <c r="XA101" s="1"/>
      <c r="XB101" s="1"/>
      <c r="XC101" s="1"/>
      <c r="XD101" s="1"/>
      <c r="XE101" s="1"/>
      <c r="XF101" s="1"/>
      <c r="XG101" s="1"/>
      <c r="XH101" s="1"/>
      <c r="XI101" s="1"/>
      <c r="XJ101" s="1"/>
      <c r="XK101" s="1"/>
      <c r="XL101" s="1"/>
      <c r="XM101" s="1"/>
      <c r="XN101" s="1"/>
      <c r="XO101" s="1"/>
      <c r="XP101" s="1"/>
      <c r="XQ101" s="1"/>
      <c r="XR101" s="1"/>
      <c r="XS101" s="1"/>
      <c r="XT101" s="1"/>
      <c r="XU101" s="1"/>
      <c r="XV101" s="1"/>
      <c r="XW101" s="1"/>
      <c r="XX101" s="1"/>
      <c r="XY101" s="1"/>
      <c r="XZ101" s="1"/>
      <c r="YA101" s="1"/>
      <c r="YB101" s="1"/>
      <c r="YC101" s="1"/>
      <c r="YD101" s="1"/>
      <c r="YE101" s="1"/>
      <c r="YF101" s="1"/>
      <c r="YG101" s="1"/>
      <c r="YH101" s="1"/>
      <c r="YI101" s="1"/>
      <c r="YJ101" s="1"/>
      <c r="YK101" s="1"/>
      <c r="YL101" s="1"/>
      <c r="YM101" s="1"/>
      <c r="YN101" s="1"/>
      <c r="YO101" s="1"/>
      <c r="YP101" s="1"/>
      <c r="YQ101" s="1"/>
      <c r="YR101" s="1"/>
      <c r="YS101" s="1"/>
      <c r="YT101" s="1"/>
      <c r="YU101" s="1"/>
      <c r="YV101" s="1"/>
      <c r="YW101" s="1"/>
      <c r="YX101" s="1"/>
      <c r="YY101" s="1"/>
      <c r="YZ101" s="1"/>
      <c r="ZA101" s="1"/>
      <c r="ZB101" s="1"/>
      <c r="ZC101" s="1"/>
      <c r="ZD101" s="1"/>
      <c r="ZE101" s="1"/>
      <c r="ZF101" s="1"/>
      <c r="ZG101" s="1"/>
      <c r="ZH101" s="1"/>
      <c r="ZI101" s="1"/>
      <c r="ZJ101" s="1"/>
      <c r="ZK101" s="1"/>
      <c r="ZL101" s="1"/>
      <c r="ZM101" s="1"/>
      <c r="ZN101" s="1"/>
      <c r="ZO101" s="1"/>
      <c r="ZP101" s="1">
        <v>3459200</v>
      </c>
      <c r="ZQ101" s="1">
        <v>3459200</v>
      </c>
      <c r="ZR101" s="1">
        <v>3459200</v>
      </c>
      <c r="ZS101" s="1">
        <v>3459200</v>
      </c>
      <c r="ZT101" s="1">
        <v>3459200</v>
      </c>
      <c r="ZU101" s="1">
        <v>100</v>
      </c>
      <c r="ZV101" s="1"/>
      <c r="ZW101" s="1"/>
      <c r="ZX101" s="1"/>
      <c r="ZY101" s="1"/>
      <c r="ZZ101" s="1"/>
      <c r="AAA101" s="1"/>
      <c r="AAB101" s="1"/>
      <c r="AAC101" s="1"/>
      <c r="AAD101" s="1"/>
      <c r="AAE101" s="1"/>
      <c r="AAF101" s="1"/>
      <c r="AAG101" s="1"/>
      <c r="AAH101" s="1"/>
      <c r="AAI101" s="1"/>
      <c r="AAJ101" s="1"/>
      <c r="AAK101" s="1"/>
      <c r="AAL101" s="1"/>
      <c r="AAM101" s="1"/>
      <c r="AAN101" s="1"/>
      <c r="AAO101" s="1"/>
      <c r="AAP101" s="1"/>
      <c r="AAQ101" s="1"/>
      <c r="AAR101" s="1"/>
      <c r="AAS101" s="1"/>
      <c r="AAT101" s="1"/>
      <c r="AAU101" s="1"/>
      <c r="AAV101" s="1"/>
      <c r="AAW101" s="1"/>
      <c r="AAX101" s="1"/>
      <c r="AAY101" s="1"/>
      <c r="AAZ101" s="1"/>
      <c r="ABA101" s="1"/>
      <c r="ABB101" s="1"/>
      <c r="ABC101" s="1"/>
      <c r="ABD101" s="1"/>
      <c r="ABE101" s="1"/>
      <c r="ABF101" s="1"/>
      <c r="ABG101" s="1"/>
      <c r="ABH101" s="1"/>
      <c r="ABI101" s="1"/>
      <c r="ABJ101" s="1"/>
      <c r="ABK101" s="1"/>
      <c r="ABL101" s="1"/>
      <c r="ABM101" s="1"/>
      <c r="ABN101" s="1"/>
      <c r="ABO101" s="1"/>
      <c r="ABP101" s="1"/>
      <c r="ABQ101" s="1"/>
      <c r="ABR101" s="1"/>
      <c r="ABS101" s="1"/>
      <c r="ABT101" s="1"/>
      <c r="ABU101" s="1"/>
      <c r="ABV101" s="1"/>
      <c r="ABW101" s="1"/>
      <c r="ABX101" s="1"/>
      <c r="ABY101" s="1"/>
      <c r="ABZ101" s="1"/>
      <c r="ACA101" s="1"/>
      <c r="ACB101" s="1"/>
      <c r="ACC101" s="1"/>
      <c r="ACD101" s="1"/>
      <c r="ACE101" s="1"/>
      <c r="ACF101" s="1"/>
      <c r="ACG101" s="1"/>
      <c r="ACH101" s="1"/>
      <c r="ACI101" s="1"/>
      <c r="ACJ101" s="1"/>
      <c r="ACK101" s="1"/>
      <c r="ACL101" s="1"/>
      <c r="ACM101" s="1"/>
      <c r="ACN101" s="1"/>
      <c r="ACO101" s="1"/>
      <c r="ACP101" s="1"/>
      <c r="ACQ101" s="1"/>
      <c r="ACR101" s="1"/>
      <c r="ACS101" s="1"/>
      <c r="ACT101" s="1"/>
      <c r="ACU101" s="1"/>
      <c r="ACV101" s="1"/>
      <c r="ACW101" s="1"/>
      <c r="ACX101" s="1"/>
      <c r="ACY101" s="1"/>
      <c r="ACZ101" s="1"/>
      <c r="ADA101" s="1"/>
      <c r="ADB101" s="1"/>
      <c r="ADC101" s="1"/>
      <c r="ADD101" s="1"/>
      <c r="ADE101" s="1"/>
      <c r="ADF101" s="1"/>
      <c r="ADG101" s="1"/>
      <c r="ADH101" s="1"/>
      <c r="ADI101" s="1"/>
      <c r="ADJ101" s="1"/>
      <c r="ADK101" s="1"/>
      <c r="ADL101" s="1"/>
      <c r="ADM101" s="1"/>
      <c r="ADN101" s="1"/>
      <c r="ADO101" s="1"/>
      <c r="ADP101" s="1"/>
      <c r="ADQ101" s="1"/>
      <c r="ADR101" s="1"/>
      <c r="ADS101" s="1"/>
      <c r="ADT101" s="1"/>
      <c r="ADU101" s="1"/>
      <c r="ADV101" s="1"/>
      <c r="ADW101" s="1"/>
      <c r="ADX101" s="1"/>
      <c r="ADY101" s="1"/>
      <c r="ADZ101" s="1"/>
      <c r="AEA101" s="1"/>
      <c r="AEB101" s="1"/>
      <c r="AEC101" s="1"/>
      <c r="AED101" s="1"/>
      <c r="AEE101" s="1"/>
      <c r="AEF101" s="1"/>
      <c r="AEG101" s="1"/>
      <c r="AEH101" s="1"/>
      <c r="AEI101" s="1"/>
      <c r="AEJ101" s="1"/>
      <c r="AEK101" s="1"/>
      <c r="AEL101" s="1"/>
      <c r="AEM101" s="1"/>
      <c r="AEN101" s="1"/>
      <c r="AEO101" s="1"/>
      <c r="AEP101" s="1"/>
      <c r="AEQ101" s="1"/>
      <c r="AER101" s="1"/>
      <c r="AES101" s="1"/>
      <c r="AET101" s="1"/>
      <c r="AEU101" s="1"/>
      <c r="AEV101" s="1"/>
      <c r="AEW101" s="1"/>
      <c r="AEX101" s="1"/>
      <c r="AEY101" s="1"/>
      <c r="AEZ101" s="1"/>
      <c r="AFA101" s="1"/>
      <c r="AFB101" s="1"/>
      <c r="AFC101" s="1"/>
      <c r="AFD101" s="1"/>
      <c r="AFE101" s="1"/>
      <c r="AFF101" s="1"/>
      <c r="AFG101" s="1"/>
      <c r="AFH101" s="1"/>
      <c r="AFI101" s="1"/>
      <c r="AFJ101" s="1"/>
      <c r="AFK101" s="1"/>
      <c r="AFL101" s="1"/>
      <c r="AFM101" s="1"/>
      <c r="AFN101" s="1"/>
      <c r="AFO101" s="1"/>
      <c r="AFP101" s="1"/>
      <c r="AFQ101" s="1"/>
      <c r="AFR101" s="1"/>
      <c r="AFS101" s="1"/>
      <c r="AFT101" s="1"/>
      <c r="AFU101" s="1"/>
      <c r="AFV101" s="1"/>
      <c r="AFW101" s="1"/>
      <c r="AFX101" s="1"/>
      <c r="AFY101" s="1"/>
      <c r="AFZ101" s="1"/>
      <c r="AGA101" s="1"/>
      <c r="AGB101" s="1"/>
      <c r="AGC101" s="1"/>
      <c r="AGD101" s="1"/>
      <c r="AGE101" s="1"/>
      <c r="AGF101" s="1"/>
      <c r="AGG101" s="1"/>
      <c r="AGH101" s="1"/>
      <c r="AGI101" s="1"/>
      <c r="AGJ101" s="1"/>
      <c r="AGK101" s="1"/>
      <c r="AGL101" s="1"/>
      <c r="AGM101" s="1"/>
      <c r="AGN101" s="1">
        <v>3459200</v>
      </c>
      <c r="AGO101" s="1">
        <v>3459200</v>
      </c>
      <c r="AGP101" s="1">
        <v>3459200</v>
      </c>
      <c r="AGQ101" s="1">
        <v>3459200</v>
      </c>
      <c r="AGR101" s="1">
        <v>3459200</v>
      </c>
      <c r="AGS101" s="1">
        <v>100</v>
      </c>
      <c r="AGT101" s="1"/>
      <c r="AGU101" s="1"/>
      <c r="AGV101" s="1"/>
      <c r="AGW101" s="1"/>
      <c r="AGX101" s="1"/>
      <c r="AGY101" s="1"/>
      <c r="AGZ101" s="1"/>
      <c r="AHA101" s="1"/>
      <c r="AHB101" s="1"/>
      <c r="AHC101" s="1"/>
      <c r="AHD101" s="1"/>
      <c r="AHE101" s="1"/>
      <c r="AHF101" s="1"/>
      <c r="AHG101" s="1"/>
      <c r="AHH101" s="1"/>
      <c r="AHI101" s="1"/>
      <c r="AHJ101" s="1"/>
      <c r="AHK101" s="1"/>
      <c r="AHL101" s="1"/>
      <c r="AHM101" s="1"/>
      <c r="AHN101" s="1"/>
      <c r="AHO101" s="1"/>
      <c r="AHP101" s="1"/>
      <c r="AHQ101" s="1"/>
      <c r="AHR101" s="1"/>
      <c r="AHS101" s="1"/>
      <c r="AHT101" s="1"/>
      <c r="AHU101" s="1"/>
      <c r="AHV101" s="1"/>
      <c r="AHW101" s="1"/>
      <c r="AHX101" s="1"/>
      <c r="AHY101" s="1"/>
      <c r="AHZ101" s="1"/>
      <c r="AIA101" s="1"/>
      <c r="AIB101" s="1"/>
      <c r="AIC101" s="1"/>
      <c r="AID101" s="1"/>
      <c r="AIE101" s="1"/>
      <c r="AIF101" s="1"/>
      <c r="AIG101" s="1"/>
      <c r="AIH101" s="1"/>
      <c r="AII101" s="1"/>
      <c r="AIJ101" s="1"/>
      <c r="AIK101" s="1"/>
      <c r="AIL101" s="1"/>
      <c r="AIM101" s="1"/>
      <c r="AIN101" s="1"/>
      <c r="AIO101" s="1"/>
      <c r="AIP101" s="1"/>
      <c r="AIQ101" s="1"/>
      <c r="AIR101" s="1"/>
      <c r="AIS101" s="1"/>
      <c r="AIT101" s="1"/>
      <c r="AIU101" s="1"/>
      <c r="AIV101" s="1"/>
      <c r="AIW101" s="1"/>
      <c r="AIX101" s="1"/>
      <c r="AIY101" s="1"/>
      <c r="AIZ101" s="1"/>
      <c r="AJA101" s="1"/>
      <c r="AJB101" s="1"/>
      <c r="AJC101" s="1"/>
      <c r="AJD101" s="1"/>
      <c r="AJE101" s="1"/>
      <c r="AJF101" s="1"/>
      <c r="AJG101" s="1"/>
    </row>
    <row r="102" spans="1:943" x14ac:dyDescent="0.25">
      <c r="A102" s="4" t="s">
        <v>185</v>
      </c>
      <c r="B102" s="1">
        <v>11594053.300000001</v>
      </c>
      <c r="C102" s="1">
        <v>11594053.300000001</v>
      </c>
      <c r="D102" s="1">
        <v>10572422.59</v>
      </c>
      <c r="E102" s="1">
        <v>62822529.109999999</v>
      </c>
      <c r="F102" s="1">
        <v>59716331.259999998</v>
      </c>
      <c r="G102" s="1">
        <v>95.1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>
        <v>11275933.300000001</v>
      </c>
      <c r="BE102" s="1">
        <v>11275933.300000001</v>
      </c>
      <c r="BF102" s="1">
        <v>10254302.59</v>
      </c>
      <c r="BG102" s="1">
        <v>62504409.109999999</v>
      </c>
      <c r="BH102" s="1">
        <v>59398211.259999998</v>
      </c>
      <c r="BI102" s="1">
        <v>95</v>
      </c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>
        <f>-92855-370</f>
        <v>-93225</v>
      </c>
      <c r="GU102" s="1">
        <v>553544.63</v>
      </c>
      <c r="GV102" s="1">
        <v>553544.63</v>
      </c>
      <c r="GW102" s="1">
        <v>100</v>
      </c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>
        <v>9992720</v>
      </c>
      <c r="JV102" s="1">
        <v>9992719.6300000008</v>
      </c>
      <c r="JW102" s="1">
        <v>100</v>
      </c>
      <c r="JX102" s="1"/>
      <c r="JY102" s="1"/>
      <c r="JZ102" s="1"/>
      <c r="KA102" s="1"/>
      <c r="KB102" s="1"/>
      <c r="KC102" s="1"/>
      <c r="KD102" s="1"/>
      <c r="KE102" s="1"/>
      <c r="KF102" s="1"/>
      <c r="KG102" s="1">
        <v>37349583.520000003</v>
      </c>
      <c r="KH102" s="1">
        <v>34250170.880000003</v>
      </c>
      <c r="KI102" s="1">
        <v>91.7</v>
      </c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>
        <v>5434000</v>
      </c>
      <c r="QE102" s="1">
        <v>5434000</v>
      </c>
      <c r="QF102" s="1">
        <v>4569889.22</v>
      </c>
      <c r="QG102" s="1">
        <v>4569889.22</v>
      </c>
      <c r="QH102" s="1">
        <v>4569889.22</v>
      </c>
      <c r="QI102" s="1">
        <v>100</v>
      </c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>
        <v>1050400</v>
      </c>
      <c r="UU102" s="1">
        <v>1050400</v>
      </c>
      <c r="UV102" s="1">
        <v>1050104.76</v>
      </c>
      <c r="UW102" s="1">
        <v>1050104.76</v>
      </c>
      <c r="UX102" s="1">
        <v>1050104.76</v>
      </c>
      <c r="UY102" s="1">
        <v>100</v>
      </c>
      <c r="UZ102" s="1">
        <v>2500000</v>
      </c>
      <c r="VA102" s="1">
        <v>2500000</v>
      </c>
      <c r="VB102" s="1">
        <v>2478044.52</v>
      </c>
      <c r="VC102" s="1">
        <v>2478044.52</v>
      </c>
      <c r="VD102" s="1">
        <v>2478044.52</v>
      </c>
      <c r="VE102" s="1">
        <v>100</v>
      </c>
      <c r="VF102" s="1">
        <v>2099133.2999999998</v>
      </c>
      <c r="VG102" s="1">
        <v>2099133.2999999998</v>
      </c>
      <c r="VH102" s="1">
        <v>2099133.2999999998</v>
      </c>
      <c r="VI102" s="1">
        <v>2099133.2999999998</v>
      </c>
      <c r="VJ102" s="1">
        <v>2092348.46</v>
      </c>
      <c r="VK102" s="1">
        <v>99.7</v>
      </c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>
        <v>4261403</v>
      </c>
      <c r="WB102" s="1">
        <v>4261403</v>
      </c>
      <c r="WC102" s="1">
        <v>100</v>
      </c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>
        <v>192400</v>
      </c>
      <c r="YS102" s="1">
        <v>192400</v>
      </c>
      <c r="YT102" s="1">
        <v>149986.16</v>
      </c>
      <c r="YU102" s="1">
        <v>149986.16</v>
      </c>
      <c r="YV102" s="1">
        <v>149986.16</v>
      </c>
      <c r="YW102" s="1">
        <v>100</v>
      </c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>
        <v>318120</v>
      </c>
      <c r="ZQ102" s="1">
        <v>318120</v>
      </c>
      <c r="ZR102" s="1">
        <v>318120</v>
      </c>
      <c r="ZS102" s="1">
        <v>318120</v>
      </c>
      <c r="ZT102" s="1">
        <v>318120</v>
      </c>
      <c r="ZU102" s="1">
        <v>100</v>
      </c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>
        <v>3520</v>
      </c>
      <c r="AFK102" s="1">
        <v>3520</v>
      </c>
      <c r="AFL102" s="1">
        <v>3520</v>
      </c>
      <c r="AFM102" s="1">
        <v>3520</v>
      </c>
      <c r="AFN102" s="1">
        <v>3520</v>
      </c>
      <c r="AFO102" s="1">
        <v>100</v>
      </c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>
        <v>314600</v>
      </c>
      <c r="AGO102" s="1">
        <v>314600</v>
      </c>
      <c r="AGP102" s="1">
        <v>314600</v>
      </c>
      <c r="AGQ102" s="1">
        <v>314600</v>
      </c>
      <c r="AGR102" s="1">
        <v>314600</v>
      </c>
      <c r="AGS102" s="1">
        <v>100</v>
      </c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</row>
    <row r="103" spans="1:943" x14ac:dyDescent="0.25">
      <c r="A103" s="4" t="s">
        <v>186</v>
      </c>
      <c r="B103" s="1">
        <v>5479920</v>
      </c>
      <c r="C103" s="1">
        <v>4674220</v>
      </c>
      <c r="D103" s="1">
        <v>4274509.82</v>
      </c>
      <c r="E103" s="1">
        <v>14846294.800000001</v>
      </c>
      <c r="F103" s="1">
        <v>14846294.800000001</v>
      </c>
      <c r="G103" s="1">
        <v>100</v>
      </c>
      <c r="H103" s="1"/>
      <c r="I103" s="1"/>
      <c r="J103" s="1"/>
      <c r="K103" s="1">
        <v>475000</v>
      </c>
      <c r="L103" s="1">
        <v>475000</v>
      </c>
      <c r="M103" s="1">
        <v>100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>
        <v>475000</v>
      </c>
      <c r="AP103" s="1">
        <v>475000</v>
      </c>
      <c r="AQ103" s="1">
        <v>100</v>
      </c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>
        <v>5161800</v>
      </c>
      <c r="BE103" s="1">
        <v>4356100</v>
      </c>
      <c r="BF103" s="1">
        <v>3956389.82</v>
      </c>
      <c r="BG103" s="1">
        <v>14053174.800000001</v>
      </c>
      <c r="BH103" s="1">
        <v>14053174.800000001</v>
      </c>
      <c r="BI103" s="1">
        <v>100</v>
      </c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>
        <v>8000000</v>
      </c>
      <c r="JV103" s="1">
        <v>8000000</v>
      </c>
      <c r="JW103" s="1">
        <v>100</v>
      </c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>
        <v>2096784.98</v>
      </c>
      <c r="TN103" s="1">
        <v>2096784.98</v>
      </c>
      <c r="TO103" s="1">
        <v>100</v>
      </c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>
        <v>1050400</v>
      </c>
      <c r="UU103" s="1">
        <v>1050400</v>
      </c>
      <c r="UV103" s="1">
        <v>1050400</v>
      </c>
      <c r="UW103" s="1">
        <v>1050400</v>
      </c>
      <c r="UX103" s="1">
        <v>1050400</v>
      </c>
      <c r="UY103" s="1">
        <v>100</v>
      </c>
      <c r="UZ103" s="1">
        <v>2500000</v>
      </c>
      <c r="VA103" s="1">
        <v>2500000</v>
      </c>
      <c r="VB103" s="1">
        <v>2500000</v>
      </c>
      <c r="VC103" s="1">
        <v>2500000</v>
      </c>
      <c r="VD103" s="1">
        <v>2500000</v>
      </c>
      <c r="VE103" s="1">
        <v>100</v>
      </c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>
        <v>1611400</v>
      </c>
      <c r="YS103" s="1">
        <v>805700</v>
      </c>
      <c r="YT103" s="1">
        <v>405989.82</v>
      </c>
      <c r="YU103" s="1">
        <v>405989.82</v>
      </c>
      <c r="YV103" s="1">
        <v>405989.82</v>
      </c>
      <c r="YW103" s="1">
        <v>100</v>
      </c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>
        <v>318120</v>
      </c>
      <c r="ZQ103" s="1">
        <v>318120</v>
      </c>
      <c r="ZR103" s="1">
        <v>318120</v>
      </c>
      <c r="ZS103" s="1">
        <v>318120</v>
      </c>
      <c r="ZT103" s="1">
        <v>318120</v>
      </c>
      <c r="ZU103" s="1">
        <v>100</v>
      </c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>
        <v>3520</v>
      </c>
      <c r="AFK103" s="1">
        <v>3520</v>
      </c>
      <c r="AFL103" s="1">
        <v>3520</v>
      </c>
      <c r="AFM103" s="1">
        <v>3520</v>
      </c>
      <c r="AFN103" s="1">
        <v>3520</v>
      </c>
      <c r="AFO103" s="1">
        <v>100</v>
      </c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>
        <v>314600</v>
      </c>
      <c r="AGO103" s="1">
        <v>314600</v>
      </c>
      <c r="AGP103" s="1">
        <v>314600</v>
      </c>
      <c r="AGQ103" s="1">
        <v>314600</v>
      </c>
      <c r="AGR103" s="1">
        <v>314600</v>
      </c>
      <c r="AGS103" s="1">
        <v>100</v>
      </c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</row>
    <row r="104" spans="1:943" x14ac:dyDescent="0.25">
      <c r="A104" s="4" t="s">
        <v>187</v>
      </c>
      <c r="B104" s="1">
        <v>3830720</v>
      </c>
      <c r="C104" s="1">
        <v>3830720</v>
      </c>
      <c r="D104" s="1">
        <v>3799617.7</v>
      </c>
      <c r="E104" s="1">
        <v>4648326.2300000004</v>
      </c>
      <c r="F104" s="1">
        <v>4648302.67</v>
      </c>
      <c r="G104" s="1">
        <v>100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>
        <v>3665500</v>
      </c>
      <c r="BE104" s="1">
        <v>3665500</v>
      </c>
      <c r="BF104" s="1">
        <v>3634397.7</v>
      </c>
      <c r="BG104" s="1">
        <v>4483106.2300000004</v>
      </c>
      <c r="BH104" s="1">
        <v>4483082.67</v>
      </c>
      <c r="BI104" s="1">
        <v>100</v>
      </c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  <c r="JL104" s="1"/>
      <c r="JM104" s="1"/>
      <c r="JN104" s="1"/>
      <c r="JO104" s="1"/>
      <c r="JP104" s="1"/>
      <c r="JQ104" s="1"/>
      <c r="JR104" s="1"/>
      <c r="JS104" s="1"/>
      <c r="JT104" s="1"/>
      <c r="JU104" s="1"/>
      <c r="JV104" s="1"/>
      <c r="JW104" s="1"/>
      <c r="JX104" s="1"/>
      <c r="JY104" s="1"/>
      <c r="JZ104" s="1"/>
      <c r="KA104" s="1"/>
      <c r="KB104" s="1"/>
      <c r="KC104" s="1"/>
      <c r="KD104" s="1"/>
      <c r="KE104" s="1"/>
      <c r="KF104" s="1"/>
      <c r="KG104" s="1"/>
      <c r="KH104" s="1"/>
      <c r="KI104" s="1"/>
      <c r="KJ104" s="1"/>
      <c r="KK104" s="1"/>
      <c r="KL104" s="1"/>
      <c r="KM104" s="1"/>
      <c r="KN104" s="1"/>
      <c r="KO104" s="1"/>
      <c r="KP104" s="1"/>
      <c r="KQ104" s="1"/>
      <c r="KR104" s="1"/>
      <c r="KS104" s="1"/>
      <c r="KT104" s="1"/>
      <c r="KU104" s="1"/>
      <c r="KV104" s="1"/>
      <c r="KW104" s="1"/>
      <c r="KX104" s="1"/>
      <c r="KY104" s="1"/>
      <c r="KZ104" s="1"/>
      <c r="LA104" s="1"/>
      <c r="LB104" s="1"/>
      <c r="LC104" s="1"/>
      <c r="LD104" s="1"/>
      <c r="LE104" s="1"/>
      <c r="LF104" s="1"/>
      <c r="LG104" s="1"/>
      <c r="LH104" s="1"/>
      <c r="LI104" s="1"/>
      <c r="LJ104" s="1"/>
      <c r="LK104" s="1"/>
      <c r="LL104" s="1"/>
      <c r="LM104" s="1"/>
      <c r="LN104" s="1"/>
      <c r="LO104" s="1"/>
      <c r="LP104" s="1"/>
      <c r="LQ104" s="1"/>
      <c r="LR104" s="1"/>
      <c r="LS104" s="1"/>
      <c r="LT104" s="1"/>
      <c r="LU104" s="1"/>
      <c r="LV104" s="1"/>
      <c r="LW104" s="1"/>
      <c r="LX104" s="1"/>
      <c r="LY104" s="1"/>
      <c r="LZ104" s="1"/>
      <c r="MA104" s="1"/>
      <c r="MB104" s="1"/>
      <c r="MC104" s="1"/>
      <c r="MD104" s="1"/>
      <c r="ME104" s="1"/>
      <c r="MF104" s="1"/>
      <c r="MG104" s="1"/>
      <c r="MH104" s="1"/>
      <c r="MI104" s="1"/>
      <c r="MJ104" s="1"/>
      <c r="MK104" s="1"/>
      <c r="ML104" s="1"/>
      <c r="MM104" s="1"/>
      <c r="MN104" s="1"/>
      <c r="MO104" s="1"/>
      <c r="MP104" s="1"/>
      <c r="MQ104" s="1"/>
      <c r="MR104" s="1"/>
      <c r="MS104" s="1"/>
      <c r="MT104" s="1"/>
      <c r="MU104" s="1"/>
      <c r="MV104" s="1"/>
      <c r="MW104" s="1"/>
      <c r="MX104" s="1"/>
      <c r="MY104" s="1"/>
      <c r="MZ104" s="1"/>
      <c r="NA104" s="1"/>
      <c r="NB104" s="1"/>
      <c r="NC104" s="1"/>
      <c r="ND104" s="1"/>
      <c r="NE104" s="1"/>
      <c r="NF104" s="1"/>
      <c r="NG104" s="1"/>
      <c r="NH104" s="1"/>
      <c r="NI104" s="1"/>
      <c r="NJ104" s="1"/>
      <c r="NK104" s="1"/>
      <c r="NL104" s="1"/>
      <c r="NM104" s="1"/>
      <c r="NN104" s="1"/>
      <c r="NO104" s="1"/>
      <c r="NP104" s="1"/>
      <c r="NQ104" s="1"/>
      <c r="NR104" s="1"/>
      <c r="NS104" s="1"/>
      <c r="NT104" s="1"/>
      <c r="NU104" s="1"/>
      <c r="NV104" s="1"/>
      <c r="NW104" s="1"/>
      <c r="NX104" s="1"/>
      <c r="NY104" s="1"/>
      <c r="NZ104" s="1"/>
      <c r="OA104" s="1"/>
      <c r="OB104" s="1"/>
      <c r="OC104" s="1"/>
      <c r="OD104" s="1"/>
      <c r="OE104" s="1"/>
      <c r="OF104" s="1"/>
      <c r="OG104" s="1"/>
      <c r="OH104" s="1"/>
      <c r="OI104" s="1"/>
      <c r="OJ104" s="1"/>
      <c r="OK104" s="1"/>
      <c r="OL104" s="1"/>
      <c r="OM104" s="1"/>
      <c r="ON104" s="1"/>
      <c r="OO104" s="1"/>
      <c r="OP104" s="1"/>
      <c r="OQ104" s="1"/>
      <c r="OR104" s="1"/>
      <c r="OS104" s="1"/>
      <c r="OT104" s="1"/>
      <c r="OU104" s="1"/>
      <c r="OV104" s="1"/>
      <c r="OW104" s="1"/>
      <c r="OX104" s="1"/>
      <c r="OY104" s="1"/>
      <c r="OZ104" s="1"/>
      <c r="PA104" s="1"/>
      <c r="PB104" s="1"/>
      <c r="PC104" s="1"/>
      <c r="PD104" s="1"/>
      <c r="PE104" s="1"/>
      <c r="PF104" s="1"/>
      <c r="PG104" s="1"/>
      <c r="PH104" s="1"/>
      <c r="PI104" s="1"/>
      <c r="PJ104" s="1"/>
      <c r="PK104" s="1"/>
      <c r="PL104" s="1"/>
      <c r="PM104" s="1"/>
      <c r="PN104" s="1"/>
      <c r="PO104" s="1"/>
      <c r="PP104" s="1"/>
      <c r="PQ104" s="1"/>
      <c r="PR104" s="1"/>
      <c r="PS104" s="1"/>
      <c r="PT104" s="1"/>
      <c r="PU104" s="1"/>
      <c r="PV104" s="1"/>
      <c r="PW104" s="1"/>
      <c r="PX104" s="1"/>
      <c r="PY104" s="1"/>
      <c r="PZ104" s="1"/>
      <c r="QA104" s="1"/>
      <c r="QB104" s="1"/>
      <c r="QC104" s="1"/>
      <c r="QD104" s="1"/>
      <c r="QE104" s="1"/>
      <c r="QF104" s="1"/>
      <c r="QG104" s="1"/>
      <c r="QH104" s="1"/>
      <c r="QI104" s="1"/>
      <c r="QJ104" s="1"/>
      <c r="QK104" s="1"/>
      <c r="QL104" s="1"/>
      <c r="QM104" s="1"/>
      <c r="QN104" s="1"/>
      <c r="QO104" s="1"/>
      <c r="QP104" s="1"/>
      <c r="QQ104" s="1"/>
      <c r="QR104" s="1"/>
      <c r="QS104" s="1"/>
      <c r="QT104" s="1"/>
      <c r="QU104" s="1"/>
      <c r="QV104" s="1"/>
      <c r="QW104" s="1"/>
      <c r="QX104" s="1"/>
      <c r="QY104" s="1"/>
      <c r="QZ104" s="1"/>
      <c r="RA104" s="1"/>
      <c r="RB104" s="1"/>
      <c r="RC104" s="1"/>
      <c r="RD104" s="1"/>
      <c r="RE104" s="1"/>
      <c r="RF104" s="1"/>
      <c r="RG104" s="1"/>
      <c r="RH104" s="1"/>
      <c r="RI104" s="1"/>
      <c r="RJ104" s="1"/>
      <c r="RK104" s="1"/>
      <c r="RL104" s="1"/>
      <c r="RM104" s="1"/>
      <c r="RN104" s="1"/>
      <c r="RO104" s="1"/>
      <c r="RP104" s="1"/>
      <c r="RQ104" s="1"/>
      <c r="RR104" s="1"/>
      <c r="RS104" s="1"/>
      <c r="RT104" s="1"/>
      <c r="RU104" s="1"/>
      <c r="RV104" s="1"/>
      <c r="RW104" s="1"/>
      <c r="RX104" s="1"/>
      <c r="RY104" s="1"/>
      <c r="RZ104" s="1"/>
      <c r="SA104" s="1"/>
      <c r="SB104" s="1"/>
      <c r="SC104" s="1"/>
      <c r="SD104" s="1"/>
      <c r="SE104" s="1"/>
      <c r="SF104" s="1"/>
      <c r="SG104" s="1"/>
      <c r="SH104" s="1"/>
      <c r="SI104" s="1"/>
      <c r="SJ104" s="1"/>
      <c r="SK104" s="1"/>
      <c r="SL104" s="1"/>
      <c r="SM104" s="1"/>
      <c r="SN104" s="1"/>
      <c r="SO104" s="1"/>
      <c r="SP104" s="1"/>
      <c r="SQ104" s="1"/>
      <c r="SR104" s="1"/>
      <c r="SS104" s="1"/>
      <c r="ST104" s="1"/>
      <c r="SU104" s="1"/>
      <c r="SV104" s="1"/>
      <c r="SW104" s="1"/>
      <c r="SX104" s="1"/>
      <c r="SY104" s="1"/>
      <c r="SZ104" s="1"/>
      <c r="TA104" s="1"/>
      <c r="TB104" s="1"/>
      <c r="TC104" s="1"/>
      <c r="TD104" s="1"/>
      <c r="TE104" s="1"/>
      <c r="TF104" s="1"/>
      <c r="TG104" s="1"/>
      <c r="TH104" s="1"/>
      <c r="TI104" s="1"/>
      <c r="TJ104" s="1"/>
      <c r="TK104" s="1"/>
      <c r="TL104" s="1"/>
      <c r="TM104" s="1"/>
      <c r="TN104" s="1"/>
      <c r="TO104" s="1"/>
      <c r="TP104" s="1"/>
      <c r="TQ104" s="1"/>
      <c r="TR104" s="1"/>
      <c r="TS104" s="1"/>
      <c r="TT104" s="1"/>
      <c r="TU104" s="1"/>
      <c r="TV104" s="1"/>
      <c r="TW104" s="1"/>
      <c r="TX104" s="1"/>
      <c r="TY104" s="1"/>
      <c r="TZ104" s="1"/>
      <c r="UA104" s="1"/>
      <c r="UB104" s="1"/>
      <c r="UC104" s="1"/>
      <c r="UD104" s="1"/>
      <c r="UE104" s="1"/>
      <c r="UF104" s="1"/>
      <c r="UG104" s="1"/>
      <c r="UH104" s="1"/>
      <c r="UI104" s="1"/>
      <c r="UJ104" s="1"/>
      <c r="UK104" s="1"/>
      <c r="UL104" s="1"/>
      <c r="UM104" s="1"/>
      <c r="UN104" s="1"/>
      <c r="UO104" s="1"/>
      <c r="UP104" s="1"/>
      <c r="UQ104" s="1"/>
      <c r="UR104" s="1"/>
      <c r="US104" s="1"/>
      <c r="UT104" s="1">
        <v>1050400</v>
      </c>
      <c r="UU104" s="1">
        <v>1050400</v>
      </c>
      <c r="UV104" s="1">
        <v>1050400</v>
      </c>
      <c r="UW104" s="1">
        <v>1050400</v>
      </c>
      <c r="UX104" s="1">
        <v>1050400</v>
      </c>
      <c r="UY104" s="1">
        <v>100</v>
      </c>
      <c r="UZ104" s="1">
        <v>2500000</v>
      </c>
      <c r="VA104" s="1">
        <v>2500000</v>
      </c>
      <c r="VB104" s="1">
        <v>2500000</v>
      </c>
      <c r="VC104" s="1">
        <v>2500000</v>
      </c>
      <c r="VD104" s="1">
        <v>2500000</v>
      </c>
      <c r="VE104" s="1">
        <v>100</v>
      </c>
      <c r="VF104" s="1"/>
      <c r="VG104" s="1"/>
      <c r="VH104" s="1"/>
      <c r="VI104" s="1"/>
      <c r="VJ104" s="1"/>
      <c r="VK104" s="1"/>
      <c r="VL104" s="1"/>
      <c r="VM104" s="1"/>
      <c r="VN104" s="1"/>
      <c r="VO104" s="1"/>
      <c r="VP104" s="1"/>
      <c r="VQ104" s="1"/>
      <c r="VR104" s="1"/>
      <c r="VS104" s="1"/>
      <c r="VT104" s="1"/>
      <c r="VU104" s="1"/>
      <c r="VV104" s="1"/>
      <c r="VW104" s="1"/>
      <c r="VX104" s="1"/>
      <c r="VY104" s="1"/>
      <c r="VZ104" s="1"/>
      <c r="WA104" s="1">
        <v>258303</v>
      </c>
      <c r="WB104" s="1">
        <v>258303</v>
      </c>
      <c r="WC104" s="1">
        <v>100</v>
      </c>
      <c r="WD104" s="1"/>
      <c r="WE104" s="1"/>
      <c r="WF104" s="1"/>
      <c r="WG104" s="1"/>
      <c r="WH104" s="1"/>
      <c r="WI104" s="1"/>
      <c r="WJ104" s="1"/>
      <c r="WK104" s="1"/>
      <c r="WL104" s="1" t="s">
        <v>366</v>
      </c>
      <c r="WM104" s="1">
        <v>590406.15</v>
      </c>
      <c r="WN104" s="1">
        <v>590382.59</v>
      </c>
      <c r="WO104" s="1">
        <v>100</v>
      </c>
      <c r="WP104" s="1"/>
      <c r="WQ104" s="1"/>
      <c r="WR104" s="1"/>
      <c r="WS104" s="1"/>
      <c r="WT104" s="1"/>
      <c r="WU104" s="1"/>
      <c r="WV104" s="1"/>
      <c r="WW104" s="1"/>
      <c r="WX104" s="1"/>
      <c r="WY104" s="1"/>
      <c r="WZ104" s="1"/>
      <c r="XA104" s="1"/>
      <c r="XB104" s="1"/>
      <c r="XC104" s="1"/>
      <c r="XD104" s="1"/>
      <c r="XE104" s="1"/>
      <c r="XF104" s="1"/>
      <c r="XG104" s="1"/>
      <c r="XH104" s="1"/>
      <c r="XI104" s="1"/>
      <c r="XJ104" s="1"/>
      <c r="XK104" s="1"/>
      <c r="XL104" s="1"/>
      <c r="XM104" s="1"/>
      <c r="XN104" s="1"/>
      <c r="XO104" s="1"/>
      <c r="XP104" s="1"/>
      <c r="XQ104" s="1"/>
      <c r="XR104" s="1"/>
      <c r="XS104" s="1"/>
      <c r="XT104" s="1"/>
      <c r="XU104" s="1"/>
      <c r="XV104" s="1"/>
      <c r="XW104" s="1"/>
      <c r="XX104" s="1"/>
      <c r="XY104" s="1"/>
      <c r="XZ104" s="1"/>
      <c r="YA104" s="1"/>
      <c r="YB104" s="1"/>
      <c r="YC104" s="1"/>
      <c r="YD104" s="1"/>
      <c r="YE104" s="1"/>
      <c r="YF104" s="1"/>
      <c r="YG104" s="1"/>
      <c r="YH104" s="1"/>
      <c r="YI104" s="1"/>
      <c r="YJ104" s="1"/>
      <c r="YK104" s="1"/>
      <c r="YL104" s="1"/>
      <c r="YM104" s="1"/>
      <c r="YN104" s="1"/>
      <c r="YO104" s="1"/>
      <c r="YP104" s="1"/>
      <c r="YQ104" s="1"/>
      <c r="YR104" s="1">
        <v>115100</v>
      </c>
      <c r="YS104" s="1">
        <v>115100</v>
      </c>
      <c r="YT104" s="1">
        <v>83997.8</v>
      </c>
      <c r="YU104" s="1">
        <v>83997.8</v>
      </c>
      <c r="YV104" s="1">
        <v>83997.8</v>
      </c>
      <c r="YW104" s="1">
        <v>100</v>
      </c>
      <c r="YX104" s="1"/>
      <c r="YY104" s="1"/>
      <c r="YZ104" s="1"/>
      <c r="ZA104" s="1"/>
      <c r="ZB104" s="1"/>
      <c r="ZC104" s="1"/>
      <c r="ZD104" s="1"/>
      <c r="ZE104" s="1"/>
      <c r="ZF104" s="1"/>
      <c r="ZG104" s="1"/>
      <c r="ZH104" s="1"/>
      <c r="ZI104" s="1"/>
      <c r="ZJ104" s="1"/>
      <c r="ZK104" s="1"/>
      <c r="ZL104" s="1"/>
      <c r="ZM104" s="1"/>
      <c r="ZN104" s="1"/>
      <c r="ZO104" s="1"/>
      <c r="ZP104" s="1">
        <v>165220</v>
      </c>
      <c r="ZQ104" s="1">
        <v>165220</v>
      </c>
      <c r="ZR104" s="1">
        <v>165220</v>
      </c>
      <c r="ZS104" s="1">
        <v>165220</v>
      </c>
      <c r="ZT104" s="1">
        <v>165220</v>
      </c>
      <c r="ZU104" s="1">
        <v>100</v>
      </c>
      <c r="ZV104" s="1"/>
      <c r="ZW104" s="1"/>
      <c r="ZX104" s="1"/>
      <c r="ZY104" s="1"/>
      <c r="ZZ104" s="1"/>
      <c r="AAA104" s="1"/>
      <c r="AAB104" s="1"/>
      <c r="AAC104" s="1"/>
      <c r="AAD104" s="1"/>
      <c r="AAE104" s="1"/>
      <c r="AAF104" s="1"/>
      <c r="AAG104" s="1"/>
      <c r="AAH104" s="1"/>
      <c r="AAI104" s="1"/>
      <c r="AAJ104" s="1"/>
      <c r="AAK104" s="1"/>
      <c r="AAL104" s="1"/>
      <c r="AAM104" s="1"/>
      <c r="AAN104" s="1"/>
      <c r="AAO104" s="1"/>
      <c r="AAP104" s="1"/>
      <c r="AAQ104" s="1"/>
      <c r="AAR104" s="1"/>
      <c r="AAS104" s="1"/>
      <c r="AAT104" s="1"/>
      <c r="AAU104" s="1"/>
      <c r="AAV104" s="1"/>
      <c r="AAW104" s="1"/>
      <c r="AAX104" s="1"/>
      <c r="AAY104" s="1"/>
      <c r="AAZ104" s="1"/>
      <c r="ABA104" s="1"/>
      <c r="ABB104" s="1"/>
      <c r="ABC104" s="1"/>
      <c r="ABD104" s="1"/>
      <c r="ABE104" s="1"/>
      <c r="ABF104" s="1"/>
      <c r="ABG104" s="1"/>
      <c r="ABH104" s="1"/>
      <c r="ABI104" s="1"/>
      <c r="ABJ104" s="1"/>
      <c r="ABK104" s="1"/>
      <c r="ABL104" s="1"/>
      <c r="ABM104" s="1"/>
      <c r="ABN104" s="1"/>
      <c r="ABO104" s="1"/>
      <c r="ABP104" s="1"/>
      <c r="ABQ104" s="1"/>
      <c r="ABR104" s="1"/>
      <c r="ABS104" s="1"/>
      <c r="ABT104" s="1"/>
      <c r="ABU104" s="1"/>
      <c r="ABV104" s="1"/>
      <c r="ABW104" s="1"/>
      <c r="ABX104" s="1"/>
      <c r="ABY104" s="1"/>
      <c r="ABZ104" s="1"/>
      <c r="ACA104" s="1"/>
      <c r="ACB104" s="1"/>
      <c r="ACC104" s="1"/>
      <c r="ACD104" s="1"/>
      <c r="ACE104" s="1"/>
      <c r="ACF104" s="1"/>
      <c r="ACG104" s="1"/>
      <c r="ACH104" s="1"/>
      <c r="ACI104" s="1"/>
      <c r="ACJ104" s="1"/>
      <c r="ACK104" s="1"/>
      <c r="ACL104" s="1"/>
      <c r="ACM104" s="1"/>
      <c r="ACN104" s="1"/>
      <c r="ACO104" s="1"/>
      <c r="ACP104" s="1"/>
      <c r="ACQ104" s="1"/>
      <c r="ACR104" s="1"/>
      <c r="ACS104" s="1"/>
      <c r="ACT104" s="1"/>
      <c r="ACU104" s="1"/>
      <c r="ACV104" s="1"/>
      <c r="ACW104" s="1"/>
      <c r="ACX104" s="1"/>
      <c r="ACY104" s="1"/>
      <c r="ACZ104" s="1"/>
      <c r="ADA104" s="1"/>
      <c r="ADB104" s="1"/>
      <c r="ADC104" s="1"/>
      <c r="ADD104" s="1"/>
      <c r="ADE104" s="1"/>
      <c r="ADF104" s="1"/>
      <c r="ADG104" s="1"/>
      <c r="ADH104" s="1"/>
      <c r="ADI104" s="1"/>
      <c r="ADJ104" s="1"/>
      <c r="ADK104" s="1"/>
      <c r="ADL104" s="1"/>
      <c r="ADM104" s="1"/>
      <c r="ADN104" s="1"/>
      <c r="ADO104" s="1"/>
      <c r="ADP104" s="1"/>
      <c r="ADQ104" s="1"/>
      <c r="ADR104" s="1"/>
      <c r="ADS104" s="1"/>
      <c r="ADT104" s="1"/>
      <c r="ADU104" s="1"/>
      <c r="ADV104" s="1"/>
      <c r="ADW104" s="1"/>
      <c r="ADX104" s="1"/>
      <c r="ADY104" s="1"/>
      <c r="ADZ104" s="1"/>
      <c r="AEA104" s="1"/>
      <c r="AEB104" s="1"/>
      <c r="AEC104" s="1"/>
      <c r="AED104" s="1"/>
      <c r="AEE104" s="1"/>
      <c r="AEF104" s="1"/>
      <c r="AEG104" s="1"/>
      <c r="AEH104" s="1"/>
      <c r="AEI104" s="1"/>
      <c r="AEJ104" s="1"/>
      <c r="AEK104" s="1"/>
      <c r="AEL104" s="1"/>
      <c r="AEM104" s="1"/>
      <c r="AEN104" s="1"/>
      <c r="AEO104" s="1"/>
      <c r="AEP104" s="1"/>
      <c r="AEQ104" s="1"/>
      <c r="AER104" s="1"/>
      <c r="AES104" s="1"/>
      <c r="AET104" s="1"/>
      <c r="AEU104" s="1"/>
      <c r="AEV104" s="1"/>
      <c r="AEW104" s="1"/>
      <c r="AEX104" s="1"/>
      <c r="AEY104" s="1"/>
      <c r="AEZ104" s="1"/>
      <c r="AFA104" s="1"/>
      <c r="AFB104" s="1"/>
      <c r="AFC104" s="1"/>
      <c r="AFD104" s="1"/>
      <c r="AFE104" s="1"/>
      <c r="AFF104" s="1"/>
      <c r="AFG104" s="1"/>
      <c r="AFH104" s="1"/>
      <c r="AFI104" s="1"/>
      <c r="AFJ104" s="1">
        <v>3520</v>
      </c>
      <c r="AFK104" s="1">
        <v>3520</v>
      </c>
      <c r="AFL104" s="1">
        <v>3520</v>
      </c>
      <c r="AFM104" s="1">
        <v>3520</v>
      </c>
      <c r="AFN104" s="1">
        <v>3520</v>
      </c>
      <c r="AFO104" s="1">
        <v>100</v>
      </c>
      <c r="AFP104" s="1"/>
      <c r="AFQ104" s="1"/>
      <c r="AFR104" s="1"/>
      <c r="AFS104" s="1"/>
      <c r="AFT104" s="1"/>
      <c r="AFU104" s="1"/>
      <c r="AFV104" s="1"/>
      <c r="AFW104" s="1"/>
      <c r="AFX104" s="1"/>
      <c r="AFY104" s="1"/>
      <c r="AFZ104" s="1"/>
      <c r="AGA104" s="1"/>
      <c r="AGB104" s="1"/>
      <c r="AGC104" s="1"/>
      <c r="AGD104" s="1"/>
      <c r="AGE104" s="1"/>
      <c r="AGF104" s="1"/>
      <c r="AGG104" s="1"/>
      <c r="AGH104" s="1"/>
      <c r="AGI104" s="1"/>
      <c r="AGJ104" s="1"/>
      <c r="AGK104" s="1"/>
      <c r="AGL104" s="1"/>
      <c r="AGM104" s="1"/>
      <c r="AGN104" s="1">
        <v>161700</v>
      </c>
      <c r="AGO104" s="1">
        <v>161700</v>
      </c>
      <c r="AGP104" s="1">
        <v>161700</v>
      </c>
      <c r="AGQ104" s="1">
        <v>161700</v>
      </c>
      <c r="AGR104" s="1">
        <v>161700</v>
      </c>
      <c r="AGS104" s="1">
        <v>100</v>
      </c>
      <c r="AGT104" s="1"/>
      <c r="AGU104" s="1"/>
      <c r="AGV104" s="1"/>
      <c r="AGW104" s="1"/>
      <c r="AGX104" s="1"/>
      <c r="AGY104" s="1"/>
      <c r="AGZ104" s="1"/>
      <c r="AHA104" s="1"/>
      <c r="AHB104" s="1"/>
      <c r="AHC104" s="1"/>
      <c r="AHD104" s="1"/>
      <c r="AHE104" s="1"/>
      <c r="AHF104" s="1"/>
      <c r="AHG104" s="1"/>
      <c r="AHH104" s="1"/>
      <c r="AHI104" s="1"/>
      <c r="AHJ104" s="1"/>
      <c r="AHK104" s="1"/>
      <c r="AHL104" s="1"/>
      <c r="AHM104" s="1"/>
      <c r="AHN104" s="1"/>
      <c r="AHO104" s="1"/>
      <c r="AHP104" s="1"/>
      <c r="AHQ104" s="1"/>
      <c r="AHR104" s="1"/>
      <c r="AHS104" s="1"/>
      <c r="AHT104" s="1"/>
      <c r="AHU104" s="1"/>
      <c r="AHV104" s="1"/>
      <c r="AHW104" s="1"/>
      <c r="AHX104" s="1"/>
      <c r="AHY104" s="1"/>
      <c r="AHZ104" s="1"/>
      <c r="AIA104" s="1"/>
      <c r="AIB104" s="1"/>
      <c r="AIC104" s="1"/>
      <c r="AID104" s="1"/>
      <c r="AIE104" s="1"/>
      <c r="AIF104" s="1"/>
      <c r="AIG104" s="1"/>
      <c r="AIH104" s="1"/>
      <c r="AII104" s="1"/>
      <c r="AIJ104" s="1"/>
      <c r="AIK104" s="1"/>
      <c r="AIL104" s="1"/>
      <c r="AIM104" s="1"/>
      <c r="AIN104" s="1"/>
      <c r="AIO104" s="1"/>
      <c r="AIP104" s="1"/>
      <c r="AIQ104" s="1"/>
      <c r="AIR104" s="1"/>
      <c r="AIS104" s="1"/>
      <c r="AIT104" s="1"/>
      <c r="AIU104" s="1"/>
      <c r="AIV104" s="1"/>
      <c r="AIW104" s="1"/>
      <c r="AIX104" s="1"/>
      <c r="AIY104" s="1"/>
      <c r="AIZ104" s="1"/>
      <c r="AJA104" s="1"/>
      <c r="AJB104" s="1"/>
      <c r="AJC104" s="1"/>
      <c r="AJD104" s="1"/>
      <c r="AJE104" s="1"/>
      <c r="AJF104" s="1"/>
      <c r="AJG104" s="1"/>
    </row>
    <row r="105" spans="1:943" x14ac:dyDescent="0.25">
      <c r="A105" s="4" t="s">
        <v>188</v>
      </c>
      <c r="B105" s="1">
        <v>4703345</v>
      </c>
      <c r="C105" s="1">
        <v>4703345</v>
      </c>
      <c r="D105" s="1">
        <v>4672428.26</v>
      </c>
      <c r="E105" s="1">
        <v>12984258.810000001</v>
      </c>
      <c r="F105" s="1">
        <v>12984258.710000001</v>
      </c>
      <c r="G105" s="1">
        <v>100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>
        <v>4538125</v>
      </c>
      <c r="BE105" s="1">
        <v>4538125</v>
      </c>
      <c r="BF105" s="1">
        <v>4507208.26</v>
      </c>
      <c r="BG105" s="1">
        <v>12819038.810000001</v>
      </c>
      <c r="BH105" s="1">
        <v>12819038.710000001</v>
      </c>
      <c r="BI105" s="1">
        <v>100</v>
      </c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>
        <v>7998871.5499999998</v>
      </c>
      <c r="JV105" s="1">
        <v>7998871.5499999998</v>
      </c>
      <c r="JW105" s="1">
        <v>100</v>
      </c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>
        <v>1050400</v>
      </c>
      <c r="UU105" s="1">
        <v>1050400</v>
      </c>
      <c r="UV105" s="1">
        <v>1050400</v>
      </c>
      <c r="UW105" s="1">
        <v>1050400</v>
      </c>
      <c r="UX105" s="1">
        <v>1050400</v>
      </c>
      <c r="UY105" s="1">
        <v>100</v>
      </c>
      <c r="UZ105" s="1">
        <v>2500000</v>
      </c>
      <c r="VA105" s="1">
        <v>2500000</v>
      </c>
      <c r="VB105" s="1">
        <v>2499999.9900000002</v>
      </c>
      <c r="VC105" s="1">
        <v>2499999.9900000002</v>
      </c>
      <c r="VD105" s="1">
        <v>2499999.9900000002</v>
      </c>
      <c r="VE105" s="1">
        <v>100</v>
      </c>
      <c r="VF105" s="1">
        <v>875425</v>
      </c>
      <c r="VG105" s="1">
        <v>875425</v>
      </c>
      <c r="VH105" s="1">
        <v>875425</v>
      </c>
      <c r="VI105" s="1">
        <v>875425</v>
      </c>
      <c r="VJ105" s="1">
        <v>875424.9</v>
      </c>
      <c r="VK105" s="1">
        <v>100</v>
      </c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>
        <v>312959</v>
      </c>
      <c r="WB105" s="1">
        <v>312959</v>
      </c>
      <c r="WC105" s="1">
        <v>100</v>
      </c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>
        <v>112300</v>
      </c>
      <c r="YS105" s="1">
        <v>112300</v>
      </c>
      <c r="YT105" s="1">
        <v>81383.27</v>
      </c>
      <c r="YU105" s="1">
        <v>81383.27</v>
      </c>
      <c r="YV105" s="1">
        <v>81383.27</v>
      </c>
      <c r="YW105" s="1">
        <v>100</v>
      </c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>
        <v>165220</v>
      </c>
      <c r="ZQ105" s="1">
        <v>165220</v>
      </c>
      <c r="ZR105" s="1">
        <v>165220</v>
      </c>
      <c r="ZS105" s="1">
        <v>165220</v>
      </c>
      <c r="ZT105" s="1">
        <v>165220</v>
      </c>
      <c r="ZU105" s="1">
        <v>100</v>
      </c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>
        <v>3520</v>
      </c>
      <c r="AFK105" s="1">
        <v>3520</v>
      </c>
      <c r="AFL105" s="1">
        <v>3520</v>
      </c>
      <c r="AFM105" s="1">
        <v>3520</v>
      </c>
      <c r="AFN105" s="1">
        <v>3520</v>
      </c>
      <c r="AFO105" s="1">
        <v>100</v>
      </c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>
        <v>161700</v>
      </c>
      <c r="AGO105" s="1">
        <v>161700</v>
      </c>
      <c r="AGP105" s="1">
        <v>161700</v>
      </c>
      <c r="AGQ105" s="1">
        <v>161700</v>
      </c>
      <c r="AGR105" s="1">
        <v>161700</v>
      </c>
      <c r="AGS105" s="1">
        <v>100</v>
      </c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</row>
    <row r="106" spans="1:943" x14ac:dyDescent="0.25">
      <c r="A106" s="4" t="s">
        <v>189</v>
      </c>
      <c r="B106" s="1">
        <v>3881720</v>
      </c>
      <c r="C106" s="1">
        <v>3881720</v>
      </c>
      <c r="D106" s="1">
        <v>1821650.86</v>
      </c>
      <c r="E106" s="1">
        <v>14696600.859999999</v>
      </c>
      <c r="F106" s="1">
        <v>14696600.859999999</v>
      </c>
      <c r="G106" s="1">
        <v>100</v>
      </c>
      <c r="H106" s="1"/>
      <c r="I106" s="1"/>
      <c r="J106" s="1"/>
      <c r="K106" s="1">
        <v>364000</v>
      </c>
      <c r="L106" s="1">
        <v>364000</v>
      </c>
      <c r="M106" s="1">
        <v>100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>
        <v>364000</v>
      </c>
      <c r="AP106" s="1">
        <v>364000</v>
      </c>
      <c r="AQ106" s="1">
        <v>100</v>
      </c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>
        <v>3716500</v>
      </c>
      <c r="BE106" s="1">
        <v>3716500</v>
      </c>
      <c r="BF106" s="1">
        <v>1656430.86</v>
      </c>
      <c r="BG106" s="1">
        <v>14167380.859999999</v>
      </c>
      <c r="BH106" s="1">
        <v>14167380.859999999</v>
      </c>
      <c r="BI106" s="1">
        <v>100</v>
      </c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  <c r="JL106" s="1"/>
      <c r="JM106" s="1"/>
      <c r="JN106" s="1"/>
      <c r="JO106" s="1"/>
      <c r="JP106" s="1"/>
      <c r="JQ106" s="1"/>
      <c r="JR106" s="1"/>
      <c r="JS106" s="1"/>
      <c r="JT106" s="1"/>
      <c r="JU106" s="1"/>
      <c r="JV106" s="1"/>
      <c r="JW106" s="1"/>
      <c r="JX106" s="1"/>
      <c r="JY106" s="1"/>
      <c r="JZ106" s="1"/>
      <c r="KA106" s="1"/>
      <c r="KB106" s="1"/>
      <c r="KC106" s="1"/>
      <c r="KD106" s="1"/>
      <c r="KE106" s="1"/>
      <c r="KF106" s="1"/>
      <c r="KG106" s="1"/>
      <c r="KH106" s="1"/>
      <c r="KI106" s="1"/>
      <c r="KJ106" s="1"/>
      <c r="KK106" s="1"/>
      <c r="KL106" s="1"/>
      <c r="KM106" s="1"/>
      <c r="KN106" s="1"/>
      <c r="KO106" s="1"/>
      <c r="KP106" s="1"/>
      <c r="KQ106" s="1"/>
      <c r="KR106" s="1"/>
      <c r="KS106" s="1"/>
      <c r="KT106" s="1"/>
      <c r="KU106" s="1"/>
      <c r="KV106" s="1"/>
      <c r="KW106" s="1"/>
      <c r="KX106" s="1"/>
      <c r="KY106" s="1"/>
      <c r="KZ106" s="1"/>
      <c r="LA106" s="1"/>
      <c r="LB106" s="1"/>
      <c r="LC106" s="1"/>
      <c r="LD106" s="1"/>
      <c r="LE106" s="1"/>
      <c r="LF106" s="1"/>
      <c r="LG106" s="1"/>
      <c r="LH106" s="1"/>
      <c r="LI106" s="1"/>
      <c r="LJ106" s="1"/>
      <c r="LK106" s="1"/>
      <c r="LL106" s="1"/>
      <c r="LM106" s="1"/>
      <c r="LN106" s="1"/>
      <c r="LO106" s="1"/>
      <c r="LP106" s="1"/>
      <c r="LQ106" s="1"/>
      <c r="LR106" s="1"/>
      <c r="LS106" s="1"/>
      <c r="LT106" s="1"/>
      <c r="LU106" s="1"/>
      <c r="LV106" s="1"/>
      <c r="LW106" s="1"/>
      <c r="LX106" s="1"/>
      <c r="LY106" s="1"/>
      <c r="LZ106" s="1"/>
      <c r="MA106" s="1"/>
      <c r="MB106" s="1"/>
      <c r="MC106" s="1"/>
      <c r="MD106" s="1"/>
      <c r="ME106" s="1"/>
      <c r="MF106" s="1"/>
      <c r="MG106" s="1"/>
      <c r="MH106" s="1"/>
      <c r="MI106" s="1"/>
      <c r="MJ106" s="1"/>
      <c r="MK106" s="1"/>
      <c r="ML106" s="1"/>
      <c r="MM106" s="1"/>
      <c r="MN106" s="1">
        <f>-2034358-950</f>
        <v>-2035308</v>
      </c>
      <c r="MO106" s="1">
        <v>10476591.5</v>
      </c>
      <c r="MP106" s="1">
        <v>10476591.5</v>
      </c>
      <c r="MQ106" s="1">
        <v>100</v>
      </c>
      <c r="MR106" s="1"/>
      <c r="MS106" s="1"/>
      <c r="MT106" s="1"/>
      <c r="MU106" s="1"/>
      <c r="MV106" s="1"/>
      <c r="MW106" s="1"/>
      <c r="MX106" s="1"/>
      <c r="MY106" s="1"/>
      <c r="MZ106" s="1"/>
      <c r="NA106" s="1"/>
      <c r="NB106" s="1"/>
      <c r="NC106" s="1"/>
      <c r="ND106" s="1"/>
      <c r="NE106" s="1"/>
      <c r="NF106" s="1"/>
      <c r="NG106" s="1"/>
      <c r="NH106" s="1"/>
      <c r="NI106" s="1"/>
      <c r="NJ106" s="1"/>
      <c r="NK106" s="1"/>
      <c r="NL106" s="1"/>
      <c r="NM106" s="1"/>
      <c r="NN106" s="1"/>
      <c r="NO106" s="1"/>
      <c r="NP106" s="1"/>
      <c r="NQ106" s="1"/>
      <c r="NR106" s="1"/>
      <c r="NS106" s="1"/>
      <c r="NT106" s="1"/>
      <c r="NU106" s="1"/>
      <c r="NV106" s="1"/>
      <c r="NW106" s="1"/>
      <c r="NX106" s="1"/>
      <c r="NY106" s="1"/>
      <c r="NZ106" s="1"/>
      <c r="OA106" s="1"/>
      <c r="OB106" s="1"/>
      <c r="OC106" s="1"/>
      <c r="OD106" s="1"/>
      <c r="OE106" s="1"/>
      <c r="OF106" s="1"/>
      <c r="OG106" s="1"/>
      <c r="OH106" s="1"/>
      <c r="OI106" s="1"/>
      <c r="OJ106" s="1"/>
      <c r="OK106" s="1"/>
      <c r="OL106" s="1"/>
      <c r="OM106" s="1"/>
      <c r="ON106" s="1"/>
      <c r="OO106" s="1"/>
      <c r="OP106" s="1"/>
      <c r="OQ106" s="1"/>
      <c r="OR106" s="1"/>
      <c r="OS106" s="1"/>
      <c r="OT106" s="1"/>
      <c r="OU106" s="1"/>
      <c r="OV106" s="1"/>
      <c r="OW106" s="1"/>
      <c r="OX106" s="1"/>
      <c r="OY106" s="1"/>
      <c r="OZ106" s="1"/>
      <c r="PA106" s="1"/>
      <c r="PB106" s="1"/>
      <c r="PC106" s="1"/>
      <c r="PD106" s="1"/>
      <c r="PE106" s="1"/>
      <c r="PF106" s="1"/>
      <c r="PG106" s="1"/>
      <c r="PH106" s="1"/>
      <c r="PI106" s="1"/>
      <c r="PJ106" s="1"/>
      <c r="PK106" s="1"/>
      <c r="PL106" s="1"/>
      <c r="PM106" s="1"/>
      <c r="PN106" s="1"/>
      <c r="PO106" s="1"/>
      <c r="PP106" s="1"/>
      <c r="PQ106" s="1"/>
      <c r="PR106" s="1"/>
      <c r="PS106" s="1"/>
      <c r="PT106" s="1"/>
      <c r="PU106" s="1"/>
      <c r="PV106" s="1"/>
      <c r="PW106" s="1"/>
      <c r="PX106" s="1"/>
      <c r="PY106" s="1"/>
      <c r="PZ106" s="1"/>
      <c r="QA106" s="1"/>
      <c r="QB106" s="1"/>
      <c r="QC106" s="1"/>
      <c r="QD106" s="1"/>
      <c r="QE106" s="1"/>
      <c r="QF106" s="1"/>
      <c r="QG106" s="1"/>
      <c r="QH106" s="1"/>
      <c r="QI106" s="1"/>
      <c r="QJ106" s="1"/>
      <c r="QK106" s="1"/>
      <c r="QL106" s="1"/>
      <c r="QM106" s="1"/>
      <c r="QN106" s="1"/>
      <c r="QO106" s="1"/>
      <c r="QP106" s="1"/>
      <c r="QQ106" s="1"/>
      <c r="QR106" s="1"/>
      <c r="QS106" s="1"/>
      <c r="QT106" s="1"/>
      <c r="QU106" s="1"/>
      <c r="QV106" s="1"/>
      <c r="QW106" s="1"/>
      <c r="QX106" s="1"/>
      <c r="QY106" s="1"/>
      <c r="QZ106" s="1"/>
      <c r="RA106" s="1"/>
      <c r="RB106" s="1"/>
      <c r="RC106" s="1"/>
      <c r="RD106" s="1"/>
      <c r="RE106" s="1"/>
      <c r="RF106" s="1"/>
      <c r="RG106" s="1"/>
      <c r="RH106" s="1"/>
      <c r="RI106" s="1"/>
      <c r="RJ106" s="1"/>
      <c r="RK106" s="1"/>
      <c r="RL106" s="1"/>
      <c r="RM106" s="1"/>
      <c r="RN106" s="1"/>
      <c r="RO106" s="1"/>
      <c r="RP106" s="1"/>
      <c r="RQ106" s="1"/>
      <c r="RR106" s="1"/>
      <c r="RS106" s="1"/>
      <c r="RT106" s="1"/>
      <c r="RU106" s="1"/>
      <c r="RV106" s="1"/>
      <c r="RW106" s="1"/>
      <c r="RX106" s="1"/>
      <c r="RY106" s="1"/>
      <c r="RZ106" s="1"/>
      <c r="SA106" s="1"/>
      <c r="SB106" s="1"/>
      <c r="SC106" s="1"/>
      <c r="SD106" s="1"/>
      <c r="SE106" s="1"/>
      <c r="SF106" s="1"/>
      <c r="SG106" s="1"/>
      <c r="SH106" s="1"/>
      <c r="SI106" s="1"/>
      <c r="SJ106" s="1"/>
      <c r="SK106" s="1"/>
      <c r="SL106" s="1"/>
      <c r="SM106" s="1"/>
      <c r="SN106" s="1"/>
      <c r="SO106" s="1"/>
      <c r="SP106" s="1"/>
      <c r="SQ106" s="1"/>
      <c r="SR106" s="1"/>
      <c r="SS106" s="1"/>
      <c r="ST106" s="1"/>
      <c r="SU106" s="1"/>
      <c r="SV106" s="1"/>
      <c r="SW106" s="1"/>
      <c r="SX106" s="1"/>
      <c r="SY106" s="1"/>
      <c r="SZ106" s="1"/>
      <c r="TA106" s="1"/>
      <c r="TB106" s="1"/>
      <c r="TC106" s="1"/>
      <c r="TD106" s="1"/>
      <c r="TE106" s="1"/>
      <c r="TF106" s="1"/>
      <c r="TG106" s="1"/>
      <c r="TH106" s="1"/>
      <c r="TI106" s="1"/>
      <c r="TJ106" s="1"/>
      <c r="TK106" s="1"/>
      <c r="TL106" s="1"/>
      <c r="TM106" s="1"/>
      <c r="TN106" s="1"/>
      <c r="TO106" s="1"/>
      <c r="TP106" s="1"/>
      <c r="TQ106" s="1"/>
      <c r="TR106" s="1"/>
      <c r="TS106" s="1"/>
      <c r="TT106" s="1"/>
      <c r="TU106" s="1"/>
      <c r="TV106" s="1"/>
      <c r="TW106" s="1"/>
      <c r="TX106" s="1"/>
      <c r="TY106" s="1"/>
      <c r="TZ106" s="1"/>
      <c r="UA106" s="1"/>
      <c r="UB106" s="1"/>
      <c r="UC106" s="1"/>
      <c r="UD106" s="1"/>
      <c r="UE106" s="1"/>
      <c r="UF106" s="1"/>
      <c r="UG106" s="1"/>
      <c r="UH106" s="1"/>
      <c r="UI106" s="1"/>
      <c r="UJ106" s="1"/>
      <c r="UK106" s="1"/>
      <c r="UL106" s="1"/>
      <c r="UM106" s="1"/>
      <c r="UN106" s="1"/>
      <c r="UO106" s="1"/>
      <c r="UP106" s="1"/>
      <c r="UQ106" s="1"/>
      <c r="UR106" s="1"/>
      <c r="US106" s="1"/>
      <c r="UT106" s="1">
        <v>1050400</v>
      </c>
      <c r="UU106" s="1">
        <v>1050400</v>
      </c>
      <c r="UV106" s="1">
        <v>1050400</v>
      </c>
      <c r="UW106" s="1">
        <v>1050400</v>
      </c>
      <c r="UX106" s="1">
        <v>1050400</v>
      </c>
      <c r="UY106" s="1">
        <v>100</v>
      </c>
      <c r="UZ106" s="1">
        <v>2500000</v>
      </c>
      <c r="VA106" s="1">
        <v>2500000</v>
      </c>
      <c r="VB106" s="1">
        <v>2500000</v>
      </c>
      <c r="VC106" s="1">
        <v>2500000</v>
      </c>
      <c r="VD106" s="1">
        <v>2500000</v>
      </c>
      <c r="VE106" s="1">
        <v>100</v>
      </c>
      <c r="VF106" s="1"/>
      <c r="VG106" s="1"/>
      <c r="VH106" s="1"/>
      <c r="VI106" s="1"/>
      <c r="VJ106" s="1"/>
      <c r="VK106" s="1"/>
      <c r="VL106" s="1"/>
      <c r="VM106" s="1"/>
      <c r="VN106" s="1"/>
      <c r="VO106" s="1"/>
      <c r="VP106" s="1"/>
      <c r="VQ106" s="1"/>
      <c r="VR106" s="1"/>
      <c r="VS106" s="1"/>
      <c r="VT106" s="1"/>
      <c r="VU106" s="1"/>
      <c r="VV106" s="1"/>
      <c r="VW106" s="1"/>
      <c r="VX106" s="1"/>
      <c r="VY106" s="1"/>
      <c r="VZ106" s="1"/>
      <c r="WA106" s="1"/>
      <c r="WB106" s="1"/>
      <c r="WC106" s="1"/>
      <c r="WD106" s="1"/>
      <c r="WE106" s="1"/>
      <c r="WF106" s="1"/>
      <c r="WG106" s="1"/>
      <c r="WH106" s="1"/>
      <c r="WI106" s="1"/>
      <c r="WJ106" s="1"/>
      <c r="WK106" s="1"/>
      <c r="WL106" s="1"/>
      <c r="WM106" s="1"/>
      <c r="WN106" s="1"/>
      <c r="WO106" s="1"/>
      <c r="WP106" s="1"/>
      <c r="WQ106" s="1"/>
      <c r="WR106" s="1"/>
      <c r="WS106" s="1"/>
      <c r="WT106" s="1"/>
      <c r="WU106" s="1"/>
      <c r="WV106" s="1"/>
      <c r="WW106" s="1"/>
      <c r="WX106" s="1"/>
      <c r="WY106" s="1"/>
      <c r="WZ106" s="1"/>
      <c r="XA106" s="1"/>
      <c r="XB106" s="1"/>
      <c r="XC106" s="1"/>
      <c r="XD106" s="1"/>
      <c r="XE106" s="1"/>
      <c r="XF106" s="1"/>
      <c r="XG106" s="1"/>
      <c r="XH106" s="1"/>
      <c r="XI106" s="1"/>
      <c r="XJ106" s="1"/>
      <c r="XK106" s="1"/>
      <c r="XL106" s="1"/>
      <c r="XM106" s="1"/>
      <c r="XN106" s="1"/>
      <c r="XO106" s="1"/>
      <c r="XP106" s="1"/>
      <c r="XQ106" s="1"/>
      <c r="XR106" s="1"/>
      <c r="XS106" s="1"/>
      <c r="XT106" s="1"/>
      <c r="XU106" s="1"/>
      <c r="XV106" s="1"/>
      <c r="XW106" s="1"/>
      <c r="XX106" s="1"/>
      <c r="XY106" s="1"/>
      <c r="XZ106" s="1"/>
      <c r="YA106" s="1"/>
      <c r="YB106" s="1"/>
      <c r="YC106" s="1"/>
      <c r="YD106" s="1"/>
      <c r="YE106" s="1"/>
      <c r="YF106" s="1"/>
      <c r="YG106" s="1"/>
      <c r="YH106" s="1"/>
      <c r="YI106" s="1"/>
      <c r="YJ106" s="1"/>
      <c r="YK106" s="1"/>
      <c r="YL106" s="1"/>
      <c r="YM106" s="1"/>
      <c r="YN106" s="1"/>
      <c r="YO106" s="1"/>
      <c r="YP106" s="1"/>
      <c r="YQ106" s="1"/>
      <c r="YR106" s="1">
        <v>166100</v>
      </c>
      <c r="YS106" s="1">
        <v>166100</v>
      </c>
      <c r="YT106" s="1">
        <v>140389.81</v>
      </c>
      <c r="YU106" s="1">
        <v>140389.81</v>
      </c>
      <c r="YV106" s="1">
        <v>140389.81</v>
      </c>
      <c r="YW106" s="1">
        <v>100</v>
      </c>
      <c r="YX106" s="1"/>
      <c r="YY106" s="1"/>
      <c r="YZ106" s="1"/>
      <c r="ZA106" s="1"/>
      <c r="ZB106" s="1"/>
      <c r="ZC106" s="1"/>
      <c r="ZD106" s="1"/>
      <c r="ZE106" s="1"/>
      <c r="ZF106" s="1"/>
      <c r="ZG106" s="1"/>
      <c r="ZH106" s="1"/>
      <c r="ZI106" s="1"/>
      <c r="ZJ106" s="1"/>
      <c r="ZK106" s="1"/>
      <c r="ZL106" s="1"/>
      <c r="ZM106" s="1"/>
      <c r="ZN106" s="1"/>
      <c r="ZO106" s="1"/>
      <c r="ZP106" s="1">
        <v>165220</v>
      </c>
      <c r="ZQ106" s="1">
        <v>165220</v>
      </c>
      <c r="ZR106" s="1">
        <v>165220</v>
      </c>
      <c r="ZS106" s="1">
        <v>165220</v>
      </c>
      <c r="ZT106" s="1">
        <v>165220</v>
      </c>
      <c r="ZU106" s="1">
        <v>100</v>
      </c>
      <c r="ZV106" s="1"/>
      <c r="ZW106" s="1"/>
      <c r="ZX106" s="1"/>
      <c r="ZY106" s="1"/>
      <c r="ZZ106" s="1"/>
      <c r="AAA106" s="1"/>
      <c r="AAB106" s="1"/>
      <c r="AAC106" s="1"/>
      <c r="AAD106" s="1"/>
      <c r="AAE106" s="1"/>
      <c r="AAF106" s="1"/>
      <c r="AAG106" s="1"/>
      <c r="AAH106" s="1"/>
      <c r="AAI106" s="1"/>
      <c r="AAJ106" s="1"/>
      <c r="AAK106" s="1"/>
      <c r="AAL106" s="1"/>
      <c r="AAM106" s="1"/>
      <c r="AAN106" s="1"/>
      <c r="AAO106" s="1"/>
      <c r="AAP106" s="1"/>
      <c r="AAQ106" s="1"/>
      <c r="AAR106" s="1"/>
      <c r="AAS106" s="1"/>
      <c r="AAT106" s="1"/>
      <c r="AAU106" s="1"/>
      <c r="AAV106" s="1"/>
      <c r="AAW106" s="1"/>
      <c r="AAX106" s="1"/>
      <c r="AAY106" s="1"/>
      <c r="AAZ106" s="1"/>
      <c r="ABA106" s="1"/>
      <c r="ABB106" s="1"/>
      <c r="ABC106" s="1"/>
      <c r="ABD106" s="1"/>
      <c r="ABE106" s="1"/>
      <c r="ABF106" s="1"/>
      <c r="ABG106" s="1"/>
      <c r="ABH106" s="1"/>
      <c r="ABI106" s="1"/>
      <c r="ABJ106" s="1"/>
      <c r="ABK106" s="1"/>
      <c r="ABL106" s="1"/>
      <c r="ABM106" s="1"/>
      <c r="ABN106" s="1"/>
      <c r="ABO106" s="1"/>
      <c r="ABP106" s="1"/>
      <c r="ABQ106" s="1"/>
      <c r="ABR106" s="1"/>
      <c r="ABS106" s="1"/>
      <c r="ABT106" s="1"/>
      <c r="ABU106" s="1"/>
      <c r="ABV106" s="1"/>
      <c r="ABW106" s="1"/>
      <c r="ABX106" s="1"/>
      <c r="ABY106" s="1"/>
      <c r="ABZ106" s="1"/>
      <c r="ACA106" s="1"/>
      <c r="ACB106" s="1"/>
      <c r="ACC106" s="1"/>
      <c r="ACD106" s="1"/>
      <c r="ACE106" s="1"/>
      <c r="ACF106" s="1"/>
      <c r="ACG106" s="1"/>
      <c r="ACH106" s="1"/>
      <c r="ACI106" s="1"/>
      <c r="ACJ106" s="1"/>
      <c r="ACK106" s="1"/>
      <c r="ACL106" s="1"/>
      <c r="ACM106" s="1"/>
      <c r="ACN106" s="1"/>
      <c r="ACO106" s="1"/>
      <c r="ACP106" s="1"/>
      <c r="ACQ106" s="1"/>
      <c r="ACR106" s="1"/>
      <c r="ACS106" s="1"/>
      <c r="ACT106" s="1"/>
      <c r="ACU106" s="1"/>
      <c r="ACV106" s="1"/>
      <c r="ACW106" s="1"/>
      <c r="ACX106" s="1"/>
      <c r="ACY106" s="1"/>
      <c r="ACZ106" s="1"/>
      <c r="ADA106" s="1"/>
      <c r="ADB106" s="1"/>
      <c r="ADC106" s="1"/>
      <c r="ADD106" s="1"/>
      <c r="ADE106" s="1"/>
      <c r="ADF106" s="1"/>
      <c r="ADG106" s="1"/>
      <c r="ADH106" s="1"/>
      <c r="ADI106" s="1"/>
      <c r="ADJ106" s="1"/>
      <c r="ADK106" s="1"/>
      <c r="ADL106" s="1"/>
      <c r="ADM106" s="1"/>
      <c r="ADN106" s="1"/>
      <c r="ADO106" s="1"/>
      <c r="ADP106" s="1"/>
      <c r="ADQ106" s="1"/>
      <c r="ADR106" s="1"/>
      <c r="ADS106" s="1"/>
      <c r="ADT106" s="1"/>
      <c r="ADU106" s="1"/>
      <c r="ADV106" s="1"/>
      <c r="ADW106" s="1"/>
      <c r="ADX106" s="1"/>
      <c r="ADY106" s="1"/>
      <c r="ADZ106" s="1"/>
      <c r="AEA106" s="1"/>
      <c r="AEB106" s="1"/>
      <c r="AEC106" s="1"/>
      <c r="AED106" s="1"/>
      <c r="AEE106" s="1"/>
      <c r="AEF106" s="1"/>
      <c r="AEG106" s="1"/>
      <c r="AEH106" s="1"/>
      <c r="AEI106" s="1"/>
      <c r="AEJ106" s="1"/>
      <c r="AEK106" s="1"/>
      <c r="AEL106" s="1"/>
      <c r="AEM106" s="1"/>
      <c r="AEN106" s="1"/>
      <c r="AEO106" s="1"/>
      <c r="AEP106" s="1"/>
      <c r="AEQ106" s="1"/>
      <c r="AER106" s="1"/>
      <c r="AES106" s="1"/>
      <c r="AET106" s="1"/>
      <c r="AEU106" s="1"/>
      <c r="AEV106" s="1"/>
      <c r="AEW106" s="1"/>
      <c r="AEX106" s="1"/>
      <c r="AEY106" s="1"/>
      <c r="AEZ106" s="1"/>
      <c r="AFA106" s="1"/>
      <c r="AFB106" s="1"/>
      <c r="AFC106" s="1"/>
      <c r="AFD106" s="1"/>
      <c r="AFE106" s="1"/>
      <c r="AFF106" s="1"/>
      <c r="AFG106" s="1"/>
      <c r="AFH106" s="1"/>
      <c r="AFI106" s="1"/>
      <c r="AFJ106" s="1">
        <v>3520</v>
      </c>
      <c r="AFK106" s="1">
        <v>3520</v>
      </c>
      <c r="AFL106" s="1">
        <v>3520</v>
      </c>
      <c r="AFM106" s="1">
        <v>3520</v>
      </c>
      <c r="AFN106" s="1">
        <v>3520</v>
      </c>
      <c r="AFO106" s="1">
        <v>100</v>
      </c>
      <c r="AFP106" s="1"/>
      <c r="AFQ106" s="1"/>
      <c r="AFR106" s="1"/>
      <c r="AFS106" s="1"/>
      <c r="AFT106" s="1"/>
      <c r="AFU106" s="1"/>
      <c r="AFV106" s="1"/>
      <c r="AFW106" s="1"/>
      <c r="AFX106" s="1"/>
      <c r="AFY106" s="1"/>
      <c r="AFZ106" s="1"/>
      <c r="AGA106" s="1"/>
      <c r="AGB106" s="1"/>
      <c r="AGC106" s="1"/>
      <c r="AGD106" s="1"/>
      <c r="AGE106" s="1"/>
      <c r="AGF106" s="1"/>
      <c r="AGG106" s="1"/>
      <c r="AGH106" s="1"/>
      <c r="AGI106" s="1"/>
      <c r="AGJ106" s="1"/>
      <c r="AGK106" s="1"/>
      <c r="AGL106" s="1"/>
      <c r="AGM106" s="1"/>
      <c r="AGN106" s="1">
        <v>161700</v>
      </c>
      <c r="AGO106" s="1">
        <v>161700</v>
      </c>
      <c r="AGP106" s="1">
        <v>161700</v>
      </c>
      <c r="AGQ106" s="1">
        <v>161700</v>
      </c>
      <c r="AGR106" s="1">
        <v>161700</v>
      </c>
      <c r="AGS106" s="1">
        <v>100</v>
      </c>
      <c r="AGT106" s="1"/>
      <c r="AGU106" s="1"/>
      <c r="AGV106" s="1"/>
      <c r="AGW106" s="1"/>
      <c r="AGX106" s="1"/>
      <c r="AGY106" s="1"/>
      <c r="AGZ106" s="1"/>
      <c r="AHA106" s="1"/>
      <c r="AHB106" s="1"/>
      <c r="AHC106" s="1"/>
      <c r="AHD106" s="1"/>
      <c r="AHE106" s="1"/>
      <c r="AHF106" s="1"/>
      <c r="AHG106" s="1"/>
      <c r="AHH106" s="1"/>
      <c r="AHI106" s="1"/>
      <c r="AHJ106" s="1"/>
      <c r="AHK106" s="1"/>
      <c r="AHL106" s="1"/>
      <c r="AHM106" s="1"/>
      <c r="AHN106" s="1"/>
      <c r="AHO106" s="1"/>
      <c r="AHP106" s="1"/>
      <c r="AHQ106" s="1"/>
      <c r="AHR106" s="1"/>
      <c r="AHS106" s="1"/>
      <c r="AHT106" s="1"/>
      <c r="AHU106" s="1"/>
      <c r="AHV106" s="1"/>
      <c r="AHW106" s="1"/>
      <c r="AHX106" s="1"/>
      <c r="AHY106" s="1"/>
      <c r="AHZ106" s="1"/>
      <c r="AIA106" s="1"/>
      <c r="AIB106" s="1"/>
      <c r="AIC106" s="1"/>
      <c r="AID106" s="1"/>
      <c r="AIE106" s="1"/>
      <c r="AIF106" s="1"/>
      <c r="AIG106" s="1"/>
      <c r="AIH106" s="1"/>
      <c r="AII106" s="1"/>
      <c r="AIJ106" s="1"/>
      <c r="AIK106" s="1"/>
      <c r="AIL106" s="1"/>
      <c r="AIM106" s="1"/>
      <c r="AIN106" s="1"/>
      <c r="AIO106" s="1"/>
      <c r="AIP106" s="1"/>
      <c r="AIQ106" s="1"/>
      <c r="AIR106" s="1"/>
      <c r="AIS106" s="1"/>
      <c r="AIT106" s="1"/>
      <c r="AIU106" s="1"/>
      <c r="AIV106" s="1"/>
      <c r="AIW106" s="1"/>
      <c r="AIX106" s="1"/>
      <c r="AIY106" s="1"/>
      <c r="AIZ106" s="1"/>
      <c r="AJA106" s="1"/>
      <c r="AJB106" s="1"/>
      <c r="AJC106" s="1"/>
      <c r="AJD106" s="1"/>
      <c r="AJE106" s="1"/>
      <c r="AJF106" s="1"/>
      <c r="AJG106" s="1"/>
    </row>
    <row r="107" spans="1:943" x14ac:dyDescent="0.25">
      <c r="A107" s="4" t="s">
        <v>190</v>
      </c>
      <c r="B107" s="1">
        <v>2760019915.8600001</v>
      </c>
      <c r="C107" s="1">
        <v>2855263001.52</v>
      </c>
      <c r="D107" s="1">
        <v>2859926002.5799999</v>
      </c>
      <c r="E107" s="1">
        <v>3108665203.5799999</v>
      </c>
      <c r="F107" s="1">
        <v>3079655223.2199998</v>
      </c>
      <c r="G107" s="1">
        <v>99.1</v>
      </c>
      <c r="H107" s="1">
        <v>542845400</v>
      </c>
      <c r="I107" s="1">
        <v>542845400</v>
      </c>
      <c r="J107" s="1">
        <v>542845400</v>
      </c>
      <c r="K107" s="1">
        <v>542845400</v>
      </c>
      <c r="L107" s="1">
        <v>542845400</v>
      </c>
      <c r="M107" s="1">
        <v>100</v>
      </c>
      <c r="N107" s="1">
        <v>542845400</v>
      </c>
      <c r="O107" s="1">
        <v>542845400</v>
      </c>
      <c r="P107" s="1">
        <v>542845400</v>
      </c>
      <c r="Q107" s="1">
        <v>542845400</v>
      </c>
      <c r="R107" s="1">
        <v>542845400</v>
      </c>
      <c r="S107" s="1">
        <v>100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>
        <v>166019385.52000001</v>
      </c>
      <c r="BE107" s="1">
        <v>162236858.52000001</v>
      </c>
      <c r="BF107" s="1">
        <v>50263338.509999998</v>
      </c>
      <c r="BG107" s="1">
        <v>299783539.50999999</v>
      </c>
      <c r="BH107" s="1">
        <v>271326887.26999998</v>
      </c>
      <c r="BI107" s="1">
        <v>90.5</v>
      </c>
      <c r="BJ107" s="1">
        <v>2206265.52</v>
      </c>
      <c r="BK107" s="1">
        <v>2206265.52</v>
      </c>
      <c r="BL107" s="1">
        <v>2186294.52</v>
      </c>
      <c r="BM107" s="1">
        <v>2186294.52</v>
      </c>
      <c r="BN107" s="1">
        <v>2186294.52</v>
      </c>
      <c r="BO107" s="1">
        <v>100</v>
      </c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>
        <v>4491200</v>
      </c>
      <c r="CU107" s="1"/>
      <c r="CV107" s="1"/>
      <c r="CW107" s="1">
        <v>4491200</v>
      </c>
      <c r="CX107" s="1">
        <v>4491200</v>
      </c>
      <c r="CY107" s="1">
        <v>100</v>
      </c>
      <c r="CZ107" s="1"/>
      <c r="DA107" s="1"/>
      <c r="DB107" s="1"/>
      <c r="DC107" s="1"/>
      <c r="DD107" s="1"/>
      <c r="DE107" s="1"/>
      <c r="DF107" s="1">
        <v>2046100</v>
      </c>
      <c r="DG107" s="1">
        <v>2046100</v>
      </c>
      <c r="DH107" s="1">
        <v>2046100</v>
      </c>
      <c r="DI107" s="1">
        <v>2046100</v>
      </c>
      <c r="DJ107" s="1">
        <v>2046100</v>
      </c>
      <c r="DK107" s="1">
        <v>100</v>
      </c>
      <c r="DL107" s="1">
        <v>432000</v>
      </c>
      <c r="DM107" s="1">
        <v>432000</v>
      </c>
      <c r="DN107" s="1">
        <v>432000</v>
      </c>
      <c r="DO107" s="1">
        <v>432000</v>
      </c>
      <c r="DP107" s="1">
        <v>432000</v>
      </c>
      <c r="DQ107" s="1">
        <v>100</v>
      </c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>
        <v>2527497</v>
      </c>
      <c r="EE107" s="1">
        <v>2427970</v>
      </c>
      <c r="EF107" s="1">
        <v>2427970</v>
      </c>
      <c r="EG107" s="1">
        <v>2427970</v>
      </c>
      <c r="EH107" s="1">
        <v>2427960.52</v>
      </c>
      <c r="EI107" s="1">
        <v>100</v>
      </c>
      <c r="EJ107" s="1">
        <v>7594600</v>
      </c>
      <c r="EK107" s="1">
        <v>7594600</v>
      </c>
      <c r="EL107" s="1">
        <v>7594600</v>
      </c>
      <c r="EM107" s="1">
        <v>7594600</v>
      </c>
      <c r="EN107" s="1">
        <v>7594591.3300000001</v>
      </c>
      <c r="EO107" s="1">
        <v>100</v>
      </c>
      <c r="EP107" s="1">
        <v>1799600</v>
      </c>
      <c r="EQ107" s="1">
        <v>1799600</v>
      </c>
      <c r="ER107" s="1">
        <v>1799600</v>
      </c>
      <c r="ES107" s="1">
        <v>1799600</v>
      </c>
      <c r="ET107" s="1">
        <v>1799600</v>
      </c>
      <c r="EU107" s="1">
        <v>100</v>
      </c>
      <c r="EV107" s="1"/>
      <c r="EW107" s="1"/>
      <c r="EX107" s="1"/>
      <c r="EY107" s="1"/>
      <c r="EZ107" s="1"/>
      <c r="FA107" s="1"/>
      <c r="FB107" s="1">
        <v>7395000</v>
      </c>
      <c r="FC107" s="1">
        <v>7395000</v>
      </c>
      <c r="FD107" s="1">
        <f>-91028732-720</f>
        <v>-91029452</v>
      </c>
      <c r="FE107" s="1">
        <v>99550268.280000001</v>
      </c>
      <c r="FF107" s="1">
        <v>99550268.280000001</v>
      </c>
      <c r="FG107" s="1">
        <v>100</v>
      </c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>
        <v>22000000</v>
      </c>
      <c r="FU107" s="1">
        <v>22000000</v>
      </c>
      <c r="FV107" s="1">
        <v>22000000</v>
      </c>
      <c r="FW107" s="1">
        <v>22000000</v>
      </c>
      <c r="FX107" s="1">
        <v>22000000</v>
      </c>
      <c r="FY107" s="1">
        <v>100</v>
      </c>
      <c r="FZ107" s="1">
        <v>8584025</v>
      </c>
      <c r="GA107" s="1">
        <v>8584025</v>
      </c>
      <c r="GB107" s="1">
        <v>8584025</v>
      </c>
      <c r="GC107" s="1">
        <v>8584025</v>
      </c>
      <c r="GD107" s="1">
        <v>8584025</v>
      </c>
      <c r="GE107" s="1">
        <v>100</v>
      </c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>
        <v>87808400</v>
      </c>
      <c r="HQ107" s="1">
        <v>87808400</v>
      </c>
      <c r="HR107" s="1">
        <v>73771483.709999993</v>
      </c>
      <c r="HS107" s="1">
        <v>73771483.709999993</v>
      </c>
      <c r="HT107" s="1">
        <v>45314849.619999997</v>
      </c>
      <c r="HU107" s="1">
        <v>61.4</v>
      </c>
      <c r="HV107" s="1"/>
      <c r="HW107" s="1"/>
      <c r="HX107" s="1"/>
      <c r="HY107" s="1"/>
      <c r="HZ107" s="1"/>
      <c r="IA107" s="1"/>
      <c r="IB107" s="1">
        <v>622000</v>
      </c>
      <c r="IC107" s="1">
        <v>622000</v>
      </c>
      <c r="ID107" s="1">
        <v>622000</v>
      </c>
      <c r="IE107" s="1">
        <v>622000</v>
      </c>
      <c r="IF107" s="1">
        <v>622000</v>
      </c>
      <c r="IG107" s="1">
        <v>100</v>
      </c>
      <c r="IH107" s="1">
        <v>1657400</v>
      </c>
      <c r="II107" s="1">
        <v>1657400</v>
      </c>
      <c r="IJ107" s="1">
        <v>1657400</v>
      </c>
      <c r="IK107" s="1">
        <v>1657400</v>
      </c>
      <c r="IL107" s="1">
        <v>1657400</v>
      </c>
      <c r="IM107" s="1">
        <v>100</v>
      </c>
      <c r="IN107" s="1">
        <v>8710700</v>
      </c>
      <c r="IO107" s="1">
        <v>9518900</v>
      </c>
      <c r="IP107" s="1">
        <v>10376800</v>
      </c>
      <c r="IQ107" s="1">
        <v>10376800</v>
      </c>
      <c r="IR107" s="1">
        <v>10376800</v>
      </c>
      <c r="IS107" s="1">
        <v>100</v>
      </c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  <c r="JL107" s="1"/>
      <c r="JM107" s="1"/>
      <c r="JN107" s="1"/>
      <c r="JO107" s="1"/>
      <c r="JP107" s="1"/>
      <c r="JQ107" s="1"/>
      <c r="JR107" s="1"/>
      <c r="JS107" s="1"/>
      <c r="JT107" s="1"/>
      <c r="JU107" s="1"/>
      <c r="JV107" s="1"/>
      <c r="JW107" s="1"/>
      <c r="JX107" s="1"/>
      <c r="JY107" s="1"/>
      <c r="JZ107" s="1"/>
      <c r="KA107" s="1"/>
      <c r="KB107" s="1"/>
      <c r="KC107" s="1"/>
      <c r="KD107" s="1"/>
      <c r="KE107" s="1"/>
      <c r="KF107" s="1"/>
      <c r="KG107" s="1"/>
      <c r="KH107" s="1"/>
      <c r="KI107" s="1"/>
      <c r="KJ107" s="1"/>
      <c r="KK107" s="1"/>
      <c r="KL107" s="1"/>
      <c r="KM107" s="1"/>
      <c r="KN107" s="1"/>
      <c r="KO107" s="1"/>
      <c r="KP107" s="1"/>
      <c r="KQ107" s="1"/>
      <c r="KR107" s="1"/>
      <c r="KS107" s="1"/>
      <c r="KT107" s="1"/>
      <c r="KU107" s="1"/>
      <c r="KV107" s="1"/>
      <c r="KW107" s="1"/>
      <c r="KX107" s="1"/>
      <c r="KY107" s="1"/>
      <c r="KZ107" s="1"/>
      <c r="LA107" s="1"/>
      <c r="LB107" s="1"/>
      <c r="LC107" s="1"/>
      <c r="LD107" s="1"/>
      <c r="LE107" s="1"/>
      <c r="LF107" s="1"/>
      <c r="LG107" s="1"/>
      <c r="LH107" s="1"/>
      <c r="LI107" s="1"/>
      <c r="LJ107" s="1"/>
      <c r="LK107" s="1"/>
      <c r="LL107" s="1"/>
      <c r="LM107" s="1"/>
      <c r="LN107" s="1"/>
      <c r="LO107" s="1"/>
      <c r="LP107" s="1"/>
      <c r="LQ107" s="1"/>
      <c r="LR107" s="1"/>
      <c r="LS107" s="1"/>
      <c r="LT107" s="1"/>
      <c r="LU107" s="1"/>
      <c r="LV107" s="1"/>
      <c r="LW107" s="1"/>
      <c r="LX107" s="1"/>
      <c r="LY107" s="1"/>
      <c r="LZ107" s="1"/>
      <c r="MA107" s="1"/>
      <c r="MB107" s="1"/>
      <c r="MC107" s="1"/>
      <c r="MD107" s="1"/>
      <c r="ME107" s="1"/>
      <c r="MF107" s="1"/>
      <c r="MG107" s="1"/>
      <c r="MH107" s="1"/>
      <c r="MI107" s="1"/>
      <c r="MJ107" s="1"/>
      <c r="MK107" s="1"/>
      <c r="ML107" s="1"/>
      <c r="MM107" s="1"/>
      <c r="MN107" s="1"/>
      <c r="MO107" s="1"/>
      <c r="MP107" s="1"/>
      <c r="MQ107" s="1"/>
      <c r="MR107" s="1"/>
      <c r="MS107" s="1"/>
      <c r="MT107" s="1"/>
      <c r="MU107" s="1"/>
      <c r="MV107" s="1"/>
      <c r="MW107" s="1"/>
      <c r="MX107" s="1"/>
      <c r="MY107" s="1"/>
      <c r="MZ107" s="1"/>
      <c r="NA107" s="1"/>
      <c r="NB107" s="1"/>
      <c r="NC107" s="1"/>
      <c r="ND107" s="1"/>
      <c r="NE107" s="1"/>
      <c r="NF107" s="1"/>
      <c r="NG107" s="1"/>
      <c r="NH107" s="1"/>
      <c r="NI107" s="1"/>
      <c r="NJ107" s="1"/>
      <c r="NK107" s="1"/>
      <c r="NL107" s="1"/>
      <c r="NM107" s="1"/>
      <c r="NN107" s="1"/>
      <c r="NO107" s="1"/>
      <c r="NP107" s="1"/>
      <c r="NQ107" s="1"/>
      <c r="NR107" s="1"/>
      <c r="NS107" s="1"/>
      <c r="NT107" s="1"/>
      <c r="NU107" s="1"/>
      <c r="NV107" s="1"/>
      <c r="NW107" s="1"/>
      <c r="NX107" s="1"/>
      <c r="NY107" s="1"/>
      <c r="NZ107" s="1"/>
      <c r="OA107" s="1"/>
      <c r="OB107" s="1"/>
      <c r="OC107" s="1"/>
      <c r="OD107" s="1"/>
      <c r="OE107" s="1"/>
      <c r="OF107" s="1"/>
      <c r="OG107" s="1"/>
      <c r="OH107" s="1"/>
      <c r="OI107" s="1"/>
      <c r="OJ107" s="1"/>
      <c r="OK107" s="1"/>
      <c r="OL107" s="1"/>
      <c r="OM107" s="1"/>
      <c r="ON107" s="1"/>
      <c r="OO107" s="1"/>
      <c r="OP107" s="1"/>
      <c r="OQ107" s="1"/>
      <c r="OR107" s="1"/>
      <c r="OS107" s="1"/>
      <c r="OT107" s="1"/>
      <c r="OU107" s="1"/>
      <c r="OV107" s="1"/>
      <c r="OW107" s="1"/>
      <c r="OX107" s="1"/>
      <c r="OY107" s="1"/>
      <c r="OZ107" s="1"/>
      <c r="PA107" s="1"/>
      <c r="PB107" s="1"/>
      <c r="PC107" s="1"/>
      <c r="PD107" s="1"/>
      <c r="PE107" s="1"/>
      <c r="PF107" s="1"/>
      <c r="PG107" s="1"/>
      <c r="PH107" s="1"/>
      <c r="PI107" s="1"/>
      <c r="PJ107" s="1"/>
      <c r="PK107" s="1"/>
      <c r="PL107" s="1"/>
      <c r="PM107" s="1"/>
      <c r="PN107" s="1"/>
      <c r="PO107" s="1"/>
      <c r="PP107" s="1"/>
      <c r="PQ107" s="1"/>
      <c r="PR107" s="1">
        <v>150000</v>
      </c>
      <c r="PS107" s="1">
        <v>150000</v>
      </c>
      <c r="PT107" s="1">
        <v>150000</v>
      </c>
      <c r="PU107" s="1">
        <v>150000</v>
      </c>
      <c r="PV107" s="1">
        <v>150000</v>
      </c>
      <c r="PW107" s="1">
        <v>100</v>
      </c>
      <c r="PX107" s="1"/>
      <c r="PY107" s="1"/>
      <c r="PZ107" s="1"/>
      <c r="QA107" s="1"/>
      <c r="QB107" s="1"/>
      <c r="QC107" s="1"/>
      <c r="QD107" s="1"/>
      <c r="QE107" s="1"/>
      <c r="QF107" s="1"/>
      <c r="QG107" s="1"/>
      <c r="QH107" s="1"/>
      <c r="QI107" s="1"/>
      <c r="QJ107" s="1">
        <v>298598</v>
      </c>
      <c r="QK107" s="1">
        <v>298598</v>
      </c>
      <c r="QL107" s="1">
        <v>298598</v>
      </c>
      <c r="QM107" s="1">
        <v>298598</v>
      </c>
      <c r="QN107" s="1">
        <v>298598</v>
      </c>
      <c r="QO107" s="1">
        <v>100</v>
      </c>
      <c r="QP107" s="1"/>
      <c r="QQ107" s="1"/>
      <c r="QR107" s="1"/>
      <c r="QS107" s="1"/>
      <c r="QT107" s="1"/>
      <c r="QU107" s="1"/>
      <c r="QV107" s="1"/>
      <c r="QW107" s="1"/>
      <c r="QX107" s="1"/>
      <c r="QY107" s="1"/>
      <c r="QZ107" s="1"/>
      <c r="RA107" s="1"/>
      <c r="RB107" s="1"/>
      <c r="RC107" s="1"/>
      <c r="RD107" s="1"/>
      <c r="RE107" s="1"/>
      <c r="RF107" s="1"/>
      <c r="RG107" s="1"/>
      <c r="RH107" s="1"/>
      <c r="RI107" s="1"/>
      <c r="RJ107" s="1"/>
      <c r="RK107" s="1"/>
      <c r="RL107" s="1"/>
      <c r="RM107" s="1"/>
      <c r="RN107" s="1"/>
      <c r="RO107" s="1"/>
      <c r="RP107" s="1"/>
      <c r="RQ107" s="1"/>
      <c r="RR107" s="1"/>
      <c r="RS107" s="1"/>
      <c r="RT107" s="1">
        <v>1081000</v>
      </c>
      <c r="RU107" s="1">
        <v>1081000</v>
      </c>
      <c r="RV107" s="1">
        <v>1081000</v>
      </c>
      <c r="RW107" s="1">
        <v>1081000</v>
      </c>
      <c r="RX107" s="1">
        <v>1081000</v>
      </c>
      <c r="RY107" s="1">
        <v>100</v>
      </c>
      <c r="RZ107" s="1"/>
      <c r="SA107" s="1"/>
      <c r="SB107" s="1"/>
      <c r="SC107" s="1"/>
      <c r="SD107" s="1"/>
      <c r="SE107" s="1"/>
      <c r="SF107" s="1"/>
      <c r="SG107" s="1"/>
      <c r="SH107" s="1"/>
      <c r="SI107" s="1"/>
      <c r="SJ107" s="1"/>
      <c r="SK107" s="1"/>
      <c r="SL107" s="1"/>
      <c r="SM107" s="1"/>
      <c r="SN107" s="1"/>
      <c r="SO107" s="1"/>
      <c r="SP107" s="1"/>
      <c r="SQ107" s="1"/>
      <c r="SR107" s="1"/>
      <c r="SS107" s="1"/>
      <c r="ST107" s="1"/>
      <c r="SU107" s="1">
        <v>54450000</v>
      </c>
      <c r="SV107" s="1">
        <v>54450000</v>
      </c>
      <c r="SW107" s="1">
        <v>100</v>
      </c>
      <c r="SX107" s="1"/>
      <c r="SY107" s="1"/>
      <c r="SZ107" s="1"/>
      <c r="TA107" s="1"/>
      <c r="TB107" s="1"/>
      <c r="TC107" s="1"/>
      <c r="TD107" s="1"/>
      <c r="TE107" s="1"/>
      <c r="TF107" s="1"/>
      <c r="TG107" s="1"/>
      <c r="TH107" s="1"/>
      <c r="TI107" s="1"/>
      <c r="TJ107" s="1"/>
      <c r="TK107" s="1"/>
      <c r="TL107" s="1"/>
      <c r="TM107" s="1"/>
      <c r="TN107" s="1"/>
      <c r="TO107" s="1"/>
      <c r="TP107" s="1"/>
      <c r="TQ107" s="1"/>
      <c r="TR107" s="1"/>
      <c r="TS107" s="1"/>
      <c r="TT107" s="1"/>
      <c r="TU107" s="1"/>
      <c r="TV107" s="1"/>
      <c r="TW107" s="1"/>
      <c r="TX107" s="1"/>
      <c r="TY107" s="1"/>
      <c r="TZ107" s="1"/>
      <c r="UA107" s="1"/>
      <c r="UB107" s="1"/>
      <c r="UC107" s="1"/>
      <c r="UD107" s="1"/>
      <c r="UE107" s="1"/>
      <c r="UF107" s="1"/>
      <c r="UG107" s="1"/>
      <c r="UH107" s="1">
        <v>475000</v>
      </c>
      <c r="UI107" s="1">
        <v>475000</v>
      </c>
      <c r="UJ107" s="1"/>
      <c r="UK107" s="1"/>
      <c r="UL107" s="1"/>
      <c r="UM107" s="1"/>
      <c r="UN107" s="1"/>
      <c r="UO107" s="1"/>
      <c r="UP107" s="1">
        <v>124200</v>
      </c>
      <c r="UQ107" s="1">
        <v>124200</v>
      </c>
      <c r="UR107" s="1">
        <v>124200</v>
      </c>
      <c r="US107" s="1">
        <v>100</v>
      </c>
      <c r="UT107" s="1"/>
      <c r="UU107" s="1"/>
      <c r="UV107" s="1"/>
      <c r="UW107" s="1"/>
      <c r="UX107" s="1"/>
      <c r="UY107" s="1"/>
      <c r="UZ107" s="1"/>
      <c r="VA107" s="1"/>
      <c r="VB107" s="1"/>
      <c r="VC107" s="1"/>
      <c r="VD107" s="1"/>
      <c r="VE107" s="1"/>
      <c r="VF107" s="1">
        <v>1140000</v>
      </c>
      <c r="VG107" s="1">
        <v>1140000</v>
      </c>
      <c r="VH107" s="1">
        <v>1140000</v>
      </c>
      <c r="VI107" s="1">
        <v>1140000</v>
      </c>
      <c r="VJ107" s="1">
        <v>1140000</v>
      </c>
      <c r="VK107" s="1">
        <v>100</v>
      </c>
      <c r="VL107" s="1"/>
      <c r="VM107" s="1"/>
      <c r="VN107" s="1"/>
      <c r="VO107" s="1"/>
      <c r="VP107" s="1"/>
      <c r="VQ107" s="1"/>
      <c r="VR107" s="1">
        <v>5000000</v>
      </c>
      <c r="VS107" s="1">
        <v>5000000</v>
      </c>
      <c r="VT107" s="1">
        <v>5000000</v>
      </c>
      <c r="VU107" s="1">
        <v>5000000</v>
      </c>
      <c r="VV107" s="1">
        <v>5000000</v>
      </c>
      <c r="VW107" s="1">
        <v>100</v>
      </c>
      <c r="VX107" s="1"/>
      <c r="VY107" s="1"/>
      <c r="VZ107" s="1"/>
      <c r="WA107" s="1"/>
      <c r="WB107" s="1"/>
      <c r="WC107" s="1"/>
      <c r="WD107" s="1"/>
      <c r="WE107" s="1"/>
      <c r="WF107" s="1"/>
      <c r="WG107" s="1"/>
      <c r="WH107" s="1"/>
      <c r="WI107" s="1"/>
      <c r="WJ107" s="1"/>
      <c r="WK107" s="1"/>
      <c r="WL107" s="1"/>
      <c r="WM107" s="1"/>
      <c r="WN107" s="1"/>
      <c r="WO107" s="1"/>
      <c r="WP107" s="1"/>
      <c r="WQ107" s="1"/>
      <c r="WR107" s="1"/>
      <c r="WS107" s="1"/>
      <c r="WT107" s="1"/>
      <c r="WU107" s="1"/>
      <c r="WV107" s="1"/>
      <c r="WW107" s="1"/>
      <c r="WX107" s="1"/>
      <c r="WY107" s="1"/>
      <c r="WZ107" s="1"/>
      <c r="XA107" s="1"/>
      <c r="XB107" s="1"/>
      <c r="XC107" s="1"/>
      <c r="XD107" s="1"/>
      <c r="XE107" s="1"/>
      <c r="XF107" s="1"/>
      <c r="XG107" s="1"/>
      <c r="XH107" s="1"/>
      <c r="XI107" s="1"/>
      <c r="XJ107" s="1"/>
      <c r="XK107" s="1"/>
      <c r="XL107" s="1"/>
      <c r="XM107" s="1"/>
      <c r="XN107" s="1"/>
      <c r="XO107" s="1"/>
      <c r="XP107" s="1"/>
      <c r="XQ107" s="1"/>
      <c r="XR107" s="1"/>
      <c r="XS107" s="1"/>
      <c r="XT107" s="1"/>
      <c r="XU107" s="1"/>
      <c r="XV107" s="1"/>
      <c r="XW107" s="1"/>
      <c r="XX107" s="1"/>
      <c r="XY107" s="1"/>
      <c r="XZ107" s="1"/>
      <c r="YA107" s="1"/>
      <c r="YB107" s="1"/>
      <c r="YC107" s="1"/>
      <c r="YD107" s="1"/>
      <c r="YE107" s="1"/>
      <c r="YF107" s="1"/>
      <c r="YG107" s="1"/>
      <c r="YH107" s="1"/>
      <c r="YI107" s="1"/>
      <c r="YJ107" s="1"/>
      <c r="YK107" s="1"/>
      <c r="YL107" s="1"/>
      <c r="YM107" s="1"/>
      <c r="YN107" s="1"/>
      <c r="YO107" s="1"/>
      <c r="YP107" s="1"/>
      <c r="YQ107" s="1"/>
      <c r="YR107" s="1"/>
      <c r="YS107" s="1"/>
      <c r="YT107" s="1"/>
      <c r="YU107" s="1"/>
      <c r="YV107" s="1"/>
      <c r="YW107" s="1"/>
      <c r="YX107" s="1"/>
      <c r="YY107" s="1"/>
      <c r="YZ107" s="1"/>
      <c r="ZA107" s="1"/>
      <c r="ZB107" s="1"/>
      <c r="ZC107" s="1"/>
      <c r="ZD107" s="1"/>
      <c r="ZE107" s="1"/>
      <c r="ZF107" s="1"/>
      <c r="ZG107" s="1"/>
      <c r="ZH107" s="1"/>
      <c r="ZI107" s="1"/>
      <c r="ZJ107" s="1"/>
      <c r="ZK107" s="1"/>
      <c r="ZL107" s="1"/>
      <c r="ZM107" s="1"/>
      <c r="ZN107" s="1"/>
      <c r="ZO107" s="1"/>
      <c r="ZP107" s="1">
        <v>2050300979.3399999</v>
      </c>
      <c r="ZQ107" s="1">
        <v>2149326592</v>
      </c>
      <c r="ZR107" s="1">
        <v>2265963113.6999998</v>
      </c>
      <c r="ZS107" s="1">
        <v>2265182113.6999998</v>
      </c>
      <c r="ZT107" s="1">
        <v>2264628784.9499998</v>
      </c>
      <c r="ZU107" s="1">
        <v>100</v>
      </c>
      <c r="ZV107" s="1">
        <v>933429090</v>
      </c>
      <c r="ZW107" s="1">
        <v>954225770</v>
      </c>
      <c r="ZX107" s="1">
        <v>938877270</v>
      </c>
      <c r="ZY107" s="1">
        <v>938877270</v>
      </c>
      <c r="ZZ107" s="1">
        <v>938877270</v>
      </c>
      <c r="AAA107" s="1">
        <v>100</v>
      </c>
      <c r="AAB107" s="1">
        <v>17498300</v>
      </c>
      <c r="AAC107" s="1">
        <v>17498300</v>
      </c>
      <c r="AAD107" s="1">
        <v>17865900</v>
      </c>
      <c r="AAE107" s="1">
        <v>17865900</v>
      </c>
      <c r="AAF107" s="1">
        <v>17865900</v>
      </c>
      <c r="AAG107" s="1">
        <v>100</v>
      </c>
      <c r="AAH107" s="1"/>
      <c r="AAI107" s="1"/>
      <c r="AAJ107" s="1"/>
      <c r="AAK107" s="1"/>
      <c r="AAL107" s="1"/>
      <c r="AAM107" s="1"/>
      <c r="AAN107" s="1">
        <v>28330400</v>
      </c>
      <c r="AAO107" s="1">
        <v>28330400</v>
      </c>
      <c r="AAP107" s="1">
        <v>29008100</v>
      </c>
      <c r="AAQ107" s="1">
        <v>29008100</v>
      </c>
      <c r="AAR107" s="1">
        <v>29008100</v>
      </c>
      <c r="AAS107" s="1">
        <v>100</v>
      </c>
      <c r="AAT107" s="1">
        <v>687391440</v>
      </c>
      <c r="AAU107" s="1">
        <v>738488890</v>
      </c>
      <c r="AAV107" s="1">
        <v>838659370</v>
      </c>
      <c r="AAW107" s="1">
        <v>838659370</v>
      </c>
      <c r="AAX107" s="1">
        <v>838659370</v>
      </c>
      <c r="AAY107" s="1">
        <v>100</v>
      </c>
      <c r="AAZ107" s="1"/>
      <c r="ABA107" s="1"/>
      <c r="ABB107" s="1"/>
      <c r="ABC107" s="1"/>
      <c r="ABD107" s="1"/>
      <c r="ABE107" s="1"/>
      <c r="ABF107" s="1">
        <v>31154700</v>
      </c>
      <c r="ABG107" s="1">
        <v>31154700</v>
      </c>
      <c r="ABH107" s="1">
        <v>29135100</v>
      </c>
      <c r="ABI107" s="1">
        <v>29135100</v>
      </c>
      <c r="ABJ107" s="1">
        <v>29135100</v>
      </c>
      <c r="ABK107" s="1">
        <v>100</v>
      </c>
      <c r="ABL107" s="1">
        <v>85302520</v>
      </c>
      <c r="ABM107" s="1">
        <v>85302520</v>
      </c>
      <c r="ABN107" s="1">
        <v>75678800</v>
      </c>
      <c r="ABO107" s="1">
        <v>75678800</v>
      </c>
      <c r="ABP107" s="1">
        <v>75678800</v>
      </c>
      <c r="ABQ107" s="1">
        <v>100</v>
      </c>
      <c r="ABR107" s="1">
        <v>5462500</v>
      </c>
      <c r="ABS107" s="1">
        <v>6970600</v>
      </c>
      <c r="ABT107" s="1">
        <v>6627600</v>
      </c>
      <c r="ABU107" s="1">
        <v>6627600</v>
      </c>
      <c r="ABV107" s="1">
        <v>6627600</v>
      </c>
      <c r="ABW107" s="1">
        <v>100</v>
      </c>
      <c r="ABX107" s="1">
        <v>924200</v>
      </c>
      <c r="ABY107" s="1">
        <v>1269400</v>
      </c>
      <c r="ABZ107" s="1">
        <v>947400</v>
      </c>
      <c r="ACA107" s="1">
        <v>947400</v>
      </c>
      <c r="ACB107" s="1">
        <v>947400</v>
      </c>
      <c r="ACC107" s="1">
        <v>100</v>
      </c>
      <c r="ACD107" s="1">
        <v>24160000</v>
      </c>
      <c r="ACE107" s="1">
        <v>27937500</v>
      </c>
      <c r="ACF107" s="1">
        <v>26481500</v>
      </c>
      <c r="ACG107" s="1">
        <v>26481500</v>
      </c>
      <c r="ACH107" s="1">
        <v>26481500</v>
      </c>
      <c r="ACI107" s="1">
        <v>100</v>
      </c>
      <c r="ACJ107" s="1">
        <v>790400</v>
      </c>
      <c r="ACK107" s="1">
        <v>795000</v>
      </c>
      <c r="ACL107" s="1">
        <v>775000</v>
      </c>
      <c r="ACM107" s="1">
        <v>775000</v>
      </c>
      <c r="ACN107" s="1">
        <v>775000</v>
      </c>
      <c r="ACO107" s="1">
        <v>100</v>
      </c>
      <c r="ACP107" s="1">
        <v>140000</v>
      </c>
      <c r="ACQ107" s="1">
        <v>140000</v>
      </c>
      <c r="ACR107" s="1">
        <v>240000</v>
      </c>
      <c r="ACS107" s="1">
        <v>240000</v>
      </c>
      <c r="ACT107" s="1">
        <v>240000</v>
      </c>
      <c r="ACU107" s="1">
        <v>100</v>
      </c>
      <c r="ACV107" s="1">
        <v>138000</v>
      </c>
      <c r="ACW107" s="1">
        <v>180000</v>
      </c>
      <c r="ACX107" s="1">
        <v>150000</v>
      </c>
      <c r="ACY107" s="1">
        <v>150000</v>
      </c>
      <c r="ACZ107" s="1">
        <v>150000</v>
      </c>
      <c r="ADA107" s="1">
        <v>100</v>
      </c>
      <c r="ADB107" s="1">
        <v>3972700</v>
      </c>
      <c r="ADC107" s="1">
        <v>5750100</v>
      </c>
      <c r="ADD107" s="1">
        <v>5750100</v>
      </c>
      <c r="ADE107" s="1">
        <v>5750100</v>
      </c>
      <c r="ADF107" s="1">
        <v>5750100</v>
      </c>
      <c r="ADG107" s="1">
        <v>100</v>
      </c>
      <c r="ADH107" s="1">
        <v>289800</v>
      </c>
      <c r="ADI107" s="1">
        <v>289800</v>
      </c>
      <c r="ADJ107" s="1">
        <v>281800</v>
      </c>
      <c r="ADK107" s="1">
        <v>281800</v>
      </c>
      <c r="ADL107" s="1">
        <v>281800</v>
      </c>
      <c r="ADM107" s="1">
        <v>100</v>
      </c>
      <c r="ADN107" s="1">
        <v>12425800</v>
      </c>
      <c r="ADO107" s="1">
        <v>15521800</v>
      </c>
      <c r="ADP107" s="1">
        <v>15521800</v>
      </c>
      <c r="ADQ107" s="1">
        <v>15521800</v>
      </c>
      <c r="ADR107" s="1">
        <v>15521800</v>
      </c>
      <c r="ADS107" s="1">
        <v>100</v>
      </c>
      <c r="ADT107" s="1">
        <v>52250077.689999998</v>
      </c>
      <c r="ADU107" s="1">
        <v>69717789.480000004</v>
      </c>
      <c r="ADV107" s="1">
        <v>113635989.48</v>
      </c>
      <c r="ADW107" s="1">
        <v>113635989.48</v>
      </c>
      <c r="ADX107" s="1">
        <v>113635989.48</v>
      </c>
      <c r="ADY107" s="1">
        <v>100</v>
      </c>
      <c r="ADZ107" s="1"/>
      <c r="AEA107" s="1"/>
      <c r="AEB107" s="1"/>
      <c r="AEC107" s="1"/>
      <c r="AED107" s="1"/>
      <c r="AEE107" s="1"/>
      <c r="AEF107" s="1"/>
      <c r="AEG107" s="1"/>
      <c r="AEH107" s="1"/>
      <c r="AEI107" s="1"/>
      <c r="AEJ107" s="1"/>
      <c r="AEK107" s="1"/>
      <c r="AEL107" s="1">
        <v>1651600</v>
      </c>
      <c r="AEM107" s="1"/>
      <c r="AEN107" s="1"/>
      <c r="AEO107" s="1"/>
      <c r="AEP107" s="1"/>
      <c r="AEQ107" s="1"/>
      <c r="AER107" s="1">
        <v>221000</v>
      </c>
      <c r="AES107" s="1">
        <v>235000</v>
      </c>
      <c r="AET107" s="1">
        <v>235000</v>
      </c>
      <c r="AEU107" s="1">
        <v>235000</v>
      </c>
      <c r="AEV107" s="1">
        <v>234903.84</v>
      </c>
      <c r="AEW107" s="1">
        <v>100</v>
      </c>
      <c r="AEX107" s="1">
        <v>781000</v>
      </c>
      <c r="AEY107" s="1">
        <v>781000</v>
      </c>
      <c r="AEZ107" s="1">
        <v>781000</v>
      </c>
      <c r="AFA107" s="1"/>
      <c r="AFB107" s="1"/>
      <c r="AFC107" s="1"/>
      <c r="AFD107" s="1">
        <v>2772100</v>
      </c>
      <c r="AFE107" s="1">
        <v>3302200</v>
      </c>
      <c r="AFF107" s="1">
        <v>3302200</v>
      </c>
      <c r="AFG107" s="1">
        <v>3302200</v>
      </c>
      <c r="AFH107" s="1">
        <v>2748968.4</v>
      </c>
      <c r="AFI107" s="1">
        <v>83.2</v>
      </c>
      <c r="AFJ107" s="1">
        <v>897598</v>
      </c>
      <c r="AFK107" s="1">
        <v>897598</v>
      </c>
      <c r="AFL107" s="1">
        <v>1022284</v>
      </c>
      <c r="AFM107" s="1">
        <v>1022284</v>
      </c>
      <c r="AFN107" s="1">
        <v>1022284</v>
      </c>
      <c r="AFO107" s="1">
        <v>100</v>
      </c>
      <c r="AFP107" s="1">
        <v>6587000</v>
      </c>
      <c r="AFQ107" s="1">
        <v>6587000</v>
      </c>
      <c r="AFR107" s="1">
        <v>6587000</v>
      </c>
      <c r="AFS107" s="1">
        <v>6587000</v>
      </c>
      <c r="AFT107" s="1">
        <v>6587000</v>
      </c>
      <c r="AFU107" s="1">
        <v>100</v>
      </c>
      <c r="AFV107" s="1">
        <v>5548700</v>
      </c>
      <c r="AFW107" s="1">
        <v>5548700</v>
      </c>
      <c r="AFX107" s="1">
        <v>5286400</v>
      </c>
      <c r="AFY107" s="1">
        <v>5286400</v>
      </c>
      <c r="AFZ107" s="1">
        <v>5286400</v>
      </c>
      <c r="AGA107" s="1">
        <v>100</v>
      </c>
      <c r="AGB107" s="1">
        <v>144054200</v>
      </c>
      <c r="AGC107" s="1">
        <v>144054200</v>
      </c>
      <c r="AGD107" s="1">
        <v>143873800</v>
      </c>
      <c r="AGE107" s="1">
        <v>143873800</v>
      </c>
      <c r="AGF107" s="1">
        <v>143873800</v>
      </c>
      <c r="AGG107" s="1">
        <v>100</v>
      </c>
      <c r="AGH107" s="1">
        <v>3451630.65</v>
      </c>
      <c r="AGI107" s="1">
        <v>3672101.52</v>
      </c>
      <c r="AGJ107" s="1">
        <v>4563476.59</v>
      </c>
      <c r="AGK107" s="1">
        <v>4563476.59</v>
      </c>
      <c r="AGL107" s="1">
        <v>4563476.59</v>
      </c>
      <c r="AGM107" s="1">
        <v>100</v>
      </c>
      <c r="AGN107" s="1"/>
      <c r="AGO107" s="1"/>
      <c r="AGP107" s="1"/>
      <c r="AGQ107" s="1"/>
      <c r="AGR107" s="1"/>
      <c r="AGS107" s="1"/>
      <c r="AGT107" s="1">
        <v>12500</v>
      </c>
      <c r="AGU107" s="1">
        <v>12500</v>
      </c>
      <c r="AGV107" s="1">
        <v>12500</v>
      </c>
      <c r="AGW107" s="1">
        <v>12500</v>
      </c>
      <c r="AGX107" s="1">
        <v>12500</v>
      </c>
      <c r="AGY107" s="1">
        <v>100</v>
      </c>
      <c r="AGZ107" s="1">
        <v>663723</v>
      </c>
      <c r="AHA107" s="1">
        <v>663723</v>
      </c>
      <c r="AHB107" s="1">
        <v>663723</v>
      </c>
      <c r="AHC107" s="1">
        <v>663723</v>
      </c>
      <c r="AHD107" s="1">
        <v>663723</v>
      </c>
      <c r="AHE107" s="1">
        <v>100</v>
      </c>
      <c r="AHF107" s="1">
        <v>854151</v>
      </c>
      <c r="AHG107" s="1">
        <v>854151</v>
      </c>
      <c r="AHH107" s="1">
        <v>854151</v>
      </c>
      <c r="AHI107" s="1">
        <v>854151</v>
      </c>
      <c r="AHJ107" s="1">
        <v>854151</v>
      </c>
      <c r="AHK107" s="1">
        <v>100</v>
      </c>
      <c r="AHL107" s="1"/>
      <c r="AHM107" s="1"/>
      <c r="AHN107" s="1"/>
      <c r="AHO107" s="1"/>
      <c r="AHP107" s="1"/>
      <c r="AHQ107" s="1"/>
      <c r="AHR107" s="1">
        <v>854151</v>
      </c>
      <c r="AHS107" s="1">
        <v>854151</v>
      </c>
      <c r="AHT107" s="1">
        <v>854151</v>
      </c>
      <c r="AHU107" s="1">
        <v>854151</v>
      </c>
      <c r="AHV107" s="1">
        <v>854151</v>
      </c>
      <c r="AHW107" s="1">
        <v>100</v>
      </c>
      <c r="AHX107" s="1"/>
      <c r="AHY107" s="1"/>
      <c r="AHZ107" s="1"/>
      <c r="AIA107" s="1"/>
      <c r="AIB107" s="1"/>
      <c r="AIC107" s="1"/>
      <c r="AID107" s="1"/>
      <c r="AIE107" s="1"/>
      <c r="AIF107" s="1"/>
      <c r="AIG107" s="1"/>
      <c r="AIH107" s="1"/>
      <c r="AII107" s="1"/>
      <c r="AIJ107" s="1"/>
      <c r="AIK107" s="1"/>
      <c r="AIL107" s="1"/>
      <c r="AIM107" s="1"/>
      <c r="AIN107" s="1"/>
      <c r="AIO107" s="1"/>
      <c r="AIP107" s="1"/>
      <c r="AIQ107" s="1"/>
      <c r="AIR107" s="1"/>
      <c r="AIS107" s="1"/>
      <c r="AIT107" s="1"/>
      <c r="AIU107" s="1"/>
      <c r="AIV107" s="1"/>
      <c r="AIW107" s="1"/>
      <c r="AIX107" s="1"/>
      <c r="AIY107" s="1"/>
      <c r="AIZ107" s="1"/>
      <c r="AJA107" s="1"/>
      <c r="AJB107" s="1"/>
      <c r="AJC107" s="1"/>
      <c r="AJD107" s="1"/>
      <c r="AJE107" s="1"/>
      <c r="AJF107" s="1"/>
      <c r="AJG107" s="1"/>
    </row>
    <row r="108" spans="1:943" x14ac:dyDescent="0.25">
      <c r="A108" s="4" t="s">
        <v>191</v>
      </c>
      <c r="B108" s="1">
        <v>16955585</v>
      </c>
      <c r="C108" s="1">
        <v>17104985</v>
      </c>
      <c r="D108" s="1">
        <v>17880286.640000001</v>
      </c>
      <c r="E108" s="1">
        <v>91117311.849999994</v>
      </c>
      <c r="F108" s="1">
        <v>87720072.25</v>
      </c>
      <c r="G108" s="1">
        <v>96.3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>
        <v>16945025</v>
      </c>
      <c r="BE108" s="1">
        <v>17094425</v>
      </c>
      <c r="BF108" s="1">
        <v>17869726.640000001</v>
      </c>
      <c r="BG108" s="1">
        <v>91106751.849999994</v>
      </c>
      <c r="BH108" s="1">
        <v>87709512.25</v>
      </c>
      <c r="BI108" s="1">
        <v>96.3</v>
      </c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>
        <v>6592600</v>
      </c>
      <c r="IO108" s="1">
        <v>6742000</v>
      </c>
      <c r="IP108" s="1">
        <v>7521800</v>
      </c>
      <c r="IQ108" s="1">
        <v>7521800</v>
      </c>
      <c r="IR108" s="1">
        <v>7521800</v>
      </c>
      <c r="IS108" s="1">
        <v>100</v>
      </c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  <c r="JL108" s="1"/>
      <c r="JM108" s="1"/>
      <c r="JN108" s="1"/>
      <c r="JO108" s="1"/>
      <c r="JP108" s="1"/>
      <c r="JQ108" s="1"/>
      <c r="JR108" s="1"/>
      <c r="JS108" s="1"/>
      <c r="JT108" s="1"/>
      <c r="JU108" s="1">
        <v>17000000</v>
      </c>
      <c r="JV108" s="1">
        <v>17000000</v>
      </c>
      <c r="JW108" s="1">
        <v>100</v>
      </c>
      <c r="JX108" s="1"/>
      <c r="JY108" s="1"/>
      <c r="JZ108" s="1"/>
      <c r="KA108" s="1"/>
      <c r="KB108" s="1"/>
      <c r="KC108" s="1"/>
      <c r="KD108" s="1"/>
      <c r="KE108" s="1"/>
      <c r="KF108" s="1"/>
      <c r="KG108" s="1"/>
      <c r="KH108" s="1"/>
      <c r="KI108" s="1"/>
      <c r="KJ108" s="1"/>
      <c r="KK108" s="1"/>
      <c r="KL108" s="1"/>
      <c r="KM108" s="1">
        <v>2117500.9300000002</v>
      </c>
      <c r="KN108" s="1">
        <v>2117500.9300000002</v>
      </c>
      <c r="KO108" s="1">
        <v>100</v>
      </c>
      <c r="KP108" s="1"/>
      <c r="KQ108" s="1"/>
      <c r="KR108" s="1"/>
      <c r="KS108" s="1"/>
      <c r="KT108" s="1"/>
      <c r="KU108" s="1"/>
      <c r="KV108" s="1"/>
      <c r="KW108" s="1"/>
      <c r="KX108" s="1"/>
      <c r="KY108" s="1"/>
      <c r="KZ108" s="1"/>
      <c r="LA108" s="1"/>
      <c r="LB108" s="1"/>
      <c r="LC108" s="1"/>
      <c r="LD108" s="1"/>
      <c r="LE108" s="1"/>
      <c r="LF108" s="1"/>
      <c r="LG108" s="1"/>
      <c r="LH108" s="1"/>
      <c r="LI108" s="1"/>
      <c r="LJ108" s="1"/>
      <c r="LK108" s="1"/>
      <c r="LL108" s="1"/>
      <c r="LM108" s="1"/>
      <c r="LN108" s="1"/>
      <c r="LO108" s="1"/>
      <c r="LP108" s="1"/>
      <c r="LQ108" s="1">
        <v>37999524.280000001</v>
      </c>
      <c r="LR108" s="1">
        <v>37999524.280000001</v>
      </c>
      <c r="LS108" s="1">
        <v>100</v>
      </c>
      <c r="LT108" s="1"/>
      <c r="LU108" s="1"/>
      <c r="LV108" s="1"/>
      <c r="LW108" s="1">
        <v>16120000</v>
      </c>
      <c r="LX108" s="1">
        <v>12725292.390000001</v>
      </c>
      <c r="LY108" s="1">
        <v>78.900000000000006</v>
      </c>
      <c r="LZ108" s="1"/>
      <c r="MA108" s="1"/>
      <c r="MB108" s="1"/>
      <c r="MC108" s="1"/>
      <c r="MD108" s="1"/>
      <c r="ME108" s="1"/>
      <c r="MF108" s="1"/>
      <c r="MG108" s="1"/>
      <c r="MH108" s="1"/>
      <c r="MI108" s="1"/>
      <c r="MJ108" s="1"/>
      <c r="MK108" s="1"/>
      <c r="ML108" s="1"/>
      <c r="MM108" s="1"/>
      <c r="MN108" s="1"/>
      <c r="MO108" s="1"/>
      <c r="MP108" s="1"/>
      <c r="MQ108" s="1"/>
      <c r="MR108" s="1"/>
      <c r="MS108" s="1"/>
      <c r="MT108" s="1"/>
      <c r="MU108" s="1"/>
      <c r="MV108" s="1"/>
      <c r="MW108" s="1"/>
      <c r="MX108" s="1"/>
      <c r="MY108" s="1"/>
      <c r="MZ108" s="1"/>
      <c r="NA108" s="1"/>
      <c r="NB108" s="1"/>
      <c r="NC108" s="1"/>
      <c r="ND108" s="1"/>
      <c r="NE108" s="1"/>
      <c r="NF108" s="1"/>
      <c r="NG108" s="1"/>
      <c r="NH108" s="1"/>
      <c r="NI108" s="1"/>
      <c r="NJ108" s="1"/>
      <c r="NK108" s="1"/>
      <c r="NL108" s="1"/>
      <c r="NM108" s="1"/>
      <c r="NN108" s="1"/>
      <c r="NO108" s="1"/>
      <c r="NP108" s="1"/>
      <c r="NQ108" s="1"/>
      <c r="NR108" s="1"/>
      <c r="NS108" s="1"/>
      <c r="NT108" s="1"/>
      <c r="NU108" s="1"/>
      <c r="NV108" s="1"/>
      <c r="NW108" s="1"/>
      <c r="NX108" s="1"/>
      <c r="NY108" s="1"/>
      <c r="NZ108" s="1"/>
      <c r="OA108" s="1"/>
      <c r="OB108" s="1"/>
      <c r="OC108" s="1"/>
      <c r="OD108" s="1"/>
      <c r="OE108" s="1"/>
      <c r="OF108" s="1"/>
      <c r="OG108" s="1"/>
      <c r="OH108" s="1"/>
      <c r="OI108" s="1"/>
      <c r="OJ108" s="1"/>
      <c r="OK108" s="1"/>
      <c r="OL108" s="1"/>
      <c r="OM108" s="1"/>
      <c r="ON108" s="1"/>
      <c r="OO108" s="1"/>
      <c r="OP108" s="1"/>
      <c r="OQ108" s="1"/>
      <c r="OR108" s="1"/>
      <c r="OS108" s="1"/>
      <c r="OT108" s="1"/>
      <c r="OU108" s="1"/>
      <c r="OV108" s="1"/>
      <c r="OW108" s="1"/>
      <c r="OX108" s="1"/>
      <c r="OY108" s="1"/>
      <c r="OZ108" s="1"/>
      <c r="PA108" s="1"/>
      <c r="PB108" s="1"/>
      <c r="PC108" s="1"/>
      <c r="PD108" s="1"/>
      <c r="PE108" s="1"/>
      <c r="PF108" s="1"/>
      <c r="PG108" s="1"/>
      <c r="PH108" s="1"/>
      <c r="PI108" s="1"/>
      <c r="PJ108" s="1"/>
      <c r="PK108" s="1"/>
      <c r="PL108" s="1"/>
      <c r="PM108" s="1"/>
      <c r="PN108" s="1"/>
      <c r="PO108" s="1"/>
      <c r="PP108" s="1"/>
      <c r="PQ108" s="1"/>
      <c r="PR108" s="1"/>
      <c r="PS108" s="1"/>
      <c r="PT108" s="1"/>
      <c r="PU108" s="1"/>
      <c r="PV108" s="1"/>
      <c r="PW108" s="1"/>
      <c r="PX108" s="1"/>
      <c r="PY108" s="1"/>
      <c r="PZ108" s="1"/>
      <c r="QA108" s="1"/>
      <c r="QB108" s="1"/>
      <c r="QC108" s="1"/>
      <c r="QD108" s="1">
        <v>1537900</v>
      </c>
      <c r="QE108" s="1">
        <v>1537900</v>
      </c>
      <c r="QF108" s="1">
        <v>1533401.64</v>
      </c>
      <c r="QG108" s="1">
        <v>1533401.64</v>
      </c>
      <c r="QH108" s="1">
        <v>1533401.64</v>
      </c>
      <c r="QI108" s="1">
        <v>100</v>
      </c>
      <c r="QJ108" s="1"/>
      <c r="QK108" s="1"/>
      <c r="QL108" s="1"/>
      <c r="QM108" s="1"/>
      <c r="QN108" s="1"/>
      <c r="QO108" s="1"/>
      <c r="QP108" s="1"/>
      <c r="QQ108" s="1"/>
      <c r="QR108" s="1"/>
      <c r="QS108" s="1"/>
      <c r="QT108" s="1"/>
      <c r="QU108" s="1"/>
      <c r="QV108" s="1"/>
      <c r="QW108" s="1"/>
      <c r="QX108" s="1"/>
      <c r="QY108" s="1"/>
      <c r="QZ108" s="1"/>
      <c r="RA108" s="1"/>
      <c r="RB108" s="1"/>
      <c r="RC108" s="1"/>
      <c r="RD108" s="1"/>
      <c r="RE108" s="1"/>
      <c r="RF108" s="1"/>
      <c r="RG108" s="1"/>
      <c r="RH108" s="1"/>
      <c r="RI108" s="1"/>
      <c r="RJ108" s="1"/>
      <c r="RK108" s="1"/>
      <c r="RL108" s="1"/>
      <c r="RM108" s="1"/>
      <c r="RN108" s="1"/>
      <c r="RO108" s="1"/>
      <c r="RP108" s="1"/>
      <c r="RQ108" s="1"/>
      <c r="RR108" s="1"/>
      <c r="RS108" s="1"/>
      <c r="RT108" s="1"/>
      <c r="RU108" s="1"/>
      <c r="RV108" s="1"/>
      <c r="RW108" s="1"/>
      <c r="RX108" s="1"/>
      <c r="RY108" s="1"/>
      <c r="RZ108" s="1"/>
      <c r="SA108" s="1"/>
      <c r="SB108" s="1"/>
      <c r="SC108" s="1"/>
      <c r="SD108" s="1"/>
      <c r="SE108" s="1"/>
      <c r="SF108" s="1"/>
      <c r="SG108" s="1"/>
      <c r="SH108" s="1"/>
      <c r="SI108" s="1"/>
      <c r="SJ108" s="1"/>
      <c r="SK108" s="1"/>
      <c r="SL108" s="1"/>
      <c r="SM108" s="1"/>
      <c r="SN108" s="1"/>
      <c r="SO108" s="1"/>
      <c r="SP108" s="1"/>
      <c r="SQ108" s="1"/>
      <c r="SR108" s="1"/>
      <c r="SS108" s="1"/>
      <c r="ST108" s="1"/>
      <c r="SU108" s="1"/>
      <c r="SV108" s="1"/>
      <c r="SW108" s="1"/>
      <c r="SX108" s="1"/>
      <c r="SY108" s="1"/>
      <c r="SZ108" s="1"/>
      <c r="TA108" s="1"/>
      <c r="TB108" s="1"/>
      <c r="TC108" s="1"/>
      <c r="TD108" s="1"/>
      <c r="TE108" s="1"/>
      <c r="TF108" s="1"/>
      <c r="TG108" s="1"/>
      <c r="TH108" s="1"/>
      <c r="TI108" s="1"/>
      <c r="TJ108" s="1"/>
      <c r="TK108" s="1"/>
      <c r="TL108" s="1"/>
      <c r="TM108" s="1"/>
      <c r="TN108" s="1"/>
      <c r="TO108" s="1"/>
      <c r="TP108" s="1"/>
      <c r="TQ108" s="1"/>
      <c r="TR108" s="1"/>
      <c r="TS108" s="1"/>
      <c r="TT108" s="1"/>
      <c r="TU108" s="1"/>
      <c r="TV108" s="1"/>
      <c r="TW108" s="1"/>
      <c r="TX108" s="1"/>
      <c r="TY108" s="1"/>
      <c r="TZ108" s="1"/>
      <c r="UA108" s="1"/>
      <c r="UB108" s="1"/>
      <c r="UC108" s="1"/>
      <c r="UD108" s="1"/>
      <c r="UE108" s="1"/>
      <c r="UF108" s="1"/>
      <c r="UG108" s="1"/>
      <c r="UH108" s="1"/>
      <c r="UI108" s="1"/>
      <c r="UJ108" s="1"/>
      <c r="UK108" s="1"/>
      <c r="UL108" s="1"/>
      <c r="UM108" s="1"/>
      <c r="UN108" s="1"/>
      <c r="UO108" s="1"/>
      <c r="UP108" s="1"/>
      <c r="UQ108" s="1"/>
      <c r="UR108" s="1"/>
      <c r="US108" s="1"/>
      <c r="UT108" s="1">
        <v>3151200</v>
      </c>
      <c r="UU108" s="1">
        <v>3151200</v>
      </c>
      <c r="UV108" s="1">
        <v>3151200</v>
      </c>
      <c r="UW108" s="1">
        <v>3151200</v>
      </c>
      <c r="UX108" s="1">
        <v>3151200</v>
      </c>
      <c r="UY108" s="1">
        <v>100</v>
      </c>
      <c r="UZ108" s="1">
        <v>223200</v>
      </c>
      <c r="VA108" s="1">
        <v>223200</v>
      </c>
      <c r="VB108" s="1">
        <v>223200</v>
      </c>
      <c r="VC108" s="1">
        <v>223200</v>
      </c>
      <c r="VD108" s="1">
        <v>223200</v>
      </c>
      <c r="VE108" s="1">
        <v>100</v>
      </c>
      <c r="VF108" s="1">
        <v>5000000</v>
      </c>
      <c r="VG108" s="1">
        <v>5000000</v>
      </c>
      <c r="VH108" s="1">
        <v>5000000</v>
      </c>
      <c r="VI108" s="1">
        <v>5000000</v>
      </c>
      <c r="VJ108" s="1">
        <v>4999999.9800000004</v>
      </c>
      <c r="VK108" s="1">
        <v>100</v>
      </c>
      <c r="VL108" s="1">
        <v>440125</v>
      </c>
      <c r="VM108" s="1">
        <v>440125</v>
      </c>
      <c r="VN108" s="1">
        <v>440125</v>
      </c>
      <c r="VO108" s="1">
        <v>440125</v>
      </c>
      <c r="VP108" s="1">
        <v>437593.3</v>
      </c>
      <c r="VQ108" s="1">
        <v>99.4</v>
      </c>
      <c r="VR108" s="1"/>
      <c r="VS108" s="1"/>
      <c r="VT108" s="1"/>
      <c r="VU108" s="1"/>
      <c r="VV108" s="1"/>
      <c r="VW108" s="1"/>
      <c r="VX108" s="1"/>
      <c r="VY108" s="1"/>
      <c r="VZ108" s="1"/>
      <c r="WA108" s="1"/>
      <c r="WB108" s="1"/>
      <c r="WC108" s="1"/>
      <c r="WD108" s="1"/>
      <c r="WE108" s="1"/>
      <c r="WF108" s="1"/>
      <c r="WG108" s="1"/>
      <c r="WH108" s="1"/>
      <c r="WI108" s="1"/>
      <c r="WJ108" s="1"/>
      <c r="WK108" s="1"/>
      <c r="WL108" s="1"/>
      <c r="WM108" s="1"/>
      <c r="WN108" s="1"/>
      <c r="WO108" s="1"/>
      <c r="WP108" s="1"/>
      <c r="WQ108" s="1"/>
      <c r="WR108" s="1"/>
      <c r="WS108" s="1"/>
      <c r="WT108" s="1"/>
      <c r="WU108" s="1"/>
      <c r="WV108" s="1"/>
      <c r="WW108" s="1"/>
      <c r="WX108" s="1"/>
      <c r="WY108" s="1"/>
      <c r="WZ108" s="1"/>
      <c r="XA108" s="1"/>
      <c r="XB108" s="1"/>
      <c r="XC108" s="1"/>
      <c r="XD108" s="1"/>
      <c r="XE108" s="1"/>
      <c r="XF108" s="1"/>
      <c r="XG108" s="1"/>
      <c r="XH108" s="1"/>
      <c r="XI108" s="1"/>
      <c r="XJ108" s="1"/>
      <c r="XK108" s="1"/>
      <c r="XL108" s="1"/>
      <c r="XM108" s="1"/>
      <c r="XN108" s="1"/>
      <c r="XO108" s="1"/>
      <c r="XP108" s="1"/>
      <c r="XQ108" s="1"/>
      <c r="XR108" s="1"/>
      <c r="XS108" s="1"/>
      <c r="XT108" s="1"/>
      <c r="XU108" s="1"/>
      <c r="XV108" s="1"/>
      <c r="XW108" s="1"/>
      <c r="XX108" s="1"/>
      <c r="XY108" s="1"/>
      <c r="XZ108" s="1"/>
      <c r="YA108" s="1"/>
      <c r="YB108" s="1"/>
      <c r="YC108" s="1"/>
      <c r="YD108" s="1"/>
      <c r="YE108" s="1"/>
      <c r="YF108" s="1"/>
      <c r="YG108" s="1"/>
      <c r="YH108" s="1"/>
      <c r="YI108" s="1"/>
      <c r="YJ108" s="1"/>
      <c r="YK108" s="1"/>
      <c r="YL108" s="1"/>
      <c r="YM108" s="1"/>
      <c r="YN108" s="1"/>
      <c r="YO108" s="1"/>
      <c r="YP108" s="1"/>
      <c r="YQ108" s="1"/>
      <c r="YR108" s="1"/>
      <c r="YS108" s="1"/>
      <c r="YT108" s="1"/>
      <c r="YU108" s="1"/>
      <c r="YV108" s="1"/>
      <c r="YW108" s="1"/>
      <c r="YX108" s="1"/>
      <c r="YY108" s="1"/>
      <c r="YZ108" s="1"/>
      <c r="ZA108" s="1"/>
      <c r="ZB108" s="1"/>
      <c r="ZC108" s="1"/>
      <c r="ZD108" s="1"/>
      <c r="ZE108" s="1"/>
      <c r="ZF108" s="1"/>
      <c r="ZG108" s="1"/>
      <c r="ZH108" s="1"/>
      <c r="ZI108" s="1"/>
      <c r="ZJ108" s="1"/>
      <c r="ZK108" s="1"/>
      <c r="ZL108" s="1"/>
      <c r="ZM108" s="1"/>
      <c r="ZN108" s="1"/>
      <c r="ZO108" s="1"/>
      <c r="ZP108" s="1">
        <v>10560</v>
      </c>
      <c r="ZQ108" s="1">
        <v>10560</v>
      </c>
      <c r="ZR108" s="1">
        <v>10560</v>
      </c>
      <c r="ZS108" s="1">
        <v>10560</v>
      </c>
      <c r="ZT108" s="1">
        <v>10560</v>
      </c>
      <c r="ZU108" s="1">
        <v>100</v>
      </c>
      <c r="ZV108" s="1"/>
      <c r="ZW108" s="1"/>
      <c r="ZX108" s="1"/>
      <c r="ZY108" s="1"/>
      <c r="ZZ108" s="1"/>
      <c r="AAA108" s="1"/>
      <c r="AAB108" s="1"/>
      <c r="AAC108" s="1"/>
      <c r="AAD108" s="1"/>
      <c r="AAE108" s="1"/>
      <c r="AAF108" s="1"/>
      <c r="AAG108" s="1"/>
      <c r="AAH108" s="1"/>
      <c r="AAI108" s="1"/>
      <c r="AAJ108" s="1"/>
      <c r="AAK108" s="1"/>
      <c r="AAL108" s="1"/>
      <c r="AAM108" s="1"/>
      <c r="AAN108" s="1"/>
      <c r="AAO108" s="1"/>
      <c r="AAP108" s="1"/>
      <c r="AAQ108" s="1"/>
      <c r="AAR108" s="1"/>
      <c r="AAS108" s="1"/>
      <c r="AAT108" s="1"/>
      <c r="AAU108" s="1"/>
      <c r="AAV108" s="1"/>
      <c r="AAW108" s="1"/>
      <c r="AAX108" s="1"/>
      <c r="AAY108" s="1"/>
      <c r="AAZ108" s="1"/>
      <c r="ABA108" s="1"/>
      <c r="ABB108" s="1"/>
      <c r="ABC108" s="1"/>
      <c r="ABD108" s="1"/>
      <c r="ABE108" s="1"/>
      <c r="ABF108" s="1"/>
      <c r="ABG108" s="1"/>
      <c r="ABH108" s="1"/>
      <c r="ABI108" s="1"/>
      <c r="ABJ108" s="1"/>
      <c r="ABK108" s="1"/>
      <c r="ABL108" s="1"/>
      <c r="ABM108" s="1"/>
      <c r="ABN108" s="1"/>
      <c r="ABO108" s="1"/>
      <c r="ABP108" s="1"/>
      <c r="ABQ108" s="1"/>
      <c r="ABR108" s="1"/>
      <c r="ABS108" s="1"/>
      <c r="ABT108" s="1"/>
      <c r="ABU108" s="1"/>
      <c r="ABV108" s="1"/>
      <c r="ABW108" s="1"/>
      <c r="ABX108" s="1"/>
      <c r="ABY108" s="1"/>
      <c r="ABZ108" s="1"/>
      <c r="ACA108" s="1"/>
      <c r="ACB108" s="1"/>
      <c r="ACC108" s="1"/>
      <c r="ACD108" s="1"/>
      <c r="ACE108" s="1"/>
      <c r="ACF108" s="1"/>
      <c r="ACG108" s="1"/>
      <c r="ACH108" s="1"/>
      <c r="ACI108" s="1"/>
      <c r="ACJ108" s="1"/>
      <c r="ACK108" s="1"/>
      <c r="ACL108" s="1"/>
      <c r="ACM108" s="1"/>
      <c r="ACN108" s="1"/>
      <c r="ACO108" s="1"/>
      <c r="ACP108" s="1"/>
      <c r="ACQ108" s="1"/>
      <c r="ACR108" s="1"/>
      <c r="ACS108" s="1"/>
      <c r="ACT108" s="1"/>
      <c r="ACU108" s="1"/>
      <c r="ACV108" s="1"/>
      <c r="ACW108" s="1"/>
      <c r="ACX108" s="1"/>
      <c r="ACY108" s="1"/>
      <c r="ACZ108" s="1"/>
      <c r="ADA108" s="1"/>
      <c r="ADB108" s="1"/>
      <c r="ADC108" s="1"/>
      <c r="ADD108" s="1"/>
      <c r="ADE108" s="1"/>
      <c r="ADF108" s="1"/>
      <c r="ADG108" s="1"/>
      <c r="ADH108" s="1"/>
      <c r="ADI108" s="1"/>
      <c r="ADJ108" s="1"/>
      <c r="ADK108" s="1"/>
      <c r="ADL108" s="1"/>
      <c r="ADM108" s="1"/>
      <c r="ADN108" s="1"/>
      <c r="ADO108" s="1"/>
      <c r="ADP108" s="1"/>
      <c r="ADQ108" s="1"/>
      <c r="ADR108" s="1"/>
      <c r="ADS108" s="1"/>
      <c r="ADT108" s="1"/>
      <c r="ADU108" s="1"/>
      <c r="ADV108" s="1"/>
      <c r="ADW108" s="1"/>
      <c r="ADX108" s="1"/>
      <c r="ADY108" s="1"/>
      <c r="ADZ108" s="1"/>
      <c r="AEA108" s="1"/>
      <c r="AEB108" s="1"/>
      <c r="AEC108" s="1"/>
      <c r="AED108" s="1"/>
      <c r="AEE108" s="1"/>
      <c r="AEF108" s="1"/>
      <c r="AEG108" s="1"/>
      <c r="AEH108" s="1"/>
      <c r="AEI108" s="1"/>
      <c r="AEJ108" s="1"/>
      <c r="AEK108" s="1"/>
      <c r="AEL108" s="1"/>
      <c r="AEM108" s="1"/>
      <c r="AEN108" s="1"/>
      <c r="AEO108" s="1"/>
      <c r="AEP108" s="1"/>
      <c r="AEQ108" s="1"/>
      <c r="AER108" s="1"/>
      <c r="AES108" s="1"/>
      <c r="AET108" s="1"/>
      <c r="AEU108" s="1"/>
      <c r="AEV108" s="1"/>
      <c r="AEW108" s="1"/>
      <c r="AEX108" s="1"/>
      <c r="AEY108" s="1"/>
      <c r="AEZ108" s="1"/>
      <c r="AFA108" s="1"/>
      <c r="AFB108" s="1"/>
      <c r="AFC108" s="1"/>
      <c r="AFD108" s="1"/>
      <c r="AFE108" s="1"/>
      <c r="AFF108" s="1"/>
      <c r="AFG108" s="1"/>
      <c r="AFH108" s="1"/>
      <c r="AFI108" s="1"/>
      <c r="AFJ108" s="1">
        <v>10560</v>
      </c>
      <c r="AFK108" s="1">
        <v>10560</v>
      </c>
      <c r="AFL108" s="1">
        <v>10560</v>
      </c>
      <c r="AFM108" s="1">
        <v>10560</v>
      </c>
      <c r="AFN108" s="1">
        <v>10560</v>
      </c>
      <c r="AFO108" s="1">
        <v>100</v>
      </c>
      <c r="AFP108" s="1"/>
      <c r="AFQ108" s="1"/>
      <c r="AFR108" s="1"/>
      <c r="AFS108" s="1"/>
      <c r="AFT108" s="1"/>
      <c r="AFU108" s="1"/>
      <c r="AFV108" s="1"/>
      <c r="AFW108" s="1"/>
      <c r="AFX108" s="1"/>
      <c r="AFY108" s="1"/>
      <c r="AFZ108" s="1"/>
      <c r="AGA108" s="1"/>
      <c r="AGB108" s="1"/>
      <c r="AGC108" s="1"/>
      <c r="AGD108" s="1"/>
      <c r="AGE108" s="1"/>
      <c r="AGF108" s="1"/>
      <c r="AGG108" s="1"/>
      <c r="AGH108" s="1"/>
      <c r="AGI108" s="1"/>
      <c r="AGJ108" s="1"/>
      <c r="AGK108" s="1"/>
      <c r="AGL108" s="1"/>
      <c r="AGM108" s="1"/>
      <c r="AGN108" s="1"/>
      <c r="AGO108" s="1"/>
      <c r="AGP108" s="1"/>
      <c r="AGQ108" s="1"/>
      <c r="AGR108" s="1"/>
      <c r="AGS108" s="1"/>
      <c r="AGT108" s="1"/>
      <c r="AGU108" s="1"/>
      <c r="AGV108" s="1"/>
      <c r="AGW108" s="1"/>
      <c r="AGX108" s="1"/>
      <c r="AGY108" s="1"/>
      <c r="AGZ108" s="1"/>
      <c r="AHA108" s="1"/>
      <c r="AHB108" s="1"/>
      <c r="AHC108" s="1"/>
      <c r="AHD108" s="1"/>
      <c r="AHE108" s="1"/>
      <c r="AHF108" s="1"/>
      <c r="AHG108" s="1"/>
      <c r="AHH108" s="1"/>
      <c r="AHI108" s="1"/>
      <c r="AHJ108" s="1"/>
      <c r="AHK108" s="1"/>
      <c r="AHL108" s="1"/>
      <c r="AHM108" s="1"/>
      <c r="AHN108" s="1"/>
      <c r="AHO108" s="1"/>
      <c r="AHP108" s="1"/>
      <c r="AHQ108" s="1"/>
      <c r="AHR108" s="1"/>
      <c r="AHS108" s="1"/>
      <c r="AHT108" s="1"/>
      <c r="AHU108" s="1"/>
      <c r="AHV108" s="1"/>
      <c r="AHW108" s="1"/>
      <c r="AHX108" s="1"/>
      <c r="AHY108" s="1"/>
      <c r="AHZ108" s="1"/>
      <c r="AIA108" s="1"/>
      <c r="AIB108" s="1"/>
      <c r="AIC108" s="1"/>
      <c r="AID108" s="1"/>
      <c r="AIE108" s="1"/>
      <c r="AIF108" s="1"/>
      <c r="AIG108" s="1"/>
      <c r="AIH108" s="1"/>
      <c r="AII108" s="1"/>
      <c r="AIJ108" s="1"/>
      <c r="AIK108" s="1"/>
      <c r="AIL108" s="1"/>
      <c r="AIM108" s="1"/>
      <c r="AIN108" s="1"/>
      <c r="AIO108" s="1"/>
      <c r="AIP108" s="1"/>
      <c r="AIQ108" s="1"/>
      <c r="AIR108" s="1"/>
      <c r="AIS108" s="1"/>
      <c r="AIT108" s="1"/>
      <c r="AIU108" s="1"/>
      <c r="AIV108" s="1"/>
      <c r="AIW108" s="1"/>
      <c r="AIX108" s="1"/>
      <c r="AIY108" s="1"/>
      <c r="AIZ108" s="1"/>
      <c r="AJA108" s="1"/>
      <c r="AJB108" s="1"/>
      <c r="AJC108" s="1"/>
      <c r="AJD108" s="1"/>
      <c r="AJE108" s="1"/>
      <c r="AJF108" s="1"/>
      <c r="AJG108" s="1"/>
    </row>
    <row r="109" spans="1:943" x14ac:dyDescent="0.25">
      <c r="A109" s="4" t="s">
        <v>192</v>
      </c>
      <c r="B109" s="1">
        <v>119628220</v>
      </c>
      <c r="C109" s="1">
        <v>162125061.41999999</v>
      </c>
      <c r="D109" s="1">
        <v>134696105.97999999</v>
      </c>
      <c r="E109" s="1">
        <v>674196454.91999996</v>
      </c>
      <c r="F109" s="1">
        <v>634142803.91999996</v>
      </c>
      <c r="G109" s="1">
        <v>94.1</v>
      </c>
      <c r="H109" s="1"/>
      <c r="I109" s="1"/>
      <c r="J109" s="1"/>
      <c r="K109" s="1">
        <v>40927780</v>
      </c>
      <c r="L109" s="1">
        <v>17236000</v>
      </c>
      <c r="M109" s="1">
        <v>42.1</v>
      </c>
      <c r="N109" s="1"/>
      <c r="O109" s="1"/>
      <c r="P109" s="1"/>
      <c r="Q109" s="1"/>
      <c r="R109" s="1"/>
      <c r="S109" s="1"/>
      <c r="T109" s="1"/>
      <c r="U109" s="1"/>
      <c r="V109" s="1"/>
      <c r="W109" s="1">
        <v>40927780</v>
      </c>
      <c r="X109" s="1">
        <v>17236000</v>
      </c>
      <c r="Y109" s="1">
        <v>42.1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>
        <v>28677480</v>
      </c>
      <c r="BE109" s="1">
        <v>71174321.420000002</v>
      </c>
      <c r="BF109" s="1">
        <v>43745365.979999997</v>
      </c>
      <c r="BG109" s="1">
        <v>542317934.91999996</v>
      </c>
      <c r="BH109" s="1">
        <v>525956063.92000002</v>
      </c>
      <c r="BI109" s="1">
        <v>97</v>
      </c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>
        <v>42015141.420000002</v>
      </c>
      <c r="HR109" s="1">
        <v>25305642.890000001</v>
      </c>
      <c r="HS109" s="1">
        <v>25305642.890000001</v>
      </c>
      <c r="HT109" s="1">
        <v>9725773.5600000005</v>
      </c>
      <c r="HU109" s="1">
        <v>38.4</v>
      </c>
      <c r="HV109" s="1"/>
      <c r="HW109" s="1"/>
      <c r="HX109" s="1"/>
      <c r="HY109" s="1">
        <v>46701811.93</v>
      </c>
      <c r="HZ109" s="1">
        <v>45964992.75</v>
      </c>
      <c r="IA109" s="1">
        <v>98.4</v>
      </c>
      <c r="IB109" s="1"/>
      <c r="IC109" s="1"/>
      <c r="ID109" s="1"/>
      <c r="IE109" s="1"/>
      <c r="IF109" s="1"/>
      <c r="IG109" s="1"/>
      <c r="IH109" s="1">
        <v>495000</v>
      </c>
      <c r="II109" s="1">
        <v>495000</v>
      </c>
      <c r="IJ109" s="1">
        <v>495000</v>
      </c>
      <c r="IK109" s="1">
        <v>495000</v>
      </c>
      <c r="IL109" s="1">
        <v>495000</v>
      </c>
      <c r="IM109" s="1">
        <v>100</v>
      </c>
      <c r="IN109" s="1">
        <v>5164300</v>
      </c>
      <c r="IO109" s="1">
        <v>5646000</v>
      </c>
      <c r="IP109" s="1">
        <v>6244000</v>
      </c>
      <c r="IQ109" s="1">
        <v>6244000</v>
      </c>
      <c r="IR109" s="1">
        <v>6244000</v>
      </c>
      <c r="IS109" s="1">
        <v>100</v>
      </c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  <c r="JL109" s="1"/>
      <c r="JM109" s="1"/>
      <c r="JN109" s="1"/>
      <c r="JO109" s="1"/>
      <c r="JP109" s="1"/>
      <c r="JQ109" s="1"/>
      <c r="JR109" s="1"/>
      <c r="JS109" s="1"/>
      <c r="JT109" s="1"/>
      <c r="JU109" s="1">
        <v>18000000</v>
      </c>
      <c r="JV109" s="1">
        <v>18000000</v>
      </c>
      <c r="JW109" s="1">
        <v>100</v>
      </c>
      <c r="JX109" s="1"/>
      <c r="JY109" s="1"/>
      <c r="JZ109" s="1"/>
      <c r="KA109" s="1"/>
      <c r="KB109" s="1"/>
      <c r="KC109" s="1"/>
      <c r="KD109" s="1"/>
      <c r="KE109" s="1"/>
      <c r="KF109" s="1"/>
      <c r="KG109" s="1">
        <v>263279929.91999999</v>
      </c>
      <c r="KH109" s="1">
        <v>263279929.91999999</v>
      </c>
      <c r="KI109" s="1">
        <v>100</v>
      </c>
      <c r="KJ109" s="1"/>
      <c r="KK109" s="1"/>
      <c r="KL109" s="1"/>
      <c r="KM109" s="1"/>
      <c r="KN109" s="1"/>
      <c r="KO109" s="1"/>
      <c r="KP109" s="1">
        <v>17304380</v>
      </c>
      <c r="KQ109" s="1">
        <v>17304380</v>
      </c>
      <c r="KR109" s="1">
        <v>17304380</v>
      </c>
      <c r="KS109" s="1">
        <v>17304380</v>
      </c>
      <c r="KT109" s="1">
        <v>17304380</v>
      </c>
      <c r="KU109" s="1">
        <v>100</v>
      </c>
      <c r="KV109" s="1"/>
      <c r="KW109" s="1"/>
      <c r="KX109" s="1"/>
      <c r="KY109" s="1">
        <v>16333702.800000001</v>
      </c>
      <c r="KZ109" s="1">
        <v>16333656.310000001</v>
      </c>
      <c r="LA109" s="1">
        <v>100</v>
      </c>
      <c r="LB109" s="1"/>
      <c r="LC109" s="1"/>
      <c r="LD109" s="1"/>
      <c r="LE109" s="1"/>
      <c r="LF109" s="1"/>
      <c r="LG109" s="1"/>
      <c r="LH109" s="1"/>
      <c r="LI109" s="1"/>
      <c r="LJ109" s="1">
        <f>-2611756-910</f>
        <v>-2612666</v>
      </c>
      <c r="LK109" s="1">
        <v>86774229.640000001</v>
      </c>
      <c r="LL109" s="1">
        <v>86774229.640000001</v>
      </c>
      <c r="LM109" s="1">
        <v>100</v>
      </c>
      <c r="LN109" s="1"/>
      <c r="LO109" s="1"/>
      <c r="LP109" s="1"/>
      <c r="LQ109" s="1"/>
      <c r="LR109" s="1"/>
      <c r="LS109" s="1"/>
      <c r="LT109" s="1"/>
      <c r="LU109" s="1"/>
      <c r="LV109" s="1"/>
      <c r="LW109" s="1"/>
      <c r="LX109" s="1"/>
      <c r="LY109" s="1"/>
      <c r="LZ109" s="1"/>
      <c r="MA109" s="1"/>
      <c r="MB109" s="1"/>
      <c r="MC109" s="1"/>
      <c r="MD109" s="1"/>
      <c r="ME109" s="1"/>
      <c r="MF109" s="1"/>
      <c r="MG109" s="1"/>
      <c r="MH109" s="1"/>
      <c r="MI109" s="1"/>
      <c r="MJ109" s="1"/>
      <c r="MK109" s="1"/>
      <c r="ML109" s="1"/>
      <c r="MM109" s="1"/>
      <c r="MN109" s="1"/>
      <c r="MO109" s="1"/>
      <c r="MP109" s="1"/>
      <c r="MQ109" s="1"/>
      <c r="MR109" s="1"/>
      <c r="MS109" s="1"/>
      <c r="MT109" s="1"/>
      <c r="MU109" s="1"/>
      <c r="MV109" s="1"/>
      <c r="MW109" s="1"/>
      <c r="MX109" s="1"/>
      <c r="MY109" s="1"/>
      <c r="MZ109" s="1"/>
      <c r="NA109" s="1"/>
      <c r="NB109" s="1"/>
      <c r="NC109" s="1"/>
      <c r="ND109" s="1"/>
      <c r="NE109" s="1"/>
      <c r="NF109" s="1"/>
      <c r="NG109" s="1"/>
      <c r="NH109" s="1"/>
      <c r="NI109" s="1"/>
      <c r="NJ109" s="1"/>
      <c r="NK109" s="1"/>
      <c r="NL109" s="1"/>
      <c r="NM109" s="1"/>
      <c r="NN109" s="1"/>
      <c r="NO109" s="1"/>
      <c r="NP109" s="1"/>
      <c r="NQ109" s="1"/>
      <c r="NR109" s="1"/>
      <c r="NS109" s="1"/>
      <c r="NT109" s="1"/>
      <c r="NU109" s="1"/>
      <c r="NV109" s="1"/>
      <c r="NW109" s="1"/>
      <c r="NX109" s="1"/>
      <c r="NY109" s="1"/>
      <c r="NZ109" s="1"/>
      <c r="OA109" s="1"/>
      <c r="OB109" s="1"/>
      <c r="OC109" s="1"/>
      <c r="OD109" s="1"/>
      <c r="OE109" s="1"/>
      <c r="OF109" s="1"/>
      <c r="OG109" s="1"/>
      <c r="OH109" s="1"/>
      <c r="OI109" s="1"/>
      <c r="OJ109" s="1"/>
      <c r="OK109" s="1"/>
      <c r="OL109" s="1"/>
      <c r="OM109" s="1"/>
      <c r="ON109" s="1"/>
      <c r="OO109" s="1"/>
      <c r="OP109" s="1"/>
      <c r="OQ109" s="1"/>
      <c r="OR109" s="1"/>
      <c r="OS109" s="1"/>
      <c r="OT109" s="1"/>
      <c r="OU109" s="1"/>
      <c r="OV109" s="1"/>
      <c r="OW109" s="1"/>
      <c r="OX109" s="1"/>
      <c r="OY109" s="1"/>
      <c r="OZ109" s="1"/>
      <c r="PA109" s="1"/>
      <c r="PB109" s="1"/>
      <c r="PC109" s="1"/>
      <c r="PD109" s="1"/>
      <c r="PE109" s="1"/>
      <c r="PF109" s="1"/>
      <c r="PG109" s="1"/>
      <c r="PH109" s="1"/>
      <c r="PI109" s="1"/>
      <c r="PJ109" s="1"/>
      <c r="PK109" s="1"/>
      <c r="PL109" s="1"/>
      <c r="PM109" s="1"/>
      <c r="PN109" s="1"/>
      <c r="PO109" s="1"/>
      <c r="PP109" s="1"/>
      <c r="PQ109" s="1"/>
      <c r="PR109" s="1"/>
      <c r="PS109" s="1"/>
      <c r="PT109" s="1"/>
      <c r="PU109" s="1"/>
      <c r="PV109" s="1"/>
      <c r="PW109" s="1"/>
      <c r="PX109" s="1"/>
      <c r="PY109" s="1"/>
      <c r="PZ109" s="1"/>
      <c r="QA109" s="1"/>
      <c r="QB109" s="1"/>
      <c r="QC109" s="1"/>
      <c r="QD109" s="1">
        <v>3101800</v>
      </c>
      <c r="QE109" s="1">
        <v>3101800</v>
      </c>
      <c r="QF109" s="1">
        <v>3101800</v>
      </c>
      <c r="QG109" s="1">
        <v>3101800</v>
      </c>
      <c r="QH109" s="1">
        <v>3101800</v>
      </c>
      <c r="QI109" s="1">
        <v>100</v>
      </c>
      <c r="QJ109" s="1"/>
      <c r="QK109" s="1"/>
      <c r="QL109" s="1"/>
      <c r="QM109" s="1"/>
      <c r="QN109" s="1"/>
      <c r="QO109" s="1"/>
      <c r="QP109" s="1"/>
      <c r="QQ109" s="1"/>
      <c r="QR109" s="1"/>
      <c r="QS109" s="1"/>
      <c r="QT109" s="1"/>
      <c r="QU109" s="1"/>
      <c r="QV109" s="1"/>
      <c r="QW109" s="1"/>
      <c r="QX109" s="1"/>
      <c r="QY109" s="1"/>
      <c r="QZ109" s="1"/>
      <c r="RA109" s="1"/>
      <c r="RB109" s="1"/>
      <c r="RC109" s="1"/>
      <c r="RD109" s="1"/>
      <c r="RE109" s="1"/>
      <c r="RF109" s="1"/>
      <c r="RG109" s="1"/>
      <c r="RH109" s="1">
        <v>291000</v>
      </c>
      <c r="RI109" s="1">
        <v>291000</v>
      </c>
      <c r="RJ109" s="1">
        <v>132000</v>
      </c>
      <c r="RK109" s="1">
        <v>132000</v>
      </c>
      <c r="RL109" s="1">
        <v>131950</v>
      </c>
      <c r="RM109" s="1">
        <v>100</v>
      </c>
      <c r="RN109" s="1"/>
      <c r="RO109" s="1"/>
      <c r="RP109" s="1"/>
      <c r="RQ109" s="1"/>
      <c r="RR109" s="1"/>
      <c r="RS109" s="1"/>
      <c r="RT109" s="1"/>
      <c r="RU109" s="1"/>
      <c r="RV109" s="1"/>
      <c r="RW109" s="1"/>
      <c r="RX109" s="1"/>
      <c r="RY109" s="1"/>
      <c r="RZ109" s="1"/>
      <c r="SA109" s="1"/>
      <c r="SB109" s="1"/>
      <c r="SC109" s="1"/>
      <c r="SD109" s="1"/>
      <c r="SE109" s="1"/>
      <c r="SF109" s="1"/>
      <c r="SG109" s="1"/>
      <c r="SH109" s="1"/>
      <c r="SI109" s="1"/>
      <c r="SJ109" s="1"/>
      <c r="SK109" s="1"/>
      <c r="SL109" s="1"/>
      <c r="SM109" s="1"/>
      <c r="SN109" s="1"/>
      <c r="SO109" s="1"/>
      <c r="SP109" s="1"/>
      <c r="SQ109" s="1"/>
      <c r="SR109" s="1"/>
      <c r="SS109" s="1"/>
      <c r="ST109" s="1"/>
      <c r="SU109" s="1"/>
      <c r="SV109" s="1"/>
      <c r="SW109" s="1"/>
      <c r="SX109" s="1"/>
      <c r="SY109" s="1"/>
      <c r="SZ109" s="1">
        <v>-8546700</v>
      </c>
      <c r="TA109" s="1"/>
      <c r="TB109" s="1"/>
      <c r="TC109" s="1"/>
      <c r="TD109" s="1"/>
      <c r="TE109" s="1"/>
      <c r="TF109" s="1"/>
      <c r="TG109" s="1"/>
      <c r="TH109" s="1"/>
      <c r="TI109" s="1"/>
      <c r="TJ109" s="1"/>
      <c r="TK109" s="1"/>
      <c r="TL109" s="1"/>
      <c r="TM109" s="1">
        <v>56324437.740000002</v>
      </c>
      <c r="TN109" s="1">
        <v>56324437.740000002</v>
      </c>
      <c r="TO109" s="1">
        <v>100</v>
      </c>
      <c r="TP109" s="1"/>
      <c r="TQ109" s="1"/>
      <c r="TR109" s="1"/>
      <c r="TS109" s="1"/>
      <c r="TT109" s="1"/>
      <c r="TU109" s="1"/>
      <c r="TV109" s="1"/>
      <c r="TW109" s="1"/>
      <c r="TX109" s="1"/>
      <c r="TY109" s="1"/>
      <c r="TZ109" s="1"/>
      <c r="UA109" s="1"/>
      <c r="UB109" s="1"/>
      <c r="UC109" s="1"/>
      <c r="UD109" s="1"/>
      <c r="UE109" s="1"/>
      <c r="UF109" s="1"/>
      <c r="UG109" s="1"/>
      <c r="UH109" s="1"/>
      <c r="UI109" s="1"/>
      <c r="UJ109" s="1"/>
      <c r="UK109" s="1"/>
      <c r="UL109" s="1"/>
      <c r="UM109" s="1"/>
      <c r="UN109" s="1"/>
      <c r="UO109" s="1"/>
      <c r="UP109" s="1"/>
      <c r="UQ109" s="1"/>
      <c r="UR109" s="1"/>
      <c r="US109" s="1"/>
      <c r="UT109" s="1">
        <v>2101000</v>
      </c>
      <c r="UU109" s="1">
        <v>2101000</v>
      </c>
      <c r="UV109" s="1">
        <v>2101000</v>
      </c>
      <c r="UW109" s="1">
        <v>2101000</v>
      </c>
      <c r="UX109" s="1">
        <v>2101000</v>
      </c>
      <c r="UY109" s="1">
        <v>100</v>
      </c>
      <c r="UZ109" s="1"/>
      <c r="VA109" s="1"/>
      <c r="VB109" s="1"/>
      <c r="VC109" s="1"/>
      <c r="VD109" s="1"/>
      <c r="VE109" s="1"/>
      <c r="VF109" s="1">
        <v>220000</v>
      </c>
      <c r="VG109" s="1">
        <v>220000</v>
      </c>
      <c r="VH109" s="1">
        <v>220000</v>
      </c>
      <c r="VI109" s="1">
        <v>220000</v>
      </c>
      <c r="VJ109" s="1">
        <v>174914</v>
      </c>
      <c r="VK109" s="1">
        <v>79.5</v>
      </c>
      <c r="VL109" s="1"/>
      <c r="VM109" s="1"/>
      <c r="VN109" s="1"/>
      <c r="VO109" s="1"/>
      <c r="VP109" s="1"/>
      <c r="VQ109" s="1"/>
      <c r="VR109" s="1"/>
      <c r="VS109" s="1"/>
      <c r="VT109" s="1"/>
      <c r="VU109" s="1"/>
      <c r="VV109" s="1"/>
      <c r="VW109" s="1"/>
      <c r="VX109" s="1"/>
      <c r="VY109" s="1"/>
      <c r="VZ109" s="1"/>
      <c r="WA109" s="1"/>
      <c r="WB109" s="1"/>
      <c r="WC109" s="1"/>
      <c r="WD109" s="1"/>
      <c r="WE109" s="1"/>
      <c r="WF109" s="1"/>
      <c r="WG109" s="1"/>
      <c r="WH109" s="1"/>
      <c r="WI109" s="1"/>
      <c r="WJ109" s="1"/>
      <c r="WK109" s="1"/>
      <c r="WL109" s="1"/>
      <c r="WM109" s="1"/>
      <c r="WN109" s="1"/>
      <c r="WO109" s="1"/>
      <c r="WP109" s="1"/>
      <c r="WQ109" s="1"/>
      <c r="WR109" s="1"/>
      <c r="WS109" s="1"/>
      <c r="WT109" s="1"/>
      <c r="WU109" s="1"/>
      <c r="WV109" s="1"/>
      <c r="WW109" s="1"/>
      <c r="WX109" s="1"/>
      <c r="WY109" s="1"/>
      <c r="WZ109" s="1"/>
      <c r="XA109" s="1"/>
      <c r="XB109" s="1"/>
      <c r="XC109" s="1"/>
      <c r="XD109" s="1"/>
      <c r="XE109" s="1"/>
      <c r="XF109" s="1"/>
      <c r="XG109" s="1"/>
      <c r="XH109" s="1"/>
      <c r="XI109" s="1"/>
      <c r="XJ109" s="1"/>
      <c r="XK109" s="1"/>
      <c r="XL109" s="1"/>
      <c r="XM109" s="1"/>
      <c r="XN109" s="1"/>
      <c r="XO109" s="1"/>
      <c r="XP109" s="1"/>
      <c r="XQ109" s="1"/>
      <c r="XR109" s="1"/>
      <c r="XS109" s="1"/>
      <c r="XT109" s="1"/>
      <c r="XU109" s="1"/>
      <c r="XV109" s="1"/>
      <c r="XW109" s="1"/>
      <c r="XX109" s="1"/>
      <c r="XY109" s="1"/>
      <c r="XZ109" s="1"/>
      <c r="YA109" s="1"/>
      <c r="YB109" s="1"/>
      <c r="YC109" s="1"/>
      <c r="YD109" s="1"/>
      <c r="YE109" s="1"/>
      <c r="YF109" s="1"/>
      <c r="YG109" s="1"/>
      <c r="YH109" s="1"/>
      <c r="YI109" s="1"/>
      <c r="YJ109" s="1"/>
      <c r="YK109" s="1"/>
      <c r="YL109" s="1"/>
      <c r="YM109" s="1"/>
      <c r="YN109" s="1"/>
      <c r="YO109" s="1"/>
      <c r="YP109" s="1"/>
      <c r="YQ109" s="1"/>
      <c r="YR109" s="1"/>
      <c r="YS109" s="1"/>
      <c r="YT109" s="1"/>
      <c r="YU109" s="1"/>
      <c r="YV109" s="1"/>
      <c r="YW109" s="1"/>
      <c r="YX109" s="1"/>
      <c r="YY109" s="1"/>
      <c r="YZ109" s="1"/>
      <c r="ZA109" s="1"/>
      <c r="ZB109" s="1"/>
      <c r="ZC109" s="1"/>
      <c r="ZD109" s="1"/>
      <c r="ZE109" s="1"/>
      <c r="ZF109" s="1"/>
      <c r="ZG109" s="1"/>
      <c r="ZH109" s="1"/>
      <c r="ZI109" s="1"/>
      <c r="ZJ109" s="1"/>
      <c r="ZK109" s="1"/>
      <c r="ZL109" s="1"/>
      <c r="ZM109" s="1"/>
      <c r="ZN109" s="1"/>
      <c r="ZO109" s="1"/>
      <c r="ZP109" s="1">
        <v>950740</v>
      </c>
      <c r="ZQ109" s="1">
        <v>950740</v>
      </c>
      <c r="ZR109" s="1">
        <v>950740</v>
      </c>
      <c r="ZS109" s="1">
        <v>950740</v>
      </c>
      <c r="ZT109" s="1">
        <v>950740</v>
      </c>
      <c r="ZU109" s="1">
        <v>100</v>
      </c>
      <c r="ZV109" s="1"/>
      <c r="ZW109" s="1"/>
      <c r="ZX109" s="1"/>
      <c r="ZY109" s="1"/>
      <c r="ZZ109" s="1"/>
      <c r="AAA109" s="1"/>
      <c r="AAB109" s="1"/>
      <c r="AAC109" s="1"/>
      <c r="AAD109" s="1"/>
      <c r="AAE109" s="1"/>
      <c r="AAF109" s="1"/>
      <c r="AAG109" s="1"/>
      <c r="AAH109" s="1"/>
      <c r="AAI109" s="1"/>
      <c r="AAJ109" s="1"/>
      <c r="AAK109" s="1"/>
      <c r="AAL109" s="1"/>
      <c r="AAM109" s="1"/>
      <c r="AAN109" s="1"/>
      <c r="AAO109" s="1"/>
      <c r="AAP109" s="1"/>
      <c r="AAQ109" s="1"/>
      <c r="AAR109" s="1"/>
      <c r="AAS109" s="1"/>
      <c r="AAT109" s="1"/>
      <c r="AAU109" s="1"/>
      <c r="AAV109" s="1"/>
      <c r="AAW109" s="1"/>
      <c r="AAX109" s="1"/>
      <c r="AAY109" s="1"/>
      <c r="AAZ109" s="1"/>
      <c r="ABA109" s="1"/>
      <c r="ABB109" s="1"/>
      <c r="ABC109" s="1"/>
      <c r="ABD109" s="1"/>
      <c r="ABE109" s="1"/>
      <c r="ABF109" s="1"/>
      <c r="ABG109" s="1"/>
      <c r="ABH109" s="1"/>
      <c r="ABI109" s="1"/>
      <c r="ABJ109" s="1"/>
      <c r="ABK109" s="1"/>
      <c r="ABL109" s="1"/>
      <c r="ABM109" s="1"/>
      <c r="ABN109" s="1"/>
      <c r="ABO109" s="1"/>
      <c r="ABP109" s="1"/>
      <c r="ABQ109" s="1"/>
      <c r="ABR109" s="1"/>
      <c r="ABS109" s="1"/>
      <c r="ABT109" s="1"/>
      <c r="ABU109" s="1"/>
      <c r="ABV109" s="1"/>
      <c r="ABW109" s="1"/>
      <c r="ABX109" s="1"/>
      <c r="ABY109" s="1"/>
      <c r="ABZ109" s="1"/>
      <c r="ACA109" s="1"/>
      <c r="ACB109" s="1"/>
      <c r="ACC109" s="1"/>
      <c r="ACD109" s="1"/>
      <c r="ACE109" s="1"/>
      <c r="ACF109" s="1"/>
      <c r="ACG109" s="1"/>
      <c r="ACH109" s="1"/>
      <c r="ACI109" s="1"/>
      <c r="ACJ109" s="1"/>
      <c r="ACK109" s="1"/>
      <c r="ACL109" s="1"/>
      <c r="ACM109" s="1"/>
      <c r="ACN109" s="1"/>
      <c r="ACO109" s="1"/>
      <c r="ACP109" s="1"/>
      <c r="ACQ109" s="1"/>
      <c r="ACR109" s="1"/>
      <c r="ACS109" s="1"/>
      <c r="ACT109" s="1"/>
      <c r="ACU109" s="1"/>
      <c r="ACV109" s="1"/>
      <c r="ACW109" s="1"/>
      <c r="ACX109" s="1"/>
      <c r="ACY109" s="1"/>
      <c r="ACZ109" s="1"/>
      <c r="ADA109" s="1"/>
      <c r="ADB109" s="1"/>
      <c r="ADC109" s="1"/>
      <c r="ADD109" s="1"/>
      <c r="ADE109" s="1"/>
      <c r="ADF109" s="1"/>
      <c r="ADG109" s="1"/>
      <c r="ADH109" s="1"/>
      <c r="ADI109" s="1"/>
      <c r="ADJ109" s="1"/>
      <c r="ADK109" s="1"/>
      <c r="ADL109" s="1"/>
      <c r="ADM109" s="1"/>
      <c r="ADN109" s="1"/>
      <c r="ADO109" s="1"/>
      <c r="ADP109" s="1"/>
      <c r="ADQ109" s="1"/>
      <c r="ADR109" s="1"/>
      <c r="ADS109" s="1"/>
      <c r="ADT109" s="1"/>
      <c r="ADU109" s="1"/>
      <c r="ADV109" s="1"/>
      <c r="ADW109" s="1"/>
      <c r="ADX109" s="1"/>
      <c r="ADY109" s="1"/>
      <c r="ADZ109" s="1"/>
      <c r="AEA109" s="1"/>
      <c r="AEB109" s="1"/>
      <c r="AEC109" s="1"/>
      <c r="AED109" s="1"/>
      <c r="AEE109" s="1"/>
      <c r="AEF109" s="1"/>
      <c r="AEG109" s="1"/>
      <c r="AEH109" s="1"/>
      <c r="AEI109" s="1"/>
      <c r="AEJ109" s="1"/>
      <c r="AEK109" s="1"/>
      <c r="AEL109" s="1"/>
      <c r="AEM109" s="1"/>
      <c r="AEN109" s="1"/>
      <c r="AEO109" s="1"/>
      <c r="AEP109" s="1"/>
      <c r="AEQ109" s="1"/>
      <c r="AER109" s="1"/>
      <c r="AES109" s="1"/>
      <c r="AET109" s="1"/>
      <c r="AEU109" s="1"/>
      <c r="AEV109" s="1"/>
      <c r="AEW109" s="1"/>
      <c r="AEX109" s="1"/>
      <c r="AEY109" s="1"/>
      <c r="AEZ109" s="1"/>
      <c r="AFA109" s="1"/>
      <c r="AFB109" s="1"/>
      <c r="AFC109" s="1"/>
      <c r="AFD109" s="1"/>
      <c r="AFE109" s="1"/>
      <c r="AFF109" s="1"/>
      <c r="AFG109" s="1"/>
      <c r="AFH109" s="1"/>
      <c r="AFI109" s="1"/>
      <c r="AFJ109" s="1">
        <v>7040</v>
      </c>
      <c r="AFK109" s="1">
        <v>7040</v>
      </c>
      <c r="AFL109" s="1">
        <v>7040</v>
      </c>
      <c r="AFM109" s="1">
        <v>7040</v>
      </c>
      <c r="AFN109" s="1">
        <v>7040</v>
      </c>
      <c r="AFO109" s="1">
        <v>100</v>
      </c>
      <c r="AFP109" s="1"/>
      <c r="AFQ109" s="1"/>
      <c r="AFR109" s="1"/>
      <c r="AFS109" s="1"/>
      <c r="AFT109" s="1"/>
      <c r="AFU109" s="1"/>
      <c r="AFV109" s="1"/>
      <c r="AFW109" s="1"/>
      <c r="AFX109" s="1"/>
      <c r="AFY109" s="1"/>
      <c r="AFZ109" s="1"/>
      <c r="AGA109" s="1"/>
      <c r="AGB109" s="1"/>
      <c r="AGC109" s="1"/>
      <c r="AGD109" s="1"/>
      <c r="AGE109" s="1"/>
      <c r="AGF109" s="1"/>
      <c r="AGG109" s="1"/>
      <c r="AGH109" s="1"/>
      <c r="AGI109" s="1"/>
      <c r="AGJ109" s="1"/>
      <c r="AGK109" s="1"/>
      <c r="AGL109" s="1"/>
      <c r="AGM109" s="1"/>
      <c r="AGN109" s="1">
        <v>943700</v>
      </c>
      <c r="AGO109" s="1">
        <v>943700</v>
      </c>
      <c r="AGP109" s="1">
        <v>943700</v>
      </c>
      <c r="AGQ109" s="1">
        <v>943700</v>
      </c>
      <c r="AGR109" s="1">
        <v>943700</v>
      </c>
      <c r="AGS109" s="1">
        <v>100</v>
      </c>
      <c r="AGT109" s="1"/>
      <c r="AGU109" s="1"/>
      <c r="AGV109" s="1"/>
      <c r="AGW109" s="1"/>
      <c r="AGX109" s="1"/>
      <c r="AGY109" s="1"/>
      <c r="AGZ109" s="1"/>
      <c r="AHA109" s="1"/>
      <c r="AHB109" s="1"/>
      <c r="AHC109" s="1"/>
      <c r="AHD109" s="1"/>
      <c r="AHE109" s="1"/>
      <c r="AHF109" s="1">
        <v>90000000</v>
      </c>
      <c r="AHG109" s="1">
        <v>90000000</v>
      </c>
      <c r="AHH109" s="1">
        <v>90000000</v>
      </c>
      <c r="AHI109" s="1">
        <v>90000000</v>
      </c>
      <c r="AHJ109" s="1">
        <v>90000000</v>
      </c>
      <c r="AHK109" s="1">
        <v>100</v>
      </c>
      <c r="AHL109" s="1">
        <v>90000000</v>
      </c>
      <c r="AHM109" s="1">
        <v>90000000</v>
      </c>
      <c r="AHN109" s="1">
        <v>90000000</v>
      </c>
      <c r="AHO109" s="1">
        <v>90000000</v>
      </c>
      <c r="AHP109" s="1">
        <v>90000000</v>
      </c>
      <c r="AHQ109" s="1">
        <v>100</v>
      </c>
      <c r="AHR109" s="1"/>
      <c r="AHS109" s="1"/>
      <c r="AHT109" s="1"/>
      <c r="AHU109" s="1"/>
      <c r="AHV109" s="1"/>
      <c r="AHW109" s="1"/>
      <c r="AHX109" s="1"/>
      <c r="AHY109" s="1"/>
      <c r="AHZ109" s="1"/>
      <c r="AIA109" s="1"/>
      <c r="AIB109" s="1"/>
      <c r="AIC109" s="1"/>
      <c r="AID109" s="1"/>
      <c r="AIE109" s="1"/>
      <c r="AIF109" s="1"/>
      <c r="AIG109" s="1"/>
      <c r="AIH109" s="1"/>
      <c r="AII109" s="1"/>
      <c r="AIJ109" s="1"/>
      <c r="AIK109" s="1"/>
      <c r="AIL109" s="1"/>
      <c r="AIM109" s="1"/>
      <c r="AIN109" s="1"/>
      <c r="AIO109" s="1"/>
      <c r="AIP109" s="1"/>
      <c r="AIQ109" s="1"/>
      <c r="AIR109" s="1"/>
      <c r="AIS109" s="1"/>
      <c r="AIT109" s="1"/>
      <c r="AIU109" s="1"/>
      <c r="AIV109" s="1"/>
      <c r="AIW109" s="1"/>
      <c r="AIX109" s="1"/>
      <c r="AIY109" s="1"/>
      <c r="AIZ109" s="1"/>
      <c r="AJA109" s="1"/>
      <c r="AJB109" s="1"/>
      <c r="AJC109" s="1"/>
      <c r="AJD109" s="1"/>
      <c r="AJE109" s="1"/>
      <c r="AJF109" s="1"/>
      <c r="AJG109" s="1"/>
    </row>
    <row r="110" spans="1:943" x14ac:dyDescent="0.25">
      <c r="A110" s="4" t="s">
        <v>193</v>
      </c>
      <c r="B110" s="1">
        <v>22134060</v>
      </c>
      <c r="C110" s="1">
        <v>23259060</v>
      </c>
      <c r="D110" s="1">
        <v>23980960</v>
      </c>
      <c r="E110" s="1">
        <v>40980960</v>
      </c>
      <c r="F110" s="1">
        <v>40980960</v>
      </c>
      <c r="G110" s="1">
        <v>100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>
        <v>18497300</v>
      </c>
      <c r="BE110" s="1">
        <v>19229600</v>
      </c>
      <c r="BF110" s="1">
        <v>19951500</v>
      </c>
      <c r="BG110" s="1">
        <v>36951500</v>
      </c>
      <c r="BH110" s="1">
        <v>36951500</v>
      </c>
      <c r="BI110" s="1">
        <v>100</v>
      </c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>
        <v>7091800</v>
      </c>
      <c r="IO110" s="1">
        <v>7824100</v>
      </c>
      <c r="IP110" s="1">
        <v>8546000</v>
      </c>
      <c r="IQ110" s="1">
        <v>8546000</v>
      </c>
      <c r="IR110" s="1">
        <v>8546000</v>
      </c>
      <c r="IS110" s="1">
        <v>100</v>
      </c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>
        <v>17000000</v>
      </c>
      <c r="JV110" s="1">
        <v>17000000</v>
      </c>
      <c r="JW110" s="1">
        <v>100</v>
      </c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>
        <v>1259300</v>
      </c>
      <c r="QE110" s="1">
        <v>1259300</v>
      </c>
      <c r="QF110" s="1">
        <v>1259300</v>
      </c>
      <c r="QG110" s="1">
        <v>1259300</v>
      </c>
      <c r="QH110" s="1">
        <v>1259300</v>
      </c>
      <c r="QI110" s="1">
        <v>100</v>
      </c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>
        <v>3151200</v>
      </c>
      <c r="UU110" s="1">
        <v>3151200</v>
      </c>
      <c r="UV110" s="1">
        <v>3151200</v>
      </c>
      <c r="UW110" s="1">
        <v>3151200</v>
      </c>
      <c r="UX110" s="1">
        <v>3151200</v>
      </c>
      <c r="UY110" s="1">
        <v>100</v>
      </c>
      <c r="UZ110" s="1"/>
      <c r="VA110" s="1"/>
      <c r="VB110" s="1"/>
      <c r="VC110" s="1"/>
      <c r="VD110" s="1"/>
      <c r="VE110" s="1"/>
      <c r="VF110" s="1">
        <v>6995000</v>
      </c>
      <c r="VG110" s="1">
        <v>6995000</v>
      </c>
      <c r="VH110" s="1">
        <v>6995000</v>
      </c>
      <c r="VI110" s="1">
        <v>6995000</v>
      </c>
      <c r="VJ110" s="1">
        <v>6995000</v>
      </c>
      <c r="VK110" s="1">
        <v>100</v>
      </c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>
        <v>3636760</v>
      </c>
      <c r="ZQ110" s="1">
        <v>4029460</v>
      </c>
      <c r="ZR110" s="1">
        <v>4029460</v>
      </c>
      <c r="ZS110" s="1">
        <v>4029460</v>
      </c>
      <c r="ZT110" s="1">
        <v>4029460</v>
      </c>
      <c r="ZU110" s="1">
        <v>100</v>
      </c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>
        <v>2053400</v>
      </c>
      <c r="AFE110" s="1">
        <v>2446100</v>
      </c>
      <c r="AFF110" s="1">
        <v>2446100</v>
      </c>
      <c r="AFG110" s="1">
        <v>2446100</v>
      </c>
      <c r="AFH110" s="1">
        <v>2446100</v>
      </c>
      <c r="AFI110" s="1">
        <v>100</v>
      </c>
      <c r="AFJ110" s="1">
        <v>10560</v>
      </c>
      <c r="AFK110" s="1">
        <v>10560</v>
      </c>
      <c r="AFL110" s="1">
        <v>10560</v>
      </c>
      <c r="AFM110" s="1">
        <v>10560</v>
      </c>
      <c r="AFN110" s="1">
        <v>10560</v>
      </c>
      <c r="AFO110" s="1">
        <v>100</v>
      </c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>
        <v>1572800</v>
      </c>
      <c r="AGO110" s="1">
        <v>1572800</v>
      </c>
      <c r="AGP110" s="1">
        <v>1572800</v>
      </c>
      <c r="AGQ110" s="1">
        <v>1572800</v>
      </c>
      <c r="AGR110" s="1">
        <v>1572800</v>
      </c>
      <c r="AGS110" s="1">
        <v>100</v>
      </c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</row>
    <row r="111" spans="1:943" x14ac:dyDescent="0.25">
      <c r="A111" s="4" t="s">
        <v>194</v>
      </c>
      <c r="B111" s="1">
        <v>13393640</v>
      </c>
      <c r="C111" s="1">
        <v>13846440</v>
      </c>
      <c r="D111" s="1">
        <v>13874288.84</v>
      </c>
      <c r="E111" s="1">
        <v>35530566.969999999</v>
      </c>
      <c r="F111" s="1">
        <v>28711102.960000001</v>
      </c>
      <c r="G111" s="1">
        <v>80.8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>
        <v>12757500</v>
      </c>
      <c r="BE111" s="1">
        <v>13210300</v>
      </c>
      <c r="BF111" s="1">
        <v>13238148.84</v>
      </c>
      <c r="BG111" s="1">
        <v>34894426.969999999</v>
      </c>
      <c r="BH111" s="1">
        <v>28074962.960000001</v>
      </c>
      <c r="BI111" s="1">
        <v>80.5</v>
      </c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>
        <v>7048200</v>
      </c>
      <c r="IO111" s="1">
        <v>7501000</v>
      </c>
      <c r="IP111" s="1">
        <v>7612200</v>
      </c>
      <c r="IQ111" s="1">
        <v>7612200</v>
      </c>
      <c r="IR111" s="1">
        <v>7612200</v>
      </c>
      <c r="IS111" s="1">
        <v>100</v>
      </c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>
        <v>10000000</v>
      </c>
      <c r="JV111" s="1">
        <v>10000000</v>
      </c>
      <c r="JW111" s="1">
        <v>100</v>
      </c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  <c r="KM111" s="1"/>
      <c r="KN111" s="1"/>
      <c r="KO111" s="1"/>
      <c r="KP111" s="1"/>
      <c r="KQ111" s="1"/>
      <c r="KR111" s="1"/>
      <c r="KS111" s="1"/>
      <c r="KT111" s="1"/>
      <c r="KU111" s="1"/>
      <c r="KV111" s="1"/>
      <c r="KW111" s="1"/>
      <c r="KX111" s="1"/>
      <c r="KY111" s="1"/>
      <c r="KZ111" s="1"/>
      <c r="LA111" s="1"/>
      <c r="LB111" s="1"/>
      <c r="LC111" s="1"/>
      <c r="LD111" s="1"/>
      <c r="LE111" s="1"/>
      <c r="LF111" s="1"/>
      <c r="LG111" s="1"/>
      <c r="LH111" s="1"/>
      <c r="LI111" s="1"/>
      <c r="LJ111" s="1"/>
      <c r="LK111" s="1"/>
      <c r="LL111" s="1"/>
      <c r="LM111" s="1"/>
      <c r="LN111" s="1"/>
      <c r="LO111" s="1"/>
      <c r="LP111" s="1"/>
      <c r="LQ111" s="1">
        <v>6819464.0999999996</v>
      </c>
      <c r="LR111" s="1"/>
      <c r="LS111" s="1"/>
      <c r="LT111" s="1"/>
      <c r="LU111" s="1"/>
      <c r="LV111" s="1"/>
      <c r="LW111" s="1"/>
      <c r="LX111" s="1"/>
      <c r="LY111" s="1"/>
      <c r="LZ111" s="1"/>
      <c r="MA111" s="1"/>
      <c r="MB111" s="1"/>
      <c r="MC111" s="1"/>
      <c r="MD111" s="1"/>
      <c r="ME111" s="1"/>
      <c r="MF111" s="1"/>
      <c r="MG111" s="1"/>
      <c r="MH111" s="1"/>
      <c r="MI111" s="1"/>
      <c r="MJ111" s="1"/>
      <c r="MK111" s="1"/>
      <c r="ML111" s="1"/>
      <c r="MM111" s="1"/>
      <c r="MN111" s="1"/>
      <c r="MO111" s="1"/>
      <c r="MP111" s="1"/>
      <c r="MQ111" s="1"/>
      <c r="MR111" s="1"/>
      <c r="MS111" s="1"/>
      <c r="MT111" s="1"/>
      <c r="MU111" s="1"/>
      <c r="MV111" s="1"/>
      <c r="MW111" s="1"/>
      <c r="MX111" s="1"/>
      <c r="MY111" s="1"/>
      <c r="MZ111" s="1"/>
      <c r="NA111" s="1"/>
      <c r="NB111" s="1"/>
      <c r="NC111" s="1"/>
      <c r="ND111" s="1"/>
      <c r="NE111" s="1"/>
      <c r="NF111" s="1"/>
      <c r="NG111" s="1"/>
      <c r="NH111" s="1"/>
      <c r="NI111" s="1"/>
      <c r="NJ111" s="1"/>
      <c r="NK111" s="1"/>
      <c r="NL111" s="1"/>
      <c r="NM111" s="1"/>
      <c r="NN111" s="1"/>
      <c r="NO111" s="1"/>
      <c r="NP111" s="1"/>
      <c r="NQ111" s="1"/>
      <c r="NR111" s="1"/>
      <c r="NS111" s="1"/>
      <c r="NT111" s="1"/>
      <c r="NU111" s="1"/>
      <c r="NV111" s="1"/>
      <c r="NW111" s="1"/>
      <c r="NX111" s="1"/>
      <c r="NY111" s="1"/>
      <c r="NZ111" s="1"/>
      <c r="OA111" s="1"/>
      <c r="OB111" s="1"/>
      <c r="OC111" s="1"/>
      <c r="OD111" s="1"/>
      <c r="OE111" s="1"/>
      <c r="OF111" s="1"/>
      <c r="OG111" s="1"/>
      <c r="OH111" s="1"/>
      <c r="OI111" s="1"/>
      <c r="OJ111" s="1"/>
      <c r="OK111" s="1"/>
      <c r="OL111" s="1"/>
      <c r="OM111" s="1"/>
      <c r="ON111" s="1"/>
      <c r="OO111" s="1"/>
      <c r="OP111" s="1"/>
      <c r="OQ111" s="1">
        <v>2959838.11</v>
      </c>
      <c r="OR111" s="1">
        <v>2959838.11</v>
      </c>
      <c r="OS111" s="1">
        <v>100</v>
      </c>
      <c r="OT111" s="1"/>
      <c r="OU111" s="1"/>
      <c r="OV111" s="1"/>
      <c r="OW111" s="1"/>
      <c r="OX111" s="1"/>
      <c r="OY111" s="1"/>
      <c r="OZ111" s="1"/>
      <c r="PA111" s="1"/>
      <c r="PB111" s="1"/>
      <c r="PC111" s="1"/>
      <c r="PD111" s="1"/>
      <c r="PE111" s="1"/>
      <c r="PF111" s="1"/>
      <c r="PG111" s="1"/>
      <c r="PH111" s="1"/>
      <c r="PI111" s="1"/>
      <c r="PJ111" s="1"/>
      <c r="PK111" s="1"/>
      <c r="PL111" s="1"/>
      <c r="PM111" s="1"/>
      <c r="PN111" s="1"/>
      <c r="PO111" s="1"/>
      <c r="PP111" s="1"/>
      <c r="PQ111" s="1"/>
      <c r="PR111" s="1"/>
      <c r="PS111" s="1"/>
      <c r="PT111" s="1"/>
      <c r="PU111" s="1"/>
      <c r="PV111" s="1"/>
      <c r="PW111" s="1"/>
      <c r="PX111" s="1"/>
      <c r="PY111" s="1"/>
      <c r="PZ111" s="1"/>
      <c r="QA111" s="1"/>
      <c r="QB111" s="1"/>
      <c r="QC111" s="1"/>
      <c r="QD111" s="1">
        <v>1108300</v>
      </c>
      <c r="QE111" s="1">
        <v>1108300</v>
      </c>
      <c r="QF111" s="1">
        <v>1024948.84</v>
      </c>
      <c r="QG111" s="1">
        <v>1024948.84</v>
      </c>
      <c r="QH111" s="1">
        <v>1024948.84</v>
      </c>
      <c r="QI111" s="1">
        <v>100</v>
      </c>
      <c r="QJ111" s="1"/>
      <c r="QK111" s="1"/>
      <c r="QL111" s="1"/>
      <c r="QM111" s="1"/>
      <c r="QN111" s="1"/>
      <c r="QO111" s="1"/>
      <c r="QP111" s="1"/>
      <c r="QQ111" s="1"/>
      <c r="QR111" s="1"/>
      <c r="QS111" s="1"/>
      <c r="QT111" s="1"/>
      <c r="QU111" s="1"/>
      <c r="QV111" s="1"/>
      <c r="QW111" s="1"/>
      <c r="QX111" s="1"/>
      <c r="QY111" s="1"/>
      <c r="QZ111" s="1"/>
      <c r="RA111" s="1"/>
      <c r="RB111" s="1"/>
      <c r="RC111" s="1"/>
      <c r="RD111" s="1"/>
      <c r="RE111" s="1"/>
      <c r="RF111" s="1"/>
      <c r="RG111" s="1"/>
      <c r="RH111" s="1"/>
      <c r="RI111" s="1"/>
      <c r="RJ111" s="1"/>
      <c r="RK111" s="1"/>
      <c r="RL111" s="1"/>
      <c r="RM111" s="1"/>
      <c r="RN111" s="1"/>
      <c r="RO111" s="1"/>
      <c r="RP111" s="1"/>
      <c r="RQ111" s="1"/>
      <c r="RR111" s="1"/>
      <c r="RS111" s="1"/>
      <c r="RT111" s="1"/>
      <c r="RU111" s="1"/>
      <c r="RV111" s="1"/>
      <c r="RW111" s="1"/>
      <c r="RX111" s="1"/>
      <c r="RY111" s="1"/>
      <c r="RZ111" s="1"/>
      <c r="SA111" s="1"/>
      <c r="SB111" s="1"/>
      <c r="SC111" s="1"/>
      <c r="SD111" s="1"/>
      <c r="SE111" s="1"/>
      <c r="SF111" s="1"/>
      <c r="SG111" s="1"/>
      <c r="SH111" s="1"/>
      <c r="SI111" s="1"/>
      <c r="SJ111" s="1"/>
      <c r="SK111" s="1"/>
      <c r="SL111" s="1"/>
      <c r="SM111" s="1"/>
      <c r="SN111" s="1"/>
      <c r="SO111" s="1"/>
      <c r="SP111" s="1"/>
      <c r="SQ111" s="1"/>
      <c r="SR111" s="1"/>
      <c r="SS111" s="1"/>
      <c r="ST111" s="1"/>
      <c r="SU111" s="1"/>
      <c r="SV111" s="1"/>
      <c r="SW111" s="1"/>
      <c r="SX111" s="1"/>
      <c r="SY111" s="1"/>
      <c r="SZ111" s="1"/>
      <c r="TA111" s="1"/>
      <c r="TB111" s="1"/>
      <c r="TC111" s="1"/>
      <c r="TD111" s="1"/>
      <c r="TE111" s="1"/>
      <c r="TF111" s="1"/>
      <c r="TG111" s="1"/>
      <c r="TH111" s="1"/>
      <c r="TI111" s="1"/>
      <c r="TJ111" s="1"/>
      <c r="TK111" s="1"/>
      <c r="TL111" s="1"/>
      <c r="TM111" s="1">
        <v>1876976.1</v>
      </c>
      <c r="TN111" s="1">
        <v>1876976.1</v>
      </c>
      <c r="TO111" s="1">
        <v>100</v>
      </c>
      <c r="TP111" s="1"/>
      <c r="TQ111" s="1"/>
      <c r="TR111" s="1"/>
      <c r="TS111" s="1"/>
      <c r="TT111" s="1"/>
      <c r="TU111" s="1"/>
      <c r="TV111" s="1"/>
      <c r="TW111" s="1"/>
      <c r="TX111" s="1"/>
      <c r="TY111" s="1"/>
      <c r="TZ111" s="1"/>
      <c r="UA111" s="1"/>
      <c r="UB111" s="1"/>
      <c r="UC111" s="1"/>
      <c r="UD111" s="1"/>
      <c r="UE111" s="1"/>
      <c r="UF111" s="1"/>
      <c r="UG111" s="1"/>
      <c r="UH111" s="1"/>
      <c r="UI111" s="1"/>
      <c r="UJ111" s="1"/>
      <c r="UK111" s="1"/>
      <c r="UL111" s="1"/>
      <c r="UM111" s="1"/>
      <c r="UN111" s="1"/>
      <c r="UO111" s="1"/>
      <c r="UP111" s="1"/>
      <c r="UQ111" s="1"/>
      <c r="UR111" s="1"/>
      <c r="US111" s="1"/>
      <c r="UT111" s="1">
        <v>2101000</v>
      </c>
      <c r="UU111" s="1">
        <v>2101000</v>
      </c>
      <c r="UV111" s="1">
        <v>2101000</v>
      </c>
      <c r="UW111" s="1">
        <v>2101000</v>
      </c>
      <c r="UX111" s="1">
        <v>2101000</v>
      </c>
      <c r="UY111" s="1">
        <v>100</v>
      </c>
      <c r="UZ111" s="1">
        <v>2500000</v>
      </c>
      <c r="VA111" s="1">
        <v>2500000</v>
      </c>
      <c r="VB111" s="1">
        <v>2500000</v>
      </c>
      <c r="VC111" s="1">
        <v>2500000</v>
      </c>
      <c r="VD111" s="1">
        <v>2500000</v>
      </c>
      <c r="VE111" s="1">
        <v>100</v>
      </c>
      <c r="VF111" s="1"/>
      <c r="VG111" s="1"/>
      <c r="VH111" s="1"/>
      <c r="VI111" s="1"/>
      <c r="VJ111" s="1"/>
      <c r="VK111" s="1"/>
      <c r="VL111" s="1"/>
      <c r="VM111" s="1"/>
      <c r="VN111" s="1"/>
      <c r="VO111" s="1"/>
      <c r="VP111" s="1"/>
      <c r="VQ111" s="1"/>
      <c r="VR111" s="1"/>
      <c r="VS111" s="1"/>
      <c r="VT111" s="1"/>
      <c r="VU111" s="1"/>
      <c r="VV111" s="1"/>
      <c r="VW111" s="1"/>
      <c r="VX111" s="1"/>
      <c r="VY111" s="1"/>
      <c r="VZ111" s="1"/>
      <c r="WA111" s="1"/>
      <c r="WB111" s="1"/>
      <c r="WC111" s="1"/>
      <c r="WD111" s="1"/>
      <c r="WE111" s="1"/>
      <c r="WF111" s="1"/>
      <c r="WG111" s="1"/>
      <c r="WH111" s="1"/>
      <c r="WI111" s="1"/>
      <c r="WJ111" s="1"/>
      <c r="WK111" s="1"/>
      <c r="WL111" s="1"/>
      <c r="WM111" s="1"/>
      <c r="WN111" s="1"/>
      <c r="WO111" s="1"/>
      <c r="WP111" s="1"/>
      <c r="WQ111" s="1"/>
      <c r="WR111" s="1"/>
      <c r="WS111" s="1"/>
      <c r="WT111" s="1"/>
      <c r="WU111" s="1"/>
      <c r="WV111" s="1"/>
      <c r="WW111" s="1"/>
      <c r="WX111" s="1"/>
      <c r="WY111" s="1"/>
      <c r="WZ111" s="1"/>
      <c r="XA111" s="1"/>
      <c r="XB111" s="1"/>
      <c r="XC111" s="1"/>
      <c r="XD111" s="1"/>
      <c r="XE111" s="1"/>
      <c r="XF111" s="1"/>
      <c r="XG111" s="1"/>
      <c r="XH111" s="1"/>
      <c r="XI111" s="1"/>
      <c r="XJ111" s="1"/>
      <c r="XK111" s="1"/>
      <c r="XL111" s="1"/>
      <c r="XM111" s="1"/>
      <c r="XN111" s="1"/>
      <c r="XO111" s="1"/>
      <c r="XP111" s="1"/>
      <c r="XQ111" s="1"/>
      <c r="XR111" s="1"/>
      <c r="XS111" s="1"/>
      <c r="XT111" s="1"/>
      <c r="XU111" s="1"/>
      <c r="XV111" s="1"/>
      <c r="XW111" s="1"/>
      <c r="XX111" s="1"/>
      <c r="XY111" s="1"/>
      <c r="XZ111" s="1"/>
      <c r="YA111" s="1"/>
      <c r="YB111" s="1"/>
      <c r="YC111" s="1"/>
      <c r="YD111" s="1"/>
      <c r="YE111" s="1"/>
      <c r="YF111" s="1"/>
      <c r="YG111" s="1"/>
      <c r="YH111" s="1"/>
      <c r="YI111" s="1"/>
      <c r="YJ111" s="1"/>
      <c r="YK111" s="1"/>
      <c r="YL111" s="1"/>
      <c r="YM111" s="1"/>
      <c r="YN111" s="1"/>
      <c r="YO111" s="1"/>
      <c r="YP111" s="1"/>
      <c r="YQ111" s="1"/>
      <c r="YR111" s="1"/>
      <c r="YS111" s="1"/>
      <c r="YT111" s="1"/>
      <c r="YU111" s="1"/>
      <c r="YV111" s="1"/>
      <c r="YW111" s="1"/>
      <c r="YX111" s="1"/>
      <c r="YY111" s="1"/>
      <c r="YZ111" s="1"/>
      <c r="ZA111" s="1"/>
      <c r="ZB111" s="1"/>
      <c r="ZC111" s="1"/>
      <c r="ZD111" s="1"/>
      <c r="ZE111" s="1"/>
      <c r="ZF111" s="1"/>
      <c r="ZG111" s="1"/>
      <c r="ZH111" s="1"/>
      <c r="ZI111" s="1"/>
      <c r="ZJ111" s="1"/>
      <c r="ZK111" s="1"/>
      <c r="ZL111" s="1"/>
      <c r="ZM111" s="1"/>
      <c r="ZN111" s="1"/>
      <c r="ZO111" s="1"/>
      <c r="ZP111" s="1">
        <v>636140</v>
      </c>
      <c r="ZQ111" s="1">
        <v>636140</v>
      </c>
      <c r="ZR111" s="1">
        <v>636140</v>
      </c>
      <c r="ZS111" s="1">
        <v>636140</v>
      </c>
      <c r="ZT111" s="1">
        <v>636140</v>
      </c>
      <c r="ZU111" s="1">
        <v>100</v>
      </c>
      <c r="ZV111" s="1"/>
      <c r="ZW111" s="1"/>
      <c r="ZX111" s="1"/>
      <c r="ZY111" s="1"/>
      <c r="ZZ111" s="1"/>
      <c r="AAA111" s="1"/>
      <c r="AAB111" s="1"/>
      <c r="AAC111" s="1"/>
      <c r="AAD111" s="1"/>
      <c r="AAE111" s="1"/>
      <c r="AAF111" s="1"/>
      <c r="AAG111" s="1"/>
      <c r="AAH111" s="1"/>
      <c r="AAI111" s="1"/>
      <c r="AAJ111" s="1"/>
      <c r="AAK111" s="1"/>
      <c r="AAL111" s="1"/>
      <c r="AAM111" s="1"/>
      <c r="AAN111" s="1"/>
      <c r="AAO111" s="1"/>
      <c r="AAP111" s="1"/>
      <c r="AAQ111" s="1"/>
      <c r="AAR111" s="1"/>
      <c r="AAS111" s="1"/>
      <c r="AAT111" s="1"/>
      <c r="AAU111" s="1"/>
      <c r="AAV111" s="1"/>
      <c r="AAW111" s="1"/>
      <c r="AAX111" s="1"/>
      <c r="AAY111" s="1"/>
      <c r="AAZ111" s="1"/>
      <c r="ABA111" s="1"/>
      <c r="ABB111" s="1"/>
      <c r="ABC111" s="1"/>
      <c r="ABD111" s="1"/>
      <c r="ABE111" s="1"/>
      <c r="ABF111" s="1"/>
      <c r="ABG111" s="1"/>
      <c r="ABH111" s="1"/>
      <c r="ABI111" s="1"/>
      <c r="ABJ111" s="1"/>
      <c r="ABK111" s="1"/>
      <c r="ABL111" s="1"/>
      <c r="ABM111" s="1"/>
      <c r="ABN111" s="1"/>
      <c r="ABO111" s="1"/>
      <c r="ABP111" s="1"/>
      <c r="ABQ111" s="1"/>
      <c r="ABR111" s="1"/>
      <c r="ABS111" s="1"/>
      <c r="ABT111" s="1"/>
      <c r="ABU111" s="1"/>
      <c r="ABV111" s="1"/>
      <c r="ABW111" s="1"/>
      <c r="ABX111" s="1"/>
      <c r="ABY111" s="1"/>
      <c r="ABZ111" s="1"/>
      <c r="ACA111" s="1"/>
      <c r="ACB111" s="1"/>
      <c r="ACC111" s="1"/>
      <c r="ACD111" s="1"/>
      <c r="ACE111" s="1"/>
      <c r="ACF111" s="1"/>
      <c r="ACG111" s="1"/>
      <c r="ACH111" s="1"/>
      <c r="ACI111" s="1"/>
      <c r="ACJ111" s="1"/>
      <c r="ACK111" s="1"/>
      <c r="ACL111" s="1"/>
      <c r="ACM111" s="1"/>
      <c r="ACN111" s="1"/>
      <c r="ACO111" s="1"/>
      <c r="ACP111" s="1"/>
      <c r="ACQ111" s="1"/>
      <c r="ACR111" s="1"/>
      <c r="ACS111" s="1"/>
      <c r="ACT111" s="1"/>
      <c r="ACU111" s="1"/>
      <c r="ACV111" s="1"/>
      <c r="ACW111" s="1"/>
      <c r="ACX111" s="1"/>
      <c r="ACY111" s="1"/>
      <c r="ACZ111" s="1"/>
      <c r="ADA111" s="1"/>
      <c r="ADB111" s="1"/>
      <c r="ADC111" s="1"/>
      <c r="ADD111" s="1"/>
      <c r="ADE111" s="1"/>
      <c r="ADF111" s="1"/>
      <c r="ADG111" s="1"/>
      <c r="ADH111" s="1"/>
      <c r="ADI111" s="1"/>
      <c r="ADJ111" s="1"/>
      <c r="ADK111" s="1"/>
      <c r="ADL111" s="1"/>
      <c r="ADM111" s="1"/>
      <c r="ADN111" s="1"/>
      <c r="ADO111" s="1"/>
      <c r="ADP111" s="1"/>
      <c r="ADQ111" s="1"/>
      <c r="ADR111" s="1"/>
      <c r="ADS111" s="1"/>
      <c r="ADT111" s="1"/>
      <c r="ADU111" s="1"/>
      <c r="ADV111" s="1"/>
      <c r="ADW111" s="1"/>
      <c r="ADX111" s="1"/>
      <c r="ADY111" s="1"/>
      <c r="ADZ111" s="1"/>
      <c r="AEA111" s="1"/>
      <c r="AEB111" s="1"/>
      <c r="AEC111" s="1"/>
      <c r="AED111" s="1"/>
      <c r="AEE111" s="1"/>
      <c r="AEF111" s="1"/>
      <c r="AEG111" s="1"/>
      <c r="AEH111" s="1"/>
      <c r="AEI111" s="1"/>
      <c r="AEJ111" s="1"/>
      <c r="AEK111" s="1"/>
      <c r="AEL111" s="1"/>
      <c r="AEM111" s="1"/>
      <c r="AEN111" s="1"/>
      <c r="AEO111" s="1"/>
      <c r="AEP111" s="1"/>
      <c r="AEQ111" s="1"/>
      <c r="AER111" s="1"/>
      <c r="AES111" s="1"/>
      <c r="AET111" s="1"/>
      <c r="AEU111" s="1"/>
      <c r="AEV111" s="1"/>
      <c r="AEW111" s="1"/>
      <c r="AEX111" s="1"/>
      <c r="AEY111" s="1"/>
      <c r="AEZ111" s="1"/>
      <c r="AFA111" s="1"/>
      <c r="AFB111" s="1"/>
      <c r="AFC111" s="1"/>
      <c r="AFD111" s="1"/>
      <c r="AFE111" s="1"/>
      <c r="AFF111" s="1"/>
      <c r="AFG111" s="1"/>
      <c r="AFH111" s="1"/>
      <c r="AFI111" s="1"/>
      <c r="AFJ111" s="1">
        <v>7040</v>
      </c>
      <c r="AFK111" s="1">
        <v>7040</v>
      </c>
      <c r="AFL111" s="1">
        <v>7040</v>
      </c>
      <c r="AFM111" s="1">
        <v>7040</v>
      </c>
      <c r="AFN111" s="1">
        <v>7040</v>
      </c>
      <c r="AFO111" s="1">
        <v>100</v>
      </c>
      <c r="AFP111" s="1"/>
      <c r="AFQ111" s="1"/>
      <c r="AFR111" s="1"/>
      <c r="AFS111" s="1"/>
      <c r="AFT111" s="1"/>
      <c r="AFU111" s="1"/>
      <c r="AFV111" s="1"/>
      <c r="AFW111" s="1"/>
      <c r="AFX111" s="1"/>
      <c r="AFY111" s="1"/>
      <c r="AFZ111" s="1"/>
      <c r="AGA111" s="1"/>
      <c r="AGB111" s="1"/>
      <c r="AGC111" s="1"/>
      <c r="AGD111" s="1"/>
      <c r="AGE111" s="1"/>
      <c r="AGF111" s="1"/>
      <c r="AGG111" s="1"/>
      <c r="AGH111" s="1"/>
      <c r="AGI111" s="1"/>
      <c r="AGJ111" s="1"/>
      <c r="AGK111" s="1"/>
      <c r="AGL111" s="1"/>
      <c r="AGM111" s="1"/>
      <c r="AGN111" s="1">
        <v>629100</v>
      </c>
      <c r="AGO111" s="1">
        <v>629100</v>
      </c>
      <c r="AGP111" s="1">
        <v>629100</v>
      </c>
      <c r="AGQ111" s="1">
        <v>629100</v>
      </c>
      <c r="AGR111" s="1">
        <v>629100</v>
      </c>
      <c r="AGS111" s="1">
        <v>100</v>
      </c>
      <c r="AGT111" s="1"/>
      <c r="AGU111" s="1"/>
      <c r="AGV111" s="1"/>
      <c r="AGW111" s="1"/>
      <c r="AGX111" s="1"/>
      <c r="AGY111" s="1"/>
      <c r="AGZ111" s="1"/>
      <c r="AHA111" s="1"/>
      <c r="AHB111" s="1"/>
      <c r="AHC111" s="1"/>
      <c r="AHD111" s="1"/>
      <c r="AHE111" s="1"/>
      <c r="AHF111" s="1"/>
      <c r="AHG111" s="1"/>
      <c r="AHH111" s="1"/>
      <c r="AHI111" s="1"/>
      <c r="AHJ111" s="1"/>
      <c r="AHK111" s="1"/>
      <c r="AHL111" s="1"/>
      <c r="AHM111" s="1"/>
      <c r="AHN111" s="1"/>
      <c r="AHO111" s="1"/>
      <c r="AHP111" s="1"/>
      <c r="AHQ111" s="1"/>
      <c r="AHR111" s="1"/>
      <c r="AHS111" s="1"/>
      <c r="AHT111" s="1"/>
      <c r="AHU111" s="1"/>
      <c r="AHV111" s="1"/>
      <c r="AHW111" s="1"/>
      <c r="AHX111" s="1"/>
      <c r="AHY111" s="1"/>
      <c r="AHZ111" s="1"/>
      <c r="AIA111" s="1"/>
      <c r="AIB111" s="1"/>
      <c r="AIC111" s="1"/>
      <c r="AID111" s="1"/>
      <c r="AIE111" s="1"/>
      <c r="AIF111" s="1"/>
      <c r="AIG111" s="1"/>
      <c r="AIH111" s="1"/>
      <c r="AII111" s="1"/>
      <c r="AIJ111" s="1"/>
      <c r="AIK111" s="1"/>
      <c r="AIL111" s="1"/>
      <c r="AIM111" s="1"/>
      <c r="AIN111" s="1"/>
      <c r="AIO111" s="1"/>
      <c r="AIP111" s="1"/>
      <c r="AIQ111" s="1"/>
      <c r="AIR111" s="1"/>
      <c r="AIS111" s="1"/>
      <c r="AIT111" s="1"/>
      <c r="AIU111" s="1"/>
      <c r="AIV111" s="1"/>
      <c r="AIW111" s="1"/>
      <c r="AIX111" s="1"/>
      <c r="AIY111" s="1"/>
      <c r="AIZ111" s="1"/>
      <c r="AJA111" s="1"/>
      <c r="AJB111" s="1"/>
      <c r="AJC111" s="1"/>
      <c r="AJD111" s="1"/>
      <c r="AJE111" s="1"/>
      <c r="AJF111" s="1"/>
      <c r="AJG111" s="1"/>
    </row>
    <row r="112" spans="1:943" x14ac:dyDescent="0.25">
      <c r="A112" s="4" t="s">
        <v>195</v>
      </c>
      <c r="B112" s="1">
        <v>5752620</v>
      </c>
      <c r="C112" s="1">
        <v>5819420</v>
      </c>
      <c r="D112" s="1">
        <v>6003274.4299999997</v>
      </c>
      <c r="E112" s="1">
        <v>24600579.120000001</v>
      </c>
      <c r="F112" s="1">
        <v>24600050.699999999</v>
      </c>
      <c r="G112" s="1">
        <v>100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>
        <v>5434500</v>
      </c>
      <c r="BE112" s="1">
        <v>5501300</v>
      </c>
      <c r="BF112" s="1">
        <v>5685154.4299999997</v>
      </c>
      <c r="BG112" s="1">
        <v>24282459.120000001</v>
      </c>
      <c r="BH112" s="1">
        <v>24281930.699999999</v>
      </c>
      <c r="BI112" s="1">
        <v>100</v>
      </c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>
        <v>1444100</v>
      </c>
      <c r="IO112" s="1">
        <v>1510900</v>
      </c>
      <c r="IP112" s="1">
        <v>1705300</v>
      </c>
      <c r="IQ112" s="1">
        <v>1705300</v>
      </c>
      <c r="IR112" s="1">
        <v>1705300</v>
      </c>
      <c r="IS112" s="1">
        <v>100</v>
      </c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>
        <v>9345501.3599999994</v>
      </c>
      <c r="JV112" s="1">
        <v>9344972.3100000005</v>
      </c>
      <c r="JW112" s="1">
        <v>100</v>
      </c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  <c r="KO112" s="1"/>
      <c r="KP112" s="1"/>
      <c r="KQ112" s="1"/>
      <c r="KR112" s="1"/>
      <c r="KS112" s="1"/>
      <c r="KT112" s="1"/>
      <c r="KU112" s="1"/>
      <c r="KV112" s="1"/>
      <c r="KW112" s="1"/>
      <c r="KX112" s="1"/>
      <c r="KY112" s="1"/>
      <c r="KZ112" s="1"/>
      <c r="LA112" s="1"/>
      <c r="LB112" s="1"/>
      <c r="LC112" s="1"/>
      <c r="LD112" s="1"/>
      <c r="LE112" s="1"/>
      <c r="LF112" s="1"/>
      <c r="LG112" s="1"/>
      <c r="LH112" s="1"/>
      <c r="LI112" s="1"/>
      <c r="LJ112" s="1"/>
      <c r="LK112" s="1"/>
      <c r="LL112" s="1"/>
      <c r="LM112" s="1"/>
      <c r="LN112" s="1"/>
      <c r="LO112" s="1"/>
      <c r="LP112" s="1"/>
      <c r="LQ112" s="1"/>
      <c r="LR112" s="1"/>
      <c r="LS112" s="1"/>
      <c r="LT112" s="1"/>
      <c r="LU112" s="1"/>
      <c r="LV112" s="1"/>
      <c r="LW112" s="1"/>
      <c r="LX112" s="1"/>
      <c r="LY112" s="1"/>
      <c r="LZ112" s="1"/>
      <c r="MA112" s="1"/>
      <c r="MB112" s="1"/>
      <c r="MC112" s="1"/>
      <c r="MD112" s="1"/>
      <c r="ME112" s="1"/>
      <c r="MF112" s="1"/>
      <c r="MG112" s="1"/>
      <c r="MH112" s="1"/>
      <c r="MI112" s="1"/>
      <c r="MJ112" s="1"/>
      <c r="MK112" s="1"/>
      <c r="ML112" s="1"/>
      <c r="MM112" s="1"/>
      <c r="MN112" s="1"/>
      <c r="MO112" s="1"/>
      <c r="MP112" s="1"/>
      <c r="MQ112" s="1"/>
      <c r="MR112" s="1"/>
      <c r="MS112" s="1"/>
      <c r="MT112" s="1"/>
      <c r="MU112" s="1"/>
      <c r="MV112" s="1"/>
      <c r="MW112" s="1"/>
      <c r="MX112" s="1"/>
      <c r="MY112" s="1"/>
      <c r="MZ112" s="1"/>
      <c r="NA112" s="1"/>
      <c r="NB112" s="1"/>
      <c r="NC112" s="1"/>
      <c r="ND112" s="1"/>
      <c r="NE112" s="1"/>
      <c r="NF112" s="1"/>
      <c r="NG112" s="1"/>
      <c r="NH112" s="1"/>
      <c r="NI112" s="1"/>
      <c r="NJ112" s="1"/>
      <c r="NK112" s="1"/>
      <c r="NL112" s="1"/>
      <c r="NM112" s="1"/>
      <c r="NN112" s="1"/>
      <c r="NO112" s="1"/>
      <c r="NP112" s="1"/>
      <c r="NQ112" s="1"/>
      <c r="NR112" s="1"/>
      <c r="NS112" s="1"/>
      <c r="NT112" s="1"/>
      <c r="NU112" s="1"/>
      <c r="NV112" s="1"/>
      <c r="NW112" s="1"/>
      <c r="NX112" s="1"/>
      <c r="NY112" s="1"/>
      <c r="NZ112" s="1"/>
      <c r="OA112" s="1"/>
      <c r="OB112" s="1"/>
      <c r="OC112" s="1"/>
      <c r="OD112" s="1"/>
      <c r="OE112" s="1"/>
      <c r="OF112" s="1"/>
      <c r="OG112" s="1"/>
      <c r="OH112" s="1"/>
      <c r="OI112" s="1"/>
      <c r="OJ112" s="1"/>
      <c r="OK112" s="1"/>
      <c r="OL112" s="1"/>
      <c r="OM112" s="1"/>
      <c r="ON112" s="1"/>
      <c r="OO112" s="1"/>
      <c r="OP112" s="1"/>
      <c r="OQ112" s="1"/>
      <c r="OR112" s="1"/>
      <c r="OS112" s="1"/>
      <c r="OT112" s="1"/>
      <c r="OU112" s="1"/>
      <c r="OV112" s="1"/>
      <c r="OW112" s="1"/>
      <c r="OX112" s="1"/>
      <c r="OY112" s="1"/>
      <c r="OZ112" s="1"/>
      <c r="PA112" s="1"/>
      <c r="PB112" s="1"/>
      <c r="PC112" s="1"/>
      <c r="PD112" s="1"/>
      <c r="PE112" s="1"/>
      <c r="PF112" s="1"/>
      <c r="PG112" s="1"/>
      <c r="PH112" s="1"/>
      <c r="PI112" s="1"/>
      <c r="PJ112" s="1"/>
      <c r="PK112" s="1"/>
      <c r="PL112" s="1"/>
      <c r="PM112" s="1"/>
      <c r="PN112" s="1"/>
      <c r="PO112" s="1"/>
      <c r="PP112" s="1"/>
      <c r="PQ112" s="1"/>
      <c r="PR112" s="1"/>
      <c r="PS112" s="1"/>
      <c r="PT112" s="1"/>
      <c r="PU112" s="1"/>
      <c r="PV112" s="1"/>
      <c r="PW112" s="1"/>
      <c r="PX112" s="1"/>
      <c r="PY112" s="1"/>
      <c r="PZ112" s="1"/>
      <c r="QA112" s="1"/>
      <c r="QB112" s="1"/>
      <c r="QC112" s="1"/>
      <c r="QD112" s="1"/>
      <c r="QE112" s="1"/>
      <c r="QF112" s="1"/>
      <c r="QG112" s="1"/>
      <c r="QH112" s="1"/>
      <c r="QI112" s="1"/>
      <c r="QJ112" s="1"/>
      <c r="QK112" s="1"/>
      <c r="QL112" s="1"/>
      <c r="QM112" s="1"/>
      <c r="QN112" s="1"/>
      <c r="QO112" s="1"/>
      <c r="QP112" s="1"/>
      <c r="QQ112" s="1"/>
      <c r="QR112" s="1"/>
      <c r="QS112" s="1"/>
      <c r="QT112" s="1"/>
      <c r="QU112" s="1"/>
      <c r="QV112" s="1"/>
      <c r="QW112" s="1"/>
      <c r="QX112" s="1"/>
      <c r="QY112" s="1"/>
      <c r="QZ112" s="1"/>
      <c r="RA112" s="1"/>
      <c r="RB112" s="1"/>
      <c r="RC112" s="1"/>
      <c r="RD112" s="1"/>
      <c r="RE112" s="1"/>
      <c r="RF112" s="1"/>
      <c r="RG112" s="1"/>
      <c r="RH112" s="1"/>
      <c r="RI112" s="1"/>
      <c r="RJ112" s="1"/>
      <c r="RK112" s="1"/>
      <c r="RL112" s="1"/>
      <c r="RM112" s="1"/>
      <c r="RN112" s="1"/>
      <c r="RO112" s="1"/>
      <c r="RP112" s="1"/>
      <c r="RQ112" s="1"/>
      <c r="RR112" s="1"/>
      <c r="RS112" s="1"/>
      <c r="RT112" s="1"/>
      <c r="RU112" s="1"/>
      <c r="RV112" s="1"/>
      <c r="RW112" s="1"/>
      <c r="RX112" s="1"/>
      <c r="RY112" s="1"/>
      <c r="RZ112" s="1"/>
      <c r="SA112" s="1"/>
      <c r="SB112" s="1"/>
      <c r="SC112" s="1"/>
      <c r="SD112" s="1"/>
      <c r="SE112" s="1"/>
      <c r="SF112" s="1"/>
      <c r="SG112" s="1"/>
      <c r="SH112" s="1"/>
      <c r="SI112" s="1"/>
      <c r="SJ112" s="1"/>
      <c r="SK112" s="1"/>
      <c r="SL112" s="1"/>
      <c r="SM112" s="1"/>
      <c r="SN112" s="1"/>
      <c r="SO112" s="1"/>
      <c r="SP112" s="1"/>
      <c r="SQ112" s="1"/>
      <c r="SR112" s="1"/>
      <c r="SS112" s="1"/>
      <c r="ST112" s="1"/>
      <c r="SU112" s="1"/>
      <c r="SV112" s="1"/>
      <c r="SW112" s="1"/>
      <c r="SX112" s="1"/>
      <c r="SY112" s="1"/>
      <c r="SZ112" s="1"/>
      <c r="TA112" s="1"/>
      <c r="TB112" s="1"/>
      <c r="TC112" s="1"/>
      <c r="TD112" s="1"/>
      <c r="TE112" s="1"/>
      <c r="TF112" s="1"/>
      <c r="TG112" s="1"/>
      <c r="TH112" s="1"/>
      <c r="TI112" s="1"/>
      <c r="TJ112" s="1"/>
      <c r="TK112" s="1"/>
      <c r="TL112" s="1"/>
      <c r="TM112" s="1">
        <v>9251803.3300000001</v>
      </c>
      <c r="TN112" s="1">
        <v>9251803.3300000001</v>
      </c>
      <c r="TO112" s="1">
        <v>100</v>
      </c>
      <c r="TP112" s="1"/>
      <c r="TQ112" s="1"/>
      <c r="TR112" s="1"/>
      <c r="TS112" s="1"/>
      <c r="TT112" s="1"/>
      <c r="TU112" s="1"/>
      <c r="TV112" s="1"/>
      <c r="TW112" s="1"/>
      <c r="TX112" s="1"/>
      <c r="TY112" s="1"/>
      <c r="TZ112" s="1"/>
      <c r="UA112" s="1"/>
      <c r="UB112" s="1"/>
      <c r="UC112" s="1"/>
      <c r="UD112" s="1"/>
      <c r="UE112" s="1"/>
      <c r="UF112" s="1"/>
      <c r="UG112" s="1"/>
      <c r="UH112" s="1"/>
      <c r="UI112" s="1"/>
      <c r="UJ112" s="1"/>
      <c r="UK112" s="1"/>
      <c r="UL112" s="1"/>
      <c r="UM112" s="1"/>
      <c r="UN112" s="1"/>
      <c r="UO112" s="1"/>
      <c r="UP112" s="1"/>
      <c r="UQ112" s="1"/>
      <c r="UR112" s="1"/>
      <c r="US112" s="1"/>
      <c r="UT112" s="1">
        <v>1050400</v>
      </c>
      <c r="UU112" s="1">
        <v>1050400</v>
      </c>
      <c r="UV112" s="1">
        <v>1039854.43</v>
      </c>
      <c r="UW112" s="1">
        <v>1039854.43</v>
      </c>
      <c r="UX112" s="1">
        <v>1039854.43</v>
      </c>
      <c r="UY112" s="1">
        <v>100</v>
      </c>
      <c r="UZ112" s="1">
        <v>2500000</v>
      </c>
      <c r="VA112" s="1">
        <v>2500000</v>
      </c>
      <c r="VB112" s="1">
        <v>2500000</v>
      </c>
      <c r="VC112" s="1">
        <v>2500000</v>
      </c>
      <c r="VD112" s="1">
        <v>2500000</v>
      </c>
      <c r="VE112" s="1">
        <v>100</v>
      </c>
      <c r="VF112" s="1">
        <v>440000</v>
      </c>
      <c r="VG112" s="1">
        <v>440000</v>
      </c>
      <c r="VH112" s="1">
        <v>440000</v>
      </c>
      <c r="VI112" s="1">
        <v>440000</v>
      </c>
      <c r="VJ112" s="1">
        <v>440000</v>
      </c>
      <c r="VK112" s="1">
        <v>100</v>
      </c>
      <c r="VL112" s="1"/>
      <c r="VM112" s="1"/>
      <c r="VN112" s="1"/>
      <c r="VO112" s="1"/>
      <c r="VP112" s="1"/>
      <c r="VQ112" s="1"/>
      <c r="VR112" s="1"/>
      <c r="VS112" s="1"/>
      <c r="VT112" s="1"/>
      <c r="VU112" s="1"/>
      <c r="VV112" s="1"/>
      <c r="VW112" s="1"/>
      <c r="VX112" s="1"/>
      <c r="VY112" s="1"/>
      <c r="VZ112" s="1"/>
      <c r="WA112" s="1"/>
      <c r="WB112" s="1"/>
      <c r="WC112" s="1"/>
      <c r="WD112" s="1"/>
      <c r="WE112" s="1"/>
      <c r="WF112" s="1"/>
      <c r="WG112" s="1"/>
      <c r="WH112" s="1"/>
      <c r="WI112" s="1"/>
      <c r="WJ112" s="1"/>
      <c r="WK112" s="1"/>
      <c r="WL112" s="1"/>
      <c r="WM112" s="1"/>
      <c r="WN112" s="1"/>
      <c r="WO112" s="1"/>
      <c r="WP112" s="1"/>
      <c r="WQ112" s="1"/>
      <c r="WR112" s="1"/>
      <c r="WS112" s="1"/>
      <c r="WT112" s="1"/>
      <c r="WU112" s="1"/>
      <c r="WV112" s="1"/>
      <c r="WW112" s="1"/>
      <c r="WX112" s="1"/>
      <c r="WY112" s="1"/>
      <c r="WZ112" s="1"/>
      <c r="XA112" s="1"/>
      <c r="XB112" s="1"/>
      <c r="XC112" s="1"/>
      <c r="XD112" s="1"/>
      <c r="XE112" s="1"/>
      <c r="XF112" s="1"/>
      <c r="XG112" s="1"/>
      <c r="XH112" s="1"/>
      <c r="XI112" s="1"/>
      <c r="XJ112" s="1"/>
      <c r="XK112" s="1"/>
      <c r="XL112" s="1"/>
      <c r="XM112" s="1"/>
      <c r="XN112" s="1"/>
      <c r="XO112" s="1"/>
      <c r="XP112" s="1"/>
      <c r="XQ112" s="1"/>
      <c r="XR112" s="1"/>
      <c r="XS112" s="1"/>
      <c r="XT112" s="1"/>
      <c r="XU112" s="1"/>
      <c r="XV112" s="1"/>
      <c r="XW112" s="1"/>
      <c r="XX112" s="1"/>
      <c r="XY112" s="1"/>
      <c r="XZ112" s="1"/>
      <c r="YA112" s="1"/>
      <c r="YB112" s="1"/>
      <c r="YC112" s="1"/>
      <c r="YD112" s="1"/>
      <c r="YE112" s="1"/>
      <c r="YF112" s="1"/>
      <c r="YG112" s="1"/>
      <c r="YH112" s="1"/>
      <c r="YI112" s="1"/>
      <c r="YJ112" s="1"/>
      <c r="YK112" s="1"/>
      <c r="YL112" s="1"/>
      <c r="YM112" s="1"/>
      <c r="YN112" s="1"/>
      <c r="YO112" s="1"/>
      <c r="YP112" s="1"/>
      <c r="YQ112" s="1"/>
      <c r="YR112" s="1"/>
      <c r="YS112" s="1"/>
      <c r="YT112" s="1"/>
      <c r="YU112" s="1"/>
      <c r="YV112" s="1"/>
      <c r="YW112" s="1"/>
      <c r="YX112" s="1"/>
      <c r="YY112" s="1"/>
      <c r="YZ112" s="1"/>
      <c r="ZA112" s="1"/>
      <c r="ZB112" s="1"/>
      <c r="ZC112" s="1"/>
      <c r="ZD112" s="1"/>
      <c r="ZE112" s="1"/>
      <c r="ZF112" s="1"/>
      <c r="ZG112" s="1"/>
      <c r="ZH112" s="1"/>
      <c r="ZI112" s="1"/>
      <c r="ZJ112" s="1"/>
      <c r="ZK112" s="1"/>
      <c r="ZL112" s="1"/>
      <c r="ZM112" s="1"/>
      <c r="ZN112" s="1"/>
      <c r="ZO112" s="1"/>
      <c r="ZP112" s="1">
        <v>318120</v>
      </c>
      <c r="ZQ112" s="1">
        <v>318120</v>
      </c>
      <c r="ZR112" s="1">
        <v>318120</v>
      </c>
      <c r="ZS112" s="1">
        <v>318120</v>
      </c>
      <c r="ZT112" s="1">
        <v>318120</v>
      </c>
      <c r="ZU112" s="1">
        <v>100</v>
      </c>
      <c r="ZV112" s="1"/>
      <c r="ZW112" s="1"/>
      <c r="ZX112" s="1"/>
      <c r="ZY112" s="1"/>
      <c r="ZZ112" s="1"/>
      <c r="AAA112" s="1"/>
      <c r="AAB112" s="1"/>
      <c r="AAC112" s="1"/>
      <c r="AAD112" s="1"/>
      <c r="AAE112" s="1"/>
      <c r="AAF112" s="1"/>
      <c r="AAG112" s="1"/>
      <c r="AAH112" s="1"/>
      <c r="AAI112" s="1"/>
      <c r="AAJ112" s="1"/>
      <c r="AAK112" s="1"/>
      <c r="AAL112" s="1"/>
      <c r="AAM112" s="1"/>
      <c r="AAN112" s="1"/>
      <c r="AAO112" s="1"/>
      <c r="AAP112" s="1"/>
      <c r="AAQ112" s="1"/>
      <c r="AAR112" s="1"/>
      <c r="AAS112" s="1"/>
      <c r="AAT112" s="1"/>
      <c r="AAU112" s="1"/>
      <c r="AAV112" s="1"/>
      <c r="AAW112" s="1"/>
      <c r="AAX112" s="1"/>
      <c r="AAY112" s="1"/>
      <c r="AAZ112" s="1"/>
      <c r="ABA112" s="1"/>
      <c r="ABB112" s="1"/>
      <c r="ABC112" s="1"/>
      <c r="ABD112" s="1"/>
      <c r="ABE112" s="1"/>
      <c r="ABF112" s="1"/>
      <c r="ABG112" s="1"/>
      <c r="ABH112" s="1"/>
      <c r="ABI112" s="1"/>
      <c r="ABJ112" s="1"/>
      <c r="ABK112" s="1"/>
      <c r="ABL112" s="1"/>
      <c r="ABM112" s="1"/>
      <c r="ABN112" s="1"/>
      <c r="ABO112" s="1"/>
      <c r="ABP112" s="1"/>
      <c r="ABQ112" s="1"/>
      <c r="ABR112" s="1"/>
      <c r="ABS112" s="1"/>
      <c r="ABT112" s="1"/>
      <c r="ABU112" s="1"/>
      <c r="ABV112" s="1"/>
      <c r="ABW112" s="1"/>
      <c r="ABX112" s="1"/>
      <c r="ABY112" s="1"/>
      <c r="ABZ112" s="1"/>
      <c r="ACA112" s="1"/>
      <c r="ACB112" s="1"/>
      <c r="ACC112" s="1"/>
      <c r="ACD112" s="1"/>
      <c r="ACE112" s="1"/>
      <c r="ACF112" s="1"/>
      <c r="ACG112" s="1"/>
      <c r="ACH112" s="1"/>
      <c r="ACI112" s="1"/>
      <c r="ACJ112" s="1"/>
      <c r="ACK112" s="1"/>
      <c r="ACL112" s="1"/>
      <c r="ACM112" s="1"/>
      <c r="ACN112" s="1"/>
      <c r="ACO112" s="1"/>
      <c r="ACP112" s="1"/>
      <c r="ACQ112" s="1"/>
      <c r="ACR112" s="1"/>
      <c r="ACS112" s="1"/>
      <c r="ACT112" s="1"/>
      <c r="ACU112" s="1"/>
      <c r="ACV112" s="1"/>
      <c r="ACW112" s="1"/>
      <c r="ACX112" s="1"/>
      <c r="ACY112" s="1"/>
      <c r="ACZ112" s="1"/>
      <c r="ADA112" s="1"/>
      <c r="ADB112" s="1"/>
      <c r="ADC112" s="1"/>
      <c r="ADD112" s="1"/>
      <c r="ADE112" s="1"/>
      <c r="ADF112" s="1"/>
      <c r="ADG112" s="1"/>
      <c r="ADH112" s="1"/>
      <c r="ADI112" s="1"/>
      <c r="ADJ112" s="1"/>
      <c r="ADK112" s="1"/>
      <c r="ADL112" s="1"/>
      <c r="ADM112" s="1"/>
      <c r="ADN112" s="1"/>
      <c r="ADO112" s="1"/>
      <c r="ADP112" s="1"/>
      <c r="ADQ112" s="1"/>
      <c r="ADR112" s="1"/>
      <c r="ADS112" s="1"/>
      <c r="ADT112" s="1"/>
      <c r="ADU112" s="1"/>
      <c r="ADV112" s="1"/>
      <c r="ADW112" s="1"/>
      <c r="ADX112" s="1"/>
      <c r="ADY112" s="1"/>
      <c r="ADZ112" s="1"/>
      <c r="AEA112" s="1"/>
      <c r="AEB112" s="1"/>
      <c r="AEC112" s="1"/>
      <c r="AED112" s="1"/>
      <c r="AEE112" s="1"/>
      <c r="AEF112" s="1"/>
      <c r="AEG112" s="1"/>
      <c r="AEH112" s="1"/>
      <c r="AEI112" s="1"/>
      <c r="AEJ112" s="1"/>
      <c r="AEK112" s="1"/>
      <c r="AEL112" s="1"/>
      <c r="AEM112" s="1"/>
      <c r="AEN112" s="1"/>
      <c r="AEO112" s="1"/>
      <c r="AEP112" s="1"/>
      <c r="AEQ112" s="1"/>
      <c r="AER112" s="1"/>
      <c r="AES112" s="1"/>
      <c r="AET112" s="1"/>
      <c r="AEU112" s="1"/>
      <c r="AEV112" s="1"/>
      <c r="AEW112" s="1"/>
      <c r="AEX112" s="1"/>
      <c r="AEY112" s="1"/>
      <c r="AEZ112" s="1"/>
      <c r="AFA112" s="1"/>
      <c r="AFB112" s="1"/>
      <c r="AFC112" s="1"/>
      <c r="AFD112" s="1"/>
      <c r="AFE112" s="1"/>
      <c r="AFF112" s="1"/>
      <c r="AFG112" s="1"/>
      <c r="AFH112" s="1"/>
      <c r="AFI112" s="1"/>
      <c r="AFJ112" s="1">
        <v>3520</v>
      </c>
      <c r="AFK112" s="1">
        <v>3520</v>
      </c>
      <c r="AFL112" s="1">
        <v>3520</v>
      </c>
      <c r="AFM112" s="1">
        <v>3520</v>
      </c>
      <c r="AFN112" s="1">
        <v>3520</v>
      </c>
      <c r="AFO112" s="1">
        <v>100</v>
      </c>
      <c r="AFP112" s="1"/>
      <c r="AFQ112" s="1"/>
      <c r="AFR112" s="1"/>
      <c r="AFS112" s="1"/>
      <c r="AFT112" s="1"/>
      <c r="AFU112" s="1"/>
      <c r="AFV112" s="1"/>
      <c r="AFW112" s="1"/>
      <c r="AFX112" s="1"/>
      <c r="AFY112" s="1"/>
      <c r="AFZ112" s="1"/>
      <c r="AGA112" s="1"/>
      <c r="AGB112" s="1"/>
      <c r="AGC112" s="1"/>
      <c r="AGD112" s="1"/>
      <c r="AGE112" s="1"/>
      <c r="AGF112" s="1"/>
      <c r="AGG112" s="1"/>
      <c r="AGH112" s="1"/>
      <c r="AGI112" s="1"/>
      <c r="AGJ112" s="1"/>
      <c r="AGK112" s="1"/>
      <c r="AGL112" s="1"/>
      <c r="AGM112" s="1"/>
      <c r="AGN112" s="1">
        <v>314600</v>
      </c>
      <c r="AGO112" s="1">
        <v>314600</v>
      </c>
      <c r="AGP112" s="1">
        <v>314600</v>
      </c>
      <c r="AGQ112" s="1">
        <v>314600</v>
      </c>
      <c r="AGR112" s="1">
        <v>314600</v>
      </c>
      <c r="AGS112" s="1">
        <v>100</v>
      </c>
      <c r="AGT112" s="1"/>
      <c r="AGU112" s="1"/>
      <c r="AGV112" s="1"/>
      <c r="AGW112" s="1"/>
      <c r="AGX112" s="1"/>
      <c r="AGY112" s="1"/>
      <c r="AGZ112" s="1"/>
      <c r="AHA112" s="1"/>
      <c r="AHB112" s="1"/>
      <c r="AHC112" s="1"/>
      <c r="AHD112" s="1"/>
      <c r="AHE112" s="1"/>
      <c r="AHF112" s="1"/>
      <c r="AHG112" s="1"/>
      <c r="AHH112" s="1"/>
      <c r="AHI112" s="1"/>
      <c r="AHJ112" s="1"/>
      <c r="AHK112" s="1"/>
      <c r="AHL112" s="1"/>
      <c r="AHM112" s="1"/>
      <c r="AHN112" s="1"/>
      <c r="AHO112" s="1"/>
      <c r="AHP112" s="1"/>
      <c r="AHQ112" s="1"/>
      <c r="AHR112" s="1"/>
      <c r="AHS112" s="1"/>
      <c r="AHT112" s="1"/>
      <c r="AHU112" s="1"/>
      <c r="AHV112" s="1"/>
      <c r="AHW112" s="1"/>
      <c r="AHX112" s="1"/>
      <c r="AHY112" s="1"/>
      <c r="AHZ112" s="1"/>
      <c r="AIA112" s="1"/>
      <c r="AIB112" s="1"/>
      <c r="AIC112" s="1"/>
      <c r="AID112" s="1"/>
      <c r="AIE112" s="1"/>
      <c r="AIF112" s="1"/>
      <c r="AIG112" s="1"/>
      <c r="AIH112" s="1"/>
      <c r="AII112" s="1"/>
      <c r="AIJ112" s="1"/>
      <c r="AIK112" s="1"/>
      <c r="AIL112" s="1"/>
      <c r="AIM112" s="1"/>
      <c r="AIN112" s="1"/>
      <c r="AIO112" s="1"/>
      <c r="AIP112" s="1"/>
      <c r="AIQ112" s="1"/>
      <c r="AIR112" s="1"/>
      <c r="AIS112" s="1"/>
      <c r="AIT112" s="1"/>
      <c r="AIU112" s="1"/>
      <c r="AIV112" s="1"/>
      <c r="AIW112" s="1"/>
      <c r="AIX112" s="1"/>
      <c r="AIY112" s="1"/>
      <c r="AIZ112" s="1"/>
      <c r="AJA112" s="1"/>
      <c r="AJB112" s="1"/>
      <c r="AJC112" s="1"/>
      <c r="AJD112" s="1"/>
      <c r="AJE112" s="1"/>
      <c r="AJF112" s="1"/>
      <c r="AJG112" s="1"/>
    </row>
    <row r="113" spans="1:943" x14ac:dyDescent="0.25">
      <c r="A113" s="4" t="s">
        <v>196</v>
      </c>
      <c r="B113" s="1">
        <v>5131020</v>
      </c>
      <c r="C113" s="1">
        <v>5652520</v>
      </c>
      <c r="D113" s="1">
        <v>5908220</v>
      </c>
      <c r="E113" s="1">
        <v>63914690.75</v>
      </c>
      <c r="F113" s="1">
        <v>62853445.789999999</v>
      </c>
      <c r="G113" s="1">
        <v>98.3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>
        <v>4812900</v>
      </c>
      <c r="BE113" s="1">
        <v>5334400</v>
      </c>
      <c r="BF113" s="1">
        <v>5590100</v>
      </c>
      <c r="BG113" s="1">
        <v>63596570.75</v>
      </c>
      <c r="BH113" s="1">
        <v>62535325.789999999</v>
      </c>
      <c r="BI113" s="1">
        <v>98.3</v>
      </c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>
        <v>1892900</v>
      </c>
      <c r="IO113" s="1">
        <v>2414400</v>
      </c>
      <c r="IP113" s="1">
        <v>2670100</v>
      </c>
      <c r="IQ113" s="1">
        <v>2670100</v>
      </c>
      <c r="IR113" s="1">
        <v>2670100</v>
      </c>
      <c r="IS113" s="1">
        <v>100</v>
      </c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>
        <v>10000000</v>
      </c>
      <c r="JV113" s="1">
        <v>10000000</v>
      </c>
      <c r="JW113" s="1">
        <v>100</v>
      </c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>
        <v>31304221.140000001</v>
      </c>
      <c r="LF113" s="1">
        <v>30642470.100000001</v>
      </c>
      <c r="LG113" s="1">
        <v>97.9</v>
      </c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>
        <v>16702249.609999999</v>
      </c>
      <c r="OR113" s="1">
        <v>16302755.689999999</v>
      </c>
      <c r="OS113" s="1">
        <v>97.6</v>
      </c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>
        <v>1050400</v>
      </c>
      <c r="UU113" s="1">
        <v>1050400</v>
      </c>
      <c r="UV113" s="1">
        <v>1050400</v>
      </c>
      <c r="UW113" s="1">
        <v>1050400</v>
      </c>
      <c r="UX113" s="1">
        <v>1050400</v>
      </c>
      <c r="UY113" s="1">
        <v>100</v>
      </c>
      <c r="UZ113" s="1">
        <v>669600</v>
      </c>
      <c r="VA113" s="1">
        <v>669600</v>
      </c>
      <c r="VB113" s="1">
        <v>669600</v>
      </c>
      <c r="VC113" s="1">
        <v>669600</v>
      </c>
      <c r="VD113" s="1">
        <v>669600</v>
      </c>
      <c r="VE113" s="1">
        <v>100</v>
      </c>
      <c r="VF113" s="1">
        <v>1200000</v>
      </c>
      <c r="VG113" s="1">
        <v>1200000</v>
      </c>
      <c r="VH113" s="1">
        <v>1200000</v>
      </c>
      <c r="VI113" s="1">
        <v>1200000</v>
      </c>
      <c r="VJ113" s="1">
        <v>1200000</v>
      </c>
      <c r="VK113" s="1">
        <v>100</v>
      </c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>
        <v>318120</v>
      </c>
      <c r="ZQ113" s="1">
        <v>318120</v>
      </c>
      <c r="ZR113" s="1">
        <v>318120</v>
      </c>
      <c r="ZS113" s="1">
        <v>318120</v>
      </c>
      <c r="ZT113" s="1">
        <v>318120</v>
      </c>
      <c r="ZU113" s="1">
        <v>100</v>
      </c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>
        <v>3520</v>
      </c>
      <c r="AFK113" s="1">
        <v>3520</v>
      </c>
      <c r="AFL113" s="1">
        <v>3520</v>
      </c>
      <c r="AFM113" s="1">
        <v>3520</v>
      </c>
      <c r="AFN113" s="1">
        <v>3520</v>
      </c>
      <c r="AFO113" s="1">
        <v>100</v>
      </c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>
        <v>314600</v>
      </c>
      <c r="AGO113" s="1">
        <v>314600</v>
      </c>
      <c r="AGP113" s="1">
        <v>314600</v>
      </c>
      <c r="AGQ113" s="1">
        <v>314600</v>
      </c>
      <c r="AGR113" s="1">
        <v>314600</v>
      </c>
      <c r="AGS113" s="1">
        <v>100</v>
      </c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</row>
    <row r="114" spans="1:943" x14ac:dyDescent="0.25">
      <c r="A114" s="4" t="s">
        <v>197</v>
      </c>
      <c r="B114" s="1">
        <v>5501220</v>
      </c>
      <c r="C114" s="1">
        <v>5869220</v>
      </c>
      <c r="D114" s="1">
        <v>6237820</v>
      </c>
      <c r="E114" s="1">
        <v>19642059.199999999</v>
      </c>
      <c r="F114" s="1">
        <v>19642059.199999999</v>
      </c>
      <c r="G114" s="1">
        <v>100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>
        <v>5183100</v>
      </c>
      <c r="BE114" s="1">
        <v>5551100</v>
      </c>
      <c r="BF114" s="1">
        <v>5919700</v>
      </c>
      <c r="BG114" s="1">
        <v>19323939.199999999</v>
      </c>
      <c r="BH114" s="1">
        <v>19323939.199999999</v>
      </c>
      <c r="BI114" s="1">
        <v>100</v>
      </c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>
        <v>3909500</v>
      </c>
      <c r="IO114" s="1">
        <v>4277500</v>
      </c>
      <c r="IP114" s="1">
        <v>4646100</v>
      </c>
      <c r="IQ114" s="1">
        <v>4646100</v>
      </c>
      <c r="IR114" s="1">
        <v>4646100</v>
      </c>
      <c r="IS114" s="1">
        <v>100</v>
      </c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>
        <v>10000000</v>
      </c>
      <c r="JV114" s="1">
        <v>10000000</v>
      </c>
      <c r="JW114" s="1">
        <v>100</v>
      </c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>
        <v>3404239.2</v>
      </c>
      <c r="KN114" s="1">
        <v>3404239.2</v>
      </c>
      <c r="KO114" s="1">
        <v>100</v>
      </c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>
        <v>1050400</v>
      </c>
      <c r="UU114" s="1">
        <v>1050400</v>
      </c>
      <c r="UV114" s="1">
        <v>1050400</v>
      </c>
      <c r="UW114" s="1">
        <v>1050400</v>
      </c>
      <c r="UX114" s="1">
        <v>1050400</v>
      </c>
      <c r="UY114" s="1">
        <v>100</v>
      </c>
      <c r="UZ114" s="1">
        <v>223200</v>
      </c>
      <c r="VA114" s="1">
        <v>223200</v>
      </c>
      <c r="VB114" s="1">
        <v>223200</v>
      </c>
      <c r="VC114" s="1">
        <v>223200</v>
      </c>
      <c r="VD114" s="1">
        <v>223200</v>
      </c>
      <c r="VE114" s="1">
        <v>100</v>
      </c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>
        <v>318120</v>
      </c>
      <c r="ZQ114" s="1">
        <v>318120</v>
      </c>
      <c r="ZR114" s="1">
        <v>318120</v>
      </c>
      <c r="ZS114" s="1">
        <v>318120</v>
      </c>
      <c r="ZT114" s="1">
        <v>318120</v>
      </c>
      <c r="ZU114" s="1">
        <v>100</v>
      </c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>
        <v>3520</v>
      </c>
      <c r="AFK114" s="1">
        <v>3520</v>
      </c>
      <c r="AFL114" s="1">
        <v>3520</v>
      </c>
      <c r="AFM114" s="1">
        <v>3520</v>
      </c>
      <c r="AFN114" s="1">
        <v>3520</v>
      </c>
      <c r="AFO114" s="1">
        <v>100</v>
      </c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>
        <v>314600</v>
      </c>
      <c r="AGO114" s="1">
        <v>314600</v>
      </c>
      <c r="AGP114" s="1">
        <v>314600</v>
      </c>
      <c r="AGQ114" s="1">
        <v>314600</v>
      </c>
      <c r="AGR114" s="1">
        <v>314600</v>
      </c>
      <c r="AGS114" s="1">
        <v>100</v>
      </c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</row>
    <row r="115" spans="1:943" x14ac:dyDescent="0.25">
      <c r="A115" s="4" t="s">
        <v>198</v>
      </c>
      <c r="B115" s="1">
        <v>4826820</v>
      </c>
      <c r="C115" s="1">
        <v>4986720</v>
      </c>
      <c r="D115" s="1">
        <v>5296120</v>
      </c>
      <c r="E115" s="1">
        <v>15276120</v>
      </c>
      <c r="F115" s="1">
        <v>15276113.6</v>
      </c>
      <c r="G115" s="1">
        <v>100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>
        <v>4508700</v>
      </c>
      <c r="BE115" s="1">
        <v>4668600</v>
      </c>
      <c r="BF115" s="1">
        <v>4978000</v>
      </c>
      <c r="BG115" s="1">
        <v>14958000</v>
      </c>
      <c r="BH115" s="1">
        <v>14957993.6</v>
      </c>
      <c r="BI115" s="1">
        <v>100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>
        <v>2758300</v>
      </c>
      <c r="IO115" s="1">
        <v>2918200</v>
      </c>
      <c r="IP115" s="1">
        <v>3227600</v>
      </c>
      <c r="IQ115" s="1">
        <v>3227600</v>
      </c>
      <c r="IR115" s="1">
        <v>3227600</v>
      </c>
      <c r="IS115" s="1">
        <v>100</v>
      </c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  <c r="JL115" s="1"/>
      <c r="JM115" s="1"/>
      <c r="JN115" s="1"/>
      <c r="JO115" s="1"/>
      <c r="JP115" s="1"/>
      <c r="JQ115" s="1"/>
      <c r="JR115" s="1"/>
      <c r="JS115" s="1"/>
      <c r="JT115" s="1"/>
      <c r="JU115" s="1">
        <v>9980000</v>
      </c>
      <c r="JV115" s="1">
        <v>9979993.5999999996</v>
      </c>
      <c r="JW115" s="1">
        <v>100</v>
      </c>
      <c r="JX115" s="1"/>
      <c r="JY115" s="1"/>
      <c r="JZ115" s="1"/>
      <c r="KA115" s="1"/>
      <c r="KB115" s="1"/>
      <c r="KC115" s="1"/>
      <c r="KD115" s="1"/>
      <c r="KE115" s="1"/>
      <c r="KF115" s="1"/>
      <c r="KG115" s="1"/>
      <c r="KH115" s="1"/>
      <c r="KI115" s="1"/>
      <c r="KJ115" s="1"/>
      <c r="KK115" s="1"/>
      <c r="KL115" s="1"/>
      <c r="KM115" s="1"/>
      <c r="KN115" s="1"/>
      <c r="KO115" s="1"/>
      <c r="KP115" s="1"/>
      <c r="KQ115" s="1"/>
      <c r="KR115" s="1"/>
      <c r="KS115" s="1"/>
      <c r="KT115" s="1"/>
      <c r="KU115" s="1"/>
      <c r="KV115" s="1"/>
      <c r="KW115" s="1"/>
      <c r="KX115" s="1"/>
      <c r="KY115" s="1"/>
      <c r="KZ115" s="1"/>
      <c r="LA115" s="1"/>
      <c r="LB115" s="1"/>
      <c r="LC115" s="1"/>
      <c r="LD115" s="1"/>
      <c r="LE115" s="1"/>
      <c r="LF115" s="1"/>
      <c r="LG115" s="1"/>
      <c r="LH115" s="1"/>
      <c r="LI115" s="1"/>
      <c r="LJ115" s="1"/>
      <c r="LK115" s="1"/>
      <c r="LL115" s="1"/>
      <c r="LM115" s="1"/>
      <c r="LN115" s="1"/>
      <c r="LO115" s="1"/>
      <c r="LP115" s="1"/>
      <c r="LQ115" s="1"/>
      <c r="LR115" s="1"/>
      <c r="LS115" s="1"/>
      <c r="LT115" s="1"/>
      <c r="LU115" s="1"/>
      <c r="LV115" s="1"/>
      <c r="LW115" s="1"/>
      <c r="LX115" s="1"/>
      <c r="LY115" s="1"/>
      <c r="LZ115" s="1"/>
      <c r="MA115" s="1"/>
      <c r="MB115" s="1"/>
      <c r="MC115" s="1"/>
      <c r="MD115" s="1"/>
      <c r="ME115" s="1"/>
      <c r="MF115" s="1"/>
      <c r="MG115" s="1"/>
      <c r="MH115" s="1"/>
      <c r="MI115" s="1"/>
      <c r="MJ115" s="1"/>
      <c r="MK115" s="1"/>
      <c r="ML115" s="1"/>
      <c r="MM115" s="1"/>
      <c r="MN115" s="1"/>
      <c r="MO115" s="1"/>
      <c r="MP115" s="1"/>
      <c r="MQ115" s="1"/>
      <c r="MR115" s="1"/>
      <c r="MS115" s="1"/>
      <c r="MT115" s="1"/>
      <c r="MU115" s="1"/>
      <c r="MV115" s="1"/>
      <c r="MW115" s="1"/>
      <c r="MX115" s="1"/>
      <c r="MY115" s="1"/>
      <c r="MZ115" s="1"/>
      <c r="NA115" s="1"/>
      <c r="NB115" s="1"/>
      <c r="NC115" s="1"/>
      <c r="ND115" s="1"/>
      <c r="NE115" s="1"/>
      <c r="NF115" s="1"/>
      <c r="NG115" s="1"/>
      <c r="NH115" s="1"/>
      <c r="NI115" s="1"/>
      <c r="NJ115" s="1"/>
      <c r="NK115" s="1"/>
      <c r="NL115" s="1"/>
      <c r="NM115" s="1"/>
      <c r="NN115" s="1"/>
      <c r="NO115" s="1"/>
      <c r="NP115" s="1"/>
      <c r="NQ115" s="1"/>
      <c r="NR115" s="1"/>
      <c r="NS115" s="1"/>
      <c r="NT115" s="1"/>
      <c r="NU115" s="1"/>
      <c r="NV115" s="1"/>
      <c r="NW115" s="1"/>
      <c r="NX115" s="1"/>
      <c r="NY115" s="1"/>
      <c r="NZ115" s="1"/>
      <c r="OA115" s="1"/>
      <c r="OB115" s="1"/>
      <c r="OC115" s="1"/>
      <c r="OD115" s="1"/>
      <c r="OE115" s="1"/>
      <c r="OF115" s="1"/>
      <c r="OG115" s="1"/>
      <c r="OH115" s="1"/>
      <c r="OI115" s="1"/>
      <c r="OJ115" s="1"/>
      <c r="OK115" s="1"/>
      <c r="OL115" s="1"/>
      <c r="OM115" s="1"/>
      <c r="ON115" s="1"/>
      <c r="OO115" s="1"/>
      <c r="OP115" s="1"/>
      <c r="OQ115" s="1"/>
      <c r="OR115" s="1"/>
      <c r="OS115" s="1"/>
      <c r="OT115" s="1"/>
      <c r="OU115" s="1"/>
      <c r="OV115" s="1"/>
      <c r="OW115" s="1"/>
      <c r="OX115" s="1"/>
      <c r="OY115" s="1"/>
      <c r="OZ115" s="1"/>
      <c r="PA115" s="1"/>
      <c r="PB115" s="1"/>
      <c r="PC115" s="1"/>
      <c r="PD115" s="1"/>
      <c r="PE115" s="1"/>
      <c r="PF115" s="1"/>
      <c r="PG115" s="1"/>
      <c r="PH115" s="1"/>
      <c r="PI115" s="1"/>
      <c r="PJ115" s="1"/>
      <c r="PK115" s="1"/>
      <c r="PL115" s="1"/>
      <c r="PM115" s="1"/>
      <c r="PN115" s="1"/>
      <c r="PO115" s="1"/>
      <c r="PP115" s="1"/>
      <c r="PQ115" s="1"/>
      <c r="PR115" s="1"/>
      <c r="PS115" s="1"/>
      <c r="PT115" s="1"/>
      <c r="PU115" s="1"/>
      <c r="PV115" s="1"/>
      <c r="PW115" s="1"/>
      <c r="PX115" s="1"/>
      <c r="PY115" s="1"/>
      <c r="PZ115" s="1"/>
      <c r="QA115" s="1"/>
      <c r="QB115" s="1"/>
      <c r="QC115" s="1"/>
      <c r="QD115" s="1"/>
      <c r="QE115" s="1"/>
      <c r="QF115" s="1"/>
      <c r="QG115" s="1"/>
      <c r="QH115" s="1"/>
      <c r="QI115" s="1"/>
      <c r="QJ115" s="1"/>
      <c r="QK115" s="1"/>
      <c r="QL115" s="1"/>
      <c r="QM115" s="1"/>
      <c r="QN115" s="1"/>
      <c r="QO115" s="1"/>
      <c r="QP115" s="1"/>
      <c r="QQ115" s="1"/>
      <c r="QR115" s="1"/>
      <c r="QS115" s="1"/>
      <c r="QT115" s="1"/>
      <c r="QU115" s="1"/>
      <c r="QV115" s="1"/>
      <c r="QW115" s="1"/>
      <c r="QX115" s="1"/>
      <c r="QY115" s="1"/>
      <c r="QZ115" s="1"/>
      <c r="RA115" s="1"/>
      <c r="RB115" s="1"/>
      <c r="RC115" s="1"/>
      <c r="RD115" s="1"/>
      <c r="RE115" s="1"/>
      <c r="RF115" s="1"/>
      <c r="RG115" s="1"/>
      <c r="RH115" s="1"/>
      <c r="RI115" s="1"/>
      <c r="RJ115" s="1"/>
      <c r="RK115" s="1"/>
      <c r="RL115" s="1"/>
      <c r="RM115" s="1"/>
      <c r="RN115" s="1"/>
      <c r="RO115" s="1"/>
      <c r="RP115" s="1"/>
      <c r="RQ115" s="1"/>
      <c r="RR115" s="1"/>
      <c r="RS115" s="1"/>
      <c r="RT115" s="1"/>
      <c r="RU115" s="1"/>
      <c r="RV115" s="1"/>
      <c r="RW115" s="1"/>
      <c r="RX115" s="1"/>
      <c r="RY115" s="1"/>
      <c r="RZ115" s="1"/>
      <c r="SA115" s="1"/>
      <c r="SB115" s="1"/>
      <c r="SC115" s="1"/>
      <c r="SD115" s="1"/>
      <c r="SE115" s="1"/>
      <c r="SF115" s="1"/>
      <c r="SG115" s="1"/>
      <c r="SH115" s="1"/>
      <c r="SI115" s="1"/>
      <c r="SJ115" s="1"/>
      <c r="SK115" s="1"/>
      <c r="SL115" s="1"/>
      <c r="SM115" s="1"/>
      <c r="SN115" s="1"/>
      <c r="SO115" s="1"/>
      <c r="SP115" s="1"/>
      <c r="SQ115" s="1"/>
      <c r="SR115" s="1"/>
      <c r="SS115" s="1"/>
      <c r="ST115" s="1"/>
      <c r="SU115" s="1"/>
      <c r="SV115" s="1"/>
      <c r="SW115" s="1"/>
      <c r="SX115" s="1"/>
      <c r="SY115" s="1"/>
      <c r="SZ115" s="1"/>
      <c r="TA115" s="1"/>
      <c r="TB115" s="1"/>
      <c r="TC115" s="1"/>
      <c r="TD115" s="1"/>
      <c r="TE115" s="1"/>
      <c r="TF115" s="1"/>
      <c r="TG115" s="1"/>
      <c r="TH115" s="1"/>
      <c r="TI115" s="1"/>
      <c r="TJ115" s="1"/>
      <c r="TK115" s="1"/>
      <c r="TL115" s="1"/>
      <c r="TM115" s="1"/>
      <c r="TN115" s="1"/>
      <c r="TO115" s="1"/>
      <c r="TP115" s="1"/>
      <c r="TQ115" s="1"/>
      <c r="TR115" s="1"/>
      <c r="TS115" s="1"/>
      <c r="TT115" s="1"/>
      <c r="TU115" s="1"/>
      <c r="TV115" s="1"/>
      <c r="TW115" s="1"/>
      <c r="TX115" s="1"/>
      <c r="TY115" s="1"/>
      <c r="TZ115" s="1"/>
      <c r="UA115" s="1"/>
      <c r="UB115" s="1"/>
      <c r="UC115" s="1"/>
      <c r="UD115" s="1"/>
      <c r="UE115" s="1"/>
      <c r="UF115" s="1"/>
      <c r="UG115" s="1"/>
      <c r="UH115" s="1"/>
      <c r="UI115" s="1"/>
      <c r="UJ115" s="1"/>
      <c r="UK115" s="1"/>
      <c r="UL115" s="1"/>
      <c r="UM115" s="1"/>
      <c r="UN115" s="1"/>
      <c r="UO115" s="1"/>
      <c r="UP115" s="1"/>
      <c r="UQ115" s="1"/>
      <c r="UR115" s="1"/>
      <c r="US115" s="1"/>
      <c r="UT115" s="1">
        <v>1050400</v>
      </c>
      <c r="UU115" s="1">
        <v>1050400</v>
      </c>
      <c r="UV115" s="1">
        <v>1050400</v>
      </c>
      <c r="UW115" s="1">
        <v>1050400</v>
      </c>
      <c r="UX115" s="1">
        <v>1050400</v>
      </c>
      <c r="UY115" s="1">
        <v>100</v>
      </c>
      <c r="UZ115" s="1"/>
      <c r="VA115" s="1"/>
      <c r="VB115" s="1"/>
      <c r="VC115" s="1"/>
      <c r="VD115" s="1"/>
      <c r="VE115" s="1"/>
      <c r="VF115" s="1">
        <v>700000</v>
      </c>
      <c r="VG115" s="1">
        <v>700000</v>
      </c>
      <c r="VH115" s="1">
        <v>700000</v>
      </c>
      <c r="VI115" s="1">
        <v>700000</v>
      </c>
      <c r="VJ115" s="1">
        <v>700000</v>
      </c>
      <c r="VK115" s="1">
        <v>100</v>
      </c>
      <c r="VL115" s="1"/>
      <c r="VM115" s="1"/>
      <c r="VN115" s="1"/>
      <c r="VO115" s="1"/>
      <c r="VP115" s="1"/>
      <c r="VQ115" s="1"/>
      <c r="VR115" s="1"/>
      <c r="VS115" s="1"/>
      <c r="VT115" s="1"/>
      <c r="VU115" s="1"/>
      <c r="VV115" s="1"/>
      <c r="VW115" s="1"/>
      <c r="VX115" s="1"/>
      <c r="VY115" s="1"/>
      <c r="VZ115" s="1"/>
      <c r="WA115" s="1"/>
      <c r="WB115" s="1"/>
      <c r="WC115" s="1"/>
      <c r="WD115" s="1"/>
      <c r="WE115" s="1"/>
      <c r="WF115" s="1"/>
      <c r="WG115" s="1"/>
      <c r="WH115" s="1"/>
      <c r="WI115" s="1"/>
      <c r="WJ115" s="1"/>
      <c r="WK115" s="1"/>
      <c r="WL115" s="1"/>
      <c r="WM115" s="1"/>
      <c r="WN115" s="1"/>
      <c r="WO115" s="1"/>
      <c r="WP115" s="1"/>
      <c r="WQ115" s="1"/>
      <c r="WR115" s="1"/>
      <c r="WS115" s="1"/>
      <c r="WT115" s="1"/>
      <c r="WU115" s="1"/>
      <c r="WV115" s="1"/>
      <c r="WW115" s="1"/>
      <c r="WX115" s="1"/>
      <c r="WY115" s="1"/>
      <c r="WZ115" s="1"/>
      <c r="XA115" s="1"/>
      <c r="XB115" s="1"/>
      <c r="XC115" s="1"/>
      <c r="XD115" s="1"/>
      <c r="XE115" s="1"/>
      <c r="XF115" s="1"/>
      <c r="XG115" s="1"/>
      <c r="XH115" s="1"/>
      <c r="XI115" s="1"/>
      <c r="XJ115" s="1"/>
      <c r="XK115" s="1"/>
      <c r="XL115" s="1"/>
      <c r="XM115" s="1"/>
      <c r="XN115" s="1"/>
      <c r="XO115" s="1"/>
      <c r="XP115" s="1"/>
      <c r="XQ115" s="1"/>
      <c r="XR115" s="1"/>
      <c r="XS115" s="1"/>
      <c r="XT115" s="1"/>
      <c r="XU115" s="1"/>
      <c r="XV115" s="1"/>
      <c r="XW115" s="1"/>
      <c r="XX115" s="1"/>
      <c r="XY115" s="1"/>
      <c r="XZ115" s="1"/>
      <c r="YA115" s="1"/>
      <c r="YB115" s="1"/>
      <c r="YC115" s="1"/>
      <c r="YD115" s="1"/>
      <c r="YE115" s="1"/>
      <c r="YF115" s="1"/>
      <c r="YG115" s="1"/>
      <c r="YH115" s="1"/>
      <c r="YI115" s="1"/>
      <c r="YJ115" s="1"/>
      <c r="YK115" s="1"/>
      <c r="YL115" s="1"/>
      <c r="YM115" s="1"/>
      <c r="YN115" s="1"/>
      <c r="YO115" s="1"/>
      <c r="YP115" s="1"/>
      <c r="YQ115" s="1"/>
      <c r="YR115" s="1"/>
      <c r="YS115" s="1"/>
      <c r="YT115" s="1"/>
      <c r="YU115" s="1"/>
      <c r="YV115" s="1"/>
      <c r="YW115" s="1"/>
      <c r="YX115" s="1"/>
      <c r="YY115" s="1"/>
      <c r="YZ115" s="1"/>
      <c r="ZA115" s="1"/>
      <c r="ZB115" s="1"/>
      <c r="ZC115" s="1"/>
      <c r="ZD115" s="1"/>
      <c r="ZE115" s="1"/>
      <c r="ZF115" s="1"/>
      <c r="ZG115" s="1"/>
      <c r="ZH115" s="1"/>
      <c r="ZI115" s="1"/>
      <c r="ZJ115" s="1"/>
      <c r="ZK115" s="1"/>
      <c r="ZL115" s="1"/>
      <c r="ZM115" s="1"/>
      <c r="ZN115" s="1"/>
      <c r="ZO115" s="1"/>
      <c r="ZP115" s="1">
        <v>318120</v>
      </c>
      <c r="ZQ115" s="1">
        <v>318120</v>
      </c>
      <c r="ZR115" s="1">
        <v>318120</v>
      </c>
      <c r="ZS115" s="1">
        <v>318120</v>
      </c>
      <c r="ZT115" s="1">
        <v>318120</v>
      </c>
      <c r="ZU115" s="1">
        <v>100</v>
      </c>
      <c r="ZV115" s="1"/>
      <c r="ZW115" s="1"/>
      <c r="ZX115" s="1"/>
      <c r="ZY115" s="1"/>
      <c r="ZZ115" s="1"/>
      <c r="AAA115" s="1"/>
      <c r="AAB115" s="1"/>
      <c r="AAC115" s="1"/>
      <c r="AAD115" s="1"/>
      <c r="AAE115" s="1"/>
      <c r="AAF115" s="1"/>
      <c r="AAG115" s="1"/>
      <c r="AAH115" s="1"/>
      <c r="AAI115" s="1"/>
      <c r="AAJ115" s="1"/>
      <c r="AAK115" s="1"/>
      <c r="AAL115" s="1"/>
      <c r="AAM115" s="1"/>
      <c r="AAN115" s="1"/>
      <c r="AAO115" s="1"/>
      <c r="AAP115" s="1"/>
      <c r="AAQ115" s="1"/>
      <c r="AAR115" s="1"/>
      <c r="AAS115" s="1"/>
      <c r="AAT115" s="1"/>
      <c r="AAU115" s="1"/>
      <c r="AAV115" s="1"/>
      <c r="AAW115" s="1"/>
      <c r="AAX115" s="1"/>
      <c r="AAY115" s="1"/>
      <c r="AAZ115" s="1"/>
      <c r="ABA115" s="1"/>
      <c r="ABB115" s="1"/>
      <c r="ABC115" s="1"/>
      <c r="ABD115" s="1"/>
      <c r="ABE115" s="1"/>
      <c r="ABF115" s="1"/>
      <c r="ABG115" s="1"/>
      <c r="ABH115" s="1"/>
      <c r="ABI115" s="1"/>
      <c r="ABJ115" s="1"/>
      <c r="ABK115" s="1"/>
      <c r="ABL115" s="1"/>
      <c r="ABM115" s="1"/>
      <c r="ABN115" s="1"/>
      <c r="ABO115" s="1"/>
      <c r="ABP115" s="1"/>
      <c r="ABQ115" s="1"/>
      <c r="ABR115" s="1"/>
      <c r="ABS115" s="1"/>
      <c r="ABT115" s="1"/>
      <c r="ABU115" s="1"/>
      <c r="ABV115" s="1"/>
      <c r="ABW115" s="1"/>
      <c r="ABX115" s="1"/>
      <c r="ABY115" s="1"/>
      <c r="ABZ115" s="1"/>
      <c r="ACA115" s="1"/>
      <c r="ACB115" s="1"/>
      <c r="ACC115" s="1"/>
      <c r="ACD115" s="1"/>
      <c r="ACE115" s="1"/>
      <c r="ACF115" s="1"/>
      <c r="ACG115" s="1"/>
      <c r="ACH115" s="1"/>
      <c r="ACI115" s="1"/>
      <c r="ACJ115" s="1"/>
      <c r="ACK115" s="1"/>
      <c r="ACL115" s="1"/>
      <c r="ACM115" s="1"/>
      <c r="ACN115" s="1"/>
      <c r="ACO115" s="1"/>
      <c r="ACP115" s="1"/>
      <c r="ACQ115" s="1"/>
      <c r="ACR115" s="1"/>
      <c r="ACS115" s="1"/>
      <c r="ACT115" s="1"/>
      <c r="ACU115" s="1"/>
      <c r="ACV115" s="1"/>
      <c r="ACW115" s="1"/>
      <c r="ACX115" s="1"/>
      <c r="ACY115" s="1"/>
      <c r="ACZ115" s="1"/>
      <c r="ADA115" s="1"/>
      <c r="ADB115" s="1"/>
      <c r="ADC115" s="1"/>
      <c r="ADD115" s="1"/>
      <c r="ADE115" s="1"/>
      <c r="ADF115" s="1"/>
      <c r="ADG115" s="1"/>
      <c r="ADH115" s="1"/>
      <c r="ADI115" s="1"/>
      <c r="ADJ115" s="1"/>
      <c r="ADK115" s="1"/>
      <c r="ADL115" s="1"/>
      <c r="ADM115" s="1"/>
      <c r="ADN115" s="1"/>
      <c r="ADO115" s="1"/>
      <c r="ADP115" s="1"/>
      <c r="ADQ115" s="1"/>
      <c r="ADR115" s="1"/>
      <c r="ADS115" s="1"/>
      <c r="ADT115" s="1"/>
      <c r="ADU115" s="1"/>
      <c r="ADV115" s="1"/>
      <c r="ADW115" s="1"/>
      <c r="ADX115" s="1"/>
      <c r="ADY115" s="1"/>
      <c r="ADZ115" s="1"/>
      <c r="AEA115" s="1"/>
      <c r="AEB115" s="1"/>
      <c r="AEC115" s="1"/>
      <c r="AED115" s="1"/>
      <c r="AEE115" s="1"/>
      <c r="AEF115" s="1"/>
      <c r="AEG115" s="1"/>
      <c r="AEH115" s="1"/>
      <c r="AEI115" s="1"/>
      <c r="AEJ115" s="1"/>
      <c r="AEK115" s="1"/>
      <c r="AEL115" s="1"/>
      <c r="AEM115" s="1"/>
      <c r="AEN115" s="1"/>
      <c r="AEO115" s="1"/>
      <c r="AEP115" s="1"/>
      <c r="AEQ115" s="1"/>
      <c r="AER115" s="1"/>
      <c r="AES115" s="1"/>
      <c r="AET115" s="1"/>
      <c r="AEU115" s="1"/>
      <c r="AEV115" s="1"/>
      <c r="AEW115" s="1"/>
      <c r="AEX115" s="1"/>
      <c r="AEY115" s="1"/>
      <c r="AEZ115" s="1"/>
      <c r="AFA115" s="1"/>
      <c r="AFB115" s="1"/>
      <c r="AFC115" s="1"/>
      <c r="AFD115" s="1"/>
      <c r="AFE115" s="1"/>
      <c r="AFF115" s="1"/>
      <c r="AFG115" s="1"/>
      <c r="AFH115" s="1"/>
      <c r="AFI115" s="1"/>
      <c r="AFJ115" s="1">
        <v>3520</v>
      </c>
      <c r="AFK115" s="1">
        <v>3520</v>
      </c>
      <c r="AFL115" s="1">
        <v>3520</v>
      </c>
      <c r="AFM115" s="1">
        <v>3520</v>
      </c>
      <c r="AFN115" s="1">
        <v>3520</v>
      </c>
      <c r="AFO115" s="1">
        <v>100</v>
      </c>
      <c r="AFP115" s="1"/>
      <c r="AFQ115" s="1"/>
      <c r="AFR115" s="1"/>
      <c r="AFS115" s="1"/>
      <c r="AFT115" s="1"/>
      <c r="AFU115" s="1"/>
      <c r="AFV115" s="1"/>
      <c r="AFW115" s="1"/>
      <c r="AFX115" s="1"/>
      <c r="AFY115" s="1"/>
      <c r="AFZ115" s="1"/>
      <c r="AGA115" s="1"/>
      <c r="AGB115" s="1"/>
      <c r="AGC115" s="1"/>
      <c r="AGD115" s="1"/>
      <c r="AGE115" s="1"/>
      <c r="AGF115" s="1"/>
      <c r="AGG115" s="1"/>
      <c r="AGH115" s="1"/>
      <c r="AGI115" s="1"/>
      <c r="AGJ115" s="1"/>
      <c r="AGK115" s="1"/>
      <c r="AGL115" s="1"/>
      <c r="AGM115" s="1"/>
      <c r="AGN115" s="1">
        <v>314600</v>
      </c>
      <c r="AGO115" s="1">
        <v>314600</v>
      </c>
      <c r="AGP115" s="1">
        <v>314600</v>
      </c>
      <c r="AGQ115" s="1">
        <v>314600</v>
      </c>
      <c r="AGR115" s="1">
        <v>314600</v>
      </c>
      <c r="AGS115" s="1">
        <v>100</v>
      </c>
      <c r="AGT115" s="1"/>
      <c r="AGU115" s="1"/>
      <c r="AGV115" s="1"/>
      <c r="AGW115" s="1"/>
      <c r="AGX115" s="1"/>
      <c r="AGY115" s="1"/>
      <c r="AGZ115" s="1"/>
      <c r="AHA115" s="1"/>
      <c r="AHB115" s="1"/>
      <c r="AHC115" s="1"/>
      <c r="AHD115" s="1"/>
      <c r="AHE115" s="1"/>
      <c r="AHF115" s="1"/>
      <c r="AHG115" s="1"/>
      <c r="AHH115" s="1"/>
      <c r="AHI115" s="1"/>
      <c r="AHJ115" s="1"/>
      <c r="AHK115" s="1"/>
      <c r="AHL115" s="1"/>
      <c r="AHM115" s="1"/>
      <c r="AHN115" s="1"/>
      <c r="AHO115" s="1"/>
      <c r="AHP115" s="1"/>
      <c r="AHQ115" s="1"/>
      <c r="AHR115" s="1"/>
      <c r="AHS115" s="1"/>
      <c r="AHT115" s="1"/>
      <c r="AHU115" s="1"/>
      <c r="AHV115" s="1"/>
      <c r="AHW115" s="1"/>
      <c r="AHX115" s="1"/>
      <c r="AHY115" s="1"/>
      <c r="AHZ115" s="1"/>
      <c r="AIA115" s="1"/>
      <c r="AIB115" s="1"/>
      <c r="AIC115" s="1"/>
      <c r="AID115" s="1"/>
      <c r="AIE115" s="1"/>
      <c r="AIF115" s="1"/>
      <c r="AIG115" s="1"/>
      <c r="AIH115" s="1"/>
      <c r="AII115" s="1"/>
      <c r="AIJ115" s="1"/>
      <c r="AIK115" s="1"/>
      <c r="AIL115" s="1"/>
      <c r="AIM115" s="1"/>
      <c r="AIN115" s="1"/>
      <c r="AIO115" s="1"/>
      <c r="AIP115" s="1"/>
      <c r="AIQ115" s="1"/>
      <c r="AIR115" s="1"/>
      <c r="AIS115" s="1"/>
      <c r="AIT115" s="1"/>
      <c r="AIU115" s="1"/>
      <c r="AIV115" s="1"/>
      <c r="AIW115" s="1"/>
      <c r="AIX115" s="1"/>
      <c r="AIY115" s="1"/>
      <c r="AIZ115" s="1"/>
      <c r="AJA115" s="1"/>
      <c r="AJB115" s="1"/>
      <c r="AJC115" s="1"/>
      <c r="AJD115" s="1"/>
      <c r="AJE115" s="1"/>
      <c r="AJF115" s="1"/>
      <c r="AJG115" s="1"/>
    </row>
    <row r="116" spans="1:943" x14ac:dyDescent="0.25">
      <c r="A116" s="4" t="s">
        <v>199</v>
      </c>
      <c r="B116" s="1">
        <v>4529420</v>
      </c>
      <c r="C116" s="1">
        <v>4678720</v>
      </c>
      <c r="D116" s="1">
        <v>4846720</v>
      </c>
      <c r="E116" s="1">
        <v>4846720</v>
      </c>
      <c r="F116" s="1">
        <v>4846720</v>
      </c>
      <c r="G116" s="1">
        <v>100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>
        <v>4211300</v>
      </c>
      <c r="BE116" s="1">
        <v>4360600</v>
      </c>
      <c r="BF116" s="1">
        <v>4528600</v>
      </c>
      <c r="BG116" s="1">
        <v>4528600</v>
      </c>
      <c r="BH116" s="1">
        <v>4528600</v>
      </c>
      <c r="BI116" s="1">
        <v>100</v>
      </c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>
        <v>1598400</v>
      </c>
      <c r="IO116" s="1">
        <v>1747700</v>
      </c>
      <c r="IP116" s="1">
        <v>1915700</v>
      </c>
      <c r="IQ116" s="1">
        <v>1915700</v>
      </c>
      <c r="IR116" s="1">
        <v>1915700</v>
      </c>
      <c r="IS116" s="1">
        <v>100</v>
      </c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  <c r="JL116" s="1"/>
      <c r="JM116" s="1"/>
      <c r="JN116" s="1"/>
      <c r="JO116" s="1"/>
      <c r="JP116" s="1"/>
      <c r="JQ116" s="1"/>
      <c r="JR116" s="1"/>
      <c r="JS116" s="1"/>
      <c r="JT116" s="1"/>
      <c r="JU116" s="1"/>
      <c r="JV116" s="1"/>
      <c r="JW116" s="1"/>
      <c r="JX116" s="1"/>
      <c r="JY116" s="1"/>
      <c r="JZ116" s="1"/>
      <c r="KA116" s="1"/>
      <c r="KB116" s="1"/>
      <c r="KC116" s="1"/>
      <c r="KD116" s="1"/>
      <c r="KE116" s="1"/>
      <c r="KF116" s="1"/>
      <c r="KG116" s="1"/>
      <c r="KH116" s="1"/>
      <c r="KI116" s="1"/>
      <c r="KJ116" s="1"/>
      <c r="KK116" s="1"/>
      <c r="KL116" s="1"/>
      <c r="KM116" s="1"/>
      <c r="KN116" s="1"/>
      <c r="KO116" s="1"/>
      <c r="KP116" s="1"/>
      <c r="KQ116" s="1"/>
      <c r="KR116" s="1"/>
      <c r="KS116" s="1"/>
      <c r="KT116" s="1"/>
      <c r="KU116" s="1"/>
      <c r="KV116" s="1"/>
      <c r="KW116" s="1"/>
      <c r="KX116" s="1"/>
      <c r="KY116" s="1"/>
      <c r="KZ116" s="1"/>
      <c r="LA116" s="1"/>
      <c r="LB116" s="1"/>
      <c r="LC116" s="1"/>
      <c r="LD116" s="1"/>
      <c r="LE116" s="1"/>
      <c r="LF116" s="1"/>
      <c r="LG116" s="1"/>
      <c r="LH116" s="1"/>
      <c r="LI116" s="1"/>
      <c r="LJ116" s="1"/>
      <c r="LK116" s="1"/>
      <c r="LL116" s="1"/>
      <c r="LM116" s="1"/>
      <c r="LN116" s="1"/>
      <c r="LO116" s="1"/>
      <c r="LP116" s="1"/>
      <c r="LQ116" s="1"/>
      <c r="LR116" s="1"/>
      <c r="LS116" s="1"/>
      <c r="LT116" s="1"/>
      <c r="LU116" s="1"/>
      <c r="LV116" s="1"/>
      <c r="LW116" s="1"/>
      <c r="LX116" s="1"/>
      <c r="LY116" s="1"/>
      <c r="LZ116" s="1"/>
      <c r="MA116" s="1"/>
      <c r="MB116" s="1"/>
      <c r="MC116" s="1"/>
      <c r="MD116" s="1"/>
      <c r="ME116" s="1"/>
      <c r="MF116" s="1"/>
      <c r="MG116" s="1"/>
      <c r="MH116" s="1"/>
      <c r="MI116" s="1"/>
      <c r="MJ116" s="1"/>
      <c r="MK116" s="1"/>
      <c r="ML116" s="1"/>
      <c r="MM116" s="1"/>
      <c r="MN116" s="1"/>
      <c r="MO116" s="1"/>
      <c r="MP116" s="1"/>
      <c r="MQ116" s="1"/>
      <c r="MR116" s="1"/>
      <c r="MS116" s="1"/>
      <c r="MT116" s="1"/>
      <c r="MU116" s="1"/>
      <c r="MV116" s="1"/>
      <c r="MW116" s="1"/>
      <c r="MX116" s="1"/>
      <c r="MY116" s="1"/>
      <c r="MZ116" s="1"/>
      <c r="NA116" s="1"/>
      <c r="NB116" s="1"/>
      <c r="NC116" s="1"/>
      <c r="ND116" s="1"/>
      <c r="NE116" s="1"/>
      <c r="NF116" s="1"/>
      <c r="NG116" s="1"/>
      <c r="NH116" s="1"/>
      <c r="NI116" s="1"/>
      <c r="NJ116" s="1"/>
      <c r="NK116" s="1"/>
      <c r="NL116" s="1"/>
      <c r="NM116" s="1"/>
      <c r="NN116" s="1"/>
      <c r="NO116" s="1"/>
      <c r="NP116" s="1"/>
      <c r="NQ116" s="1"/>
      <c r="NR116" s="1"/>
      <c r="NS116" s="1"/>
      <c r="NT116" s="1"/>
      <c r="NU116" s="1"/>
      <c r="NV116" s="1"/>
      <c r="NW116" s="1"/>
      <c r="NX116" s="1"/>
      <c r="NY116" s="1"/>
      <c r="NZ116" s="1"/>
      <c r="OA116" s="1"/>
      <c r="OB116" s="1"/>
      <c r="OC116" s="1"/>
      <c r="OD116" s="1"/>
      <c r="OE116" s="1"/>
      <c r="OF116" s="1"/>
      <c r="OG116" s="1"/>
      <c r="OH116" s="1"/>
      <c r="OI116" s="1"/>
      <c r="OJ116" s="1"/>
      <c r="OK116" s="1"/>
      <c r="OL116" s="1"/>
      <c r="OM116" s="1"/>
      <c r="ON116" s="1"/>
      <c r="OO116" s="1"/>
      <c r="OP116" s="1"/>
      <c r="OQ116" s="1"/>
      <c r="OR116" s="1"/>
      <c r="OS116" s="1"/>
      <c r="OT116" s="1"/>
      <c r="OU116" s="1"/>
      <c r="OV116" s="1"/>
      <c r="OW116" s="1"/>
      <c r="OX116" s="1"/>
      <c r="OY116" s="1"/>
      <c r="OZ116" s="1"/>
      <c r="PA116" s="1"/>
      <c r="PB116" s="1"/>
      <c r="PC116" s="1"/>
      <c r="PD116" s="1"/>
      <c r="PE116" s="1"/>
      <c r="PF116" s="1"/>
      <c r="PG116" s="1"/>
      <c r="PH116" s="1"/>
      <c r="PI116" s="1"/>
      <c r="PJ116" s="1"/>
      <c r="PK116" s="1"/>
      <c r="PL116" s="1"/>
      <c r="PM116" s="1"/>
      <c r="PN116" s="1"/>
      <c r="PO116" s="1"/>
      <c r="PP116" s="1"/>
      <c r="PQ116" s="1"/>
      <c r="PR116" s="1"/>
      <c r="PS116" s="1"/>
      <c r="PT116" s="1"/>
      <c r="PU116" s="1"/>
      <c r="PV116" s="1"/>
      <c r="PW116" s="1"/>
      <c r="PX116" s="1"/>
      <c r="PY116" s="1"/>
      <c r="PZ116" s="1"/>
      <c r="QA116" s="1"/>
      <c r="QB116" s="1"/>
      <c r="QC116" s="1"/>
      <c r="QD116" s="1"/>
      <c r="QE116" s="1"/>
      <c r="QF116" s="1"/>
      <c r="QG116" s="1"/>
      <c r="QH116" s="1"/>
      <c r="QI116" s="1"/>
      <c r="QJ116" s="1"/>
      <c r="QK116" s="1"/>
      <c r="QL116" s="1"/>
      <c r="QM116" s="1"/>
      <c r="QN116" s="1"/>
      <c r="QO116" s="1"/>
      <c r="QP116" s="1"/>
      <c r="QQ116" s="1"/>
      <c r="QR116" s="1"/>
      <c r="QS116" s="1"/>
      <c r="QT116" s="1"/>
      <c r="QU116" s="1"/>
      <c r="QV116" s="1"/>
      <c r="QW116" s="1"/>
      <c r="QX116" s="1"/>
      <c r="QY116" s="1"/>
      <c r="QZ116" s="1"/>
      <c r="RA116" s="1"/>
      <c r="RB116" s="1"/>
      <c r="RC116" s="1"/>
      <c r="RD116" s="1"/>
      <c r="RE116" s="1"/>
      <c r="RF116" s="1"/>
      <c r="RG116" s="1"/>
      <c r="RH116" s="1"/>
      <c r="RI116" s="1"/>
      <c r="RJ116" s="1"/>
      <c r="RK116" s="1"/>
      <c r="RL116" s="1"/>
      <c r="RM116" s="1"/>
      <c r="RN116" s="1"/>
      <c r="RO116" s="1"/>
      <c r="RP116" s="1"/>
      <c r="RQ116" s="1"/>
      <c r="RR116" s="1"/>
      <c r="RS116" s="1"/>
      <c r="RT116" s="1"/>
      <c r="RU116" s="1"/>
      <c r="RV116" s="1"/>
      <c r="RW116" s="1"/>
      <c r="RX116" s="1"/>
      <c r="RY116" s="1"/>
      <c r="RZ116" s="1"/>
      <c r="SA116" s="1"/>
      <c r="SB116" s="1"/>
      <c r="SC116" s="1"/>
      <c r="SD116" s="1"/>
      <c r="SE116" s="1"/>
      <c r="SF116" s="1"/>
      <c r="SG116" s="1"/>
      <c r="SH116" s="1"/>
      <c r="SI116" s="1"/>
      <c r="SJ116" s="1"/>
      <c r="SK116" s="1"/>
      <c r="SL116" s="1"/>
      <c r="SM116" s="1"/>
      <c r="SN116" s="1"/>
      <c r="SO116" s="1"/>
      <c r="SP116" s="1"/>
      <c r="SQ116" s="1"/>
      <c r="SR116" s="1"/>
      <c r="SS116" s="1"/>
      <c r="ST116" s="1"/>
      <c r="SU116" s="1"/>
      <c r="SV116" s="1"/>
      <c r="SW116" s="1"/>
      <c r="SX116" s="1"/>
      <c r="SY116" s="1"/>
      <c r="SZ116" s="1"/>
      <c r="TA116" s="1"/>
      <c r="TB116" s="1"/>
      <c r="TC116" s="1"/>
      <c r="TD116" s="1"/>
      <c r="TE116" s="1"/>
      <c r="TF116" s="1"/>
      <c r="TG116" s="1"/>
      <c r="TH116" s="1"/>
      <c r="TI116" s="1"/>
      <c r="TJ116" s="1"/>
      <c r="TK116" s="1"/>
      <c r="TL116" s="1"/>
      <c r="TM116" s="1"/>
      <c r="TN116" s="1"/>
      <c r="TO116" s="1"/>
      <c r="TP116" s="1"/>
      <c r="TQ116" s="1"/>
      <c r="TR116" s="1"/>
      <c r="TS116" s="1"/>
      <c r="TT116" s="1"/>
      <c r="TU116" s="1"/>
      <c r="TV116" s="1"/>
      <c r="TW116" s="1"/>
      <c r="TX116" s="1"/>
      <c r="TY116" s="1"/>
      <c r="TZ116" s="1"/>
      <c r="UA116" s="1"/>
      <c r="UB116" s="1"/>
      <c r="UC116" s="1"/>
      <c r="UD116" s="1"/>
      <c r="UE116" s="1"/>
      <c r="UF116" s="1"/>
      <c r="UG116" s="1"/>
      <c r="UH116" s="1"/>
      <c r="UI116" s="1"/>
      <c r="UJ116" s="1"/>
      <c r="UK116" s="1"/>
      <c r="UL116" s="1"/>
      <c r="UM116" s="1"/>
      <c r="UN116" s="1"/>
      <c r="UO116" s="1"/>
      <c r="UP116" s="1"/>
      <c r="UQ116" s="1"/>
      <c r="UR116" s="1"/>
      <c r="US116" s="1"/>
      <c r="UT116" s="1">
        <v>1050400</v>
      </c>
      <c r="UU116" s="1">
        <v>1050400</v>
      </c>
      <c r="UV116" s="1">
        <v>1050400</v>
      </c>
      <c r="UW116" s="1">
        <v>1050400</v>
      </c>
      <c r="UX116" s="1">
        <v>1050400</v>
      </c>
      <c r="UY116" s="1">
        <v>100</v>
      </c>
      <c r="UZ116" s="1">
        <v>1562500</v>
      </c>
      <c r="VA116" s="1">
        <v>1562500</v>
      </c>
      <c r="VB116" s="1">
        <v>1562500</v>
      </c>
      <c r="VC116" s="1">
        <v>1562500</v>
      </c>
      <c r="VD116" s="1">
        <v>1562500</v>
      </c>
      <c r="VE116" s="1">
        <v>100</v>
      </c>
      <c r="VF116" s="1"/>
      <c r="VG116" s="1"/>
      <c r="VH116" s="1"/>
      <c r="VI116" s="1"/>
      <c r="VJ116" s="1"/>
      <c r="VK116" s="1"/>
      <c r="VL116" s="1"/>
      <c r="VM116" s="1"/>
      <c r="VN116" s="1"/>
      <c r="VO116" s="1"/>
      <c r="VP116" s="1"/>
      <c r="VQ116" s="1"/>
      <c r="VR116" s="1"/>
      <c r="VS116" s="1"/>
      <c r="VT116" s="1"/>
      <c r="VU116" s="1"/>
      <c r="VV116" s="1"/>
      <c r="VW116" s="1"/>
      <c r="VX116" s="1"/>
      <c r="VY116" s="1"/>
      <c r="VZ116" s="1"/>
      <c r="WA116" s="1"/>
      <c r="WB116" s="1"/>
      <c r="WC116" s="1"/>
      <c r="WD116" s="1"/>
      <c r="WE116" s="1"/>
      <c r="WF116" s="1"/>
      <c r="WG116" s="1"/>
      <c r="WH116" s="1"/>
      <c r="WI116" s="1"/>
      <c r="WJ116" s="1"/>
      <c r="WK116" s="1"/>
      <c r="WL116" s="1"/>
      <c r="WM116" s="1"/>
      <c r="WN116" s="1"/>
      <c r="WO116" s="1"/>
      <c r="WP116" s="1"/>
      <c r="WQ116" s="1"/>
      <c r="WR116" s="1"/>
      <c r="WS116" s="1"/>
      <c r="WT116" s="1"/>
      <c r="WU116" s="1"/>
      <c r="WV116" s="1"/>
      <c r="WW116" s="1"/>
      <c r="WX116" s="1"/>
      <c r="WY116" s="1"/>
      <c r="WZ116" s="1"/>
      <c r="XA116" s="1"/>
      <c r="XB116" s="1"/>
      <c r="XC116" s="1"/>
      <c r="XD116" s="1"/>
      <c r="XE116" s="1"/>
      <c r="XF116" s="1"/>
      <c r="XG116" s="1"/>
      <c r="XH116" s="1"/>
      <c r="XI116" s="1"/>
      <c r="XJ116" s="1"/>
      <c r="XK116" s="1"/>
      <c r="XL116" s="1"/>
      <c r="XM116" s="1"/>
      <c r="XN116" s="1"/>
      <c r="XO116" s="1"/>
      <c r="XP116" s="1"/>
      <c r="XQ116" s="1"/>
      <c r="XR116" s="1"/>
      <c r="XS116" s="1"/>
      <c r="XT116" s="1"/>
      <c r="XU116" s="1"/>
      <c r="XV116" s="1"/>
      <c r="XW116" s="1"/>
      <c r="XX116" s="1"/>
      <c r="XY116" s="1"/>
      <c r="XZ116" s="1"/>
      <c r="YA116" s="1"/>
      <c r="YB116" s="1"/>
      <c r="YC116" s="1"/>
      <c r="YD116" s="1"/>
      <c r="YE116" s="1"/>
      <c r="YF116" s="1"/>
      <c r="YG116" s="1"/>
      <c r="YH116" s="1"/>
      <c r="YI116" s="1"/>
      <c r="YJ116" s="1"/>
      <c r="YK116" s="1"/>
      <c r="YL116" s="1"/>
      <c r="YM116" s="1"/>
      <c r="YN116" s="1"/>
      <c r="YO116" s="1"/>
      <c r="YP116" s="1"/>
      <c r="YQ116" s="1"/>
      <c r="YR116" s="1"/>
      <c r="YS116" s="1"/>
      <c r="YT116" s="1"/>
      <c r="YU116" s="1"/>
      <c r="YV116" s="1"/>
      <c r="YW116" s="1"/>
      <c r="YX116" s="1"/>
      <c r="YY116" s="1"/>
      <c r="YZ116" s="1"/>
      <c r="ZA116" s="1"/>
      <c r="ZB116" s="1"/>
      <c r="ZC116" s="1"/>
      <c r="ZD116" s="1"/>
      <c r="ZE116" s="1"/>
      <c r="ZF116" s="1"/>
      <c r="ZG116" s="1"/>
      <c r="ZH116" s="1"/>
      <c r="ZI116" s="1"/>
      <c r="ZJ116" s="1"/>
      <c r="ZK116" s="1"/>
      <c r="ZL116" s="1"/>
      <c r="ZM116" s="1"/>
      <c r="ZN116" s="1"/>
      <c r="ZO116" s="1"/>
      <c r="ZP116" s="1">
        <v>318120</v>
      </c>
      <c r="ZQ116" s="1">
        <v>318120</v>
      </c>
      <c r="ZR116" s="1">
        <v>318120</v>
      </c>
      <c r="ZS116" s="1">
        <v>318120</v>
      </c>
      <c r="ZT116" s="1">
        <v>318120</v>
      </c>
      <c r="ZU116" s="1">
        <v>100</v>
      </c>
      <c r="ZV116" s="1"/>
      <c r="ZW116" s="1"/>
      <c r="ZX116" s="1"/>
      <c r="ZY116" s="1"/>
      <c r="ZZ116" s="1"/>
      <c r="AAA116" s="1"/>
      <c r="AAB116" s="1"/>
      <c r="AAC116" s="1"/>
      <c r="AAD116" s="1"/>
      <c r="AAE116" s="1"/>
      <c r="AAF116" s="1"/>
      <c r="AAG116" s="1"/>
      <c r="AAH116" s="1"/>
      <c r="AAI116" s="1"/>
      <c r="AAJ116" s="1"/>
      <c r="AAK116" s="1"/>
      <c r="AAL116" s="1"/>
      <c r="AAM116" s="1"/>
      <c r="AAN116" s="1"/>
      <c r="AAO116" s="1"/>
      <c r="AAP116" s="1"/>
      <c r="AAQ116" s="1"/>
      <c r="AAR116" s="1"/>
      <c r="AAS116" s="1"/>
      <c r="AAT116" s="1"/>
      <c r="AAU116" s="1"/>
      <c r="AAV116" s="1"/>
      <c r="AAW116" s="1"/>
      <c r="AAX116" s="1"/>
      <c r="AAY116" s="1"/>
      <c r="AAZ116" s="1"/>
      <c r="ABA116" s="1"/>
      <c r="ABB116" s="1"/>
      <c r="ABC116" s="1"/>
      <c r="ABD116" s="1"/>
      <c r="ABE116" s="1"/>
      <c r="ABF116" s="1"/>
      <c r="ABG116" s="1"/>
      <c r="ABH116" s="1"/>
      <c r="ABI116" s="1"/>
      <c r="ABJ116" s="1"/>
      <c r="ABK116" s="1"/>
      <c r="ABL116" s="1"/>
      <c r="ABM116" s="1"/>
      <c r="ABN116" s="1"/>
      <c r="ABO116" s="1"/>
      <c r="ABP116" s="1"/>
      <c r="ABQ116" s="1"/>
      <c r="ABR116" s="1"/>
      <c r="ABS116" s="1"/>
      <c r="ABT116" s="1"/>
      <c r="ABU116" s="1"/>
      <c r="ABV116" s="1"/>
      <c r="ABW116" s="1"/>
      <c r="ABX116" s="1"/>
      <c r="ABY116" s="1"/>
      <c r="ABZ116" s="1"/>
      <c r="ACA116" s="1"/>
      <c r="ACB116" s="1"/>
      <c r="ACC116" s="1"/>
      <c r="ACD116" s="1"/>
      <c r="ACE116" s="1"/>
      <c r="ACF116" s="1"/>
      <c r="ACG116" s="1"/>
      <c r="ACH116" s="1"/>
      <c r="ACI116" s="1"/>
      <c r="ACJ116" s="1"/>
      <c r="ACK116" s="1"/>
      <c r="ACL116" s="1"/>
      <c r="ACM116" s="1"/>
      <c r="ACN116" s="1"/>
      <c r="ACO116" s="1"/>
      <c r="ACP116" s="1"/>
      <c r="ACQ116" s="1"/>
      <c r="ACR116" s="1"/>
      <c r="ACS116" s="1"/>
      <c r="ACT116" s="1"/>
      <c r="ACU116" s="1"/>
      <c r="ACV116" s="1"/>
      <c r="ACW116" s="1"/>
      <c r="ACX116" s="1"/>
      <c r="ACY116" s="1"/>
      <c r="ACZ116" s="1"/>
      <c r="ADA116" s="1"/>
      <c r="ADB116" s="1"/>
      <c r="ADC116" s="1"/>
      <c r="ADD116" s="1"/>
      <c r="ADE116" s="1"/>
      <c r="ADF116" s="1"/>
      <c r="ADG116" s="1"/>
      <c r="ADH116" s="1"/>
      <c r="ADI116" s="1"/>
      <c r="ADJ116" s="1"/>
      <c r="ADK116" s="1"/>
      <c r="ADL116" s="1"/>
      <c r="ADM116" s="1"/>
      <c r="ADN116" s="1"/>
      <c r="ADO116" s="1"/>
      <c r="ADP116" s="1"/>
      <c r="ADQ116" s="1"/>
      <c r="ADR116" s="1"/>
      <c r="ADS116" s="1"/>
      <c r="ADT116" s="1"/>
      <c r="ADU116" s="1"/>
      <c r="ADV116" s="1"/>
      <c r="ADW116" s="1"/>
      <c r="ADX116" s="1"/>
      <c r="ADY116" s="1"/>
      <c r="ADZ116" s="1"/>
      <c r="AEA116" s="1"/>
      <c r="AEB116" s="1"/>
      <c r="AEC116" s="1"/>
      <c r="AED116" s="1"/>
      <c r="AEE116" s="1"/>
      <c r="AEF116" s="1"/>
      <c r="AEG116" s="1"/>
      <c r="AEH116" s="1"/>
      <c r="AEI116" s="1"/>
      <c r="AEJ116" s="1"/>
      <c r="AEK116" s="1"/>
      <c r="AEL116" s="1"/>
      <c r="AEM116" s="1"/>
      <c r="AEN116" s="1"/>
      <c r="AEO116" s="1"/>
      <c r="AEP116" s="1"/>
      <c r="AEQ116" s="1"/>
      <c r="AER116" s="1"/>
      <c r="AES116" s="1"/>
      <c r="AET116" s="1"/>
      <c r="AEU116" s="1"/>
      <c r="AEV116" s="1"/>
      <c r="AEW116" s="1"/>
      <c r="AEX116" s="1"/>
      <c r="AEY116" s="1"/>
      <c r="AEZ116" s="1"/>
      <c r="AFA116" s="1"/>
      <c r="AFB116" s="1"/>
      <c r="AFC116" s="1"/>
      <c r="AFD116" s="1"/>
      <c r="AFE116" s="1"/>
      <c r="AFF116" s="1"/>
      <c r="AFG116" s="1"/>
      <c r="AFH116" s="1"/>
      <c r="AFI116" s="1"/>
      <c r="AFJ116" s="1">
        <v>3520</v>
      </c>
      <c r="AFK116" s="1">
        <v>3520</v>
      </c>
      <c r="AFL116" s="1">
        <v>3520</v>
      </c>
      <c r="AFM116" s="1">
        <v>3520</v>
      </c>
      <c r="AFN116" s="1">
        <v>3520</v>
      </c>
      <c r="AFO116" s="1">
        <v>100</v>
      </c>
      <c r="AFP116" s="1"/>
      <c r="AFQ116" s="1"/>
      <c r="AFR116" s="1"/>
      <c r="AFS116" s="1"/>
      <c r="AFT116" s="1"/>
      <c r="AFU116" s="1"/>
      <c r="AFV116" s="1"/>
      <c r="AFW116" s="1"/>
      <c r="AFX116" s="1"/>
      <c r="AFY116" s="1"/>
      <c r="AFZ116" s="1"/>
      <c r="AGA116" s="1"/>
      <c r="AGB116" s="1"/>
      <c r="AGC116" s="1"/>
      <c r="AGD116" s="1"/>
      <c r="AGE116" s="1"/>
      <c r="AGF116" s="1"/>
      <c r="AGG116" s="1"/>
      <c r="AGH116" s="1"/>
      <c r="AGI116" s="1"/>
      <c r="AGJ116" s="1"/>
      <c r="AGK116" s="1"/>
      <c r="AGL116" s="1"/>
      <c r="AGM116" s="1"/>
      <c r="AGN116" s="1">
        <v>314600</v>
      </c>
      <c r="AGO116" s="1">
        <v>314600</v>
      </c>
      <c r="AGP116" s="1">
        <v>314600</v>
      </c>
      <c r="AGQ116" s="1">
        <v>314600</v>
      </c>
      <c r="AGR116" s="1">
        <v>314600</v>
      </c>
      <c r="AGS116" s="1">
        <v>100</v>
      </c>
      <c r="AGT116" s="1"/>
      <c r="AGU116" s="1"/>
      <c r="AGV116" s="1"/>
      <c r="AGW116" s="1"/>
      <c r="AGX116" s="1"/>
      <c r="AGY116" s="1"/>
      <c r="AGZ116" s="1"/>
      <c r="AHA116" s="1"/>
      <c r="AHB116" s="1"/>
      <c r="AHC116" s="1"/>
      <c r="AHD116" s="1"/>
      <c r="AHE116" s="1"/>
      <c r="AHF116" s="1"/>
      <c r="AHG116" s="1"/>
      <c r="AHH116" s="1"/>
      <c r="AHI116" s="1"/>
      <c r="AHJ116" s="1"/>
      <c r="AHK116" s="1"/>
      <c r="AHL116" s="1"/>
      <c r="AHM116" s="1"/>
      <c r="AHN116" s="1"/>
      <c r="AHO116" s="1"/>
      <c r="AHP116" s="1"/>
      <c r="AHQ116" s="1"/>
      <c r="AHR116" s="1"/>
      <c r="AHS116" s="1"/>
      <c r="AHT116" s="1"/>
      <c r="AHU116" s="1"/>
      <c r="AHV116" s="1"/>
      <c r="AHW116" s="1"/>
      <c r="AHX116" s="1"/>
      <c r="AHY116" s="1"/>
      <c r="AHZ116" s="1"/>
      <c r="AIA116" s="1"/>
      <c r="AIB116" s="1"/>
      <c r="AIC116" s="1"/>
      <c r="AID116" s="1"/>
      <c r="AIE116" s="1"/>
      <c r="AIF116" s="1"/>
      <c r="AIG116" s="1"/>
      <c r="AIH116" s="1"/>
      <c r="AII116" s="1"/>
      <c r="AIJ116" s="1"/>
      <c r="AIK116" s="1"/>
      <c r="AIL116" s="1"/>
      <c r="AIM116" s="1"/>
      <c r="AIN116" s="1"/>
      <c r="AIO116" s="1"/>
      <c r="AIP116" s="1"/>
      <c r="AIQ116" s="1"/>
      <c r="AIR116" s="1"/>
      <c r="AIS116" s="1"/>
      <c r="AIT116" s="1"/>
      <c r="AIU116" s="1"/>
      <c r="AIV116" s="1"/>
      <c r="AIW116" s="1"/>
      <c r="AIX116" s="1"/>
      <c r="AIY116" s="1"/>
      <c r="AIZ116" s="1"/>
      <c r="AJA116" s="1"/>
      <c r="AJB116" s="1"/>
      <c r="AJC116" s="1"/>
      <c r="AJD116" s="1"/>
      <c r="AJE116" s="1"/>
      <c r="AJF116" s="1"/>
      <c r="AJG116" s="1"/>
    </row>
    <row r="117" spans="1:943" x14ac:dyDescent="0.25">
      <c r="A117" s="4" t="s">
        <v>200</v>
      </c>
      <c r="B117" s="1">
        <v>4973720</v>
      </c>
      <c r="C117" s="1">
        <v>5036220</v>
      </c>
      <c r="D117" s="1">
        <v>5109320</v>
      </c>
      <c r="E117" s="1">
        <v>5109320</v>
      </c>
      <c r="F117" s="1">
        <v>5109320</v>
      </c>
      <c r="G117" s="1">
        <v>100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>
        <v>4808500</v>
      </c>
      <c r="BE117" s="1">
        <v>4871000</v>
      </c>
      <c r="BF117" s="1">
        <v>4944100</v>
      </c>
      <c r="BG117" s="1">
        <v>4944100</v>
      </c>
      <c r="BH117" s="1">
        <v>4944100</v>
      </c>
      <c r="BI117" s="1">
        <v>100</v>
      </c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>
        <v>645300</v>
      </c>
      <c r="IO117" s="1">
        <v>707800</v>
      </c>
      <c r="IP117" s="1">
        <v>780900</v>
      </c>
      <c r="IQ117" s="1">
        <v>780900</v>
      </c>
      <c r="IR117" s="1">
        <v>780900</v>
      </c>
      <c r="IS117" s="1">
        <v>100</v>
      </c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>
        <v>612800</v>
      </c>
      <c r="QE117" s="1">
        <v>612800</v>
      </c>
      <c r="QF117" s="1">
        <v>612800</v>
      </c>
      <c r="QG117" s="1">
        <v>612800</v>
      </c>
      <c r="QH117" s="1">
        <v>612800</v>
      </c>
      <c r="QI117" s="1">
        <v>100</v>
      </c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>
        <v>1050400</v>
      </c>
      <c r="UU117" s="1">
        <v>1050400</v>
      </c>
      <c r="UV117" s="1">
        <v>1050400</v>
      </c>
      <c r="UW117" s="1">
        <v>1050400</v>
      </c>
      <c r="UX117" s="1">
        <v>1050400</v>
      </c>
      <c r="UY117" s="1">
        <v>100</v>
      </c>
      <c r="UZ117" s="1">
        <v>2500000</v>
      </c>
      <c r="VA117" s="1">
        <v>2500000</v>
      </c>
      <c r="VB117" s="1">
        <v>2500000</v>
      </c>
      <c r="VC117" s="1">
        <v>2500000</v>
      </c>
      <c r="VD117" s="1">
        <v>2500000</v>
      </c>
      <c r="VE117" s="1">
        <v>100</v>
      </c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>
        <v>165220</v>
      </c>
      <c r="ZQ117" s="1">
        <v>165220</v>
      </c>
      <c r="ZR117" s="1">
        <v>165220</v>
      </c>
      <c r="ZS117" s="1">
        <v>165220</v>
      </c>
      <c r="ZT117" s="1">
        <v>165220</v>
      </c>
      <c r="ZU117" s="1">
        <v>100</v>
      </c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>
        <v>3520</v>
      </c>
      <c r="AFK117" s="1">
        <v>3520</v>
      </c>
      <c r="AFL117" s="1">
        <v>3520</v>
      </c>
      <c r="AFM117" s="1">
        <v>3520</v>
      </c>
      <c r="AFN117" s="1">
        <v>3520</v>
      </c>
      <c r="AFO117" s="1">
        <v>100</v>
      </c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>
        <v>161700</v>
      </c>
      <c r="AGO117" s="1">
        <v>161700</v>
      </c>
      <c r="AGP117" s="1">
        <v>161700</v>
      </c>
      <c r="AGQ117" s="1">
        <v>161700</v>
      </c>
      <c r="AGR117" s="1">
        <v>161700</v>
      </c>
      <c r="AGS117" s="1">
        <v>100</v>
      </c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</row>
    <row r="118" spans="1:943" x14ac:dyDescent="0.25">
      <c r="A118" s="4" t="s">
        <v>201</v>
      </c>
      <c r="B118" s="1">
        <v>20157920</v>
      </c>
      <c r="C118" s="1">
        <v>20278320</v>
      </c>
      <c r="D118" s="1">
        <v>20353384.800000001</v>
      </c>
      <c r="E118" s="1">
        <v>20967940.620000001</v>
      </c>
      <c r="F118" s="1">
        <v>20967940.620000001</v>
      </c>
      <c r="G118" s="1">
        <v>100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>
        <v>19839800</v>
      </c>
      <c r="BE118" s="1">
        <v>19960200</v>
      </c>
      <c r="BF118" s="1">
        <v>20035264.800000001</v>
      </c>
      <c r="BG118" s="1">
        <v>20649820.620000001</v>
      </c>
      <c r="BH118" s="1">
        <v>20649820.620000001</v>
      </c>
      <c r="BI118" s="1">
        <v>100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>
        <v>1289400</v>
      </c>
      <c r="IO118" s="1">
        <v>1409800</v>
      </c>
      <c r="IP118" s="1">
        <v>1539000</v>
      </c>
      <c r="IQ118" s="1">
        <v>1539000</v>
      </c>
      <c r="IR118" s="1">
        <v>1539000</v>
      </c>
      <c r="IS118" s="1">
        <v>100</v>
      </c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>
        <v>614555.81999999995</v>
      </c>
      <c r="TN118" s="1">
        <v>614555.81999999995</v>
      </c>
      <c r="TO118" s="1">
        <v>100</v>
      </c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>
        <v>1050400</v>
      </c>
      <c r="UU118" s="1">
        <v>1050400</v>
      </c>
      <c r="UV118" s="1">
        <v>1050394.55</v>
      </c>
      <c r="UW118" s="1">
        <v>1050394.55</v>
      </c>
      <c r="UX118" s="1">
        <v>1050394.55</v>
      </c>
      <c r="UY118" s="1">
        <v>100</v>
      </c>
      <c r="UZ118" s="1">
        <v>2500000</v>
      </c>
      <c r="VA118" s="1">
        <v>2500000</v>
      </c>
      <c r="VB118" s="1">
        <v>2445870.25</v>
      </c>
      <c r="VC118" s="1">
        <v>2445870.25</v>
      </c>
      <c r="VD118" s="1">
        <v>2445870.25</v>
      </c>
      <c r="VE118" s="1">
        <v>100</v>
      </c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>
        <v>15000000</v>
      </c>
      <c r="YA118" s="1">
        <v>15000000</v>
      </c>
      <c r="YB118" s="1">
        <v>15000000</v>
      </c>
      <c r="YC118" s="1">
        <v>15000000</v>
      </c>
      <c r="YD118" s="1">
        <v>15000000</v>
      </c>
      <c r="YE118" s="1">
        <v>100</v>
      </c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>
        <v>318120</v>
      </c>
      <c r="ZQ118" s="1">
        <v>318120</v>
      </c>
      <c r="ZR118" s="1">
        <v>318120</v>
      </c>
      <c r="ZS118" s="1">
        <v>318120</v>
      </c>
      <c r="ZT118" s="1">
        <v>318120</v>
      </c>
      <c r="ZU118" s="1">
        <v>100</v>
      </c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>
        <v>3520</v>
      </c>
      <c r="AFK118" s="1">
        <v>3520</v>
      </c>
      <c r="AFL118" s="1">
        <v>3520</v>
      </c>
      <c r="AFM118" s="1">
        <v>3520</v>
      </c>
      <c r="AFN118" s="1">
        <v>3520</v>
      </c>
      <c r="AFO118" s="1">
        <v>100</v>
      </c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>
        <v>314600</v>
      </c>
      <c r="AGO118" s="1">
        <v>314600</v>
      </c>
      <c r="AGP118" s="1">
        <v>314600</v>
      </c>
      <c r="AGQ118" s="1">
        <v>314600</v>
      </c>
      <c r="AGR118" s="1">
        <v>314600</v>
      </c>
      <c r="AGS118" s="1">
        <v>100</v>
      </c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</row>
    <row r="119" spans="1:943" x14ac:dyDescent="0.25">
      <c r="A119" s="4" t="s">
        <v>202</v>
      </c>
      <c r="B119" s="1">
        <v>764296032.64999998</v>
      </c>
      <c r="C119" s="1">
        <v>788797247.84000003</v>
      </c>
      <c r="D119" s="1">
        <v>824715475.23000002</v>
      </c>
      <c r="E119" s="1">
        <v>1495873103.6700001</v>
      </c>
      <c r="F119" s="1">
        <v>1451755555.3199999</v>
      </c>
      <c r="G119" s="1">
        <v>97.1</v>
      </c>
      <c r="H119" s="1">
        <v>119275700</v>
      </c>
      <c r="I119" s="1">
        <v>119275700</v>
      </c>
      <c r="J119" s="1">
        <v>119275700</v>
      </c>
      <c r="K119" s="1">
        <v>173361600</v>
      </c>
      <c r="L119" s="1">
        <v>173361600</v>
      </c>
      <c r="M119" s="1">
        <v>100</v>
      </c>
      <c r="N119" s="1">
        <v>119275700</v>
      </c>
      <c r="O119" s="1">
        <v>119275700</v>
      </c>
      <c r="P119" s="1">
        <v>119275700</v>
      </c>
      <c r="Q119" s="1">
        <v>119275700</v>
      </c>
      <c r="R119" s="1">
        <v>119275700</v>
      </c>
      <c r="S119" s="1">
        <v>100</v>
      </c>
      <c r="T119" s="1"/>
      <c r="U119" s="1"/>
      <c r="V119" s="1"/>
      <c r="W119" s="1">
        <v>30000000</v>
      </c>
      <c r="X119" s="1">
        <v>30000000</v>
      </c>
      <c r="Y119" s="1">
        <v>100</v>
      </c>
      <c r="Z119" s="1"/>
      <c r="AA119" s="1"/>
      <c r="AB119" s="1"/>
      <c r="AC119" s="1">
        <v>23186900</v>
      </c>
      <c r="AD119" s="1">
        <v>23186900</v>
      </c>
      <c r="AE119" s="1">
        <v>100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>
        <v>899000</v>
      </c>
      <c r="AP119" s="1">
        <v>899000</v>
      </c>
      <c r="AQ119" s="1">
        <v>100</v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41487933.549999997</v>
      </c>
      <c r="BE119" s="1">
        <v>39106556.270000003</v>
      </c>
      <c r="BF119" s="1">
        <v>39706490.659999996</v>
      </c>
      <c r="BG119" s="1">
        <v>653080359.10000002</v>
      </c>
      <c r="BH119" s="1">
        <v>610406212.66999996</v>
      </c>
      <c r="BI119" s="1">
        <v>93.5</v>
      </c>
      <c r="BJ119" s="1">
        <v>2206265.52</v>
      </c>
      <c r="BK119" s="1">
        <v>2206265.52</v>
      </c>
      <c r="BL119" s="1">
        <v>2186294.52</v>
      </c>
      <c r="BM119" s="1">
        <v>2186294.52</v>
      </c>
      <c r="BN119" s="1">
        <v>2186294.52</v>
      </c>
      <c r="BO119" s="1">
        <v>100</v>
      </c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>
        <v>6494769.75</v>
      </c>
      <c r="CO119" s="1">
        <v>6494769.75</v>
      </c>
      <c r="CP119" s="1">
        <v>6369875.1399999997</v>
      </c>
      <c r="CQ119" s="1">
        <v>6369875.1399999997</v>
      </c>
      <c r="CR119" s="1">
        <v>6369875.1399999997</v>
      </c>
      <c r="CS119" s="1">
        <v>100</v>
      </c>
      <c r="CT119" s="1">
        <v>2874320</v>
      </c>
      <c r="CU119" s="1"/>
      <c r="CV119" s="1"/>
      <c r="CW119" s="1">
        <v>2874320</v>
      </c>
      <c r="CX119" s="1">
        <v>2874320</v>
      </c>
      <c r="CY119" s="1">
        <v>100</v>
      </c>
      <c r="CZ119" s="1"/>
      <c r="DA119" s="1"/>
      <c r="DB119" s="1"/>
      <c r="DC119" s="1"/>
      <c r="DD119" s="1"/>
      <c r="DE119" s="1"/>
      <c r="DF119" s="1">
        <v>473400</v>
      </c>
      <c r="DG119" s="1">
        <v>473400</v>
      </c>
      <c r="DH119" s="1">
        <v>473400</v>
      </c>
      <c r="DI119" s="1">
        <v>473400</v>
      </c>
      <c r="DJ119" s="1">
        <v>473400</v>
      </c>
      <c r="DK119" s="1">
        <v>100</v>
      </c>
      <c r="DL119" s="1">
        <v>252000</v>
      </c>
      <c r="DM119" s="1">
        <v>252000</v>
      </c>
      <c r="DN119" s="1">
        <v>252000</v>
      </c>
      <c r="DO119" s="1">
        <v>252000</v>
      </c>
      <c r="DP119" s="1">
        <v>252000</v>
      </c>
      <c r="DQ119" s="1">
        <v>100</v>
      </c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>
        <v>5458765.2800000003</v>
      </c>
      <c r="EE119" s="1">
        <v>5239408</v>
      </c>
      <c r="EF119" s="1">
        <v>5239408</v>
      </c>
      <c r="EG119" s="1">
        <v>5239408</v>
      </c>
      <c r="EH119" s="1">
        <v>5239408</v>
      </c>
      <c r="EI119" s="1">
        <v>100</v>
      </c>
      <c r="EJ119" s="1">
        <v>2152200</v>
      </c>
      <c r="EK119" s="1">
        <v>2152200</v>
      </c>
      <c r="EL119" s="1">
        <v>2152200</v>
      </c>
      <c r="EM119" s="1">
        <v>2152200</v>
      </c>
      <c r="EN119" s="1">
        <v>2152200</v>
      </c>
      <c r="EO119" s="1">
        <v>100</v>
      </c>
      <c r="EP119" s="1">
        <v>571500</v>
      </c>
      <c r="EQ119" s="1">
        <v>571500</v>
      </c>
      <c r="ER119" s="1">
        <v>571500</v>
      </c>
      <c r="ES119" s="1">
        <v>571500</v>
      </c>
      <c r="ET119" s="1">
        <v>571500</v>
      </c>
      <c r="EU119" s="1">
        <v>100</v>
      </c>
      <c r="EV119" s="1"/>
      <c r="EW119" s="1"/>
      <c r="EX119" s="1"/>
      <c r="EY119" s="1"/>
      <c r="EZ119" s="1"/>
      <c r="FA119" s="1"/>
      <c r="FB119" s="1"/>
      <c r="FC119" s="1"/>
      <c r="FD119" s="1"/>
      <c r="FE119" s="1">
        <v>104105950</v>
      </c>
      <c r="FF119" s="1">
        <v>61434453.350000001</v>
      </c>
      <c r="FG119" s="1">
        <v>59</v>
      </c>
      <c r="FH119" s="1"/>
      <c r="FI119" s="1"/>
      <c r="FJ119" s="1"/>
      <c r="FK119" s="1">
        <v>63767068.439999998</v>
      </c>
      <c r="FL119" s="1">
        <v>63767068.439999998</v>
      </c>
      <c r="FM119" s="1">
        <v>100</v>
      </c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>
        <v>622000</v>
      </c>
      <c r="IC119" s="1">
        <v>622000</v>
      </c>
      <c r="ID119" s="1">
        <v>622000</v>
      </c>
      <c r="IE119" s="1">
        <v>622000</v>
      </c>
      <c r="IF119" s="1">
        <v>622000</v>
      </c>
      <c r="IG119" s="1">
        <v>100</v>
      </c>
      <c r="IH119" s="1">
        <v>635800</v>
      </c>
      <c r="II119" s="1">
        <v>635800</v>
      </c>
      <c r="IJ119" s="1">
        <v>635800</v>
      </c>
      <c r="IK119" s="1">
        <v>443262330</v>
      </c>
      <c r="IL119" s="1">
        <v>443259680.22000003</v>
      </c>
      <c r="IM119" s="1">
        <v>100</v>
      </c>
      <c r="IN119" s="1">
        <v>7566300</v>
      </c>
      <c r="IO119" s="1">
        <v>8278600</v>
      </c>
      <c r="IP119" s="1">
        <v>9023400</v>
      </c>
      <c r="IQ119" s="1">
        <v>9023400</v>
      </c>
      <c r="IR119" s="1">
        <v>9023400</v>
      </c>
      <c r="IS119" s="1">
        <v>100</v>
      </c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  <c r="JL119" s="1"/>
      <c r="JM119" s="1"/>
      <c r="JN119" s="1"/>
      <c r="JO119" s="1"/>
      <c r="JP119" s="1"/>
      <c r="JQ119" s="1"/>
      <c r="JR119" s="1"/>
      <c r="JS119" s="1"/>
      <c r="JT119" s="1"/>
      <c r="JU119" s="1"/>
      <c r="JV119" s="1"/>
      <c r="JW119" s="1"/>
      <c r="JX119" s="1"/>
      <c r="JY119" s="1"/>
      <c r="JZ119" s="1"/>
      <c r="KA119" s="1"/>
      <c r="KB119" s="1"/>
      <c r="KC119" s="1"/>
      <c r="KD119" s="1"/>
      <c r="KE119" s="1"/>
      <c r="KF119" s="1"/>
      <c r="KG119" s="1"/>
      <c r="KH119" s="1"/>
      <c r="KI119" s="1"/>
      <c r="KJ119" s="1"/>
      <c r="KK119" s="1"/>
      <c r="KL119" s="1"/>
      <c r="KM119" s="1"/>
      <c r="KN119" s="1"/>
      <c r="KO119" s="1"/>
      <c r="KP119" s="1"/>
      <c r="KQ119" s="1"/>
      <c r="KR119" s="1"/>
      <c r="KS119" s="1"/>
      <c r="KT119" s="1"/>
      <c r="KU119" s="1"/>
      <c r="KV119" s="1"/>
      <c r="KW119" s="1"/>
      <c r="KX119" s="1"/>
      <c r="KY119" s="1"/>
      <c r="KZ119" s="1"/>
      <c r="LA119" s="1"/>
      <c r="LB119" s="1"/>
      <c r="LC119" s="1"/>
      <c r="LD119" s="1"/>
      <c r="LE119" s="1"/>
      <c r="LF119" s="1"/>
      <c r="LG119" s="1"/>
      <c r="LH119" s="1"/>
      <c r="LI119" s="1"/>
      <c r="LJ119" s="1"/>
      <c r="LK119" s="1"/>
      <c r="LL119" s="1"/>
      <c r="LM119" s="1"/>
      <c r="LN119" s="1"/>
      <c r="LO119" s="1"/>
      <c r="LP119" s="1"/>
      <c r="LQ119" s="1"/>
      <c r="LR119" s="1"/>
      <c r="LS119" s="1"/>
      <c r="LT119" s="1"/>
      <c r="LU119" s="1"/>
      <c r="LV119" s="1"/>
      <c r="LW119" s="1"/>
      <c r="LX119" s="1"/>
      <c r="LY119" s="1"/>
      <c r="LZ119" s="1"/>
      <c r="MA119" s="1"/>
      <c r="MB119" s="1"/>
      <c r="MC119" s="1"/>
      <c r="MD119" s="1"/>
      <c r="ME119" s="1"/>
      <c r="MF119" s="1"/>
      <c r="MG119" s="1"/>
      <c r="MH119" s="1"/>
      <c r="MI119" s="1"/>
      <c r="MJ119" s="1"/>
      <c r="MK119" s="1"/>
      <c r="ML119" s="1"/>
      <c r="MM119" s="1"/>
      <c r="MN119" s="1"/>
      <c r="MO119" s="1"/>
      <c r="MP119" s="1"/>
      <c r="MQ119" s="1"/>
      <c r="MR119" s="1"/>
      <c r="MS119" s="1"/>
      <c r="MT119" s="1"/>
      <c r="MU119" s="1"/>
      <c r="MV119" s="1"/>
      <c r="MW119" s="1"/>
      <c r="MX119" s="1"/>
      <c r="MY119" s="1"/>
      <c r="MZ119" s="1"/>
      <c r="NA119" s="1"/>
      <c r="NB119" s="1"/>
      <c r="NC119" s="1"/>
      <c r="ND119" s="1"/>
      <c r="NE119" s="1"/>
      <c r="NF119" s="1"/>
      <c r="NG119" s="1"/>
      <c r="NH119" s="1"/>
      <c r="NI119" s="1"/>
      <c r="NJ119" s="1"/>
      <c r="NK119" s="1"/>
      <c r="NL119" s="1"/>
      <c r="NM119" s="1"/>
      <c r="NN119" s="1"/>
      <c r="NO119" s="1"/>
      <c r="NP119" s="1"/>
      <c r="NQ119" s="1"/>
      <c r="NR119" s="1"/>
      <c r="NS119" s="1"/>
      <c r="NT119" s="1"/>
      <c r="NU119" s="1"/>
      <c r="NV119" s="1"/>
      <c r="NW119" s="1"/>
      <c r="NX119" s="1"/>
      <c r="NY119" s="1"/>
      <c r="NZ119" s="1"/>
      <c r="OA119" s="1"/>
      <c r="OB119" s="1"/>
      <c r="OC119" s="1"/>
      <c r="OD119" s="1"/>
      <c r="OE119" s="1"/>
      <c r="OF119" s="1"/>
      <c r="OG119" s="1"/>
      <c r="OH119" s="1"/>
      <c r="OI119" s="1"/>
      <c r="OJ119" s="1"/>
      <c r="OK119" s="1"/>
      <c r="OL119" s="1"/>
      <c r="OM119" s="1"/>
      <c r="ON119" s="1"/>
      <c r="OO119" s="1"/>
      <c r="OP119" s="1"/>
      <c r="OQ119" s="1"/>
      <c r="OR119" s="1"/>
      <c r="OS119" s="1"/>
      <c r="OT119" s="1"/>
      <c r="OU119" s="1"/>
      <c r="OV119" s="1"/>
      <c r="OW119" s="1"/>
      <c r="OX119" s="1"/>
      <c r="OY119" s="1"/>
      <c r="OZ119" s="1"/>
      <c r="PA119" s="1"/>
      <c r="PB119" s="1"/>
      <c r="PC119" s="1"/>
      <c r="PD119" s="1"/>
      <c r="PE119" s="1"/>
      <c r="PF119" s="1"/>
      <c r="PG119" s="1"/>
      <c r="PH119" s="1"/>
      <c r="PI119" s="1"/>
      <c r="PJ119" s="1"/>
      <c r="PK119" s="1"/>
      <c r="PL119" s="1"/>
      <c r="PM119" s="1"/>
      <c r="PN119" s="1"/>
      <c r="PO119" s="1"/>
      <c r="PP119" s="1"/>
      <c r="PQ119" s="1"/>
      <c r="PR119" s="1">
        <v>200000</v>
      </c>
      <c r="PS119" s="1">
        <v>200000</v>
      </c>
      <c r="PT119" s="1">
        <v>200000</v>
      </c>
      <c r="PU119" s="1">
        <v>200000</v>
      </c>
      <c r="PV119" s="1">
        <v>200000</v>
      </c>
      <c r="PW119" s="1">
        <v>100</v>
      </c>
      <c r="PX119" s="1"/>
      <c r="PY119" s="1"/>
      <c r="PZ119" s="1"/>
      <c r="QA119" s="1"/>
      <c r="QB119" s="1"/>
      <c r="QC119" s="1"/>
      <c r="QD119" s="1"/>
      <c r="QE119" s="1"/>
      <c r="QF119" s="1"/>
      <c r="QG119" s="1"/>
      <c r="QH119" s="1"/>
      <c r="QI119" s="1"/>
      <c r="QJ119" s="1">
        <v>119556</v>
      </c>
      <c r="QK119" s="1">
        <v>119556</v>
      </c>
      <c r="QL119" s="1">
        <v>119556</v>
      </c>
      <c r="QM119" s="1">
        <v>119556</v>
      </c>
      <c r="QN119" s="1">
        <v>119556</v>
      </c>
      <c r="QO119" s="1">
        <v>100</v>
      </c>
      <c r="QP119" s="1">
        <v>3088000</v>
      </c>
      <c r="QQ119" s="1">
        <v>3088000</v>
      </c>
      <c r="QR119" s="1">
        <v>3088000</v>
      </c>
      <c r="QS119" s="1">
        <v>3088000</v>
      </c>
      <c r="QT119" s="1">
        <v>3088000</v>
      </c>
      <c r="QU119" s="1">
        <v>100</v>
      </c>
      <c r="QV119" s="1"/>
      <c r="QW119" s="1"/>
      <c r="QX119" s="1"/>
      <c r="QY119" s="1"/>
      <c r="QZ119" s="1"/>
      <c r="RA119" s="1"/>
      <c r="RB119" s="1"/>
      <c r="RC119" s="1"/>
      <c r="RD119" s="1"/>
      <c r="RE119" s="1"/>
      <c r="RF119" s="1"/>
      <c r="RG119" s="1"/>
      <c r="RH119" s="1"/>
      <c r="RI119" s="1"/>
      <c r="RJ119" s="1"/>
      <c r="RK119" s="1"/>
      <c r="RL119" s="1"/>
      <c r="RM119" s="1"/>
      <c r="RN119" s="1"/>
      <c r="RO119" s="1"/>
      <c r="RP119" s="1"/>
      <c r="RQ119" s="1"/>
      <c r="RR119" s="1"/>
      <c r="RS119" s="1"/>
      <c r="RT119" s="1">
        <v>2702000</v>
      </c>
      <c r="RU119" s="1">
        <v>2702000</v>
      </c>
      <c r="RV119" s="1">
        <v>2702000</v>
      </c>
      <c r="RW119" s="1">
        <v>2702000</v>
      </c>
      <c r="RX119" s="1">
        <v>2702000</v>
      </c>
      <c r="RY119" s="1">
        <v>100</v>
      </c>
      <c r="RZ119" s="1"/>
      <c r="SA119" s="1"/>
      <c r="SB119" s="1"/>
      <c r="SC119" s="1"/>
      <c r="SD119" s="1"/>
      <c r="SE119" s="1"/>
      <c r="SF119" s="1"/>
      <c r="SG119" s="1"/>
      <c r="SH119" s="1"/>
      <c r="SI119" s="1"/>
      <c r="SJ119" s="1"/>
      <c r="SK119" s="1"/>
      <c r="SL119" s="1"/>
      <c r="SM119" s="1"/>
      <c r="SN119" s="1"/>
      <c r="SO119" s="1"/>
      <c r="SP119" s="1"/>
      <c r="SQ119" s="1"/>
      <c r="SR119" s="1"/>
      <c r="SS119" s="1"/>
      <c r="ST119" s="1"/>
      <c r="SU119" s="1"/>
      <c r="SV119" s="1"/>
      <c r="SW119" s="1"/>
      <c r="SX119" s="1"/>
      <c r="SY119" s="1"/>
      <c r="SZ119" s="1"/>
      <c r="TA119" s="1"/>
      <c r="TB119" s="1"/>
      <c r="TC119" s="1"/>
      <c r="TD119" s="1"/>
      <c r="TE119" s="1"/>
      <c r="TF119" s="1"/>
      <c r="TG119" s="1"/>
      <c r="TH119" s="1"/>
      <c r="TI119" s="1"/>
      <c r="TJ119" s="1"/>
      <c r="TK119" s="1"/>
      <c r="TL119" s="1"/>
      <c r="TM119" s="1"/>
      <c r="TN119" s="1"/>
      <c r="TO119" s="1"/>
      <c r="TP119" s="1"/>
      <c r="TQ119" s="1"/>
      <c r="TR119" s="1"/>
      <c r="TS119" s="1"/>
      <c r="TT119" s="1"/>
      <c r="TU119" s="1"/>
      <c r="TV119" s="1"/>
      <c r="TW119" s="1"/>
      <c r="TX119" s="1"/>
      <c r="TY119" s="1"/>
      <c r="TZ119" s="1"/>
      <c r="UA119" s="1"/>
      <c r="UB119" s="1"/>
      <c r="UC119" s="1"/>
      <c r="UD119" s="1"/>
      <c r="UE119" s="1"/>
      <c r="UF119" s="1"/>
      <c r="UG119" s="1"/>
      <c r="UH119" s="1"/>
      <c r="UI119" s="1"/>
      <c r="UJ119" s="1"/>
      <c r="UK119" s="1"/>
      <c r="UL119" s="1"/>
      <c r="UM119" s="1"/>
      <c r="UN119" s="1"/>
      <c r="UO119" s="1"/>
      <c r="UP119" s="1"/>
      <c r="UQ119" s="1"/>
      <c r="UR119" s="1"/>
      <c r="US119" s="1"/>
      <c r="UT119" s="1"/>
      <c r="UU119" s="1"/>
      <c r="UV119" s="1"/>
      <c r="UW119" s="1"/>
      <c r="UX119" s="1"/>
      <c r="UY119" s="1"/>
      <c r="UZ119" s="1"/>
      <c r="VA119" s="1"/>
      <c r="VB119" s="1"/>
      <c r="VC119" s="1"/>
      <c r="VD119" s="1"/>
      <c r="VE119" s="1"/>
      <c r="VF119" s="1">
        <v>5878614</v>
      </c>
      <c r="VG119" s="1">
        <v>5878614</v>
      </c>
      <c r="VH119" s="1">
        <v>5878614</v>
      </c>
      <c r="VI119" s="1">
        <v>5878614</v>
      </c>
      <c r="VJ119" s="1">
        <v>5878614</v>
      </c>
      <c r="VK119" s="1">
        <v>100</v>
      </c>
      <c r="VL119" s="1">
        <v>192443</v>
      </c>
      <c r="VM119" s="1">
        <v>192443</v>
      </c>
      <c r="VN119" s="1">
        <v>192443</v>
      </c>
      <c r="VO119" s="1">
        <v>192443</v>
      </c>
      <c r="VP119" s="1">
        <v>192443</v>
      </c>
      <c r="VQ119" s="1">
        <v>100</v>
      </c>
      <c r="VR119" s="1"/>
      <c r="VS119" s="1"/>
      <c r="VT119" s="1"/>
      <c r="VU119" s="1"/>
      <c r="VV119" s="1"/>
      <c r="VW119" s="1"/>
      <c r="VX119" s="1"/>
      <c r="VY119" s="1"/>
      <c r="VZ119" s="1"/>
      <c r="WA119" s="1"/>
      <c r="WB119" s="1"/>
      <c r="WC119" s="1"/>
      <c r="WD119" s="1"/>
      <c r="WE119" s="1"/>
      <c r="WF119" s="1"/>
      <c r="WG119" s="1"/>
      <c r="WH119" s="1"/>
      <c r="WI119" s="1"/>
      <c r="WJ119" s="1"/>
      <c r="WK119" s="1"/>
      <c r="WL119" s="1"/>
      <c r="WM119" s="1"/>
      <c r="WN119" s="1"/>
      <c r="WO119" s="1"/>
      <c r="WP119" s="1"/>
      <c r="WQ119" s="1"/>
      <c r="WR119" s="1"/>
      <c r="WS119" s="1"/>
      <c r="WT119" s="1"/>
      <c r="WU119" s="1"/>
      <c r="WV119" s="1"/>
      <c r="WW119" s="1"/>
      <c r="WX119" s="1"/>
      <c r="WY119" s="1"/>
      <c r="WZ119" s="1"/>
      <c r="XA119" s="1"/>
      <c r="XB119" s="1"/>
      <c r="XC119" s="1"/>
      <c r="XD119" s="1"/>
      <c r="XE119" s="1"/>
      <c r="XF119" s="1"/>
      <c r="XG119" s="1"/>
      <c r="XH119" s="1"/>
      <c r="XI119" s="1"/>
      <c r="XJ119" s="1"/>
      <c r="XK119" s="1"/>
      <c r="XL119" s="1"/>
      <c r="XM119" s="1"/>
      <c r="XN119" s="1"/>
      <c r="XO119" s="1"/>
      <c r="XP119" s="1"/>
      <c r="XQ119" s="1"/>
      <c r="XR119" s="1"/>
      <c r="XS119" s="1"/>
      <c r="XT119" s="1"/>
      <c r="XU119" s="1"/>
      <c r="XV119" s="1"/>
      <c r="XW119" s="1"/>
      <c r="XX119" s="1"/>
      <c r="XY119" s="1"/>
      <c r="XZ119" s="1"/>
      <c r="YA119" s="1"/>
      <c r="YB119" s="1"/>
      <c r="YC119" s="1"/>
      <c r="YD119" s="1"/>
      <c r="YE119" s="1"/>
      <c r="YF119" s="1"/>
      <c r="YG119" s="1"/>
      <c r="YH119" s="1"/>
      <c r="YI119" s="1"/>
      <c r="YJ119" s="1"/>
      <c r="YK119" s="1"/>
      <c r="YL119" s="1"/>
      <c r="YM119" s="1"/>
      <c r="YN119" s="1"/>
      <c r="YO119" s="1"/>
      <c r="YP119" s="1"/>
      <c r="YQ119" s="1"/>
      <c r="YR119" s="1"/>
      <c r="YS119" s="1"/>
      <c r="YT119" s="1"/>
      <c r="YU119" s="1"/>
      <c r="YV119" s="1"/>
      <c r="YW119" s="1"/>
      <c r="YX119" s="1"/>
      <c r="YY119" s="1"/>
      <c r="YZ119" s="1"/>
      <c r="ZA119" s="1"/>
      <c r="ZB119" s="1"/>
      <c r="ZC119" s="1"/>
      <c r="ZD119" s="1"/>
      <c r="ZE119" s="1"/>
      <c r="ZF119" s="1"/>
      <c r="ZG119" s="1"/>
      <c r="ZH119" s="1"/>
      <c r="ZI119" s="1"/>
      <c r="ZJ119" s="1"/>
      <c r="ZK119" s="1"/>
      <c r="ZL119" s="1"/>
      <c r="ZM119" s="1"/>
      <c r="ZN119" s="1"/>
      <c r="ZO119" s="1"/>
      <c r="ZP119" s="1">
        <v>603262259.10000002</v>
      </c>
      <c r="ZQ119" s="1">
        <v>630144851.57000005</v>
      </c>
      <c r="ZR119" s="1">
        <v>665463144.57000005</v>
      </c>
      <c r="ZS119" s="1">
        <v>664555144.57000005</v>
      </c>
      <c r="ZT119" s="1">
        <v>663111742.64999998</v>
      </c>
      <c r="ZU119" s="1">
        <v>99.8</v>
      </c>
      <c r="ZV119" s="1">
        <v>181511150</v>
      </c>
      <c r="ZW119" s="1">
        <v>185555160</v>
      </c>
      <c r="ZX119" s="1">
        <v>177936960</v>
      </c>
      <c r="ZY119" s="1">
        <v>177936960</v>
      </c>
      <c r="ZZ119" s="1">
        <v>177936960</v>
      </c>
      <c r="AAA119" s="1">
        <v>100</v>
      </c>
      <c r="AAB119" s="1">
        <v>4632100</v>
      </c>
      <c r="AAC119" s="1">
        <v>4632100</v>
      </c>
      <c r="AAD119" s="1">
        <v>5046400</v>
      </c>
      <c r="AAE119" s="1">
        <v>5046400</v>
      </c>
      <c r="AAF119" s="1">
        <v>4743248.8</v>
      </c>
      <c r="AAG119" s="1">
        <v>94</v>
      </c>
      <c r="AAH119" s="1"/>
      <c r="AAI119" s="1"/>
      <c r="AAJ119" s="1"/>
      <c r="AAK119" s="1"/>
      <c r="AAL119" s="1"/>
      <c r="AAM119" s="1"/>
      <c r="AAN119" s="1">
        <v>10287300</v>
      </c>
      <c r="AAO119" s="1">
        <v>10287300</v>
      </c>
      <c r="AAP119" s="1">
        <v>10527600</v>
      </c>
      <c r="AAQ119" s="1">
        <v>10400600</v>
      </c>
      <c r="AAR119" s="1">
        <v>10400600</v>
      </c>
      <c r="AAS119" s="1">
        <v>100</v>
      </c>
      <c r="AAT119" s="1">
        <v>238954350</v>
      </c>
      <c r="AAU119" s="1">
        <v>256717090</v>
      </c>
      <c r="AAV119" s="1">
        <v>284969740</v>
      </c>
      <c r="AAW119" s="1">
        <v>284969740</v>
      </c>
      <c r="AAX119" s="1">
        <v>284969740</v>
      </c>
      <c r="AAY119" s="1">
        <v>100</v>
      </c>
      <c r="AAZ119" s="1"/>
      <c r="ABA119" s="1"/>
      <c r="ABB119" s="1"/>
      <c r="ABC119" s="1"/>
      <c r="ABD119" s="1"/>
      <c r="ABE119" s="1"/>
      <c r="ABF119" s="1">
        <v>12643700</v>
      </c>
      <c r="ABG119" s="1">
        <v>12643700</v>
      </c>
      <c r="ABH119" s="1">
        <v>13387200</v>
      </c>
      <c r="ABI119" s="1">
        <v>13387200</v>
      </c>
      <c r="ABJ119" s="1">
        <v>12743000</v>
      </c>
      <c r="ABK119" s="1">
        <v>95.2</v>
      </c>
      <c r="ABL119" s="1">
        <v>18275510</v>
      </c>
      <c r="ABM119" s="1">
        <v>18275510</v>
      </c>
      <c r="ABN119" s="1">
        <v>20257600</v>
      </c>
      <c r="ABO119" s="1">
        <v>20257600</v>
      </c>
      <c r="ABP119" s="1">
        <v>20257600</v>
      </c>
      <c r="ABQ119" s="1">
        <v>100</v>
      </c>
      <c r="ABR119" s="1">
        <v>11619400</v>
      </c>
      <c r="ABS119" s="1">
        <v>14874200</v>
      </c>
      <c r="ABT119" s="1">
        <v>14874200</v>
      </c>
      <c r="ABU119" s="1">
        <v>14874200</v>
      </c>
      <c r="ABV119" s="1">
        <v>14874200</v>
      </c>
      <c r="ABW119" s="1">
        <v>100</v>
      </c>
      <c r="ABX119" s="1">
        <v>616100</v>
      </c>
      <c r="ABY119" s="1">
        <v>634700</v>
      </c>
      <c r="ABZ119" s="1">
        <v>634700</v>
      </c>
      <c r="ACA119" s="1">
        <v>634700</v>
      </c>
      <c r="ACB119" s="1">
        <v>634700</v>
      </c>
      <c r="ACC119" s="1">
        <v>100</v>
      </c>
      <c r="ACD119" s="1">
        <v>12032900</v>
      </c>
      <c r="ACE119" s="1">
        <v>11472200</v>
      </c>
      <c r="ACF119" s="1">
        <v>11472200</v>
      </c>
      <c r="ACG119" s="1">
        <v>11472200</v>
      </c>
      <c r="ACH119" s="1">
        <v>11472200</v>
      </c>
      <c r="ACI119" s="1">
        <v>100</v>
      </c>
      <c r="ACJ119" s="1">
        <v>377100</v>
      </c>
      <c r="ACK119" s="1">
        <v>379300</v>
      </c>
      <c r="ACL119" s="1">
        <v>342900</v>
      </c>
      <c r="ACM119" s="1">
        <v>342900</v>
      </c>
      <c r="ACN119" s="1">
        <v>342900</v>
      </c>
      <c r="ACO119" s="1">
        <v>100</v>
      </c>
      <c r="ACP119" s="1">
        <v>47000</v>
      </c>
      <c r="ACQ119" s="1">
        <v>47000</v>
      </c>
      <c r="ACR119" s="1"/>
      <c r="ACS119" s="1"/>
      <c r="ACT119" s="1"/>
      <c r="ACU119" s="1"/>
      <c r="ACV119" s="1"/>
      <c r="ACW119" s="1"/>
      <c r="ACX119" s="1">
        <v>780000</v>
      </c>
      <c r="ACY119" s="1">
        <v>780000</v>
      </c>
      <c r="ACZ119" s="1">
        <v>780000</v>
      </c>
      <c r="ADA119" s="1">
        <v>100</v>
      </c>
      <c r="ADB119" s="1">
        <v>1619300</v>
      </c>
      <c r="ADC119" s="1">
        <v>1619300</v>
      </c>
      <c r="ADD119" s="1">
        <v>1236800</v>
      </c>
      <c r="ADE119" s="1">
        <v>1236800</v>
      </c>
      <c r="ADF119" s="1">
        <v>1236800</v>
      </c>
      <c r="ADG119" s="1">
        <v>100</v>
      </c>
      <c r="ADH119" s="1">
        <v>15300</v>
      </c>
      <c r="ADI119" s="1">
        <v>15300</v>
      </c>
      <c r="ADJ119" s="1">
        <v>15300</v>
      </c>
      <c r="ADK119" s="1">
        <v>15300</v>
      </c>
      <c r="ADL119" s="1">
        <v>15300</v>
      </c>
      <c r="ADM119" s="1">
        <v>100</v>
      </c>
      <c r="ADN119" s="1">
        <v>4066700</v>
      </c>
      <c r="ADO119" s="1">
        <v>5034100</v>
      </c>
      <c r="ADP119" s="1">
        <v>5034100</v>
      </c>
      <c r="ADQ119" s="1">
        <v>5034100</v>
      </c>
      <c r="ADR119" s="1">
        <v>5034100</v>
      </c>
      <c r="ADS119" s="1">
        <v>100</v>
      </c>
      <c r="ADT119" s="1">
        <v>2794983.42</v>
      </c>
      <c r="ADU119" s="1">
        <v>3729373.73</v>
      </c>
      <c r="ADV119" s="1">
        <v>15563873.73</v>
      </c>
      <c r="ADW119" s="1">
        <v>15563873.73</v>
      </c>
      <c r="ADX119" s="1">
        <v>15563873.73</v>
      </c>
      <c r="ADY119" s="1">
        <v>100</v>
      </c>
      <c r="ADZ119" s="1"/>
      <c r="AEA119" s="1"/>
      <c r="AEB119" s="1"/>
      <c r="AEC119" s="1"/>
      <c r="AED119" s="1"/>
      <c r="AEE119" s="1"/>
      <c r="AEF119" s="1"/>
      <c r="AEG119" s="1"/>
      <c r="AEH119" s="1"/>
      <c r="AEI119" s="1"/>
      <c r="AEJ119" s="1"/>
      <c r="AEK119" s="1"/>
      <c r="AEL119" s="1"/>
      <c r="AEM119" s="1"/>
      <c r="AEN119" s="1"/>
      <c r="AEO119" s="1"/>
      <c r="AEP119" s="1"/>
      <c r="AEQ119" s="1"/>
      <c r="AER119" s="1"/>
      <c r="AES119" s="1"/>
      <c r="AET119" s="1"/>
      <c r="AEU119" s="1"/>
      <c r="AEV119" s="1"/>
      <c r="AEW119" s="1"/>
      <c r="AEX119" s="1">
        <v>781000</v>
      </c>
      <c r="AEY119" s="1">
        <v>781000</v>
      </c>
      <c r="AEZ119" s="1">
        <v>781000</v>
      </c>
      <c r="AFA119" s="1"/>
      <c r="AFB119" s="1"/>
      <c r="AFC119" s="1"/>
      <c r="AFD119" s="1">
        <v>2053400</v>
      </c>
      <c r="AFE119" s="1">
        <v>2446100</v>
      </c>
      <c r="AFF119" s="1">
        <v>2446100</v>
      </c>
      <c r="AFG119" s="1">
        <v>2446100</v>
      </c>
      <c r="AFH119" s="1">
        <v>1950050</v>
      </c>
      <c r="AFI119" s="1">
        <v>79.7</v>
      </c>
      <c r="AFJ119" s="1">
        <v>872958</v>
      </c>
      <c r="AFK119" s="1">
        <v>872958</v>
      </c>
      <c r="AFL119" s="1">
        <v>997644</v>
      </c>
      <c r="AFM119" s="1">
        <v>997644</v>
      </c>
      <c r="AFN119" s="1">
        <v>997644</v>
      </c>
      <c r="AFO119" s="1">
        <v>100</v>
      </c>
      <c r="AFP119" s="1">
        <v>7185000</v>
      </c>
      <c r="AFQ119" s="1">
        <v>7185000</v>
      </c>
      <c r="AFR119" s="1">
        <v>5885000</v>
      </c>
      <c r="AFS119" s="1">
        <v>5885000</v>
      </c>
      <c r="AFT119" s="1">
        <v>5885000</v>
      </c>
      <c r="AFU119" s="1">
        <v>100</v>
      </c>
      <c r="AFV119" s="1">
        <v>4704700</v>
      </c>
      <c r="AFW119" s="1">
        <v>4704700</v>
      </c>
      <c r="AFX119" s="1">
        <v>4704700</v>
      </c>
      <c r="AFY119" s="1">
        <v>4704700</v>
      </c>
      <c r="AFZ119" s="1">
        <v>4704700</v>
      </c>
      <c r="AGA119" s="1">
        <v>100</v>
      </c>
      <c r="AGB119" s="1">
        <v>86090200</v>
      </c>
      <c r="AGC119" s="1">
        <v>86090200</v>
      </c>
      <c r="AGD119" s="1">
        <v>86098600</v>
      </c>
      <c r="AGE119" s="1">
        <v>86098600</v>
      </c>
      <c r="AGF119" s="1">
        <v>86098600</v>
      </c>
      <c r="AGG119" s="1">
        <v>100</v>
      </c>
      <c r="AGH119" s="1">
        <v>1157581.68</v>
      </c>
      <c r="AGI119" s="1">
        <v>1224033.8400000001</v>
      </c>
      <c r="AGJ119" s="1">
        <v>1546000.84</v>
      </c>
      <c r="AGK119" s="1">
        <v>1546000.84</v>
      </c>
      <c r="AGL119" s="1">
        <v>1546000.84</v>
      </c>
      <c r="AGM119" s="1">
        <v>100</v>
      </c>
      <c r="AGN119" s="1"/>
      <c r="AGO119" s="1"/>
      <c r="AGP119" s="1"/>
      <c r="AGQ119" s="1"/>
      <c r="AGR119" s="1"/>
      <c r="AGS119" s="1"/>
      <c r="AGT119" s="1">
        <v>3300</v>
      </c>
      <c r="AGU119" s="1">
        <v>3300</v>
      </c>
      <c r="AGV119" s="1">
        <v>3300</v>
      </c>
      <c r="AGW119" s="1">
        <v>3300</v>
      </c>
      <c r="AGX119" s="1">
        <v>3300</v>
      </c>
      <c r="AGY119" s="1">
        <v>100</v>
      </c>
      <c r="AGZ119" s="1">
        <v>921226</v>
      </c>
      <c r="AHA119" s="1">
        <v>921226</v>
      </c>
      <c r="AHB119" s="1">
        <v>921226</v>
      </c>
      <c r="AHC119" s="1">
        <v>921226</v>
      </c>
      <c r="AHD119" s="1">
        <v>921226</v>
      </c>
      <c r="AHE119" s="1">
        <v>100</v>
      </c>
      <c r="AHF119" s="1">
        <v>270140</v>
      </c>
      <c r="AHG119" s="1">
        <v>270140</v>
      </c>
      <c r="AHH119" s="1">
        <v>270140</v>
      </c>
      <c r="AHI119" s="1">
        <v>4876000</v>
      </c>
      <c r="AHJ119" s="1">
        <v>4876000</v>
      </c>
      <c r="AHK119" s="1">
        <v>100</v>
      </c>
      <c r="AHL119" s="1"/>
      <c r="AHM119" s="1"/>
      <c r="AHN119" s="1"/>
      <c r="AHO119" s="1"/>
      <c r="AHP119" s="1"/>
      <c r="AHQ119" s="1"/>
      <c r="AHR119" s="1">
        <v>270140</v>
      </c>
      <c r="AHS119" s="1">
        <v>270140</v>
      </c>
      <c r="AHT119" s="1">
        <v>270140</v>
      </c>
      <c r="AHU119" s="1">
        <v>270140</v>
      </c>
      <c r="AHV119" s="1">
        <v>270140</v>
      </c>
      <c r="AHW119" s="1">
        <v>100</v>
      </c>
      <c r="AHX119" s="1"/>
      <c r="AHY119" s="1"/>
      <c r="AHZ119" s="1"/>
      <c r="AIA119" s="1"/>
      <c r="AIB119" s="1"/>
      <c r="AIC119" s="1"/>
      <c r="AID119" s="1"/>
      <c r="AIE119" s="1"/>
      <c r="AIF119" s="1"/>
      <c r="AIG119" s="1">
        <v>4605860</v>
      </c>
      <c r="AIH119" s="1">
        <v>4605860</v>
      </c>
      <c r="AII119" s="1">
        <v>100</v>
      </c>
      <c r="AIJ119" s="1"/>
      <c r="AIK119" s="1"/>
      <c r="AIL119" s="1"/>
      <c r="AIM119" s="1"/>
      <c r="AIN119" s="1"/>
      <c r="AIO119" s="1"/>
      <c r="AIP119" s="1"/>
      <c r="AIQ119" s="1"/>
      <c r="AIR119" s="1"/>
      <c r="AIS119" s="1"/>
      <c r="AIT119" s="1"/>
      <c r="AIU119" s="1"/>
      <c r="AIV119" s="1"/>
      <c r="AIW119" s="1"/>
      <c r="AIX119" s="1"/>
      <c r="AIY119" s="1"/>
      <c r="AIZ119" s="1"/>
      <c r="AJA119" s="1"/>
      <c r="AJB119" s="1"/>
      <c r="AJC119" s="1"/>
      <c r="AJD119" s="1"/>
      <c r="AJE119" s="1"/>
      <c r="AJF119" s="1"/>
      <c r="AJG119" s="1"/>
    </row>
    <row r="120" spans="1:943" x14ac:dyDescent="0.25">
      <c r="A120" s="4" t="s">
        <v>203</v>
      </c>
      <c r="B120" s="1">
        <v>27990600</v>
      </c>
      <c r="C120" s="1">
        <v>28769900</v>
      </c>
      <c r="D120" s="1">
        <v>29495467.120000001</v>
      </c>
      <c r="E120" s="1">
        <v>52827080.840000004</v>
      </c>
      <c r="F120" s="1">
        <v>48104329.380000003</v>
      </c>
      <c r="G120" s="1">
        <v>91.1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>
        <v>26732400</v>
      </c>
      <c r="BE120" s="1">
        <v>27511700</v>
      </c>
      <c r="BF120" s="1">
        <v>28237267.120000001</v>
      </c>
      <c r="BG120" s="1">
        <v>51568880.840000004</v>
      </c>
      <c r="BH120" s="1">
        <v>46846129.380000003</v>
      </c>
      <c r="BI120" s="1">
        <v>90.8</v>
      </c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>
        <v>1455000</v>
      </c>
      <c r="II120" s="1">
        <v>1455000</v>
      </c>
      <c r="IJ120" s="1">
        <v>1455000</v>
      </c>
      <c r="IK120" s="1">
        <v>1455000</v>
      </c>
      <c r="IL120" s="1">
        <v>1455000</v>
      </c>
      <c r="IM120" s="1">
        <v>100</v>
      </c>
      <c r="IN120" s="1">
        <v>8278000</v>
      </c>
      <c r="IO120" s="1">
        <v>9057300</v>
      </c>
      <c r="IP120" s="1">
        <v>9849600</v>
      </c>
      <c r="IQ120" s="1">
        <v>9849600</v>
      </c>
      <c r="IR120" s="1">
        <v>9849600</v>
      </c>
      <c r="IS120" s="1">
        <v>100</v>
      </c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>
        <v>12778786.93</v>
      </c>
      <c r="JV120" s="1">
        <v>12778786.93</v>
      </c>
      <c r="JW120" s="1">
        <v>100</v>
      </c>
      <c r="JX120" s="1"/>
      <c r="JY120" s="1"/>
      <c r="JZ120" s="1"/>
      <c r="KA120" s="1">
        <v>1594699.19</v>
      </c>
      <c r="KB120" s="1">
        <v>700813.87</v>
      </c>
      <c r="KC120" s="1">
        <v>43.9</v>
      </c>
      <c r="KD120" s="1"/>
      <c r="KE120" s="1"/>
      <c r="KF120" s="1"/>
      <c r="KG120" s="1">
        <v>1439244.1</v>
      </c>
      <c r="KH120" s="1">
        <v>774195.47</v>
      </c>
      <c r="KI120" s="1">
        <v>53.8</v>
      </c>
      <c r="KJ120" s="1"/>
      <c r="KK120" s="1"/>
      <c r="KL120" s="1"/>
      <c r="KM120" s="1">
        <v>4401163.5</v>
      </c>
      <c r="KN120" s="1">
        <v>4401163.5</v>
      </c>
      <c r="KO120" s="1">
        <v>100</v>
      </c>
      <c r="KP120" s="1">
        <v>10000000</v>
      </c>
      <c r="KQ120" s="1">
        <v>10000000</v>
      </c>
      <c r="KR120" s="1">
        <v>10000000</v>
      </c>
      <c r="KS120" s="1">
        <v>10000000</v>
      </c>
      <c r="KT120" s="1">
        <v>10000000</v>
      </c>
      <c r="KU120" s="1">
        <v>100</v>
      </c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>
        <v>3117720</v>
      </c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>
        <v>2058400</v>
      </c>
      <c r="QE120" s="1">
        <v>2058400</v>
      </c>
      <c r="QF120" s="1">
        <v>1991667.12</v>
      </c>
      <c r="QG120" s="1">
        <v>1991667.12</v>
      </c>
      <c r="QH120" s="1">
        <v>1945569.61</v>
      </c>
      <c r="QI120" s="1">
        <v>97.7</v>
      </c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>
        <v>2101000</v>
      </c>
      <c r="UU120" s="1">
        <v>2101000</v>
      </c>
      <c r="UV120" s="1">
        <v>2101000</v>
      </c>
      <c r="UW120" s="1">
        <v>2101000</v>
      </c>
      <c r="UX120" s="1">
        <v>2101000</v>
      </c>
      <c r="UY120" s="1">
        <v>100</v>
      </c>
      <c r="UZ120" s="1">
        <v>2500000</v>
      </c>
      <c r="VA120" s="1">
        <v>2500000</v>
      </c>
      <c r="VB120" s="1">
        <v>2500000</v>
      </c>
      <c r="VC120" s="1">
        <v>2500000</v>
      </c>
      <c r="VD120" s="1">
        <v>2500000</v>
      </c>
      <c r="VE120" s="1">
        <v>100</v>
      </c>
      <c r="VF120" s="1">
        <v>340000</v>
      </c>
      <c r="VG120" s="1">
        <v>340000</v>
      </c>
      <c r="VH120" s="1">
        <v>340000</v>
      </c>
      <c r="VI120" s="1">
        <v>340000</v>
      </c>
      <c r="VJ120" s="1">
        <v>340000</v>
      </c>
      <c r="VK120" s="1">
        <v>100</v>
      </c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>
        <v>1258200</v>
      </c>
      <c r="ZQ120" s="1">
        <v>1258200</v>
      </c>
      <c r="ZR120" s="1">
        <v>1258200</v>
      </c>
      <c r="ZS120" s="1">
        <v>1258200</v>
      </c>
      <c r="ZT120" s="1">
        <v>1258200</v>
      </c>
      <c r="ZU120" s="1">
        <v>100</v>
      </c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>
        <v>1258200</v>
      </c>
      <c r="AGO120" s="1">
        <v>1258200</v>
      </c>
      <c r="AGP120" s="1">
        <v>1258200</v>
      </c>
      <c r="AGQ120" s="1">
        <v>1258200</v>
      </c>
      <c r="AGR120" s="1">
        <v>1258200</v>
      </c>
      <c r="AGS120" s="1">
        <v>100</v>
      </c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</row>
    <row r="121" spans="1:943" x14ac:dyDescent="0.25">
      <c r="A121" s="4" t="s">
        <v>204</v>
      </c>
      <c r="B121" s="1">
        <v>2460926</v>
      </c>
      <c r="C121" s="1">
        <v>2558426</v>
      </c>
      <c r="D121" s="1">
        <v>2657526</v>
      </c>
      <c r="E121" s="1">
        <v>5313901.7300000004</v>
      </c>
      <c r="F121" s="1">
        <v>5247901.7300000004</v>
      </c>
      <c r="G121" s="1">
        <v>98.8</v>
      </c>
      <c r="H121" s="1"/>
      <c r="I121" s="1"/>
      <c r="J121" s="1"/>
      <c r="K121" s="1">
        <v>537000</v>
      </c>
      <c r="L121" s="1">
        <v>537000</v>
      </c>
      <c r="M121" s="1">
        <v>100</v>
      </c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>
        <v>537000</v>
      </c>
      <c r="AP121" s="1">
        <v>537000</v>
      </c>
      <c r="AQ121" s="1">
        <v>100</v>
      </c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>
        <v>2295706</v>
      </c>
      <c r="BE121" s="1">
        <v>2393206</v>
      </c>
      <c r="BF121" s="1">
        <v>2492306</v>
      </c>
      <c r="BG121" s="1">
        <v>4611681.7300000004</v>
      </c>
      <c r="BH121" s="1">
        <v>4545681.7300000004</v>
      </c>
      <c r="BI121" s="1">
        <v>98.6</v>
      </c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>
        <v>1036700</v>
      </c>
      <c r="IO121" s="1">
        <v>1134200</v>
      </c>
      <c r="IP121" s="1">
        <v>1233300</v>
      </c>
      <c r="IQ121" s="1">
        <v>1233300</v>
      </c>
      <c r="IR121" s="1">
        <v>1233300</v>
      </c>
      <c r="IS121" s="1">
        <v>100</v>
      </c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  <c r="JL121" s="1"/>
      <c r="JM121" s="1"/>
      <c r="JN121" s="1"/>
      <c r="JO121" s="1"/>
      <c r="JP121" s="1"/>
      <c r="JQ121" s="1"/>
      <c r="JR121" s="1"/>
      <c r="JS121" s="1"/>
      <c r="JT121" s="1"/>
      <c r="JU121" s="1"/>
      <c r="JV121" s="1"/>
      <c r="JW121" s="1"/>
      <c r="JX121" s="1"/>
      <c r="JY121" s="1"/>
      <c r="JZ121" s="1"/>
      <c r="KA121" s="1"/>
      <c r="KB121" s="1"/>
      <c r="KC121" s="1"/>
      <c r="KD121" s="1"/>
      <c r="KE121" s="1"/>
      <c r="KF121" s="1"/>
      <c r="KG121" s="1"/>
      <c r="KH121" s="1"/>
      <c r="KI121" s="1"/>
      <c r="KJ121" s="1"/>
      <c r="KK121" s="1"/>
      <c r="KL121" s="1"/>
      <c r="KM121" s="1"/>
      <c r="KN121" s="1"/>
      <c r="KO121" s="1"/>
      <c r="KP121" s="1"/>
      <c r="KQ121" s="1"/>
      <c r="KR121" s="1"/>
      <c r="KS121" s="1"/>
      <c r="KT121" s="1"/>
      <c r="KU121" s="1"/>
      <c r="KV121" s="1"/>
      <c r="KW121" s="1"/>
      <c r="KX121" s="1"/>
      <c r="KY121" s="1"/>
      <c r="KZ121" s="1"/>
      <c r="LA121" s="1"/>
      <c r="LB121" s="1"/>
      <c r="LC121" s="1"/>
      <c r="LD121" s="1"/>
      <c r="LE121" s="1"/>
      <c r="LF121" s="1"/>
      <c r="LG121" s="1"/>
      <c r="LH121" s="1"/>
      <c r="LI121" s="1"/>
      <c r="LJ121" s="1"/>
      <c r="LK121" s="1"/>
      <c r="LL121" s="1"/>
      <c r="LM121" s="1"/>
      <c r="LN121" s="1"/>
      <c r="LO121" s="1"/>
      <c r="LP121" s="1"/>
      <c r="LQ121" s="1"/>
      <c r="LR121" s="1"/>
      <c r="LS121" s="1"/>
      <c r="LT121" s="1"/>
      <c r="LU121" s="1"/>
      <c r="LV121" s="1"/>
      <c r="LW121" s="1"/>
      <c r="LX121" s="1"/>
      <c r="LY121" s="1"/>
      <c r="LZ121" s="1"/>
      <c r="MA121" s="1"/>
      <c r="MB121" s="1"/>
      <c r="MC121" s="1"/>
      <c r="MD121" s="1"/>
      <c r="ME121" s="1"/>
      <c r="MF121" s="1"/>
      <c r="MG121" s="1"/>
      <c r="MH121" s="1"/>
      <c r="MI121" s="1"/>
      <c r="MJ121" s="1"/>
      <c r="MK121" s="1"/>
      <c r="ML121" s="1"/>
      <c r="MM121" s="1"/>
      <c r="MN121" s="1"/>
      <c r="MO121" s="1"/>
      <c r="MP121" s="1"/>
      <c r="MQ121" s="1"/>
      <c r="MR121" s="1"/>
      <c r="MS121" s="1"/>
      <c r="MT121" s="1"/>
      <c r="MU121" s="1"/>
      <c r="MV121" s="1"/>
      <c r="MW121" s="1"/>
      <c r="MX121" s="1"/>
      <c r="MY121" s="1"/>
      <c r="MZ121" s="1"/>
      <c r="NA121" s="1"/>
      <c r="NB121" s="1"/>
      <c r="NC121" s="1"/>
      <c r="ND121" s="1"/>
      <c r="NE121" s="1"/>
      <c r="NF121" s="1"/>
      <c r="NG121" s="1"/>
      <c r="NH121" s="1"/>
      <c r="NI121" s="1"/>
      <c r="NJ121" s="1"/>
      <c r="NK121" s="1"/>
      <c r="NL121" s="1"/>
      <c r="NM121" s="1"/>
      <c r="NN121" s="1"/>
      <c r="NO121" s="1"/>
      <c r="NP121" s="1"/>
      <c r="NQ121" s="1"/>
      <c r="NR121" s="1"/>
      <c r="NS121" s="1"/>
      <c r="NT121" s="1"/>
      <c r="NU121" s="1"/>
      <c r="NV121" s="1"/>
      <c r="NW121" s="1"/>
      <c r="NX121" s="1"/>
      <c r="NY121" s="1"/>
      <c r="NZ121" s="1"/>
      <c r="OA121" s="1"/>
      <c r="OB121" s="1"/>
      <c r="OC121" s="1"/>
      <c r="OD121" s="1"/>
      <c r="OE121" s="1"/>
      <c r="OF121" s="1"/>
      <c r="OG121" s="1"/>
      <c r="OH121" s="1"/>
      <c r="OI121" s="1"/>
      <c r="OJ121" s="1"/>
      <c r="OK121" s="1"/>
      <c r="OL121" s="1"/>
      <c r="OM121" s="1"/>
      <c r="ON121" s="1"/>
      <c r="OO121" s="1"/>
      <c r="OP121" s="1"/>
      <c r="OQ121" s="1"/>
      <c r="OR121" s="1"/>
      <c r="OS121" s="1"/>
      <c r="OT121" s="1"/>
      <c r="OU121" s="1"/>
      <c r="OV121" s="1"/>
      <c r="OW121" s="1"/>
      <c r="OX121" s="1"/>
      <c r="OY121" s="1"/>
      <c r="OZ121" s="1"/>
      <c r="PA121" s="1"/>
      <c r="PB121" s="1"/>
      <c r="PC121" s="1">
        <v>2119375.73</v>
      </c>
      <c r="PD121" s="1">
        <v>2053375.73</v>
      </c>
      <c r="PE121" s="1">
        <v>96.9</v>
      </c>
      <c r="PF121" s="1"/>
      <c r="PG121" s="1"/>
      <c r="PH121" s="1"/>
      <c r="PI121" s="1"/>
      <c r="PJ121" s="1"/>
      <c r="PK121" s="1"/>
      <c r="PL121" s="1"/>
      <c r="PM121" s="1"/>
      <c r="PN121" s="1"/>
      <c r="PO121" s="1"/>
      <c r="PP121" s="1"/>
      <c r="PQ121" s="1"/>
      <c r="PR121" s="1"/>
      <c r="PS121" s="1"/>
      <c r="PT121" s="1"/>
      <c r="PU121" s="1"/>
      <c r="PV121" s="1"/>
      <c r="PW121" s="1"/>
      <c r="PX121" s="1"/>
      <c r="PY121" s="1"/>
      <c r="PZ121" s="1"/>
      <c r="QA121" s="1"/>
      <c r="QB121" s="1"/>
      <c r="QC121" s="1"/>
      <c r="QD121" s="1"/>
      <c r="QE121" s="1"/>
      <c r="QF121" s="1"/>
      <c r="QG121" s="1"/>
      <c r="QH121" s="1"/>
      <c r="QI121" s="1"/>
      <c r="QJ121" s="1"/>
      <c r="QK121" s="1"/>
      <c r="QL121" s="1"/>
      <c r="QM121" s="1"/>
      <c r="QN121" s="1"/>
      <c r="QO121" s="1"/>
      <c r="QP121" s="1"/>
      <c r="QQ121" s="1"/>
      <c r="QR121" s="1"/>
      <c r="QS121" s="1"/>
      <c r="QT121" s="1"/>
      <c r="QU121" s="1"/>
      <c r="QV121" s="1"/>
      <c r="QW121" s="1"/>
      <c r="QX121" s="1"/>
      <c r="QY121" s="1"/>
      <c r="QZ121" s="1"/>
      <c r="RA121" s="1"/>
      <c r="RB121" s="1"/>
      <c r="RC121" s="1"/>
      <c r="RD121" s="1"/>
      <c r="RE121" s="1"/>
      <c r="RF121" s="1"/>
      <c r="RG121" s="1"/>
      <c r="RH121" s="1"/>
      <c r="RI121" s="1"/>
      <c r="RJ121" s="1"/>
      <c r="RK121" s="1"/>
      <c r="RL121" s="1"/>
      <c r="RM121" s="1"/>
      <c r="RN121" s="1"/>
      <c r="RO121" s="1"/>
      <c r="RP121" s="1"/>
      <c r="RQ121" s="1"/>
      <c r="RR121" s="1"/>
      <c r="RS121" s="1"/>
      <c r="RT121" s="1"/>
      <c r="RU121" s="1"/>
      <c r="RV121" s="1"/>
      <c r="RW121" s="1"/>
      <c r="RX121" s="1"/>
      <c r="RY121" s="1"/>
      <c r="RZ121" s="1"/>
      <c r="SA121" s="1"/>
      <c r="SB121" s="1"/>
      <c r="SC121" s="1"/>
      <c r="SD121" s="1"/>
      <c r="SE121" s="1"/>
      <c r="SF121" s="1"/>
      <c r="SG121" s="1"/>
      <c r="SH121" s="1"/>
      <c r="SI121" s="1"/>
      <c r="SJ121" s="1"/>
      <c r="SK121" s="1"/>
      <c r="SL121" s="1"/>
      <c r="SM121" s="1"/>
      <c r="SN121" s="1"/>
      <c r="SO121" s="1"/>
      <c r="SP121" s="1"/>
      <c r="SQ121" s="1"/>
      <c r="SR121" s="1"/>
      <c r="SS121" s="1"/>
      <c r="ST121" s="1"/>
      <c r="SU121" s="1"/>
      <c r="SV121" s="1"/>
      <c r="SW121" s="1"/>
      <c r="SX121" s="1"/>
      <c r="SY121" s="1"/>
      <c r="SZ121" s="1"/>
      <c r="TA121" s="1"/>
      <c r="TB121" s="1"/>
      <c r="TC121" s="1"/>
      <c r="TD121" s="1"/>
      <c r="TE121" s="1"/>
      <c r="TF121" s="1"/>
      <c r="TG121" s="1"/>
      <c r="TH121" s="1"/>
      <c r="TI121" s="1"/>
      <c r="TJ121" s="1"/>
      <c r="TK121" s="1"/>
      <c r="TL121" s="1"/>
      <c r="TM121" s="1"/>
      <c r="TN121" s="1"/>
      <c r="TO121" s="1"/>
      <c r="TP121" s="1"/>
      <c r="TQ121" s="1"/>
      <c r="TR121" s="1"/>
      <c r="TS121" s="1"/>
      <c r="TT121" s="1"/>
      <c r="TU121" s="1"/>
      <c r="TV121" s="1"/>
      <c r="TW121" s="1"/>
      <c r="TX121" s="1"/>
      <c r="TY121" s="1"/>
      <c r="TZ121" s="1"/>
      <c r="UA121" s="1"/>
      <c r="UB121" s="1"/>
      <c r="UC121" s="1"/>
      <c r="UD121" s="1"/>
      <c r="UE121" s="1"/>
      <c r="UF121" s="1"/>
      <c r="UG121" s="1"/>
      <c r="UH121" s="1"/>
      <c r="UI121" s="1"/>
      <c r="UJ121" s="1"/>
      <c r="UK121" s="1"/>
      <c r="UL121" s="1"/>
      <c r="UM121" s="1"/>
      <c r="UN121" s="1"/>
      <c r="UO121" s="1"/>
      <c r="UP121" s="1"/>
      <c r="UQ121" s="1"/>
      <c r="UR121" s="1"/>
      <c r="US121" s="1"/>
      <c r="UT121" s="1">
        <v>1050400</v>
      </c>
      <c r="UU121" s="1">
        <v>1050400</v>
      </c>
      <c r="UV121" s="1">
        <v>1050400</v>
      </c>
      <c r="UW121" s="1">
        <v>1050400</v>
      </c>
      <c r="UX121" s="1">
        <v>1050400</v>
      </c>
      <c r="UY121" s="1">
        <v>100</v>
      </c>
      <c r="UZ121" s="1"/>
      <c r="VA121" s="1"/>
      <c r="VB121" s="1"/>
      <c r="VC121" s="1"/>
      <c r="VD121" s="1"/>
      <c r="VE121" s="1"/>
      <c r="VF121" s="1">
        <v>208606</v>
      </c>
      <c r="VG121" s="1">
        <v>208606</v>
      </c>
      <c r="VH121" s="1">
        <v>208606</v>
      </c>
      <c r="VI121" s="1">
        <v>208606</v>
      </c>
      <c r="VJ121" s="1">
        <v>208606</v>
      </c>
      <c r="VK121" s="1">
        <v>100</v>
      </c>
      <c r="VL121" s="1"/>
      <c r="VM121" s="1"/>
      <c r="VN121" s="1"/>
      <c r="VO121" s="1"/>
      <c r="VP121" s="1"/>
      <c r="VQ121" s="1"/>
      <c r="VR121" s="1"/>
      <c r="VS121" s="1"/>
      <c r="VT121" s="1"/>
      <c r="VU121" s="1"/>
      <c r="VV121" s="1"/>
      <c r="VW121" s="1"/>
      <c r="VX121" s="1"/>
      <c r="VY121" s="1"/>
      <c r="VZ121" s="1"/>
      <c r="WA121" s="1"/>
      <c r="WB121" s="1"/>
      <c r="WC121" s="1"/>
      <c r="WD121" s="1"/>
      <c r="WE121" s="1"/>
      <c r="WF121" s="1"/>
      <c r="WG121" s="1"/>
      <c r="WH121" s="1"/>
      <c r="WI121" s="1"/>
      <c r="WJ121" s="1"/>
      <c r="WK121" s="1"/>
      <c r="WL121" s="1"/>
      <c r="WM121" s="1"/>
      <c r="WN121" s="1"/>
      <c r="WO121" s="1"/>
      <c r="WP121" s="1"/>
      <c r="WQ121" s="1"/>
      <c r="WR121" s="1"/>
      <c r="WS121" s="1"/>
      <c r="WT121" s="1"/>
      <c r="WU121" s="1"/>
      <c r="WV121" s="1"/>
      <c r="WW121" s="1"/>
      <c r="WX121" s="1"/>
      <c r="WY121" s="1"/>
      <c r="WZ121" s="1"/>
      <c r="XA121" s="1"/>
      <c r="XB121" s="1"/>
      <c r="XC121" s="1"/>
      <c r="XD121" s="1"/>
      <c r="XE121" s="1"/>
      <c r="XF121" s="1"/>
      <c r="XG121" s="1"/>
      <c r="XH121" s="1"/>
      <c r="XI121" s="1"/>
      <c r="XJ121" s="1"/>
      <c r="XK121" s="1"/>
      <c r="XL121" s="1"/>
      <c r="XM121" s="1"/>
      <c r="XN121" s="1"/>
      <c r="XO121" s="1"/>
      <c r="XP121" s="1"/>
      <c r="XQ121" s="1"/>
      <c r="XR121" s="1"/>
      <c r="XS121" s="1"/>
      <c r="XT121" s="1"/>
      <c r="XU121" s="1"/>
      <c r="XV121" s="1"/>
      <c r="XW121" s="1"/>
      <c r="XX121" s="1"/>
      <c r="XY121" s="1"/>
      <c r="XZ121" s="1"/>
      <c r="YA121" s="1"/>
      <c r="YB121" s="1"/>
      <c r="YC121" s="1"/>
      <c r="YD121" s="1"/>
      <c r="YE121" s="1"/>
      <c r="YF121" s="1"/>
      <c r="YG121" s="1"/>
      <c r="YH121" s="1"/>
      <c r="YI121" s="1"/>
      <c r="YJ121" s="1"/>
      <c r="YK121" s="1"/>
      <c r="YL121" s="1"/>
      <c r="YM121" s="1"/>
      <c r="YN121" s="1"/>
      <c r="YO121" s="1"/>
      <c r="YP121" s="1"/>
      <c r="YQ121" s="1"/>
      <c r="YR121" s="1"/>
      <c r="YS121" s="1"/>
      <c r="YT121" s="1"/>
      <c r="YU121" s="1"/>
      <c r="YV121" s="1"/>
      <c r="YW121" s="1"/>
      <c r="YX121" s="1"/>
      <c r="YY121" s="1"/>
      <c r="YZ121" s="1"/>
      <c r="ZA121" s="1"/>
      <c r="ZB121" s="1"/>
      <c r="ZC121" s="1"/>
      <c r="ZD121" s="1"/>
      <c r="ZE121" s="1"/>
      <c r="ZF121" s="1"/>
      <c r="ZG121" s="1"/>
      <c r="ZH121" s="1"/>
      <c r="ZI121" s="1"/>
      <c r="ZJ121" s="1"/>
      <c r="ZK121" s="1"/>
      <c r="ZL121" s="1"/>
      <c r="ZM121" s="1"/>
      <c r="ZN121" s="1"/>
      <c r="ZO121" s="1"/>
      <c r="ZP121" s="1">
        <v>165220</v>
      </c>
      <c r="ZQ121" s="1">
        <v>165220</v>
      </c>
      <c r="ZR121" s="1">
        <v>165220</v>
      </c>
      <c r="ZS121" s="1">
        <v>165220</v>
      </c>
      <c r="ZT121" s="1">
        <v>165220</v>
      </c>
      <c r="ZU121" s="1">
        <v>100</v>
      </c>
      <c r="ZV121" s="1"/>
      <c r="ZW121" s="1"/>
      <c r="ZX121" s="1"/>
      <c r="ZY121" s="1"/>
      <c r="ZZ121" s="1"/>
      <c r="AAA121" s="1"/>
      <c r="AAB121" s="1"/>
      <c r="AAC121" s="1"/>
      <c r="AAD121" s="1"/>
      <c r="AAE121" s="1"/>
      <c r="AAF121" s="1"/>
      <c r="AAG121" s="1"/>
      <c r="AAH121" s="1"/>
      <c r="AAI121" s="1"/>
      <c r="AAJ121" s="1"/>
      <c r="AAK121" s="1"/>
      <c r="AAL121" s="1"/>
      <c r="AAM121" s="1"/>
      <c r="AAN121" s="1"/>
      <c r="AAO121" s="1"/>
      <c r="AAP121" s="1"/>
      <c r="AAQ121" s="1"/>
      <c r="AAR121" s="1"/>
      <c r="AAS121" s="1"/>
      <c r="AAT121" s="1"/>
      <c r="AAU121" s="1"/>
      <c r="AAV121" s="1"/>
      <c r="AAW121" s="1"/>
      <c r="AAX121" s="1"/>
      <c r="AAY121" s="1"/>
      <c r="AAZ121" s="1"/>
      <c r="ABA121" s="1"/>
      <c r="ABB121" s="1"/>
      <c r="ABC121" s="1"/>
      <c r="ABD121" s="1"/>
      <c r="ABE121" s="1"/>
      <c r="ABF121" s="1"/>
      <c r="ABG121" s="1"/>
      <c r="ABH121" s="1"/>
      <c r="ABI121" s="1"/>
      <c r="ABJ121" s="1"/>
      <c r="ABK121" s="1"/>
      <c r="ABL121" s="1"/>
      <c r="ABM121" s="1"/>
      <c r="ABN121" s="1"/>
      <c r="ABO121" s="1"/>
      <c r="ABP121" s="1"/>
      <c r="ABQ121" s="1"/>
      <c r="ABR121" s="1"/>
      <c r="ABS121" s="1"/>
      <c r="ABT121" s="1"/>
      <c r="ABU121" s="1"/>
      <c r="ABV121" s="1"/>
      <c r="ABW121" s="1"/>
      <c r="ABX121" s="1"/>
      <c r="ABY121" s="1"/>
      <c r="ABZ121" s="1"/>
      <c r="ACA121" s="1"/>
      <c r="ACB121" s="1"/>
      <c r="ACC121" s="1"/>
      <c r="ACD121" s="1"/>
      <c r="ACE121" s="1"/>
      <c r="ACF121" s="1"/>
      <c r="ACG121" s="1"/>
      <c r="ACH121" s="1"/>
      <c r="ACI121" s="1"/>
      <c r="ACJ121" s="1"/>
      <c r="ACK121" s="1"/>
      <c r="ACL121" s="1"/>
      <c r="ACM121" s="1"/>
      <c r="ACN121" s="1"/>
      <c r="ACO121" s="1"/>
      <c r="ACP121" s="1"/>
      <c r="ACQ121" s="1"/>
      <c r="ACR121" s="1"/>
      <c r="ACS121" s="1"/>
      <c r="ACT121" s="1"/>
      <c r="ACU121" s="1"/>
      <c r="ACV121" s="1"/>
      <c r="ACW121" s="1"/>
      <c r="ACX121" s="1"/>
      <c r="ACY121" s="1"/>
      <c r="ACZ121" s="1"/>
      <c r="ADA121" s="1"/>
      <c r="ADB121" s="1"/>
      <c r="ADC121" s="1"/>
      <c r="ADD121" s="1"/>
      <c r="ADE121" s="1"/>
      <c r="ADF121" s="1"/>
      <c r="ADG121" s="1"/>
      <c r="ADH121" s="1"/>
      <c r="ADI121" s="1"/>
      <c r="ADJ121" s="1"/>
      <c r="ADK121" s="1"/>
      <c r="ADL121" s="1"/>
      <c r="ADM121" s="1"/>
      <c r="ADN121" s="1"/>
      <c r="ADO121" s="1"/>
      <c r="ADP121" s="1"/>
      <c r="ADQ121" s="1"/>
      <c r="ADR121" s="1"/>
      <c r="ADS121" s="1"/>
      <c r="ADT121" s="1"/>
      <c r="ADU121" s="1"/>
      <c r="ADV121" s="1"/>
      <c r="ADW121" s="1"/>
      <c r="ADX121" s="1"/>
      <c r="ADY121" s="1"/>
      <c r="ADZ121" s="1"/>
      <c r="AEA121" s="1"/>
      <c r="AEB121" s="1"/>
      <c r="AEC121" s="1"/>
      <c r="AED121" s="1"/>
      <c r="AEE121" s="1"/>
      <c r="AEF121" s="1"/>
      <c r="AEG121" s="1"/>
      <c r="AEH121" s="1"/>
      <c r="AEI121" s="1"/>
      <c r="AEJ121" s="1"/>
      <c r="AEK121" s="1"/>
      <c r="AEL121" s="1"/>
      <c r="AEM121" s="1"/>
      <c r="AEN121" s="1"/>
      <c r="AEO121" s="1"/>
      <c r="AEP121" s="1"/>
      <c r="AEQ121" s="1"/>
      <c r="AER121" s="1"/>
      <c r="AES121" s="1"/>
      <c r="AET121" s="1"/>
      <c r="AEU121" s="1"/>
      <c r="AEV121" s="1"/>
      <c r="AEW121" s="1"/>
      <c r="AEX121" s="1"/>
      <c r="AEY121" s="1"/>
      <c r="AEZ121" s="1"/>
      <c r="AFA121" s="1"/>
      <c r="AFB121" s="1"/>
      <c r="AFC121" s="1"/>
      <c r="AFD121" s="1"/>
      <c r="AFE121" s="1"/>
      <c r="AFF121" s="1"/>
      <c r="AFG121" s="1"/>
      <c r="AFH121" s="1"/>
      <c r="AFI121" s="1"/>
      <c r="AFJ121" s="1">
        <v>3520</v>
      </c>
      <c r="AFK121" s="1">
        <v>3520</v>
      </c>
      <c r="AFL121" s="1">
        <v>3520</v>
      </c>
      <c r="AFM121" s="1">
        <v>3520</v>
      </c>
      <c r="AFN121" s="1">
        <v>3520</v>
      </c>
      <c r="AFO121" s="1">
        <v>100</v>
      </c>
      <c r="AFP121" s="1"/>
      <c r="AFQ121" s="1"/>
      <c r="AFR121" s="1"/>
      <c r="AFS121" s="1"/>
      <c r="AFT121" s="1"/>
      <c r="AFU121" s="1"/>
      <c r="AFV121" s="1"/>
      <c r="AFW121" s="1"/>
      <c r="AFX121" s="1"/>
      <c r="AFY121" s="1"/>
      <c r="AFZ121" s="1"/>
      <c r="AGA121" s="1"/>
      <c r="AGB121" s="1"/>
      <c r="AGC121" s="1"/>
      <c r="AGD121" s="1"/>
      <c r="AGE121" s="1"/>
      <c r="AGF121" s="1"/>
      <c r="AGG121" s="1"/>
      <c r="AGH121" s="1"/>
      <c r="AGI121" s="1"/>
      <c r="AGJ121" s="1"/>
      <c r="AGK121" s="1"/>
      <c r="AGL121" s="1"/>
      <c r="AGM121" s="1"/>
      <c r="AGN121" s="1">
        <v>161700</v>
      </c>
      <c r="AGO121" s="1">
        <v>161700</v>
      </c>
      <c r="AGP121" s="1">
        <v>161700</v>
      </c>
      <c r="AGQ121" s="1">
        <v>161700</v>
      </c>
      <c r="AGR121" s="1">
        <v>161700</v>
      </c>
      <c r="AGS121" s="1">
        <v>100</v>
      </c>
      <c r="AGT121" s="1"/>
      <c r="AGU121" s="1"/>
      <c r="AGV121" s="1"/>
      <c r="AGW121" s="1"/>
      <c r="AGX121" s="1"/>
      <c r="AGY121" s="1"/>
      <c r="AGZ121" s="1"/>
      <c r="AHA121" s="1"/>
      <c r="AHB121" s="1"/>
      <c r="AHC121" s="1"/>
      <c r="AHD121" s="1"/>
      <c r="AHE121" s="1"/>
      <c r="AHF121" s="1"/>
      <c r="AHG121" s="1"/>
      <c r="AHH121" s="1"/>
      <c r="AHI121" s="1"/>
      <c r="AHJ121" s="1"/>
      <c r="AHK121" s="1"/>
      <c r="AHL121" s="1"/>
      <c r="AHM121" s="1"/>
      <c r="AHN121" s="1"/>
      <c r="AHO121" s="1"/>
      <c r="AHP121" s="1"/>
      <c r="AHQ121" s="1"/>
      <c r="AHR121" s="1"/>
      <c r="AHS121" s="1"/>
      <c r="AHT121" s="1"/>
      <c r="AHU121" s="1"/>
      <c r="AHV121" s="1"/>
      <c r="AHW121" s="1"/>
      <c r="AHX121" s="1"/>
      <c r="AHY121" s="1"/>
      <c r="AHZ121" s="1"/>
      <c r="AIA121" s="1"/>
      <c r="AIB121" s="1"/>
      <c r="AIC121" s="1"/>
      <c r="AID121" s="1"/>
      <c r="AIE121" s="1"/>
      <c r="AIF121" s="1"/>
      <c r="AIG121" s="1"/>
      <c r="AIH121" s="1"/>
      <c r="AII121" s="1"/>
      <c r="AIJ121" s="1"/>
      <c r="AIK121" s="1"/>
      <c r="AIL121" s="1"/>
      <c r="AIM121" s="1"/>
      <c r="AIN121" s="1"/>
      <c r="AIO121" s="1"/>
      <c r="AIP121" s="1"/>
      <c r="AIQ121" s="1"/>
      <c r="AIR121" s="1"/>
      <c r="AIS121" s="1"/>
      <c r="AIT121" s="1"/>
      <c r="AIU121" s="1"/>
      <c r="AIV121" s="1"/>
      <c r="AIW121" s="1"/>
      <c r="AIX121" s="1"/>
      <c r="AIY121" s="1"/>
      <c r="AIZ121" s="1"/>
      <c r="AJA121" s="1"/>
      <c r="AJB121" s="1"/>
      <c r="AJC121" s="1"/>
      <c r="AJD121" s="1"/>
      <c r="AJE121" s="1"/>
      <c r="AJF121" s="1"/>
      <c r="AJG121" s="1"/>
    </row>
    <row r="122" spans="1:943" x14ac:dyDescent="0.25">
      <c r="A122" s="4" t="s">
        <v>205</v>
      </c>
      <c r="B122" s="1">
        <v>14865400</v>
      </c>
      <c r="C122" s="1">
        <v>15377500</v>
      </c>
      <c r="D122" s="1">
        <v>15633028.49</v>
      </c>
      <c r="E122" s="1">
        <v>15633028.49</v>
      </c>
      <c r="F122" s="1">
        <v>15633028.49</v>
      </c>
      <c r="G122" s="1">
        <v>100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>
        <v>14547280</v>
      </c>
      <c r="BE122" s="1">
        <v>15059380</v>
      </c>
      <c r="BF122" s="1">
        <v>15314908.49</v>
      </c>
      <c r="BG122" s="1">
        <v>15314908.49</v>
      </c>
      <c r="BH122" s="1">
        <v>15314908.49</v>
      </c>
      <c r="BI122" s="1">
        <v>100</v>
      </c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>
        <v>5439400</v>
      </c>
      <c r="IO122" s="1">
        <v>5951500</v>
      </c>
      <c r="IP122" s="1">
        <v>6482400</v>
      </c>
      <c r="IQ122" s="1">
        <v>6482400</v>
      </c>
      <c r="IR122" s="1">
        <v>6482400</v>
      </c>
      <c r="IS122" s="1">
        <v>100</v>
      </c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>
        <v>4838900</v>
      </c>
      <c r="QE122" s="1">
        <v>4838900</v>
      </c>
      <c r="QF122" s="1">
        <v>4811639.91</v>
      </c>
      <c r="QG122" s="1">
        <v>4811639.91</v>
      </c>
      <c r="QH122" s="1">
        <v>4811639.91</v>
      </c>
      <c r="QI122" s="1">
        <v>100</v>
      </c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>
        <v>1050400</v>
      </c>
      <c r="UU122" s="1">
        <v>1050400</v>
      </c>
      <c r="UV122" s="1">
        <v>1050400</v>
      </c>
      <c r="UW122" s="1">
        <v>1050400</v>
      </c>
      <c r="UX122" s="1">
        <v>1050400</v>
      </c>
      <c r="UY122" s="1">
        <v>100</v>
      </c>
      <c r="UZ122" s="1">
        <v>2500000</v>
      </c>
      <c r="VA122" s="1">
        <v>2500000</v>
      </c>
      <c r="VB122" s="1">
        <v>2500000</v>
      </c>
      <c r="VC122" s="1">
        <v>2500000</v>
      </c>
      <c r="VD122" s="1">
        <v>2500000</v>
      </c>
      <c r="VE122" s="1">
        <v>100</v>
      </c>
      <c r="VF122" s="1">
        <v>242780</v>
      </c>
      <c r="VG122" s="1">
        <v>242780</v>
      </c>
      <c r="VH122" s="1">
        <v>242780</v>
      </c>
      <c r="VI122" s="1">
        <v>242780</v>
      </c>
      <c r="VJ122" s="1">
        <v>242780</v>
      </c>
      <c r="VK122" s="1">
        <v>100</v>
      </c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>
        <v>475800</v>
      </c>
      <c r="YS122" s="1">
        <v>475800</v>
      </c>
      <c r="YT122" s="1">
        <v>227688.58</v>
      </c>
      <c r="YU122" s="1">
        <v>227688.58</v>
      </c>
      <c r="YV122" s="1">
        <v>227688.58</v>
      </c>
      <c r="YW122" s="1">
        <v>100</v>
      </c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>
        <v>318120</v>
      </c>
      <c r="ZQ122" s="1">
        <v>318120</v>
      </c>
      <c r="ZR122" s="1">
        <v>318120</v>
      </c>
      <c r="ZS122" s="1">
        <v>318120</v>
      </c>
      <c r="ZT122" s="1">
        <v>318120</v>
      </c>
      <c r="ZU122" s="1">
        <v>100</v>
      </c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>
        <v>3520</v>
      </c>
      <c r="AFK122" s="1">
        <v>3520</v>
      </c>
      <c r="AFL122" s="1">
        <v>3520</v>
      </c>
      <c r="AFM122" s="1">
        <v>3520</v>
      </c>
      <c r="AFN122" s="1">
        <v>3520</v>
      </c>
      <c r="AFO122" s="1">
        <v>100</v>
      </c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>
        <v>314600</v>
      </c>
      <c r="AGO122" s="1">
        <v>314600</v>
      </c>
      <c r="AGP122" s="1">
        <v>314600</v>
      </c>
      <c r="AGQ122" s="1">
        <v>314600</v>
      </c>
      <c r="AGR122" s="1">
        <v>314600</v>
      </c>
      <c r="AGS122" s="1">
        <v>100</v>
      </c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</row>
    <row r="123" spans="1:943" x14ac:dyDescent="0.25">
      <c r="A123" s="4" t="s">
        <v>206</v>
      </c>
      <c r="B123" s="1">
        <v>6391720</v>
      </c>
      <c r="C123" s="1">
        <v>6596420</v>
      </c>
      <c r="D123" s="1">
        <v>6788501.6900000004</v>
      </c>
      <c r="E123" s="1">
        <v>8396974.4299999997</v>
      </c>
      <c r="F123" s="1">
        <v>8396974.4299999997</v>
      </c>
      <c r="G123" s="1">
        <v>100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>
        <v>6073600</v>
      </c>
      <c r="BE123" s="1">
        <v>6278300</v>
      </c>
      <c r="BF123" s="1">
        <v>6470381.6900000004</v>
      </c>
      <c r="BG123" s="1">
        <v>8078854.4299999997</v>
      </c>
      <c r="BH123" s="1">
        <v>8078854.4299999997</v>
      </c>
      <c r="BI123" s="1">
        <v>100</v>
      </c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>
        <v>2174500</v>
      </c>
      <c r="IO123" s="1">
        <v>2379200</v>
      </c>
      <c r="IP123" s="1">
        <v>2594400</v>
      </c>
      <c r="IQ123" s="1">
        <v>2594400</v>
      </c>
      <c r="IR123" s="1">
        <v>2594400</v>
      </c>
      <c r="IS123" s="1">
        <v>100</v>
      </c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>
        <v>1608472.74</v>
      </c>
      <c r="KN123" s="1">
        <v>1608472.74</v>
      </c>
      <c r="KO123" s="1">
        <v>100</v>
      </c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>
        <v>1050400</v>
      </c>
      <c r="UU123" s="1">
        <v>1050400</v>
      </c>
      <c r="UV123" s="1">
        <v>1050400</v>
      </c>
      <c r="UW123" s="1">
        <v>1050400</v>
      </c>
      <c r="UX123" s="1">
        <v>1050400</v>
      </c>
      <c r="UY123" s="1">
        <v>100</v>
      </c>
      <c r="UZ123" s="1">
        <v>2500000</v>
      </c>
      <c r="VA123" s="1">
        <v>2500000</v>
      </c>
      <c r="VB123" s="1">
        <v>2500000</v>
      </c>
      <c r="VC123" s="1">
        <v>2500000</v>
      </c>
      <c r="VD123" s="1">
        <v>2500000</v>
      </c>
      <c r="VE123" s="1">
        <v>100</v>
      </c>
      <c r="VF123" s="1">
        <v>180000</v>
      </c>
      <c r="VG123" s="1">
        <v>180000</v>
      </c>
      <c r="VH123" s="1">
        <v>180000</v>
      </c>
      <c r="VI123" s="1">
        <v>180000</v>
      </c>
      <c r="VJ123" s="1">
        <v>180000</v>
      </c>
      <c r="VK123" s="1">
        <v>100</v>
      </c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>
        <v>168700</v>
      </c>
      <c r="YS123" s="1">
        <v>168700</v>
      </c>
      <c r="YT123" s="1">
        <v>145581.69</v>
      </c>
      <c r="YU123" s="1">
        <v>145581.69</v>
      </c>
      <c r="YV123" s="1">
        <v>145581.69</v>
      </c>
      <c r="YW123" s="1">
        <v>100</v>
      </c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>
        <v>318120</v>
      </c>
      <c r="ZQ123" s="1">
        <v>318120</v>
      </c>
      <c r="ZR123" s="1">
        <v>318120</v>
      </c>
      <c r="ZS123" s="1">
        <v>318120</v>
      </c>
      <c r="ZT123" s="1">
        <v>318120</v>
      </c>
      <c r="ZU123" s="1">
        <v>100</v>
      </c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>
        <v>3520</v>
      </c>
      <c r="AFK123" s="1">
        <v>3520</v>
      </c>
      <c r="AFL123" s="1">
        <v>3520</v>
      </c>
      <c r="AFM123" s="1">
        <v>3520</v>
      </c>
      <c r="AFN123" s="1">
        <v>3520</v>
      </c>
      <c r="AFO123" s="1">
        <v>100</v>
      </c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>
        <v>314600</v>
      </c>
      <c r="AGO123" s="1">
        <v>314600</v>
      </c>
      <c r="AGP123" s="1">
        <v>314600</v>
      </c>
      <c r="AGQ123" s="1">
        <v>314600</v>
      </c>
      <c r="AGR123" s="1">
        <v>314600</v>
      </c>
      <c r="AGS123" s="1">
        <v>100</v>
      </c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</row>
    <row r="124" spans="1:943" x14ac:dyDescent="0.25">
      <c r="A124" s="4" t="s">
        <v>207</v>
      </c>
      <c r="B124" s="1">
        <v>6028820</v>
      </c>
      <c r="C124" s="1">
        <v>6859920</v>
      </c>
      <c r="D124" s="1">
        <v>6653431.4100000001</v>
      </c>
      <c r="E124" s="1">
        <v>8790559.3699999992</v>
      </c>
      <c r="F124" s="1">
        <v>8790559.1099999994</v>
      </c>
      <c r="G124" s="1">
        <v>100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>
        <v>5863600</v>
      </c>
      <c r="BE124" s="1">
        <v>6694700</v>
      </c>
      <c r="BF124" s="1">
        <v>6488211.4100000001</v>
      </c>
      <c r="BG124" s="1">
        <v>8625339.3699999992</v>
      </c>
      <c r="BH124" s="1">
        <v>8625339.1099999994</v>
      </c>
      <c r="BI124" s="1">
        <v>100</v>
      </c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>
        <v>2063200</v>
      </c>
      <c r="IO124" s="1">
        <v>2257400</v>
      </c>
      <c r="IP124" s="1">
        <v>2455400</v>
      </c>
      <c r="IQ124" s="1">
        <v>2455400</v>
      </c>
      <c r="IR124" s="1">
        <v>2455400</v>
      </c>
      <c r="IS124" s="1">
        <v>100</v>
      </c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  <c r="JL124" s="1"/>
      <c r="JM124" s="1"/>
      <c r="JN124" s="1"/>
      <c r="JO124" s="1"/>
      <c r="JP124" s="1"/>
      <c r="JQ124" s="1"/>
      <c r="JR124" s="1"/>
      <c r="JS124" s="1"/>
      <c r="JT124" s="1"/>
      <c r="JU124" s="1"/>
      <c r="JV124" s="1"/>
      <c r="JW124" s="1"/>
      <c r="JX124" s="1"/>
      <c r="JY124" s="1"/>
      <c r="JZ124" s="1"/>
      <c r="KA124" s="1"/>
      <c r="KB124" s="1"/>
      <c r="KC124" s="1"/>
      <c r="KD124" s="1"/>
      <c r="KE124" s="1"/>
      <c r="KF124" s="1"/>
      <c r="KG124" s="1">
        <v>2137127.96</v>
      </c>
      <c r="KH124" s="1">
        <v>2137127.96</v>
      </c>
      <c r="KI124" s="1">
        <v>100</v>
      </c>
      <c r="KJ124" s="1"/>
      <c r="KK124" s="1"/>
      <c r="KL124" s="1"/>
      <c r="KM124" s="1"/>
      <c r="KN124" s="1"/>
      <c r="KO124" s="1"/>
      <c r="KP124" s="1"/>
      <c r="KQ124" s="1"/>
      <c r="KR124" s="1"/>
      <c r="KS124" s="1"/>
      <c r="KT124" s="1"/>
      <c r="KU124" s="1"/>
      <c r="KV124" s="1"/>
      <c r="KW124" s="1"/>
      <c r="KX124" s="1"/>
      <c r="KY124" s="1"/>
      <c r="KZ124" s="1"/>
      <c r="LA124" s="1"/>
      <c r="LB124" s="1"/>
      <c r="LC124" s="1"/>
      <c r="LD124" s="1"/>
      <c r="LE124" s="1"/>
      <c r="LF124" s="1"/>
      <c r="LG124" s="1"/>
      <c r="LH124" s="1"/>
      <c r="LI124" s="1"/>
      <c r="LJ124" s="1"/>
      <c r="LK124" s="1"/>
      <c r="LL124" s="1"/>
      <c r="LM124" s="1"/>
      <c r="LN124" s="1"/>
      <c r="LO124" s="1"/>
      <c r="LP124" s="1"/>
      <c r="LQ124" s="1"/>
      <c r="LR124" s="1"/>
      <c r="LS124" s="1"/>
      <c r="LT124" s="1"/>
      <c r="LU124" s="1"/>
      <c r="LV124" s="1"/>
      <c r="LW124" s="1"/>
      <c r="LX124" s="1"/>
      <c r="LY124" s="1"/>
      <c r="LZ124" s="1"/>
      <c r="MA124" s="1"/>
      <c r="MB124" s="1"/>
      <c r="MC124" s="1"/>
      <c r="MD124" s="1"/>
      <c r="ME124" s="1"/>
      <c r="MF124" s="1"/>
      <c r="MG124" s="1"/>
      <c r="MH124" s="1"/>
      <c r="MI124" s="1"/>
      <c r="MJ124" s="1"/>
      <c r="MK124" s="1"/>
      <c r="ML124" s="1"/>
      <c r="MM124" s="1"/>
      <c r="MN124" s="1"/>
      <c r="MO124" s="1"/>
      <c r="MP124" s="1"/>
      <c r="MQ124" s="1"/>
      <c r="MR124" s="1"/>
      <c r="MS124" s="1"/>
      <c r="MT124" s="1"/>
      <c r="MU124" s="1"/>
      <c r="MV124" s="1"/>
      <c r="MW124" s="1"/>
      <c r="MX124" s="1"/>
      <c r="MY124" s="1"/>
      <c r="MZ124" s="1"/>
      <c r="NA124" s="1"/>
      <c r="NB124" s="1"/>
      <c r="NC124" s="1"/>
      <c r="ND124" s="1"/>
      <c r="NE124" s="1"/>
      <c r="NF124" s="1"/>
      <c r="NG124" s="1"/>
      <c r="NH124" s="1"/>
      <c r="NI124" s="1"/>
      <c r="NJ124" s="1"/>
      <c r="NK124" s="1"/>
      <c r="NL124" s="1"/>
      <c r="NM124" s="1"/>
      <c r="NN124" s="1"/>
      <c r="NO124" s="1"/>
      <c r="NP124" s="1"/>
      <c r="NQ124" s="1"/>
      <c r="NR124" s="1"/>
      <c r="NS124" s="1"/>
      <c r="NT124" s="1"/>
      <c r="NU124" s="1"/>
      <c r="NV124" s="1"/>
      <c r="NW124" s="1"/>
      <c r="NX124" s="1"/>
      <c r="NY124" s="1"/>
      <c r="NZ124" s="1"/>
      <c r="OA124" s="1"/>
      <c r="OB124" s="1"/>
      <c r="OC124" s="1"/>
      <c r="OD124" s="1"/>
      <c r="OE124" s="1"/>
      <c r="OF124" s="1"/>
      <c r="OG124" s="1"/>
      <c r="OH124" s="1"/>
      <c r="OI124" s="1"/>
      <c r="OJ124" s="1"/>
      <c r="OK124" s="1"/>
      <c r="OL124" s="1"/>
      <c r="OM124" s="1"/>
      <c r="ON124" s="1"/>
      <c r="OO124" s="1"/>
      <c r="OP124" s="1"/>
      <c r="OQ124" s="1"/>
      <c r="OR124" s="1"/>
      <c r="OS124" s="1"/>
      <c r="OT124" s="1"/>
      <c r="OU124" s="1"/>
      <c r="OV124" s="1"/>
      <c r="OW124" s="1"/>
      <c r="OX124" s="1"/>
      <c r="OY124" s="1"/>
      <c r="OZ124" s="1"/>
      <c r="PA124" s="1"/>
      <c r="PB124" s="1"/>
      <c r="PC124" s="1"/>
      <c r="PD124" s="1"/>
      <c r="PE124" s="1"/>
      <c r="PF124" s="1"/>
      <c r="PG124" s="1"/>
      <c r="PH124" s="1"/>
      <c r="PI124" s="1"/>
      <c r="PJ124" s="1"/>
      <c r="PK124" s="1"/>
      <c r="PL124" s="1"/>
      <c r="PM124" s="1"/>
      <c r="PN124" s="1"/>
      <c r="PO124" s="1"/>
      <c r="PP124" s="1"/>
      <c r="PQ124" s="1"/>
      <c r="PR124" s="1"/>
      <c r="PS124" s="1"/>
      <c r="PT124" s="1"/>
      <c r="PU124" s="1"/>
      <c r="PV124" s="1"/>
      <c r="PW124" s="1"/>
      <c r="PX124" s="1"/>
      <c r="PY124" s="1"/>
      <c r="PZ124" s="1"/>
      <c r="QA124" s="1"/>
      <c r="QB124" s="1"/>
      <c r="QC124" s="1"/>
      <c r="QD124" s="1"/>
      <c r="QE124" s="1"/>
      <c r="QF124" s="1"/>
      <c r="QG124" s="1"/>
      <c r="QH124" s="1"/>
      <c r="QI124" s="1"/>
      <c r="QJ124" s="1"/>
      <c r="QK124" s="1"/>
      <c r="QL124" s="1"/>
      <c r="QM124" s="1"/>
      <c r="QN124" s="1"/>
      <c r="QO124" s="1"/>
      <c r="QP124" s="1"/>
      <c r="QQ124" s="1"/>
      <c r="QR124" s="1"/>
      <c r="QS124" s="1"/>
      <c r="QT124" s="1"/>
      <c r="QU124" s="1"/>
      <c r="QV124" s="1"/>
      <c r="QW124" s="1"/>
      <c r="QX124" s="1"/>
      <c r="QY124" s="1"/>
      <c r="QZ124" s="1"/>
      <c r="RA124" s="1"/>
      <c r="RB124" s="1"/>
      <c r="RC124" s="1"/>
      <c r="RD124" s="1"/>
      <c r="RE124" s="1"/>
      <c r="RF124" s="1"/>
      <c r="RG124" s="1"/>
      <c r="RH124" s="1"/>
      <c r="RI124" s="1"/>
      <c r="RJ124" s="1"/>
      <c r="RK124" s="1"/>
      <c r="RL124" s="1"/>
      <c r="RM124" s="1"/>
      <c r="RN124" s="1"/>
      <c r="RO124" s="1"/>
      <c r="RP124" s="1"/>
      <c r="RQ124" s="1"/>
      <c r="RR124" s="1"/>
      <c r="RS124" s="1"/>
      <c r="RT124" s="1"/>
      <c r="RU124" s="1"/>
      <c r="RV124" s="1"/>
      <c r="RW124" s="1"/>
      <c r="RX124" s="1"/>
      <c r="RY124" s="1"/>
      <c r="RZ124" s="1"/>
      <c r="SA124" s="1"/>
      <c r="SB124" s="1"/>
      <c r="SC124" s="1"/>
      <c r="SD124" s="1"/>
      <c r="SE124" s="1"/>
      <c r="SF124" s="1"/>
      <c r="SG124" s="1"/>
      <c r="SH124" s="1"/>
      <c r="SI124" s="1"/>
      <c r="SJ124" s="1"/>
      <c r="SK124" s="1"/>
      <c r="SL124" s="1"/>
      <c r="SM124" s="1"/>
      <c r="SN124" s="1"/>
      <c r="SO124" s="1"/>
      <c r="SP124" s="1"/>
      <c r="SQ124" s="1"/>
      <c r="SR124" s="1"/>
      <c r="SS124" s="1"/>
      <c r="ST124" s="1"/>
      <c r="SU124" s="1"/>
      <c r="SV124" s="1"/>
      <c r="SW124" s="1"/>
      <c r="SX124" s="1"/>
      <c r="SY124" s="1"/>
      <c r="SZ124" s="1"/>
      <c r="TA124" s="1"/>
      <c r="TB124" s="1"/>
      <c r="TC124" s="1"/>
      <c r="TD124" s="1"/>
      <c r="TE124" s="1"/>
      <c r="TF124" s="1"/>
      <c r="TG124" s="1"/>
      <c r="TH124" s="1"/>
      <c r="TI124" s="1"/>
      <c r="TJ124" s="1"/>
      <c r="TK124" s="1"/>
      <c r="TL124" s="1"/>
      <c r="TM124" s="1"/>
      <c r="TN124" s="1"/>
      <c r="TO124" s="1"/>
      <c r="TP124" s="1"/>
      <c r="TQ124" s="1"/>
      <c r="TR124" s="1"/>
      <c r="TS124" s="1"/>
      <c r="TT124" s="1"/>
      <c r="TU124" s="1"/>
      <c r="TV124" s="1"/>
      <c r="TW124" s="1"/>
      <c r="TX124" s="1"/>
      <c r="TY124" s="1"/>
      <c r="TZ124" s="1"/>
      <c r="UA124" s="1"/>
      <c r="UB124" s="1"/>
      <c r="UC124" s="1"/>
      <c r="UD124" s="1"/>
      <c r="UE124" s="1"/>
      <c r="UF124" s="1"/>
      <c r="UG124" s="1"/>
      <c r="UH124" s="1"/>
      <c r="UI124" s="1"/>
      <c r="UJ124" s="1"/>
      <c r="UK124" s="1"/>
      <c r="UL124" s="1"/>
      <c r="UM124" s="1"/>
      <c r="UN124" s="1"/>
      <c r="UO124" s="1"/>
      <c r="UP124" s="1"/>
      <c r="UQ124" s="1"/>
      <c r="UR124" s="1"/>
      <c r="US124" s="1"/>
      <c r="UT124" s="1">
        <v>1050400</v>
      </c>
      <c r="UU124" s="1">
        <v>1050400</v>
      </c>
      <c r="UV124" s="1">
        <v>1050400</v>
      </c>
      <c r="UW124" s="1">
        <v>1050400</v>
      </c>
      <c r="UX124" s="1">
        <v>1050400</v>
      </c>
      <c r="UY124" s="1">
        <v>100</v>
      </c>
      <c r="UZ124" s="1">
        <v>2500000</v>
      </c>
      <c r="VA124" s="1">
        <v>2500000</v>
      </c>
      <c r="VB124" s="1">
        <v>2485342.16</v>
      </c>
      <c r="VC124" s="1">
        <v>2485342.16</v>
      </c>
      <c r="VD124" s="1">
        <v>2485342.16</v>
      </c>
      <c r="VE124" s="1">
        <v>100</v>
      </c>
      <c r="VF124" s="1">
        <v>250000</v>
      </c>
      <c r="VG124" s="1">
        <v>250000</v>
      </c>
      <c r="VH124" s="1">
        <v>250000</v>
      </c>
      <c r="VI124" s="1">
        <v>250000</v>
      </c>
      <c r="VJ124" s="1">
        <v>249999.75</v>
      </c>
      <c r="VK124" s="1">
        <v>100</v>
      </c>
      <c r="VL124" s="1"/>
      <c r="VM124" s="1"/>
      <c r="VN124" s="1"/>
      <c r="VO124" s="1"/>
      <c r="VP124" s="1"/>
      <c r="VQ124" s="1"/>
      <c r="VR124" s="1"/>
      <c r="VS124" s="1"/>
      <c r="VT124" s="1"/>
      <c r="VU124" s="1"/>
      <c r="VV124" s="1"/>
      <c r="VW124" s="1"/>
      <c r="VX124" s="1"/>
      <c r="VY124" s="1"/>
      <c r="VZ124" s="1"/>
      <c r="WA124" s="1"/>
      <c r="WB124" s="1"/>
      <c r="WC124" s="1"/>
      <c r="WD124" s="1"/>
      <c r="WE124" s="1"/>
      <c r="WF124" s="1"/>
      <c r="WG124" s="1"/>
      <c r="WH124" s="1"/>
      <c r="WI124" s="1"/>
      <c r="WJ124" s="1"/>
      <c r="WK124" s="1"/>
      <c r="WL124" s="1"/>
      <c r="WM124" s="1"/>
      <c r="WN124" s="1"/>
      <c r="WO124" s="1"/>
      <c r="WP124" s="1"/>
      <c r="WQ124" s="1"/>
      <c r="WR124" s="1"/>
      <c r="WS124" s="1"/>
      <c r="WT124" s="1"/>
      <c r="WU124" s="1"/>
      <c r="WV124" s="1"/>
      <c r="WW124" s="1"/>
      <c r="WX124" s="1"/>
      <c r="WY124" s="1"/>
      <c r="WZ124" s="1"/>
      <c r="XA124" s="1"/>
      <c r="XB124" s="1"/>
      <c r="XC124" s="1"/>
      <c r="XD124" s="1"/>
      <c r="XE124" s="1"/>
      <c r="XF124" s="1"/>
      <c r="XG124" s="1"/>
      <c r="XH124" s="1"/>
      <c r="XI124" s="1"/>
      <c r="XJ124" s="1"/>
      <c r="XK124" s="1"/>
      <c r="XL124" s="1"/>
      <c r="XM124" s="1"/>
      <c r="XN124" s="1"/>
      <c r="XO124" s="1"/>
      <c r="XP124" s="1"/>
      <c r="XQ124" s="1"/>
      <c r="XR124" s="1"/>
      <c r="XS124" s="1"/>
      <c r="XT124" s="1"/>
      <c r="XU124" s="1"/>
      <c r="XV124" s="1"/>
      <c r="XW124" s="1"/>
      <c r="XX124" s="1"/>
      <c r="XY124" s="1"/>
      <c r="XZ124" s="1"/>
      <c r="YA124" s="1"/>
      <c r="YB124" s="1"/>
      <c r="YC124" s="1"/>
      <c r="YD124" s="1"/>
      <c r="YE124" s="1"/>
      <c r="YF124" s="1"/>
      <c r="YG124" s="1"/>
      <c r="YH124" s="1"/>
      <c r="YI124" s="1"/>
      <c r="YJ124" s="1"/>
      <c r="YK124" s="1"/>
      <c r="YL124" s="1"/>
      <c r="YM124" s="1"/>
      <c r="YN124" s="1"/>
      <c r="YO124" s="1"/>
      <c r="YP124" s="1"/>
      <c r="YQ124" s="1"/>
      <c r="YR124" s="1"/>
      <c r="YS124" s="1">
        <v>636900</v>
      </c>
      <c r="YT124" s="1">
        <v>247069.25</v>
      </c>
      <c r="YU124" s="1">
        <v>247069.25</v>
      </c>
      <c r="YV124" s="1">
        <v>247069.24</v>
      </c>
      <c r="YW124" s="1">
        <v>100</v>
      </c>
      <c r="YX124" s="1"/>
      <c r="YY124" s="1"/>
      <c r="YZ124" s="1"/>
      <c r="ZA124" s="1"/>
      <c r="ZB124" s="1"/>
      <c r="ZC124" s="1"/>
      <c r="ZD124" s="1"/>
      <c r="ZE124" s="1"/>
      <c r="ZF124" s="1"/>
      <c r="ZG124" s="1"/>
      <c r="ZH124" s="1"/>
      <c r="ZI124" s="1"/>
      <c r="ZJ124" s="1"/>
      <c r="ZK124" s="1"/>
      <c r="ZL124" s="1"/>
      <c r="ZM124" s="1"/>
      <c r="ZN124" s="1"/>
      <c r="ZO124" s="1"/>
      <c r="ZP124" s="1">
        <v>165220</v>
      </c>
      <c r="ZQ124" s="1">
        <v>165220</v>
      </c>
      <c r="ZR124" s="1">
        <v>165220</v>
      </c>
      <c r="ZS124" s="1">
        <v>165220</v>
      </c>
      <c r="ZT124" s="1">
        <v>165220</v>
      </c>
      <c r="ZU124" s="1">
        <v>100</v>
      </c>
      <c r="ZV124" s="1"/>
      <c r="ZW124" s="1"/>
      <c r="ZX124" s="1"/>
      <c r="ZY124" s="1"/>
      <c r="ZZ124" s="1"/>
      <c r="AAA124" s="1"/>
      <c r="AAB124" s="1"/>
      <c r="AAC124" s="1"/>
      <c r="AAD124" s="1"/>
      <c r="AAE124" s="1"/>
      <c r="AAF124" s="1"/>
      <c r="AAG124" s="1"/>
      <c r="AAH124" s="1"/>
      <c r="AAI124" s="1"/>
      <c r="AAJ124" s="1"/>
      <c r="AAK124" s="1"/>
      <c r="AAL124" s="1"/>
      <c r="AAM124" s="1"/>
      <c r="AAN124" s="1"/>
      <c r="AAO124" s="1"/>
      <c r="AAP124" s="1"/>
      <c r="AAQ124" s="1"/>
      <c r="AAR124" s="1"/>
      <c r="AAS124" s="1"/>
      <c r="AAT124" s="1"/>
      <c r="AAU124" s="1"/>
      <c r="AAV124" s="1"/>
      <c r="AAW124" s="1"/>
      <c r="AAX124" s="1"/>
      <c r="AAY124" s="1"/>
      <c r="AAZ124" s="1"/>
      <c r="ABA124" s="1"/>
      <c r="ABB124" s="1"/>
      <c r="ABC124" s="1"/>
      <c r="ABD124" s="1"/>
      <c r="ABE124" s="1"/>
      <c r="ABF124" s="1"/>
      <c r="ABG124" s="1"/>
      <c r="ABH124" s="1"/>
      <c r="ABI124" s="1"/>
      <c r="ABJ124" s="1"/>
      <c r="ABK124" s="1"/>
      <c r="ABL124" s="1"/>
      <c r="ABM124" s="1"/>
      <c r="ABN124" s="1"/>
      <c r="ABO124" s="1"/>
      <c r="ABP124" s="1"/>
      <c r="ABQ124" s="1"/>
      <c r="ABR124" s="1"/>
      <c r="ABS124" s="1"/>
      <c r="ABT124" s="1"/>
      <c r="ABU124" s="1"/>
      <c r="ABV124" s="1"/>
      <c r="ABW124" s="1"/>
      <c r="ABX124" s="1"/>
      <c r="ABY124" s="1"/>
      <c r="ABZ124" s="1"/>
      <c r="ACA124" s="1"/>
      <c r="ACB124" s="1"/>
      <c r="ACC124" s="1"/>
      <c r="ACD124" s="1"/>
      <c r="ACE124" s="1"/>
      <c r="ACF124" s="1"/>
      <c r="ACG124" s="1"/>
      <c r="ACH124" s="1"/>
      <c r="ACI124" s="1"/>
      <c r="ACJ124" s="1"/>
      <c r="ACK124" s="1"/>
      <c r="ACL124" s="1"/>
      <c r="ACM124" s="1"/>
      <c r="ACN124" s="1"/>
      <c r="ACO124" s="1"/>
      <c r="ACP124" s="1"/>
      <c r="ACQ124" s="1"/>
      <c r="ACR124" s="1"/>
      <c r="ACS124" s="1"/>
      <c r="ACT124" s="1"/>
      <c r="ACU124" s="1"/>
      <c r="ACV124" s="1"/>
      <c r="ACW124" s="1"/>
      <c r="ACX124" s="1"/>
      <c r="ACY124" s="1"/>
      <c r="ACZ124" s="1"/>
      <c r="ADA124" s="1"/>
      <c r="ADB124" s="1"/>
      <c r="ADC124" s="1"/>
      <c r="ADD124" s="1"/>
      <c r="ADE124" s="1"/>
      <c r="ADF124" s="1"/>
      <c r="ADG124" s="1"/>
      <c r="ADH124" s="1"/>
      <c r="ADI124" s="1"/>
      <c r="ADJ124" s="1"/>
      <c r="ADK124" s="1"/>
      <c r="ADL124" s="1"/>
      <c r="ADM124" s="1"/>
      <c r="ADN124" s="1"/>
      <c r="ADO124" s="1"/>
      <c r="ADP124" s="1"/>
      <c r="ADQ124" s="1"/>
      <c r="ADR124" s="1"/>
      <c r="ADS124" s="1"/>
      <c r="ADT124" s="1"/>
      <c r="ADU124" s="1"/>
      <c r="ADV124" s="1"/>
      <c r="ADW124" s="1"/>
      <c r="ADX124" s="1"/>
      <c r="ADY124" s="1"/>
      <c r="ADZ124" s="1"/>
      <c r="AEA124" s="1"/>
      <c r="AEB124" s="1"/>
      <c r="AEC124" s="1"/>
      <c r="AED124" s="1"/>
      <c r="AEE124" s="1"/>
      <c r="AEF124" s="1"/>
      <c r="AEG124" s="1"/>
      <c r="AEH124" s="1"/>
      <c r="AEI124" s="1"/>
      <c r="AEJ124" s="1"/>
      <c r="AEK124" s="1"/>
      <c r="AEL124" s="1"/>
      <c r="AEM124" s="1"/>
      <c r="AEN124" s="1"/>
      <c r="AEO124" s="1"/>
      <c r="AEP124" s="1"/>
      <c r="AEQ124" s="1"/>
      <c r="AER124" s="1"/>
      <c r="AES124" s="1"/>
      <c r="AET124" s="1"/>
      <c r="AEU124" s="1"/>
      <c r="AEV124" s="1"/>
      <c r="AEW124" s="1"/>
      <c r="AEX124" s="1"/>
      <c r="AEY124" s="1"/>
      <c r="AEZ124" s="1"/>
      <c r="AFA124" s="1"/>
      <c r="AFB124" s="1"/>
      <c r="AFC124" s="1"/>
      <c r="AFD124" s="1"/>
      <c r="AFE124" s="1"/>
      <c r="AFF124" s="1"/>
      <c r="AFG124" s="1"/>
      <c r="AFH124" s="1"/>
      <c r="AFI124" s="1"/>
      <c r="AFJ124" s="1">
        <v>3520</v>
      </c>
      <c r="AFK124" s="1">
        <v>3520</v>
      </c>
      <c r="AFL124" s="1">
        <v>3520</v>
      </c>
      <c r="AFM124" s="1">
        <v>3520</v>
      </c>
      <c r="AFN124" s="1">
        <v>3520</v>
      </c>
      <c r="AFO124" s="1">
        <v>100</v>
      </c>
      <c r="AFP124" s="1"/>
      <c r="AFQ124" s="1"/>
      <c r="AFR124" s="1"/>
      <c r="AFS124" s="1"/>
      <c r="AFT124" s="1"/>
      <c r="AFU124" s="1"/>
      <c r="AFV124" s="1"/>
      <c r="AFW124" s="1"/>
      <c r="AFX124" s="1"/>
      <c r="AFY124" s="1"/>
      <c r="AFZ124" s="1"/>
      <c r="AGA124" s="1"/>
      <c r="AGB124" s="1"/>
      <c r="AGC124" s="1"/>
      <c r="AGD124" s="1"/>
      <c r="AGE124" s="1"/>
      <c r="AGF124" s="1"/>
      <c r="AGG124" s="1"/>
      <c r="AGH124" s="1"/>
      <c r="AGI124" s="1"/>
      <c r="AGJ124" s="1"/>
      <c r="AGK124" s="1"/>
      <c r="AGL124" s="1"/>
      <c r="AGM124" s="1"/>
      <c r="AGN124" s="1">
        <v>161700</v>
      </c>
      <c r="AGO124" s="1">
        <v>161700</v>
      </c>
      <c r="AGP124" s="1">
        <v>161700</v>
      </c>
      <c r="AGQ124" s="1">
        <v>161700</v>
      </c>
      <c r="AGR124" s="1">
        <v>161700</v>
      </c>
      <c r="AGS124" s="1">
        <v>100</v>
      </c>
      <c r="AGT124" s="1"/>
      <c r="AGU124" s="1"/>
      <c r="AGV124" s="1"/>
      <c r="AGW124" s="1"/>
      <c r="AGX124" s="1"/>
      <c r="AGY124" s="1"/>
      <c r="AGZ124" s="1"/>
      <c r="AHA124" s="1"/>
      <c r="AHB124" s="1"/>
      <c r="AHC124" s="1"/>
      <c r="AHD124" s="1"/>
      <c r="AHE124" s="1"/>
      <c r="AHF124" s="1"/>
      <c r="AHG124" s="1"/>
      <c r="AHH124" s="1"/>
      <c r="AHI124" s="1"/>
      <c r="AHJ124" s="1"/>
      <c r="AHK124" s="1"/>
      <c r="AHL124" s="1"/>
      <c r="AHM124" s="1"/>
      <c r="AHN124" s="1"/>
      <c r="AHO124" s="1"/>
      <c r="AHP124" s="1"/>
      <c r="AHQ124" s="1"/>
      <c r="AHR124" s="1"/>
      <c r="AHS124" s="1"/>
      <c r="AHT124" s="1"/>
      <c r="AHU124" s="1"/>
      <c r="AHV124" s="1"/>
      <c r="AHW124" s="1"/>
      <c r="AHX124" s="1"/>
      <c r="AHY124" s="1"/>
      <c r="AHZ124" s="1"/>
      <c r="AIA124" s="1"/>
      <c r="AIB124" s="1"/>
      <c r="AIC124" s="1"/>
      <c r="AID124" s="1"/>
      <c r="AIE124" s="1"/>
      <c r="AIF124" s="1"/>
      <c r="AIG124" s="1"/>
      <c r="AIH124" s="1"/>
      <c r="AII124" s="1"/>
      <c r="AIJ124" s="1"/>
      <c r="AIK124" s="1"/>
      <c r="AIL124" s="1"/>
      <c r="AIM124" s="1"/>
      <c r="AIN124" s="1"/>
      <c r="AIO124" s="1"/>
      <c r="AIP124" s="1"/>
      <c r="AIQ124" s="1"/>
      <c r="AIR124" s="1"/>
      <c r="AIS124" s="1"/>
      <c r="AIT124" s="1"/>
      <c r="AIU124" s="1"/>
      <c r="AIV124" s="1"/>
      <c r="AIW124" s="1"/>
      <c r="AIX124" s="1"/>
      <c r="AIY124" s="1"/>
      <c r="AIZ124" s="1"/>
      <c r="AJA124" s="1"/>
      <c r="AJB124" s="1"/>
      <c r="AJC124" s="1"/>
      <c r="AJD124" s="1"/>
      <c r="AJE124" s="1"/>
      <c r="AJF124" s="1"/>
      <c r="AJG124" s="1"/>
    </row>
    <row r="125" spans="1:943" x14ac:dyDescent="0.25">
      <c r="A125" s="4" t="s">
        <v>208</v>
      </c>
      <c r="B125" s="1">
        <v>1806307369.4300001</v>
      </c>
      <c r="C125" s="1">
        <v>1886036528.97</v>
      </c>
      <c r="D125" s="1">
        <v>2063100711.45</v>
      </c>
      <c r="E125" s="1">
        <v>2204411681.4400001</v>
      </c>
      <c r="F125" s="1">
        <v>2204075730.2800002</v>
      </c>
      <c r="G125" s="1">
        <v>100</v>
      </c>
      <c r="H125" s="1">
        <v>37303700</v>
      </c>
      <c r="I125" s="1">
        <v>37303700</v>
      </c>
      <c r="J125" s="1">
        <v>37303700</v>
      </c>
      <c r="K125" s="1">
        <v>45599700</v>
      </c>
      <c r="L125" s="1">
        <v>45599700</v>
      </c>
      <c r="M125" s="1">
        <v>100</v>
      </c>
      <c r="N125" s="1">
        <v>37303700</v>
      </c>
      <c r="O125" s="1">
        <v>37303700</v>
      </c>
      <c r="P125" s="1">
        <v>37303700</v>
      </c>
      <c r="Q125" s="1">
        <v>37303700</v>
      </c>
      <c r="R125" s="1">
        <v>37303700</v>
      </c>
      <c r="S125" s="1">
        <v>100</v>
      </c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>
        <v>8296000</v>
      </c>
      <c r="AV125" s="1">
        <v>8296000</v>
      </c>
      <c r="AW125" s="1">
        <v>100</v>
      </c>
      <c r="AX125" s="1"/>
      <c r="AY125" s="1"/>
      <c r="AZ125" s="1"/>
      <c r="BA125" s="1"/>
      <c r="BB125" s="1"/>
      <c r="BC125" s="1"/>
      <c r="BD125" s="1">
        <v>148709161.30000001</v>
      </c>
      <c r="BE125" s="1">
        <v>146158010</v>
      </c>
      <c r="BF125" s="1">
        <v>145434941.22999999</v>
      </c>
      <c r="BG125" s="1">
        <v>233223761.22</v>
      </c>
      <c r="BH125" s="1">
        <v>233221857.59</v>
      </c>
      <c r="BI125" s="1">
        <v>100</v>
      </c>
      <c r="BJ125" s="1">
        <v>2181751.37</v>
      </c>
      <c r="BK125" s="1">
        <v>2181751.37</v>
      </c>
      <c r="BL125" s="1">
        <v>2162002.27</v>
      </c>
      <c r="BM125" s="1">
        <v>2162002.27</v>
      </c>
      <c r="BN125" s="1">
        <v>2162002.27</v>
      </c>
      <c r="BO125" s="1">
        <v>100</v>
      </c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>
        <v>1925025.17</v>
      </c>
      <c r="CI125" s="1">
        <v>1925025.17</v>
      </c>
      <c r="CJ125" s="1">
        <v>1925025.17</v>
      </c>
      <c r="CK125" s="1">
        <v>1925025.17</v>
      </c>
      <c r="CL125" s="1">
        <v>1925025.17</v>
      </c>
      <c r="CM125" s="1">
        <v>100</v>
      </c>
      <c r="CN125" s="1">
        <v>29958308.460000001</v>
      </c>
      <c r="CO125" s="1">
        <v>29958308.460000001</v>
      </c>
      <c r="CP125" s="1">
        <v>27627888.789999999</v>
      </c>
      <c r="CQ125" s="1">
        <v>27627888.789999999</v>
      </c>
      <c r="CR125" s="1">
        <v>27627888.789999999</v>
      </c>
      <c r="CS125" s="1">
        <v>100</v>
      </c>
      <c r="CT125" s="1">
        <v>3952210</v>
      </c>
      <c r="CU125" s="1"/>
      <c r="CV125" s="1"/>
      <c r="CW125" s="1">
        <v>3952210</v>
      </c>
      <c r="CX125" s="1">
        <v>3952210</v>
      </c>
      <c r="CY125" s="1">
        <v>100</v>
      </c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>
        <v>249200</v>
      </c>
      <c r="DM125" s="1">
        <v>249200</v>
      </c>
      <c r="DN125" s="1">
        <v>249200</v>
      </c>
      <c r="DO125" s="1">
        <v>249200</v>
      </c>
      <c r="DP125" s="1">
        <v>249200</v>
      </c>
      <c r="DQ125" s="1">
        <v>100</v>
      </c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>
        <v>4205806.3</v>
      </c>
      <c r="EE125" s="1">
        <v>4041765</v>
      </c>
      <c r="EF125" s="1">
        <v>4041765</v>
      </c>
      <c r="EG125" s="1">
        <v>4041765</v>
      </c>
      <c r="EH125" s="1">
        <v>4041765</v>
      </c>
      <c r="EI125" s="1">
        <v>100</v>
      </c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>
        <v>10877800</v>
      </c>
      <c r="FU125" s="1">
        <v>10877800</v>
      </c>
      <c r="FV125" s="1">
        <v>10877800</v>
      </c>
      <c r="FW125" s="1">
        <v>10877800</v>
      </c>
      <c r="FX125" s="1">
        <v>10877800</v>
      </c>
      <c r="FY125" s="1">
        <v>100</v>
      </c>
      <c r="FZ125" s="1"/>
      <c r="GA125" s="1"/>
      <c r="GB125" s="1"/>
      <c r="GC125" s="1"/>
      <c r="GD125" s="1"/>
      <c r="GE125" s="1"/>
      <c r="GF125" s="1">
        <v>24822000</v>
      </c>
      <c r="GG125" s="1">
        <v>24822000</v>
      </c>
      <c r="GH125" s="1">
        <v>24822000</v>
      </c>
      <c r="GI125" s="1">
        <v>24822000</v>
      </c>
      <c r="GJ125" s="1">
        <v>24822000</v>
      </c>
      <c r="GK125" s="1">
        <v>100</v>
      </c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>
        <v>32761800</v>
      </c>
      <c r="II125" s="1">
        <v>32761800</v>
      </c>
      <c r="IJ125" s="1">
        <v>32761800</v>
      </c>
      <c r="IK125" s="1">
        <v>32761800</v>
      </c>
      <c r="IL125" s="1">
        <v>32761800</v>
      </c>
      <c r="IM125" s="1">
        <v>100</v>
      </c>
      <c r="IN125" s="1">
        <v>16684500</v>
      </c>
      <c r="IO125" s="1">
        <v>18249600</v>
      </c>
      <c r="IP125" s="1">
        <v>19876700</v>
      </c>
      <c r="IQ125" s="1">
        <v>19876700</v>
      </c>
      <c r="IR125" s="1">
        <v>19876700</v>
      </c>
      <c r="IS125" s="1">
        <v>100</v>
      </c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  <c r="JL125" s="1"/>
      <c r="JM125" s="1"/>
      <c r="JN125" s="1"/>
      <c r="JO125" s="1"/>
      <c r="JP125" s="1"/>
      <c r="JQ125" s="1"/>
      <c r="JR125" s="1"/>
      <c r="JS125" s="1"/>
      <c r="JT125" s="1"/>
      <c r="JU125" s="1"/>
      <c r="JV125" s="1"/>
      <c r="JW125" s="1"/>
      <c r="JX125" s="1"/>
      <c r="JY125" s="1"/>
      <c r="JZ125" s="1"/>
      <c r="KA125" s="1"/>
      <c r="KB125" s="1"/>
      <c r="KC125" s="1"/>
      <c r="KD125" s="1"/>
      <c r="KE125" s="1"/>
      <c r="KF125" s="1"/>
      <c r="KG125" s="1"/>
      <c r="KH125" s="1"/>
      <c r="KI125" s="1"/>
      <c r="KJ125" s="1"/>
      <c r="KK125" s="1"/>
      <c r="KL125" s="1"/>
      <c r="KM125" s="1"/>
      <c r="KN125" s="1"/>
      <c r="KO125" s="1"/>
      <c r="KP125" s="1"/>
      <c r="KQ125" s="1"/>
      <c r="KR125" s="1"/>
      <c r="KS125" s="1"/>
      <c r="KT125" s="1"/>
      <c r="KU125" s="1"/>
      <c r="KV125" s="1"/>
      <c r="KW125" s="1"/>
      <c r="KX125" s="1"/>
      <c r="KY125" s="1"/>
      <c r="KZ125" s="1"/>
      <c r="LA125" s="1"/>
      <c r="LB125" s="1"/>
      <c r="LC125" s="1"/>
      <c r="LD125" s="1"/>
      <c r="LE125" s="1"/>
      <c r="LF125" s="1"/>
      <c r="LG125" s="1"/>
      <c r="LH125" s="1"/>
      <c r="LI125" s="1"/>
      <c r="LJ125" s="1"/>
      <c r="LK125" s="1"/>
      <c r="LL125" s="1"/>
      <c r="LM125" s="1"/>
      <c r="LN125" s="1"/>
      <c r="LO125" s="1"/>
      <c r="LP125" s="1"/>
      <c r="LQ125" s="1"/>
      <c r="LR125" s="1"/>
      <c r="LS125" s="1"/>
      <c r="LT125" s="1"/>
      <c r="LU125" s="1"/>
      <c r="LV125" s="1"/>
      <c r="LW125" s="1"/>
      <c r="LX125" s="1"/>
      <c r="LY125" s="1"/>
      <c r="LZ125" s="1"/>
      <c r="MA125" s="1"/>
      <c r="MB125" s="1"/>
      <c r="MC125" s="1"/>
      <c r="MD125" s="1"/>
      <c r="ME125" s="1"/>
      <c r="MF125" s="1"/>
      <c r="MG125" s="1"/>
      <c r="MH125" s="1"/>
      <c r="MI125" s="1"/>
      <c r="MJ125" s="1"/>
      <c r="MK125" s="1"/>
      <c r="ML125" s="1"/>
      <c r="MM125" s="1"/>
      <c r="MN125" s="1"/>
      <c r="MO125" s="1"/>
      <c r="MP125" s="1"/>
      <c r="MQ125" s="1"/>
      <c r="MR125" s="1"/>
      <c r="MS125" s="1"/>
      <c r="MT125" s="1"/>
      <c r="MU125" s="1"/>
      <c r="MV125" s="1"/>
      <c r="MW125" s="1"/>
      <c r="MX125" s="1"/>
      <c r="MY125" s="1"/>
      <c r="MZ125" s="1"/>
      <c r="NA125" s="1"/>
      <c r="NB125" s="1"/>
      <c r="NC125" s="1"/>
      <c r="ND125" s="1"/>
      <c r="NE125" s="1"/>
      <c r="NF125" s="1"/>
      <c r="NG125" s="1"/>
      <c r="NH125" s="1"/>
      <c r="NI125" s="1"/>
      <c r="NJ125" s="1"/>
      <c r="NK125" s="1"/>
      <c r="NL125" s="1"/>
      <c r="NM125" s="1"/>
      <c r="NN125" s="1"/>
      <c r="NO125" s="1"/>
      <c r="NP125" s="1"/>
      <c r="NQ125" s="1"/>
      <c r="NR125" s="1"/>
      <c r="NS125" s="1"/>
      <c r="NT125" s="1"/>
      <c r="NU125" s="1"/>
      <c r="NV125" s="1"/>
      <c r="NW125" s="1"/>
      <c r="NX125" s="1"/>
      <c r="NY125" s="1"/>
      <c r="NZ125" s="1"/>
      <c r="OA125" s="1"/>
      <c r="OB125" s="1"/>
      <c r="OC125" s="1"/>
      <c r="OD125" s="1"/>
      <c r="OE125" s="1"/>
      <c r="OF125" s="1"/>
      <c r="OG125" s="1"/>
      <c r="OH125" s="1"/>
      <c r="OI125" s="1"/>
      <c r="OJ125" s="1"/>
      <c r="OK125" s="1"/>
      <c r="OL125" s="1"/>
      <c r="OM125" s="1"/>
      <c r="ON125" s="1"/>
      <c r="OO125" s="1"/>
      <c r="OP125" s="1"/>
      <c r="OQ125" s="1"/>
      <c r="OR125" s="1"/>
      <c r="OS125" s="1"/>
      <c r="OT125" s="1"/>
      <c r="OU125" s="1"/>
      <c r="OV125" s="1"/>
      <c r="OW125" s="1"/>
      <c r="OX125" s="1"/>
      <c r="OY125" s="1"/>
      <c r="OZ125" s="1"/>
      <c r="PA125" s="1"/>
      <c r="PB125" s="1"/>
      <c r="PC125" s="1"/>
      <c r="PD125" s="1"/>
      <c r="PE125" s="1"/>
      <c r="PF125" s="1"/>
      <c r="PG125" s="1"/>
      <c r="PH125" s="1"/>
      <c r="PI125" s="1"/>
      <c r="PJ125" s="1"/>
      <c r="PK125" s="1"/>
      <c r="PL125" s="1"/>
      <c r="PM125" s="1"/>
      <c r="PN125" s="1"/>
      <c r="PO125" s="1"/>
      <c r="PP125" s="1"/>
      <c r="PQ125" s="1"/>
      <c r="PR125" s="1"/>
      <c r="PS125" s="1"/>
      <c r="PT125" s="1"/>
      <c r="PU125" s="1"/>
      <c r="PV125" s="1"/>
      <c r="PW125" s="1"/>
      <c r="PX125" s="1"/>
      <c r="PY125" s="1"/>
      <c r="PZ125" s="1"/>
      <c r="QA125" s="1"/>
      <c r="QB125" s="1"/>
      <c r="QC125" s="1"/>
      <c r="QD125" s="1"/>
      <c r="QE125" s="1"/>
      <c r="QF125" s="1"/>
      <c r="QG125" s="1"/>
      <c r="QH125" s="1"/>
      <c r="QI125" s="1"/>
      <c r="QJ125" s="1">
        <v>131203</v>
      </c>
      <c r="QK125" s="1">
        <v>131203</v>
      </c>
      <c r="QL125" s="1">
        <v>131203</v>
      </c>
      <c r="QM125" s="1">
        <v>131203</v>
      </c>
      <c r="QN125" s="1">
        <v>131203</v>
      </c>
      <c r="QO125" s="1">
        <v>100</v>
      </c>
      <c r="QP125" s="1"/>
      <c r="QQ125" s="1"/>
      <c r="QR125" s="1"/>
      <c r="QS125" s="1"/>
      <c r="QT125" s="1"/>
      <c r="QU125" s="1"/>
      <c r="QV125" s="1"/>
      <c r="QW125" s="1"/>
      <c r="QX125" s="1"/>
      <c r="QY125" s="1"/>
      <c r="QZ125" s="1"/>
      <c r="RA125" s="1"/>
      <c r="RB125" s="1"/>
      <c r="RC125" s="1"/>
      <c r="RD125" s="1"/>
      <c r="RE125" s="1"/>
      <c r="RF125" s="1"/>
      <c r="RG125" s="1"/>
      <c r="RH125" s="1"/>
      <c r="RI125" s="1"/>
      <c r="RJ125" s="1"/>
      <c r="RK125" s="1"/>
      <c r="RL125" s="1"/>
      <c r="RM125" s="1"/>
      <c r="RN125" s="1"/>
      <c r="RO125" s="1"/>
      <c r="RP125" s="1"/>
      <c r="RQ125" s="1"/>
      <c r="RR125" s="1"/>
      <c r="RS125" s="1"/>
      <c r="RT125" s="1">
        <v>1069000</v>
      </c>
      <c r="RU125" s="1">
        <v>1069000</v>
      </c>
      <c r="RV125" s="1">
        <v>1069000</v>
      </c>
      <c r="RW125" s="1">
        <v>1069000</v>
      </c>
      <c r="RX125" s="1">
        <v>1069000</v>
      </c>
      <c r="RY125" s="1">
        <v>100</v>
      </c>
      <c r="RZ125" s="1"/>
      <c r="SA125" s="1"/>
      <c r="SB125" s="1"/>
      <c r="SC125" s="1"/>
      <c r="SD125" s="1"/>
      <c r="SE125" s="1"/>
      <c r="SF125" s="1"/>
      <c r="SG125" s="1"/>
      <c r="SH125" s="1"/>
      <c r="SI125" s="1"/>
      <c r="SJ125" s="1"/>
      <c r="SK125" s="1"/>
      <c r="SL125" s="1"/>
      <c r="SM125" s="1"/>
      <c r="SN125" s="1"/>
      <c r="SO125" s="1"/>
      <c r="SP125" s="1"/>
      <c r="SQ125" s="1"/>
      <c r="SR125" s="1"/>
      <c r="SS125" s="1"/>
      <c r="ST125" s="1"/>
      <c r="SU125" s="1"/>
      <c r="SV125" s="1"/>
      <c r="SW125" s="1"/>
      <c r="SX125" s="1"/>
      <c r="SY125" s="1"/>
      <c r="SZ125" s="1"/>
      <c r="TA125" s="1"/>
      <c r="TB125" s="1"/>
      <c r="TC125" s="1"/>
      <c r="TD125" s="1"/>
      <c r="TE125" s="1"/>
      <c r="TF125" s="1"/>
      <c r="TG125" s="1"/>
      <c r="TH125" s="1"/>
      <c r="TI125" s="1"/>
      <c r="TJ125" s="1"/>
      <c r="TK125" s="1"/>
      <c r="TL125" s="1"/>
      <c r="TM125" s="1">
        <v>82235999.989999995</v>
      </c>
      <c r="TN125" s="1">
        <v>82235999.989999995</v>
      </c>
      <c r="TO125" s="1">
        <v>100</v>
      </c>
      <c r="TP125" s="1"/>
      <c r="TQ125" s="1"/>
      <c r="TR125" s="1"/>
      <c r="TS125" s="1"/>
      <c r="TT125" s="1"/>
      <c r="TU125" s="1"/>
      <c r="TV125" s="1"/>
      <c r="TW125" s="1"/>
      <c r="TX125" s="1"/>
      <c r="TY125" s="1"/>
      <c r="TZ125" s="1"/>
      <c r="UA125" s="1"/>
      <c r="UB125" s="1"/>
      <c r="UC125" s="1"/>
      <c r="UD125" s="1"/>
      <c r="UE125" s="1"/>
      <c r="UF125" s="1"/>
      <c r="UG125" s="1"/>
      <c r="UH125" s="1"/>
      <c r="UI125" s="1"/>
      <c r="UJ125" s="1"/>
      <c r="UK125" s="1"/>
      <c r="UL125" s="1"/>
      <c r="UM125" s="1"/>
      <c r="UN125" s="1"/>
      <c r="UO125" s="1"/>
      <c r="UP125" s="1"/>
      <c r="UQ125" s="1"/>
      <c r="UR125" s="1"/>
      <c r="US125" s="1"/>
      <c r="UT125" s="1"/>
      <c r="UU125" s="1"/>
      <c r="UV125" s="1"/>
      <c r="UW125" s="1"/>
      <c r="UX125" s="1"/>
      <c r="UY125" s="1"/>
      <c r="UZ125" s="1"/>
      <c r="VA125" s="1"/>
      <c r="VB125" s="1"/>
      <c r="VC125" s="1"/>
      <c r="VD125" s="1"/>
      <c r="VE125" s="1"/>
      <c r="VF125" s="1">
        <v>19605100</v>
      </c>
      <c r="VG125" s="1">
        <v>19605100</v>
      </c>
      <c r="VH125" s="1">
        <v>19605100</v>
      </c>
      <c r="VI125" s="1">
        <v>19605100</v>
      </c>
      <c r="VJ125" s="1">
        <v>19603199.390000001</v>
      </c>
      <c r="VK125" s="1">
        <v>100</v>
      </c>
      <c r="VL125" s="1">
        <v>285457</v>
      </c>
      <c r="VM125" s="1">
        <v>285457</v>
      </c>
      <c r="VN125" s="1">
        <v>285457</v>
      </c>
      <c r="VO125" s="1">
        <v>285457</v>
      </c>
      <c r="VP125" s="1">
        <v>285457</v>
      </c>
      <c r="VQ125" s="1">
        <v>100</v>
      </c>
      <c r="VR125" s="1"/>
      <c r="VS125" s="1"/>
      <c r="VT125" s="1"/>
      <c r="VU125" s="1"/>
      <c r="VV125" s="1"/>
      <c r="VW125" s="1"/>
      <c r="VX125" s="1"/>
      <c r="VY125" s="1"/>
      <c r="VZ125" s="1"/>
      <c r="WA125" s="1"/>
      <c r="WB125" s="1"/>
      <c r="WC125" s="1"/>
      <c r="WD125" s="1"/>
      <c r="WE125" s="1"/>
      <c r="WF125" s="1"/>
      <c r="WG125" s="1"/>
      <c r="WH125" s="1"/>
      <c r="WI125" s="1"/>
      <c r="WJ125" s="1"/>
      <c r="WK125" s="1"/>
      <c r="WL125" s="1"/>
      <c r="WM125" s="1"/>
      <c r="WN125" s="1"/>
      <c r="WO125" s="1"/>
      <c r="WP125" s="1"/>
      <c r="WQ125" s="1"/>
      <c r="WR125" s="1"/>
      <c r="WS125" s="1"/>
      <c r="WT125" s="1"/>
      <c r="WU125" s="1"/>
      <c r="WV125" s="1"/>
      <c r="WW125" s="1"/>
      <c r="WX125" s="1"/>
      <c r="WY125" s="1"/>
      <c r="WZ125" s="1"/>
      <c r="XA125" s="1"/>
      <c r="XB125" s="1"/>
      <c r="XC125" s="1"/>
      <c r="XD125" s="1"/>
      <c r="XE125" s="1"/>
      <c r="XF125" s="1"/>
      <c r="XG125" s="1"/>
      <c r="XH125" s="1"/>
      <c r="XI125" s="1"/>
      <c r="XJ125" s="1"/>
      <c r="XK125" s="1"/>
      <c r="XL125" s="1"/>
      <c r="XM125" s="1"/>
      <c r="XN125" s="1"/>
      <c r="XO125" s="1"/>
      <c r="XP125" s="1"/>
      <c r="XQ125" s="1">
        <v>1600610</v>
      </c>
      <c r="XR125" s="1">
        <v>1600606.98</v>
      </c>
      <c r="XS125" s="1">
        <v>100</v>
      </c>
      <c r="XT125" s="1"/>
      <c r="XU125" s="1"/>
      <c r="XV125" s="1"/>
      <c r="XW125" s="1"/>
      <c r="XX125" s="1"/>
      <c r="XY125" s="1"/>
      <c r="XZ125" s="1"/>
      <c r="YA125" s="1"/>
      <c r="YB125" s="1"/>
      <c r="YC125" s="1"/>
      <c r="YD125" s="1"/>
      <c r="YE125" s="1"/>
      <c r="YF125" s="1"/>
      <c r="YG125" s="1"/>
      <c r="YH125" s="1"/>
      <c r="YI125" s="1"/>
      <c r="YJ125" s="1"/>
      <c r="YK125" s="1"/>
      <c r="YL125" s="1"/>
      <c r="YM125" s="1"/>
      <c r="YN125" s="1"/>
      <c r="YO125" s="1"/>
      <c r="YP125" s="1"/>
      <c r="YQ125" s="1"/>
      <c r="YR125" s="1"/>
      <c r="YS125" s="1"/>
      <c r="YT125" s="1"/>
      <c r="YU125" s="1"/>
      <c r="YV125" s="1"/>
      <c r="YW125" s="1"/>
      <c r="YX125" s="1"/>
      <c r="YY125" s="1"/>
      <c r="YZ125" s="1"/>
      <c r="ZA125" s="1"/>
      <c r="ZB125" s="1"/>
      <c r="ZC125" s="1"/>
      <c r="ZD125" s="1"/>
      <c r="ZE125" s="1"/>
      <c r="ZF125" s="1"/>
      <c r="ZG125" s="1"/>
      <c r="ZH125" s="1"/>
      <c r="ZI125" s="1"/>
      <c r="ZJ125" s="1"/>
      <c r="ZK125" s="1"/>
      <c r="ZL125" s="1"/>
      <c r="ZM125" s="1"/>
      <c r="ZN125" s="1"/>
      <c r="ZO125" s="1"/>
      <c r="ZP125" s="1">
        <v>1619706195.4000001</v>
      </c>
      <c r="ZQ125" s="1">
        <v>1701986505.97</v>
      </c>
      <c r="ZR125" s="1">
        <v>1879773757.22</v>
      </c>
      <c r="ZS125" s="1">
        <v>1879222757.22</v>
      </c>
      <c r="ZT125" s="1">
        <v>1879222669.22</v>
      </c>
      <c r="ZU125" s="1">
        <v>100</v>
      </c>
      <c r="ZV125" s="1">
        <v>578018210</v>
      </c>
      <c r="ZW125" s="1">
        <v>590896370</v>
      </c>
      <c r="ZX125" s="1">
        <v>608654170</v>
      </c>
      <c r="ZY125" s="1">
        <v>608654170</v>
      </c>
      <c r="ZZ125" s="1">
        <v>608654170</v>
      </c>
      <c r="AAA125" s="1">
        <v>100</v>
      </c>
      <c r="AAB125" s="1">
        <v>14843900</v>
      </c>
      <c r="AAC125" s="1">
        <v>14843900</v>
      </c>
      <c r="AAD125" s="1">
        <v>12593400</v>
      </c>
      <c r="AAE125" s="1">
        <v>12593400</v>
      </c>
      <c r="AAF125" s="1">
        <v>12593400</v>
      </c>
      <c r="AAG125" s="1">
        <v>100</v>
      </c>
      <c r="AAH125" s="1">
        <v>51738000</v>
      </c>
      <c r="AAI125" s="1">
        <v>56064900</v>
      </c>
      <c r="AAJ125" s="1">
        <v>61484725.25</v>
      </c>
      <c r="AAK125" s="1">
        <v>61484725.25</v>
      </c>
      <c r="AAL125" s="1">
        <v>61484725.25</v>
      </c>
      <c r="AAM125" s="1">
        <v>100</v>
      </c>
      <c r="AAN125" s="1">
        <v>23964400</v>
      </c>
      <c r="AAO125" s="1">
        <v>23964400</v>
      </c>
      <c r="AAP125" s="1">
        <v>27099200</v>
      </c>
      <c r="AAQ125" s="1">
        <v>27329200</v>
      </c>
      <c r="AAR125" s="1">
        <v>27329200</v>
      </c>
      <c r="AAS125" s="1">
        <v>100</v>
      </c>
      <c r="AAT125" s="1">
        <v>660377800</v>
      </c>
      <c r="AAU125" s="1">
        <v>707409030</v>
      </c>
      <c r="AAV125" s="1">
        <v>807951300</v>
      </c>
      <c r="AAW125" s="1">
        <v>807951300</v>
      </c>
      <c r="AAX125" s="1">
        <v>807951300</v>
      </c>
      <c r="AAY125" s="1">
        <v>100</v>
      </c>
      <c r="AAZ125" s="1"/>
      <c r="ABA125" s="1"/>
      <c r="ABB125" s="1"/>
      <c r="ABC125" s="1"/>
      <c r="ABD125" s="1"/>
      <c r="ABE125" s="1"/>
      <c r="ABF125" s="1">
        <v>28777400</v>
      </c>
      <c r="ABG125" s="1">
        <v>28777400</v>
      </c>
      <c r="ABH125" s="1">
        <v>27433200</v>
      </c>
      <c r="ABI125" s="1">
        <v>27433200</v>
      </c>
      <c r="ABJ125" s="1">
        <v>27433200</v>
      </c>
      <c r="ABK125" s="1">
        <v>100</v>
      </c>
      <c r="ABL125" s="1">
        <v>90642670</v>
      </c>
      <c r="ABM125" s="1">
        <v>90642670</v>
      </c>
      <c r="ABN125" s="1">
        <v>99574400</v>
      </c>
      <c r="ABO125" s="1">
        <v>99574400</v>
      </c>
      <c r="ABP125" s="1">
        <v>99574400</v>
      </c>
      <c r="ABQ125" s="1">
        <v>100</v>
      </c>
      <c r="ABR125" s="1">
        <v>9667200</v>
      </c>
      <c r="ABS125" s="1">
        <v>11260500</v>
      </c>
      <c r="ABT125" s="1">
        <v>13359500</v>
      </c>
      <c r="ABU125" s="1">
        <v>13359500</v>
      </c>
      <c r="ABV125" s="1">
        <v>13359500</v>
      </c>
      <c r="ABW125" s="1">
        <v>100</v>
      </c>
      <c r="ABX125" s="1">
        <v>1232200</v>
      </c>
      <c r="ABY125" s="1">
        <v>1269400</v>
      </c>
      <c r="ABZ125" s="1">
        <v>330800</v>
      </c>
      <c r="ACA125" s="1">
        <v>330800</v>
      </c>
      <c r="ACB125" s="1">
        <v>330712</v>
      </c>
      <c r="ACC125" s="1">
        <v>100</v>
      </c>
      <c r="ACD125" s="1">
        <v>25223200</v>
      </c>
      <c r="ACE125" s="1">
        <v>26399900</v>
      </c>
      <c r="ACF125" s="1">
        <v>23922900</v>
      </c>
      <c r="ACG125" s="1">
        <v>23922900</v>
      </c>
      <c r="ACH125" s="1">
        <v>23922900</v>
      </c>
      <c r="ACI125" s="1">
        <v>100</v>
      </c>
      <c r="ACJ125" s="1">
        <v>687100</v>
      </c>
      <c r="ACK125" s="1">
        <v>691100</v>
      </c>
      <c r="ACL125" s="1">
        <v>588900</v>
      </c>
      <c r="ACM125" s="1">
        <v>588900</v>
      </c>
      <c r="ACN125" s="1">
        <v>588900</v>
      </c>
      <c r="ACO125" s="1">
        <v>100</v>
      </c>
      <c r="ACP125" s="1">
        <v>47000</v>
      </c>
      <c r="ACQ125" s="1">
        <v>47000</v>
      </c>
      <c r="ACR125" s="1">
        <v>160000</v>
      </c>
      <c r="ACS125" s="1">
        <v>160000</v>
      </c>
      <c r="ACT125" s="1">
        <v>160000</v>
      </c>
      <c r="ACU125" s="1">
        <v>100</v>
      </c>
      <c r="ACV125" s="1">
        <v>33000</v>
      </c>
      <c r="ACW125" s="1">
        <v>33000</v>
      </c>
      <c r="ACX125" s="1"/>
      <c r="ACY125" s="1"/>
      <c r="ACZ125" s="1"/>
      <c r="ADA125" s="1"/>
      <c r="ADB125" s="1">
        <v>1484000</v>
      </c>
      <c r="ADC125" s="1">
        <v>1814400</v>
      </c>
      <c r="ADD125" s="1">
        <v>2184100</v>
      </c>
      <c r="ADE125" s="1">
        <v>2184100</v>
      </c>
      <c r="ADF125" s="1">
        <v>2184100</v>
      </c>
      <c r="ADG125" s="1">
        <v>100</v>
      </c>
      <c r="ADH125" s="1">
        <v>30500</v>
      </c>
      <c r="ADI125" s="1">
        <v>30500</v>
      </c>
      <c r="ADJ125" s="1"/>
      <c r="ADK125" s="1"/>
      <c r="ADL125" s="1"/>
      <c r="ADM125" s="1"/>
      <c r="ADN125" s="1">
        <v>9375900</v>
      </c>
      <c r="ADO125" s="1">
        <v>11466600</v>
      </c>
      <c r="ADP125" s="1">
        <v>11466600</v>
      </c>
      <c r="ADQ125" s="1">
        <v>11466600</v>
      </c>
      <c r="ADR125" s="1">
        <v>11466600</v>
      </c>
      <c r="ADS125" s="1">
        <v>100</v>
      </c>
      <c r="ADT125" s="1">
        <v>37507155.789999999</v>
      </c>
      <c r="ADU125" s="1">
        <v>50046164.670000002</v>
      </c>
      <c r="ADV125" s="1">
        <v>97199864.670000002</v>
      </c>
      <c r="ADW125" s="1">
        <v>97199864.670000002</v>
      </c>
      <c r="ADX125" s="1">
        <v>97199864.670000002</v>
      </c>
      <c r="ADY125" s="1">
        <v>100</v>
      </c>
      <c r="ADZ125" s="1"/>
      <c r="AEA125" s="1"/>
      <c r="AEB125" s="1"/>
      <c r="AEC125" s="1"/>
      <c r="AED125" s="1"/>
      <c r="AEE125" s="1"/>
      <c r="AEF125" s="1"/>
      <c r="AEG125" s="1"/>
      <c r="AEH125" s="1"/>
      <c r="AEI125" s="1"/>
      <c r="AEJ125" s="1"/>
      <c r="AEK125" s="1"/>
      <c r="AEL125" s="1"/>
      <c r="AEM125" s="1"/>
      <c r="AEN125" s="1"/>
      <c r="AEO125" s="1"/>
      <c r="AEP125" s="1"/>
      <c r="AEQ125" s="1"/>
      <c r="AER125" s="1">
        <v>286000</v>
      </c>
      <c r="AES125" s="1">
        <v>286000</v>
      </c>
      <c r="AET125" s="1"/>
      <c r="AEU125" s="1"/>
      <c r="AEV125" s="1"/>
      <c r="AEW125" s="1"/>
      <c r="AEX125" s="1">
        <v>781000</v>
      </c>
      <c r="AEY125" s="1">
        <v>781000</v>
      </c>
      <c r="AEZ125" s="1">
        <v>781000</v>
      </c>
      <c r="AFA125" s="1"/>
      <c r="AFB125" s="1"/>
      <c r="AFC125" s="1"/>
      <c r="AFD125" s="1">
        <v>2669400</v>
      </c>
      <c r="AFE125" s="1">
        <v>3179900</v>
      </c>
      <c r="AFF125" s="1">
        <v>3179900</v>
      </c>
      <c r="AFG125" s="1">
        <v>3179900</v>
      </c>
      <c r="AFH125" s="1">
        <v>3179900</v>
      </c>
      <c r="AFI125" s="1">
        <v>100</v>
      </c>
      <c r="AFJ125" s="1">
        <v>894078</v>
      </c>
      <c r="AFK125" s="1">
        <v>894078</v>
      </c>
      <c r="AFL125" s="1">
        <v>1018764</v>
      </c>
      <c r="AFM125" s="1">
        <v>1018764</v>
      </c>
      <c r="AFN125" s="1">
        <v>1018764</v>
      </c>
      <c r="AFO125" s="1">
        <v>100</v>
      </c>
      <c r="AFP125" s="1">
        <v>4807000</v>
      </c>
      <c r="AFQ125" s="1">
        <v>4807000</v>
      </c>
      <c r="AFR125" s="1">
        <v>4207000</v>
      </c>
      <c r="AFS125" s="1">
        <v>4207000</v>
      </c>
      <c r="AFT125" s="1">
        <v>4207000</v>
      </c>
      <c r="AFU125" s="1">
        <v>100</v>
      </c>
      <c r="AFV125" s="1">
        <v>3879100</v>
      </c>
      <c r="AFW125" s="1">
        <v>3879100</v>
      </c>
      <c r="AFX125" s="1">
        <v>3879100</v>
      </c>
      <c r="AFY125" s="1">
        <v>3879100</v>
      </c>
      <c r="AFZ125" s="1">
        <v>3879100</v>
      </c>
      <c r="AGA125" s="1">
        <v>100</v>
      </c>
      <c r="AGB125" s="1">
        <v>69891200</v>
      </c>
      <c r="AGC125" s="1">
        <v>69891200</v>
      </c>
      <c r="AGD125" s="1">
        <v>69691600</v>
      </c>
      <c r="AGE125" s="1">
        <v>69691600</v>
      </c>
      <c r="AGF125" s="1">
        <v>69691600</v>
      </c>
      <c r="AGG125" s="1">
        <v>100</v>
      </c>
      <c r="AGH125" s="1">
        <v>1767850.61</v>
      </c>
      <c r="AGI125" s="1">
        <v>1530062.3</v>
      </c>
      <c r="AGJ125" s="1">
        <v>1932402.3</v>
      </c>
      <c r="AGK125" s="1">
        <v>1932402.3</v>
      </c>
      <c r="AGL125" s="1">
        <v>1932402.3</v>
      </c>
      <c r="AGM125" s="1">
        <v>100</v>
      </c>
      <c r="AGN125" s="1"/>
      <c r="AGO125" s="1"/>
      <c r="AGP125" s="1"/>
      <c r="AGQ125" s="1"/>
      <c r="AGR125" s="1"/>
      <c r="AGS125" s="1"/>
      <c r="AGT125" s="1">
        <v>9700</v>
      </c>
      <c r="AGU125" s="1">
        <v>9700</v>
      </c>
      <c r="AGV125" s="1">
        <v>9700</v>
      </c>
      <c r="AGW125" s="1">
        <v>9700</v>
      </c>
      <c r="AGX125" s="1">
        <v>9700</v>
      </c>
      <c r="AGY125" s="1">
        <v>100</v>
      </c>
      <c r="AGZ125" s="1">
        <v>1071231</v>
      </c>
      <c r="AHA125" s="1">
        <v>1071231</v>
      </c>
      <c r="AHB125" s="1">
        <v>1071231</v>
      </c>
      <c r="AHC125" s="1">
        <v>1071231</v>
      </c>
      <c r="AHD125" s="1">
        <v>1071231</v>
      </c>
      <c r="AHE125" s="1">
        <v>100</v>
      </c>
      <c r="AHF125" s="1">
        <v>588313</v>
      </c>
      <c r="AHG125" s="1">
        <v>588313</v>
      </c>
      <c r="AHH125" s="1">
        <v>588313</v>
      </c>
      <c r="AHI125" s="1">
        <v>46365463</v>
      </c>
      <c r="AHJ125" s="1">
        <v>46031503.469999999</v>
      </c>
      <c r="AHK125" s="1">
        <v>99.3</v>
      </c>
      <c r="AHL125" s="1"/>
      <c r="AHM125" s="1"/>
      <c r="AHN125" s="1"/>
      <c r="AHO125" s="1"/>
      <c r="AHP125" s="1"/>
      <c r="AHQ125" s="1"/>
      <c r="AHR125" s="1">
        <v>588313</v>
      </c>
      <c r="AHS125" s="1">
        <v>588313</v>
      </c>
      <c r="AHT125" s="1">
        <v>588313</v>
      </c>
      <c r="AHU125" s="1">
        <v>588313</v>
      </c>
      <c r="AHV125" s="1">
        <v>588313</v>
      </c>
      <c r="AHW125" s="1">
        <v>100</v>
      </c>
      <c r="AHX125" s="1"/>
      <c r="AHY125" s="1"/>
      <c r="AHZ125" s="1"/>
      <c r="AIA125" s="1"/>
      <c r="AIB125" s="1"/>
      <c r="AIC125" s="1"/>
      <c r="AID125" s="1"/>
      <c r="AIE125" s="1"/>
      <c r="AIF125" s="1"/>
      <c r="AIG125" s="1">
        <v>5165550</v>
      </c>
      <c r="AIH125" s="1">
        <v>5165550</v>
      </c>
      <c r="AII125" s="1">
        <v>100</v>
      </c>
      <c r="AIJ125" s="1"/>
      <c r="AIK125" s="1"/>
      <c r="AIL125" s="1"/>
      <c r="AIM125" s="1"/>
      <c r="AIN125" s="1"/>
      <c r="AIO125" s="1"/>
      <c r="AIP125" s="1"/>
      <c r="AIQ125" s="1"/>
      <c r="AIR125" s="1"/>
      <c r="AIS125" s="1">
        <v>40611600</v>
      </c>
      <c r="AIT125" s="1">
        <v>40277640.469999999</v>
      </c>
      <c r="AIU125" s="1">
        <v>99.2</v>
      </c>
      <c r="AIV125" s="1"/>
      <c r="AIW125" s="1"/>
      <c r="AIX125" s="1"/>
      <c r="AIY125" s="1"/>
      <c r="AIZ125" s="1"/>
      <c r="AJA125" s="1"/>
      <c r="AJB125" s="1"/>
      <c r="AJC125" s="1"/>
      <c r="AJD125" s="1"/>
      <c r="AJE125" s="1"/>
      <c r="AJF125" s="1"/>
      <c r="AJG125" s="1"/>
    </row>
    <row r="126" spans="1:943" x14ac:dyDescent="0.25">
      <c r="A126" s="4" t="s">
        <v>209</v>
      </c>
      <c r="B126" s="1">
        <v>10522412.560000001</v>
      </c>
      <c r="C126" s="1">
        <v>11539712.560000001</v>
      </c>
      <c r="D126" s="1">
        <v>12282212.560000001</v>
      </c>
      <c r="E126" s="1">
        <v>560901754.91999996</v>
      </c>
      <c r="F126" s="1">
        <v>530023884.60000002</v>
      </c>
      <c r="G126" s="1">
        <v>94.5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>
        <v>10200772.560000001</v>
      </c>
      <c r="BE126" s="1">
        <v>11218072.560000001</v>
      </c>
      <c r="BF126" s="1">
        <v>11960572.560000001</v>
      </c>
      <c r="BG126" s="1">
        <v>560580114.91999996</v>
      </c>
      <c r="BH126" s="1">
        <v>529702244.60000002</v>
      </c>
      <c r="BI126" s="1">
        <v>94.5</v>
      </c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>
        <v>7166300</v>
      </c>
      <c r="IO126" s="1">
        <v>8183600</v>
      </c>
      <c r="IP126" s="1">
        <v>8926100</v>
      </c>
      <c r="IQ126" s="1">
        <v>8926100</v>
      </c>
      <c r="IR126" s="1">
        <v>8926100</v>
      </c>
      <c r="IS126" s="1">
        <v>100</v>
      </c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  <c r="JL126" s="1"/>
      <c r="JM126" s="1"/>
      <c r="JN126" s="1"/>
      <c r="JO126" s="1">
        <v>196595601.12</v>
      </c>
      <c r="JP126" s="1">
        <v>182603499.80000001</v>
      </c>
      <c r="JQ126" s="1">
        <v>92.9</v>
      </c>
      <c r="JR126" s="1"/>
      <c r="JS126" s="1"/>
      <c r="JT126" s="1"/>
      <c r="JU126" s="1">
        <v>10000000</v>
      </c>
      <c r="JV126" s="1">
        <v>10000000</v>
      </c>
      <c r="JW126" s="1">
        <v>100</v>
      </c>
      <c r="JX126" s="1"/>
      <c r="JY126" s="1"/>
      <c r="JZ126" s="1"/>
      <c r="KA126" s="1"/>
      <c r="KB126" s="1"/>
      <c r="KC126" s="1"/>
      <c r="KD126" s="1"/>
      <c r="KE126" s="1"/>
      <c r="KF126" s="1"/>
      <c r="KG126" s="1">
        <v>266359212.34999999</v>
      </c>
      <c r="KH126" s="1">
        <v>255600770.40000001</v>
      </c>
      <c r="KI126" s="1">
        <v>96</v>
      </c>
      <c r="KJ126" s="1"/>
      <c r="KK126" s="1"/>
      <c r="KL126" s="1"/>
      <c r="KM126" s="1"/>
      <c r="KN126" s="1"/>
      <c r="KO126" s="1"/>
      <c r="KP126" s="1"/>
      <c r="KQ126" s="1"/>
      <c r="KR126" s="1"/>
      <c r="KS126" s="1"/>
      <c r="KT126" s="1"/>
      <c r="KU126" s="1"/>
      <c r="KV126" s="1"/>
      <c r="KW126" s="1"/>
      <c r="KX126" s="1"/>
      <c r="KY126" s="1"/>
      <c r="KZ126" s="1"/>
      <c r="LA126" s="1"/>
      <c r="LB126" s="1"/>
      <c r="LC126" s="1"/>
      <c r="LD126" s="1"/>
      <c r="LE126" s="1"/>
      <c r="LF126" s="1"/>
      <c r="LG126" s="1"/>
      <c r="LH126" s="1"/>
      <c r="LI126" s="1"/>
      <c r="LJ126" s="1"/>
      <c r="LK126" s="1"/>
      <c r="LL126" s="1"/>
      <c r="LM126" s="1"/>
      <c r="LN126" s="1"/>
      <c r="LO126" s="1"/>
      <c r="LP126" s="1"/>
      <c r="LQ126" s="1">
        <v>4561889.2</v>
      </c>
      <c r="LR126" s="1">
        <v>2616600</v>
      </c>
      <c r="LS126" s="1">
        <v>57.4</v>
      </c>
      <c r="LT126" s="1"/>
      <c r="LU126" s="1"/>
      <c r="LV126" s="1"/>
      <c r="LW126" s="1"/>
      <c r="LX126" s="1"/>
      <c r="LY126" s="1"/>
      <c r="LZ126" s="1"/>
      <c r="MA126" s="1"/>
      <c r="MB126" s="1"/>
      <c r="MC126" s="1"/>
      <c r="MD126" s="1"/>
      <c r="ME126" s="1"/>
      <c r="MF126" s="1"/>
      <c r="MG126" s="1"/>
      <c r="MH126" s="1"/>
      <c r="MI126" s="1"/>
      <c r="MJ126" s="1"/>
      <c r="MK126" s="1"/>
      <c r="ML126" s="1"/>
      <c r="MM126" s="1"/>
      <c r="MN126" s="1"/>
      <c r="MO126" s="1"/>
      <c r="MP126" s="1"/>
      <c r="MQ126" s="1"/>
      <c r="MR126" s="1"/>
      <c r="MS126" s="1"/>
      <c r="MT126" s="1"/>
      <c r="MU126" s="1"/>
      <c r="MV126" s="1"/>
      <c r="MW126" s="1"/>
      <c r="MX126" s="1"/>
      <c r="MY126" s="1"/>
      <c r="MZ126" s="1"/>
      <c r="NA126" s="1"/>
      <c r="NB126" s="1"/>
      <c r="NC126" s="1"/>
      <c r="ND126" s="1"/>
      <c r="NE126" s="1"/>
      <c r="NF126" s="1"/>
      <c r="NG126" s="1"/>
      <c r="NH126" s="1"/>
      <c r="NI126" s="1"/>
      <c r="NJ126" s="1">
        <v>696472.56</v>
      </c>
      <c r="NK126" s="1">
        <v>696472.56</v>
      </c>
      <c r="NL126" s="1">
        <v>696472.56</v>
      </c>
      <c r="NM126" s="1">
        <v>696472.56</v>
      </c>
      <c r="NN126" s="1">
        <v>696472.56</v>
      </c>
      <c r="NO126" s="1">
        <v>100</v>
      </c>
      <c r="NP126" s="1"/>
      <c r="NQ126" s="1"/>
      <c r="NR126" s="1"/>
      <c r="NS126" s="1"/>
      <c r="NT126" s="1"/>
      <c r="NU126" s="1"/>
      <c r="NV126" s="1"/>
      <c r="NW126" s="1"/>
      <c r="NX126" s="1"/>
      <c r="NY126" s="1"/>
      <c r="NZ126" s="1"/>
      <c r="OA126" s="1"/>
      <c r="OB126" s="1"/>
      <c r="OC126" s="1"/>
      <c r="OD126" s="1"/>
      <c r="OE126" s="1"/>
      <c r="OF126" s="1"/>
      <c r="OG126" s="1"/>
      <c r="OH126" s="1"/>
      <c r="OI126" s="1"/>
      <c r="OJ126" s="1"/>
      <c r="OK126" s="1"/>
      <c r="OL126" s="1"/>
      <c r="OM126" s="1"/>
      <c r="ON126" s="1"/>
      <c r="OO126" s="1"/>
      <c r="OP126" s="1"/>
      <c r="OQ126" s="1"/>
      <c r="OR126" s="1"/>
      <c r="OS126" s="1"/>
      <c r="OT126" s="1"/>
      <c r="OU126" s="1"/>
      <c r="OV126" s="1"/>
      <c r="OW126" s="1"/>
      <c r="OX126" s="1"/>
      <c r="OY126" s="1"/>
      <c r="OZ126" s="1"/>
      <c r="PA126" s="1"/>
      <c r="PB126" s="1"/>
      <c r="PC126" s="1"/>
      <c r="PD126" s="1"/>
      <c r="PE126" s="1"/>
      <c r="PF126" s="1"/>
      <c r="PG126" s="1"/>
      <c r="PH126" s="1"/>
      <c r="PI126" s="1"/>
      <c r="PJ126" s="1"/>
      <c r="PK126" s="1"/>
      <c r="PL126" s="1"/>
      <c r="PM126" s="1"/>
      <c r="PN126" s="1"/>
      <c r="PO126" s="1"/>
      <c r="PP126" s="1"/>
      <c r="PQ126" s="1"/>
      <c r="PR126" s="1"/>
      <c r="PS126" s="1"/>
      <c r="PT126" s="1"/>
      <c r="PU126" s="1"/>
      <c r="PV126" s="1"/>
      <c r="PW126" s="1"/>
      <c r="PX126" s="1"/>
      <c r="PY126" s="1"/>
      <c r="PZ126" s="1"/>
      <c r="QA126" s="1"/>
      <c r="QB126" s="1"/>
      <c r="QC126" s="1"/>
      <c r="QD126" s="1"/>
      <c r="QE126" s="1"/>
      <c r="QF126" s="1"/>
      <c r="QG126" s="1"/>
      <c r="QH126" s="1"/>
      <c r="QI126" s="1"/>
      <c r="QJ126" s="1"/>
      <c r="QK126" s="1"/>
      <c r="QL126" s="1"/>
      <c r="QM126" s="1"/>
      <c r="QN126" s="1"/>
      <c r="QO126" s="1"/>
      <c r="QP126" s="1"/>
      <c r="QQ126" s="1"/>
      <c r="QR126" s="1"/>
      <c r="QS126" s="1"/>
      <c r="QT126" s="1"/>
      <c r="QU126" s="1"/>
      <c r="QV126" s="1"/>
      <c r="QW126" s="1"/>
      <c r="QX126" s="1"/>
      <c r="QY126" s="1"/>
      <c r="QZ126" s="1"/>
      <c r="RA126" s="1"/>
      <c r="RB126" s="1"/>
      <c r="RC126" s="1"/>
      <c r="RD126" s="1"/>
      <c r="RE126" s="1"/>
      <c r="RF126" s="1"/>
      <c r="RG126" s="1"/>
      <c r="RH126" s="1"/>
      <c r="RI126" s="1"/>
      <c r="RJ126" s="1"/>
      <c r="RK126" s="1"/>
      <c r="RL126" s="1"/>
      <c r="RM126" s="1"/>
      <c r="RN126" s="1"/>
      <c r="RO126" s="1"/>
      <c r="RP126" s="1"/>
      <c r="RQ126" s="1"/>
      <c r="RR126" s="1"/>
      <c r="RS126" s="1"/>
      <c r="RT126" s="1"/>
      <c r="RU126" s="1"/>
      <c r="RV126" s="1"/>
      <c r="RW126" s="1"/>
      <c r="RX126" s="1"/>
      <c r="RY126" s="1"/>
      <c r="RZ126" s="1"/>
      <c r="SA126" s="1"/>
      <c r="SB126" s="1"/>
      <c r="SC126" s="1"/>
      <c r="SD126" s="1"/>
      <c r="SE126" s="1"/>
      <c r="SF126" s="1"/>
      <c r="SG126" s="1"/>
      <c r="SH126" s="1"/>
      <c r="SI126" s="1"/>
      <c r="SJ126" s="1"/>
      <c r="SK126" s="1"/>
      <c r="SL126" s="1"/>
      <c r="SM126" s="1"/>
      <c r="SN126" s="1"/>
      <c r="SO126" s="1"/>
      <c r="SP126" s="1"/>
      <c r="SQ126" s="1"/>
      <c r="SR126" s="1"/>
      <c r="SS126" s="1"/>
      <c r="ST126" s="1"/>
      <c r="SU126" s="1"/>
      <c r="SV126" s="1"/>
      <c r="SW126" s="1"/>
      <c r="SX126" s="1"/>
      <c r="SY126" s="1"/>
      <c r="SZ126" s="1"/>
      <c r="TA126" s="1">
        <v>2065157.1200000001</v>
      </c>
      <c r="TB126" s="1">
        <v>584305.92000000004</v>
      </c>
      <c r="TC126" s="1">
        <v>28.3</v>
      </c>
      <c r="TD126" s="1"/>
      <c r="TE126" s="1"/>
      <c r="TF126" s="1"/>
      <c r="TG126" s="1">
        <v>13179576</v>
      </c>
      <c r="TH126" s="1">
        <v>13179576</v>
      </c>
      <c r="TI126" s="1">
        <v>100</v>
      </c>
      <c r="TJ126" s="1"/>
      <c r="TK126" s="1"/>
      <c r="TL126" s="1"/>
      <c r="TM126" s="1">
        <v>30177119.75</v>
      </c>
      <c r="TN126" s="1">
        <v>27475933.640000001</v>
      </c>
      <c r="TO126" s="1">
        <v>91</v>
      </c>
      <c r="TP126" s="1"/>
      <c r="TQ126" s="1"/>
      <c r="TR126" s="1"/>
      <c r="TS126" s="1"/>
      <c r="TT126" s="1"/>
      <c r="TU126" s="1"/>
      <c r="TV126" s="1"/>
      <c r="TW126" s="1"/>
      <c r="TX126" s="1"/>
      <c r="TY126" s="1"/>
      <c r="TZ126" s="1"/>
      <c r="UA126" s="1"/>
      <c r="UB126" s="1"/>
      <c r="UC126" s="1"/>
      <c r="UD126" s="1"/>
      <c r="UE126" s="1"/>
      <c r="UF126" s="1"/>
      <c r="UG126" s="1"/>
      <c r="UH126" s="1"/>
      <c r="UI126" s="1"/>
      <c r="UJ126" s="1"/>
      <c r="UK126" s="1"/>
      <c r="UL126" s="1"/>
      <c r="UM126" s="1"/>
      <c r="UN126" s="1"/>
      <c r="UO126" s="1"/>
      <c r="UP126" s="1"/>
      <c r="UQ126" s="1"/>
      <c r="UR126" s="1"/>
      <c r="US126" s="1"/>
      <c r="UT126" s="1">
        <v>1050400</v>
      </c>
      <c r="UU126" s="1">
        <v>1050400</v>
      </c>
      <c r="UV126" s="1">
        <v>1050400</v>
      </c>
      <c r="UW126" s="1">
        <v>1050400</v>
      </c>
      <c r="UX126" s="1">
        <v>1050400</v>
      </c>
      <c r="UY126" s="1">
        <v>100</v>
      </c>
      <c r="UZ126" s="1">
        <v>1287600</v>
      </c>
      <c r="VA126" s="1">
        <v>1287600</v>
      </c>
      <c r="VB126" s="1">
        <v>1287600</v>
      </c>
      <c r="VC126" s="1">
        <v>1287600</v>
      </c>
      <c r="VD126" s="1">
        <v>1287600</v>
      </c>
      <c r="VE126" s="1">
        <v>100</v>
      </c>
      <c r="VF126" s="1"/>
      <c r="VG126" s="1"/>
      <c r="VH126" s="1"/>
      <c r="VI126" s="1"/>
      <c r="VJ126" s="1"/>
      <c r="VK126" s="1"/>
      <c r="VL126" s="1"/>
      <c r="VM126" s="1"/>
      <c r="VN126" s="1"/>
      <c r="VO126" s="1"/>
      <c r="VP126" s="1"/>
      <c r="VQ126" s="1"/>
      <c r="VR126" s="1"/>
      <c r="VS126" s="1"/>
      <c r="VT126" s="1"/>
      <c r="VU126" s="1"/>
      <c r="VV126" s="1"/>
      <c r="VW126" s="1"/>
      <c r="VX126" s="1"/>
      <c r="VY126" s="1"/>
      <c r="VZ126" s="1"/>
      <c r="WA126" s="1"/>
      <c r="WB126" s="1"/>
      <c r="WC126" s="1"/>
      <c r="WD126" s="1"/>
      <c r="WE126" s="1"/>
      <c r="WF126" s="1"/>
      <c r="WG126" s="1"/>
      <c r="WH126" s="1"/>
      <c r="WI126" s="1"/>
      <c r="WJ126" s="1"/>
      <c r="WK126" s="1"/>
      <c r="WL126" s="1"/>
      <c r="WM126" s="1"/>
      <c r="WN126" s="1"/>
      <c r="WO126" s="1"/>
      <c r="WP126" s="1"/>
      <c r="WQ126" s="1"/>
      <c r="WR126" s="1"/>
      <c r="WS126" s="1"/>
      <c r="WT126" s="1"/>
      <c r="WU126" s="1"/>
      <c r="WV126" s="1"/>
      <c r="WW126" s="1"/>
      <c r="WX126" s="1"/>
      <c r="WY126" s="1"/>
      <c r="WZ126" s="1"/>
      <c r="XA126" s="1"/>
      <c r="XB126" s="1"/>
      <c r="XC126" s="1"/>
      <c r="XD126" s="1"/>
      <c r="XE126" s="1"/>
      <c r="XF126" s="1"/>
      <c r="XG126" s="1"/>
      <c r="XH126" s="1"/>
      <c r="XI126" s="1"/>
      <c r="XJ126" s="1"/>
      <c r="XK126" s="1">
        <v>25680987</v>
      </c>
      <c r="XL126" s="1">
        <v>25680987</v>
      </c>
      <c r="XM126" s="1">
        <v>100</v>
      </c>
      <c r="XN126" s="1"/>
      <c r="XO126" s="1"/>
      <c r="XP126" s="1"/>
      <c r="XQ126" s="1"/>
      <c r="XR126" s="1"/>
      <c r="XS126" s="1"/>
      <c r="XT126" s="1"/>
      <c r="XU126" s="1"/>
      <c r="XV126" s="1"/>
      <c r="XW126" s="1"/>
      <c r="XX126" s="1"/>
      <c r="XY126" s="1"/>
      <c r="XZ126" s="1"/>
      <c r="YA126" s="1"/>
      <c r="YB126" s="1"/>
      <c r="YC126" s="1"/>
      <c r="YD126" s="1"/>
      <c r="YE126" s="1"/>
      <c r="YF126" s="1"/>
      <c r="YG126" s="1"/>
      <c r="YH126" s="1"/>
      <c r="YI126" s="1"/>
      <c r="YJ126" s="1"/>
      <c r="YK126" s="1"/>
      <c r="YL126" s="1"/>
      <c r="YM126" s="1"/>
      <c r="YN126" s="1"/>
      <c r="YO126" s="1"/>
      <c r="YP126" s="1"/>
      <c r="YQ126" s="1"/>
      <c r="YR126" s="1"/>
      <c r="YS126" s="1"/>
      <c r="YT126" s="1"/>
      <c r="YU126" s="1"/>
      <c r="YV126" s="1"/>
      <c r="YW126" s="1"/>
      <c r="YX126" s="1"/>
      <c r="YY126" s="1"/>
      <c r="YZ126" s="1"/>
      <c r="ZA126" s="1"/>
      <c r="ZB126" s="1"/>
      <c r="ZC126" s="1"/>
      <c r="ZD126" s="1"/>
      <c r="ZE126" s="1"/>
      <c r="ZF126" s="1"/>
      <c r="ZG126" s="1"/>
      <c r="ZH126" s="1"/>
      <c r="ZI126" s="1"/>
      <c r="ZJ126" s="1"/>
      <c r="ZK126" s="1"/>
      <c r="ZL126" s="1"/>
      <c r="ZM126" s="1"/>
      <c r="ZN126" s="1"/>
      <c r="ZO126" s="1"/>
      <c r="ZP126" s="1">
        <v>321640</v>
      </c>
      <c r="ZQ126" s="1">
        <v>321640</v>
      </c>
      <c r="ZR126" s="1">
        <v>321640</v>
      </c>
      <c r="ZS126" s="1">
        <v>321640</v>
      </c>
      <c r="ZT126" s="1">
        <v>321640</v>
      </c>
      <c r="ZU126" s="1">
        <v>100</v>
      </c>
      <c r="ZV126" s="1"/>
      <c r="ZW126" s="1"/>
      <c r="ZX126" s="1"/>
      <c r="ZY126" s="1"/>
      <c r="ZZ126" s="1"/>
      <c r="AAA126" s="1"/>
      <c r="AAB126" s="1"/>
      <c r="AAC126" s="1"/>
      <c r="AAD126" s="1"/>
      <c r="AAE126" s="1"/>
      <c r="AAF126" s="1"/>
      <c r="AAG126" s="1"/>
      <c r="AAH126" s="1"/>
      <c r="AAI126" s="1"/>
      <c r="AAJ126" s="1"/>
      <c r="AAK126" s="1"/>
      <c r="AAL126" s="1"/>
      <c r="AAM126" s="1"/>
      <c r="AAN126" s="1"/>
      <c r="AAO126" s="1"/>
      <c r="AAP126" s="1"/>
      <c r="AAQ126" s="1"/>
      <c r="AAR126" s="1"/>
      <c r="AAS126" s="1"/>
      <c r="AAT126" s="1"/>
      <c r="AAU126" s="1"/>
      <c r="AAV126" s="1"/>
      <c r="AAW126" s="1"/>
      <c r="AAX126" s="1"/>
      <c r="AAY126" s="1"/>
      <c r="AAZ126" s="1"/>
      <c r="ABA126" s="1"/>
      <c r="ABB126" s="1"/>
      <c r="ABC126" s="1"/>
      <c r="ABD126" s="1"/>
      <c r="ABE126" s="1"/>
      <c r="ABF126" s="1"/>
      <c r="ABG126" s="1"/>
      <c r="ABH126" s="1"/>
      <c r="ABI126" s="1"/>
      <c r="ABJ126" s="1"/>
      <c r="ABK126" s="1"/>
      <c r="ABL126" s="1"/>
      <c r="ABM126" s="1"/>
      <c r="ABN126" s="1"/>
      <c r="ABO126" s="1"/>
      <c r="ABP126" s="1"/>
      <c r="ABQ126" s="1"/>
      <c r="ABR126" s="1"/>
      <c r="ABS126" s="1"/>
      <c r="ABT126" s="1"/>
      <c r="ABU126" s="1"/>
      <c r="ABV126" s="1"/>
      <c r="ABW126" s="1"/>
      <c r="ABX126" s="1"/>
      <c r="ABY126" s="1"/>
      <c r="ABZ126" s="1"/>
      <c r="ACA126" s="1"/>
      <c r="ACB126" s="1"/>
      <c r="ACC126" s="1"/>
      <c r="ACD126" s="1"/>
      <c r="ACE126" s="1"/>
      <c r="ACF126" s="1"/>
      <c r="ACG126" s="1"/>
      <c r="ACH126" s="1"/>
      <c r="ACI126" s="1"/>
      <c r="ACJ126" s="1"/>
      <c r="ACK126" s="1"/>
      <c r="ACL126" s="1"/>
      <c r="ACM126" s="1"/>
      <c r="ACN126" s="1"/>
      <c r="ACO126" s="1"/>
      <c r="ACP126" s="1"/>
      <c r="ACQ126" s="1"/>
      <c r="ACR126" s="1"/>
      <c r="ACS126" s="1"/>
      <c r="ACT126" s="1"/>
      <c r="ACU126" s="1"/>
      <c r="ACV126" s="1"/>
      <c r="ACW126" s="1"/>
      <c r="ACX126" s="1"/>
      <c r="ACY126" s="1"/>
      <c r="ACZ126" s="1"/>
      <c r="ADA126" s="1"/>
      <c r="ADB126" s="1"/>
      <c r="ADC126" s="1"/>
      <c r="ADD126" s="1"/>
      <c r="ADE126" s="1"/>
      <c r="ADF126" s="1"/>
      <c r="ADG126" s="1"/>
      <c r="ADH126" s="1"/>
      <c r="ADI126" s="1"/>
      <c r="ADJ126" s="1"/>
      <c r="ADK126" s="1"/>
      <c r="ADL126" s="1"/>
      <c r="ADM126" s="1"/>
      <c r="ADN126" s="1"/>
      <c r="ADO126" s="1"/>
      <c r="ADP126" s="1"/>
      <c r="ADQ126" s="1"/>
      <c r="ADR126" s="1"/>
      <c r="ADS126" s="1"/>
      <c r="ADT126" s="1"/>
      <c r="ADU126" s="1"/>
      <c r="ADV126" s="1"/>
      <c r="ADW126" s="1"/>
      <c r="ADX126" s="1"/>
      <c r="ADY126" s="1"/>
      <c r="ADZ126" s="1"/>
      <c r="AEA126" s="1"/>
      <c r="AEB126" s="1"/>
      <c r="AEC126" s="1"/>
      <c r="AED126" s="1"/>
      <c r="AEE126" s="1"/>
      <c r="AEF126" s="1"/>
      <c r="AEG126" s="1"/>
      <c r="AEH126" s="1"/>
      <c r="AEI126" s="1"/>
      <c r="AEJ126" s="1"/>
      <c r="AEK126" s="1"/>
      <c r="AEL126" s="1"/>
      <c r="AEM126" s="1"/>
      <c r="AEN126" s="1"/>
      <c r="AEO126" s="1"/>
      <c r="AEP126" s="1"/>
      <c r="AEQ126" s="1"/>
      <c r="AER126" s="1"/>
      <c r="AES126" s="1"/>
      <c r="AET126" s="1"/>
      <c r="AEU126" s="1"/>
      <c r="AEV126" s="1"/>
      <c r="AEW126" s="1"/>
      <c r="AEX126" s="1"/>
      <c r="AEY126" s="1"/>
      <c r="AEZ126" s="1"/>
      <c r="AFA126" s="1"/>
      <c r="AFB126" s="1"/>
      <c r="AFC126" s="1"/>
      <c r="AFD126" s="1"/>
      <c r="AFE126" s="1"/>
      <c r="AFF126" s="1"/>
      <c r="AFG126" s="1"/>
      <c r="AFH126" s="1"/>
      <c r="AFI126" s="1"/>
      <c r="AFJ126" s="1">
        <v>7040</v>
      </c>
      <c r="AFK126" s="1">
        <v>7040</v>
      </c>
      <c r="AFL126" s="1">
        <v>7040</v>
      </c>
      <c r="AFM126" s="1">
        <v>7040</v>
      </c>
      <c r="AFN126" s="1">
        <v>7040</v>
      </c>
      <c r="AFO126" s="1">
        <v>100</v>
      </c>
      <c r="AFP126" s="1"/>
      <c r="AFQ126" s="1"/>
      <c r="AFR126" s="1"/>
      <c r="AFS126" s="1"/>
      <c r="AFT126" s="1"/>
      <c r="AFU126" s="1"/>
      <c r="AFV126" s="1"/>
      <c r="AFW126" s="1"/>
      <c r="AFX126" s="1"/>
      <c r="AFY126" s="1"/>
      <c r="AFZ126" s="1"/>
      <c r="AGA126" s="1"/>
      <c r="AGB126" s="1"/>
      <c r="AGC126" s="1"/>
      <c r="AGD126" s="1"/>
      <c r="AGE126" s="1"/>
      <c r="AGF126" s="1"/>
      <c r="AGG126" s="1"/>
      <c r="AGH126" s="1"/>
      <c r="AGI126" s="1"/>
      <c r="AGJ126" s="1"/>
      <c r="AGK126" s="1"/>
      <c r="AGL126" s="1"/>
      <c r="AGM126" s="1"/>
      <c r="AGN126" s="1">
        <v>314600</v>
      </c>
      <c r="AGO126" s="1">
        <v>314600</v>
      </c>
      <c r="AGP126" s="1">
        <v>314600</v>
      </c>
      <c r="AGQ126" s="1">
        <v>314600</v>
      </c>
      <c r="AGR126" s="1">
        <v>314600</v>
      </c>
      <c r="AGS126" s="1">
        <v>100</v>
      </c>
      <c r="AGT126" s="1"/>
      <c r="AGU126" s="1"/>
      <c r="AGV126" s="1"/>
      <c r="AGW126" s="1"/>
      <c r="AGX126" s="1"/>
      <c r="AGY126" s="1"/>
      <c r="AGZ126" s="1"/>
      <c r="AHA126" s="1"/>
      <c r="AHB126" s="1"/>
      <c r="AHC126" s="1"/>
      <c r="AHD126" s="1"/>
      <c r="AHE126" s="1"/>
      <c r="AHF126" s="1"/>
      <c r="AHG126" s="1"/>
      <c r="AHH126" s="1"/>
      <c r="AHI126" s="1"/>
      <c r="AHJ126" s="1"/>
      <c r="AHK126" s="1"/>
      <c r="AHL126" s="1"/>
      <c r="AHM126" s="1"/>
      <c r="AHN126" s="1"/>
      <c r="AHO126" s="1"/>
      <c r="AHP126" s="1"/>
      <c r="AHQ126" s="1"/>
      <c r="AHR126" s="1"/>
      <c r="AHS126" s="1"/>
      <c r="AHT126" s="1"/>
      <c r="AHU126" s="1"/>
      <c r="AHV126" s="1"/>
      <c r="AHW126" s="1"/>
      <c r="AHX126" s="1"/>
      <c r="AHY126" s="1"/>
      <c r="AHZ126" s="1"/>
      <c r="AIA126" s="1"/>
      <c r="AIB126" s="1"/>
      <c r="AIC126" s="1"/>
      <c r="AID126" s="1"/>
      <c r="AIE126" s="1"/>
      <c r="AIF126" s="1"/>
      <c r="AIG126" s="1"/>
      <c r="AIH126" s="1"/>
      <c r="AII126" s="1"/>
      <c r="AIJ126" s="1"/>
      <c r="AIK126" s="1"/>
      <c r="AIL126" s="1"/>
      <c r="AIM126" s="1"/>
      <c r="AIN126" s="1"/>
      <c r="AIO126" s="1"/>
      <c r="AIP126" s="1"/>
      <c r="AIQ126" s="1"/>
      <c r="AIR126" s="1"/>
      <c r="AIS126" s="1"/>
      <c r="AIT126" s="1"/>
      <c r="AIU126" s="1"/>
      <c r="AIV126" s="1"/>
      <c r="AIW126" s="1"/>
      <c r="AIX126" s="1"/>
      <c r="AIY126" s="1"/>
      <c r="AIZ126" s="1"/>
      <c r="AJA126" s="1"/>
      <c r="AJB126" s="1"/>
      <c r="AJC126" s="1"/>
      <c r="AJD126" s="1"/>
      <c r="AJE126" s="1"/>
      <c r="AJF126" s="1"/>
      <c r="AJG126" s="1"/>
    </row>
    <row r="127" spans="1:943" x14ac:dyDescent="0.25">
      <c r="A127" s="4" t="s">
        <v>210</v>
      </c>
      <c r="B127" s="1">
        <v>28098520</v>
      </c>
      <c r="C127" s="1">
        <v>1368520</v>
      </c>
      <c r="D127" s="1">
        <v>1294840.8899999999</v>
      </c>
      <c r="E127" s="1">
        <v>1294840.8899999999</v>
      </c>
      <c r="F127" s="1">
        <v>1294840.8899999999</v>
      </c>
      <c r="G127" s="1">
        <v>100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>
        <v>27780400</v>
      </c>
      <c r="BE127" s="1">
        <v>1050400</v>
      </c>
      <c r="BF127" s="1">
        <v>976720.89</v>
      </c>
      <c r="BG127" s="1">
        <v>976720.89</v>
      </c>
      <c r="BH127" s="1">
        <v>976720.89</v>
      </c>
      <c r="BI127" s="1">
        <v>100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>
        <v>26730000</v>
      </c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>
        <v>1050400</v>
      </c>
      <c r="UU127" s="1">
        <v>1050400</v>
      </c>
      <c r="UV127" s="1">
        <v>976720.89</v>
      </c>
      <c r="UW127" s="1">
        <v>976720.89</v>
      </c>
      <c r="UX127" s="1">
        <v>976720.89</v>
      </c>
      <c r="UY127" s="1">
        <v>100</v>
      </c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>
        <v>318120</v>
      </c>
      <c r="ZQ127" s="1">
        <v>318120</v>
      </c>
      <c r="ZR127" s="1">
        <v>318120</v>
      </c>
      <c r="ZS127" s="1">
        <v>318120</v>
      </c>
      <c r="ZT127" s="1">
        <v>318120</v>
      </c>
      <c r="ZU127" s="1">
        <v>100</v>
      </c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>
        <v>3520</v>
      </c>
      <c r="AFK127" s="1">
        <v>3520</v>
      </c>
      <c r="AFL127" s="1">
        <v>3520</v>
      </c>
      <c r="AFM127" s="1">
        <v>3520</v>
      </c>
      <c r="AFN127" s="1">
        <v>3520</v>
      </c>
      <c r="AFO127" s="1">
        <v>100</v>
      </c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>
        <v>314600</v>
      </c>
      <c r="AGO127" s="1">
        <v>314600</v>
      </c>
      <c r="AGP127" s="1">
        <v>314600</v>
      </c>
      <c r="AGQ127" s="1">
        <v>314600</v>
      </c>
      <c r="AGR127" s="1">
        <v>314600</v>
      </c>
      <c r="AGS127" s="1">
        <v>100</v>
      </c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</row>
    <row r="128" spans="1:943" x14ac:dyDescent="0.25">
      <c r="A128" s="4" t="s">
        <v>211</v>
      </c>
      <c r="B128" s="1">
        <v>77337340</v>
      </c>
      <c r="C128" s="1">
        <v>78303740</v>
      </c>
      <c r="D128" s="1">
        <v>53903320.530000001</v>
      </c>
      <c r="E128" s="1">
        <v>85071240.530000001</v>
      </c>
      <c r="F128" s="1">
        <v>53903320.530000001</v>
      </c>
      <c r="G128" s="1">
        <v>63.4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>
        <v>77015700</v>
      </c>
      <c r="BE128" s="1">
        <v>77982100</v>
      </c>
      <c r="BF128" s="1">
        <v>53581680.530000001</v>
      </c>
      <c r="BG128" s="1">
        <v>84749600.530000001</v>
      </c>
      <c r="BH128" s="1">
        <v>53581680.530000001</v>
      </c>
      <c r="BI128" s="1">
        <v>63.2</v>
      </c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>
        <v>31167920</v>
      </c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>
        <v>6979400</v>
      </c>
      <c r="IO128" s="1">
        <v>7493400</v>
      </c>
      <c r="IP128" s="1">
        <v>8208500</v>
      </c>
      <c r="IQ128" s="1">
        <v>8208500</v>
      </c>
      <c r="IR128" s="1">
        <v>8208500</v>
      </c>
      <c r="IS128" s="1">
        <v>100</v>
      </c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  <c r="JL128" s="1"/>
      <c r="JM128" s="1"/>
      <c r="JN128" s="1"/>
      <c r="JO128" s="1"/>
      <c r="JP128" s="1"/>
      <c r="JQ128" s="1"/>
      <c r="JR128" s="1"/>
      <c r="JS128" s="1"/>
      <c r="JT128" s="1"/>
      <c r="JU128" s="1"/>
      <c r="JV128" s="1"/>
      <c r="JW128" s="1"/>
      <c r="JX128" s="1"/>
      <c r="JY128" s="1"/>
      <c r="JZ128" s="1"/>
      <c r="KA128" s="1"/>
      <c r="KB128" s="1"/>
      <c r="KC128" s="1"/>
      <c r="KD128" s="1"/>
      <c r="KE128" s="1"/>
      <c r="KF128" s="1"/>
      <c r="KG128" s="1"/>
      <c r="KH128" s="1"/>
      <c r="KI128" s="1"/>
      <c r="KJ128" s="1"/>
      <c r="KK128" s="1"/>
      <c r="KL128" s="1"/>
      <c r="KM128" s="1"/>
      <c r="KN128" s="1"/>
      <c r="KO128" s="1"/>
      <c r="KP128" s="1"/>
      <c r="KQ128" s="1"/>
      <c r="KR128" s="1"/>
      <c r="KS128" s="1"/>
      <c r="KT128" s="1"/>
      <c r="KU128" s="1"/>
      <c r="KV128" s="1"/>
      <c r="KW128" s="1"/>
      <c r="KX128" s="1"/>
      <c r="KY128" s="1"/>
      <c r="KZ128" s="1"/>
      <c r="LA128" s="1"/>
      <c r="LB128" s="1"/>
      <c r="LC128" s="1"/>
      <c r="LD128" s="1"/>
      <c r="LE128" s="1"/>
      <c r="LF128" s="1"/>
      <c r="LG128" s="1"/>
      <c r="LH128" s="1"/>
      <c r="LI128" s="1"/>
      <c r="LJ128" s="1"/>
      <c r="LK128" s="1"/>
      <c r="LL128" s="1"/>
      <c r="LM128" s="1"/>
      <c r="LN128" s="1"/>
      <c r="LO128" s="1"/>
      <c r="LP128" s="1"/>
      <c r="LQ128" s="1"/>
      <c r="LR128" s="1"/>
      <c r="LS128" s="1"/>
      <c r="LT128" s="1"/>
      <c r="LU128" s="1"/>
      <c r="LV128" s="1"/>
      <c r="LW128" s="1"/>
      <c r="LX128" s="1"/>
      <c r="LY128" s="1"/>
      <c r="LZ128" s="1"/>
      <c r="MA128" s="1"/>
      <c r="MB128" s="1"/>
      <c r="MC128" s="1"/>
      <c r="MD128" s="1"/>
      <c r="ME128" s="1"/>
      <c r="MF128" s="1"/>
      <c r="MG128" s="1"/>
      <c r="MH128" s="1"/>
      <c r="MI128" s="1"/>
      <c r="MJ128" s="1"/>
      <c r="MK128" s="1"/>
      <c r="ML128" s="1"/>
      <c r="MM128" s="1"/>
      <c r="MN128" s="1"/>
      <c r="MO128" s="1"/>
      <c r="MP128" s="1"/>
      <c r="MQ128" s="1"/>
      <c r="MR128" s="1"/>
      <c r="MS128" s="1"/>
      <c r="MT128" s="1"/>
      <c r="MU128" s="1"/>
      <c r="MV128" s="1"/>
      <c r="MW128" s="1"/>
      <c r="MX128" s="1"/>
      <c r="MY128" s="1"/>
      <c r="MZ128" s="1"/>
      <c r="NA128" s="1"/>
      <c r="NB128" s="1"/>
      <c r="NC128" s="1"/>
      <c r="ND128" s="1"/>
      <c r="NE128" s="1"/>
      <c r="NF128" s="1"/>
      <c r="NG128" s="1"/>
      <c r="NH128" s="1"/>
      <c r="NI128" s="1"/>
      <c r="NJ128" s="1"/>
      <c r="NK128" s="1"/>
      <c r="NL128" s="1"/>
      <c r="NM128" s="1"/>
      <c r="NN128" s="1"/>
      <c r="NO128" s="1"/>
      <c r="NP128" s="1"/>
      <c r="NQ128" s="1"/>
      <c r="NR128" s="1"/>
      <c r="NS128" s="1"/>
      <c r="NT128" s="1"/>
      <c r="NU128" s="1"/>
      <c r="NV128" s="1"/>
      <c r="NW128" s="1"/>
      <c r="NX128" s="1"/>
      <c r="NY128" s="1"/>
      <c r="NZ128" s="1"/>
      <c r="OA128" s="1"/>
      <c r="OB128" s="1"/>
      <c r="OC128" s="1"/>
      <c r="OD128" s="1"/>
      <c r="OE128" s="1"/>
      <c r="OF128" s="1"/>
      <c r="OG128" s="1"/>
      <c r="OH128" s="1"/>
      <c r="OI128" s="1"/>
      <c r="OJ128" s="1"/>
      <c r="OK128" s="1"/>
      <c r="OL128" s="1"/>
      <c r="OM128" s="1"/>
      <c r="ON128" s="1"/>
      <c r="OO128" s="1"/>
      <c r="OP128" s="1"/>
      <c r="OQ128" s="1"/>
      <c r="OR128" s="1"/>
      <c r="OS128" s="1"/>
      <c r="OT128" s="1"/>
      <c r="OU128" s="1"/>
      <c r="OV128" s="1"/>
      <c r="OW128" s="1"/>
      <c r="OX128" s="1"/>
      <c r="OY128" s="1"/>
      <c r="OZ128" s="1"/>
      <c r="PA128" s="1"/>
      <c r="PB128" s="1"/>
      <c r="PC128" s="1"/>
      <c r="PD128" s="1"/>
      <c r="PE128" s="1"/>
      <c r="PF128" s="1"/>
      <c r="PG128" s="1"/>
      <c r="PH128" s="1"/>
      <c r="PI128" s="1"/>
      <c r="PJ128" s="1"/>
      <c r="PK128" s="1"/>
      <c r="PL128" s="1"/>
      <c r="PM128" s="1"/>
      <c r="PN128" s="1"/>
      <c r="PO128" s="1"/>
      <c r="PP128" s="1"/>
      <c r="PQ128" s="1"/>
      <c r="PR128" s="1"/>
      <c r="PS128" s="1"/>
      <c r="PT128" s="1"/>
      <c r="PU128" s="1"/>
      <c r="PV128" s="1"/>
      <c r="PW128" s="1"/>
      <c r="PX128" s="1">
        <v>67698300</v>
      </c>
      <c r="PY128" s="1">
        <v>67698300</v>
      </c>
      <c r="PZ128" s="1">
        <v>42610599.109999999</v>
      </c>
      <c r="QA128" s="1">
        <v>42610599.109999999</v>
      </c>
      <c r="QB128" s="1">
        <v>42610599.109999999</v>
      </c>
      <c r="QC128" s="1">
        <v>100</v>
      </c>
      <c r="QD128" s="1"/>
      <c r="QE128" s="1"/>
      <c r="QF128" s="1"/>
      <c r="QG128" s="1"/>
      <c r="QH128" s="1"/>
      <c r="QI128" s="1"/>
      <c r="QJ128" s="1"/>
      <c r="QK128" s="1"/>
      <c r="QL128" s="1"/>
      <c r="QM128" s="1"/>
      <c r="QN128" s="1"/>
      <c r="QO128" s="1"/>
      <c r="QP128" s="1"/>
      <c r="QQ128" s="1"/>
      <c r="QR128" s="1"/>
      <c r="QS128" s="1"/>
      <c r="QT128" s="1"/>
      <c r="QU128" s="1"/>
      <c r="QV128" s="1"/>
      <c r="QW128" s="1"/>
      <c r="QX128" s="1"/>
      <c r="QY128" s="1"/>
      <c r="QZ128" s="1"/>
      <c r="RA128" s="1"/>
      <c r="RB128" s="1"/>
      <c r="RC128" s="1"/>
      <c r="RD128" s="1"/>
      <c r="RE128" s="1"/>
      <c r="RF128" s="1"/>
      <c r="RG128" s="1"/>
      <c r="RH128" s="1"/>
      <c r="RI128" s="1"/>
      <c r="RJ128" s="1"/>
      <c r="RK128" s="1"/>
      <c r="RL128" s="1"/>
      <c r="RM128" s="1"/>
      <c r="RN128" s="1"/>
      <c r="RO128" s="1"/>
      <c r="RP128" s="1"/>
      <c r="RQ128" s="1"/>
      <c r="RR128" s="1"/>
      <c r="RS128" s="1"/>
      <c r="RT128" s="1"/>
      <c r="RU128" s="1"/>
      <c r="RV128" s="1"/>
      <c r="RW128" s="1"/>
      <c r="RX128" s="1"/>
      <c r="RY128" s="1"/>
      <c r="RZ128" s="1"/>
      <c r="SA128" s="1"/>
      <c r="SB128" s="1"/>
      <c r="SC128" s="1"/>
      <c r="SD128" s="1"/>
      <c r="SE128" s="1"/>
      <c r="SF128" s="1"/>
      <c r="SG128" s="1"/>
      <c r="SH128" s="1"/>
      <c r="SI128" s="1"/>
      <c r="SJ128" s="1"/>
      <c r="SK128" s="1"/>
      <c r="SL128" s="1"/>
      <c r="SM128" s="1"/>
      <c r="SN128" s="1"/>
      <c r="SO128" s="1"/>
      <c r="SP128" s="1"/>
      <c r="SQ128" s="1"/>
      <c r="SR128" s="1"/>
      <c r="SS128" s="1"/>
      <c r="ST128" s="1"/>
      <c r="SU128" s="1"/>
      <c r="SV128" s="1"/>
      <c r="SW128" s="1"/>
      <c r="SX128" s="1"/>
      <c r="SY128" s="1"/>
      <c r="SZ128" s="1"/>
      <c r="TA128" s="1"/>
      <c r="TB128" s="1"/>
      <c r="TC128" s="1"/>
      <c r="TD128" s="1"/>
      <c r="TE128" s="1"/>
      <c r="TF128" s="1"/>
      <c r="TG128" s="1"/>
      <c r="TH128" s="1"/>
      <c r="TI128" s="1"/>
      <c r="TJ128" s="1"/>
      <c r="TK128" s="1"/>
      <c r="TL128" s="1"/>
      <c r="TM128" s="1"/>
      <c r="TN128" s="1"/>
      <c r="TO128" s="1"/>
      <c r="TP128" s="1"/>
      <c r="TQ128" s="1"/>
      <c r="TR128" s="1"/>
      <c r="TS128" s="1"/>
      <c r="TT128" s="1"/>
      <c r="TU128" s="1"/>
      <c r="TV128" s="1"/>
      <c r="TW128" s="1"/>
      <c r="TX128" s="1"/>
      <c r="TY128" s="1"/>
      <c r="TZ128" s="1"/>
      <c r="UA128" s="1"/>
      <c r="UB128" s="1"/>
      <c r="UC128" s="1"/>
      <c r="UD128" s="1"/>
      <c r="UE128" s="1"/>
      <c r="UF128" s="1"/>
      <c r="UG128" s="1"/>
      <c r="UH128" s="1"/>
      <c r="UI128" s="1"/>
      <c r="UJ128" s="1"/>
      <c r="UK128" s="1"/>
      <c r="UL128" s="1"/>
      <c r="UM128" s="1"/>
      <c r="UN128" s="1"/>
      <c r="UO128" s="1"/>
      <c r="UP128" s="1"/>
      <c r="UQ128" s="1"/>
      <c r="UR128" s="1"/>
      <c r="US128" s="1"/>
      <c r="UT128" s="1">
        <v>1050400</v>
      </c>
      <c r="UU128" s="1">
        <v>1050400</v>
      </c>
      <c r="UV128" s="1">
        <v>1050400</v>
      </c>
      <c r="UW128" s="1">
        <v>1050400</v>
      </c>
      <c r="UX128" s="1">
        <v>1050400</v>
      </c>
      <c r="UY128" s="1">
        <v>100</v>
      </c>
      <c r="UZ128" s="1">
        <v>1287600</v>
      </c>
      <c r="VA128" s="1">
        <v>1287600</v>
      </c>
      <c r="VB128" s="1">
        <v>1287600</v>
      </c>
      <c r="VC128" s="1">
        <v>1287600</v>
      </c>
      <c r="VD128" s="1">
        <v>1287600</v>
      </c>
      <c r="VE128" s="1">
        <v>100</v>
      </c>
      <c r="VF128" s="1"/>
      <c r="VG128" s="1"/>
      <c r="VH128" s="1"/>
      <c r="VI128" s="1"/>
      <c r="VJ128" s="1"/>
      <c r="VK128" s="1"/>
      <c r="VL128" s="1"/>
      <c r="VM128" s="1"/>
      <c r="VN128" s="1"/>
      <c r="VO128" s="1"/>
      <c r="VP128" s="1"/>
      <c r="VQ128" s="1"/>
      <c r="VR128" s="1"/>
      <c r="VS128" s="1"/>
      <c r="VT128" s="1"/>
      <c r="VU128" s="1"/>
      <c r="VV128" s="1"/>
      <c r="VW128" s="1"/>
      <c r="VX128" s="1"/>
      <c r="VY128" s="1"/>
      <c r="VZ128" s="1"/>
      <c r="WA128" s="1"/>
      <c r="WB128" s="1"/>
      <c r="WC128" s="1"/>
      <c r="WD128" s="1"/>
      <c r="WE128" s="1"/>
      <c r="WF128" s="1"/>
      <c r="WG128" s="1"/>
      <c r="WH128" s="1"/>
      <c r="WI128" s="1"/>
      <c r="WJ128" s="1"/>
      <c r="WK128" s="1"/>
      <c r="WL128" s="1"/>
      <c r="WM128" s="1"/>
      <c r="WN128" s="1"/>
      <c r="WO128" s="1"/>
      <c r="WP128" s="1"/>
      <c r="WQ128" s="1"/>
      <c r="WR128" s="1"/>
      <c r="WS128" s="1"/>
      <c r="WT128" s="1"/>
      <c r="WU128" s="1"/>
      <c r="WV128" s="1"/>
      <c r="WW128" s="1"/>
      <c r="WX128" s="1"/>
      <c r="WY128" s="1"/>
      <c r="WZ128" s="1"/>
      <c r="XA128" s="1"/>
      <c r="XB128" s="1"/>
      <c r="XC128" s="1"/>
      <c r="XD128" s="1"/>
      <c r="XE128" s="1"/>
      <c r="XF128" s="1"/>
      <c r="XG128" s="1"/>
      <c r="XH128" s="1"/>
      <c r="XI128" s="1"/>
      <c r="XJ128" s="1"/>
      <c r="XK128" s="1"/>
      <c r="XL128" s="1"/>
      <c r="XM128" s="1"/>
      <c r="XN128" s="1"/>
      <c r="XO128" s="1"/>
      <c r="XP128" s="1"/>
      <c r="XQ128" s="1"/>
      <c r="XR128" s="1"/>
      <c r="XS128" s="1"/>
      <c r="XT128" s="1"/>
      <c r="XU128" s="1"/>
      <c r="XV128" s="1"/>
      <c r="XW128" s="1"/>
      <c r="XX128" s="1"/>
      <c r="XY128" s="1"/>
      <c r="XZ128" s="1"/>
      <c r="YA128" s="1"/>
      <c r="YB128" s="1"/>
      <c r="YC128" s="1"/>
      <c r="YD128" s="1"/>
      <c r="YE128" s="1"/>
      <c r="YF128" s="1"/>
      <c r="YG128" s="1"/>
      <c r="YH128" s="1"/>
      <c r="YI128" s="1"/>
      <c r="YJ128" s="1"/>
      <c r="YK128" s="1"/>
      <c r="YL128" s="1"/>
      <c r="YM128" s="1"/>
      <c r="YN128" s="1"/>
      <c r="YO128" s="1"/>
      <c r="YP128" s="1"/>
      <c r="YQ128" s="1"/>
      <c r="YR128" s="1"/>
      <c r="YS128" s="1">
        <v>452400</v>
      </c>
      <c r="YT128" s="1">
        <v>424581.42</v>
      </c>
      <c r="YU128" s="1">
        <v>424581.42</v>
      </c>
      <c r="YV128" s="1">
        <v>424581.42</v>
      </c>
      <c r="YW128" s="1">
        <v>100</v>
      </c>
      <c r="YX128" s="1"/>
      <c r="YY128" s="1"/>
      <c r="YZ128" s="1"/>
      <c r="ZA128" s="1"/>
      <c r="ZB128" s="1"/>
      <c r="ZC128" s="1"/>
      <c r="ZD128" s="1"/>
      <c r="ZE128" s="1"/>
      <c r="ZF128" s="1"/>
      <c r="ZG128" s="1"/>
      <c r="ZH128" s="1"/>
      <c r="ZI128" s="1"/>
      <c r="ZJ128" s="1"/>
      <c r="ZK128" s="1"/>
      <c r="ZL128" s="1"/>
      <c r="ZM128" s="1"/>
      <c r="ZN128" s="1"/>
      <c r="ZO128" s="1"/>
      <c r="ZP128" s="1">
        <v>321640</v>
      </c>
      <c r="ZQ128" s="1">
        <v>321640</v>
      </c>
      <c r="ZR128" s="1">
        <v>321640</v>
      </c>
      <c r="ZS128" s="1">
        <v>321640</v>
      </c>
      <c r="ZT128" s="1">
        <v>321640</v>
      </c>
      <c r="ZU128" s="1">
        <v>100</v>
      </c>
      <c r="ZV128" s="1"/>
      <c r="ZW128" s="1"/>
      <c r="ZX128" s="1"/>
      <c r="ZY128" s="1"/>
      <c r="ZZ128" s="1"/>
      <c r="AAA128" s="1"/>
      <c r="AAB128" s="1"/>
      <c r="AAC128" s="1"/>
      <c r="AAD128" s="1"/>
      <c r="AAE128" s="1"/>
      <c r="AAF128" s="1"/>
      <c r="AAG128" s="1"/>
      <c r="AAH128" s="1"/>
      <c r="AAI128" s="1"/>
      <c r="AAJ128" s="1"/>
      <c r="AAK128" s="1"/>
      <c r="AAL128" s="1"/>
      <c r="AAM128" s="1"/>
      <c r="AAN128" s="1"/>
      <c r="AAO128" s="1"/>
      <c r="AAP128" s="1"/>
      <c r="AAQ128" s="1"/>
      <c r="AAR128" s="1"/>
      <c r="AAS128" s="1"/>
      <c r="AAT128" s="1"/>
      <c r="AAU128" s="1"/>
      <c r="AAV128" s="1"/>
      <c r="AAW128" s="1"/>
      <c r="AAX128" s="1"/>
      <c r="AAY128" s="1"/>
      <c r="AAZ128" s="1"/>
      <c r="ABA128" s="1"/>
      <c r="ABB128" s="1"/>
      <c r="ABC128" s="1"/>
      <c r="ABD128" s="1"/>
      <c r="ABE128" s="1"/>
      <c r="ABF128" s="1"/>
      <c r="ABG128" s="1"/>
      <c r="ABH128" s="1"/>
      <c r="ABI128" s="1"/>
      <c r="ABJ128" s="1"/>
      <c r="ABK128" s="1"/>
      <c r="ABL128" s="1"/>
      <c r="ABM128" s="1"/>
      <c r="ABN128" s="1"/>
      <c r="ABO128" s="1"/>
      <c r="ABP128" s="1"/>
      <c r="ABQ128" s="1"/>
      <c r="ABR128" s="1"/>
      <c r="ABS128" s="1"/>
      <c r="ABT128" s="1"/>
      <c r="ABU128" s="1"/>
      <c r="ABV128" s="1"/>
      <c r="ABW128" s="1"/>
      <c r="ABX128" s="1"/>
      <c r="ABY128" s="1"/>
      <c r="ABZ128" s="1"/>
      <c r="ACA128" s="1"/>
      <c r="ACB128" s="1"/>
      <c r="ACC128" s="1"/>
      <c r="ACD128" s="1"/>
      <c r="ACE128" s="1"/>
      <c r="ACF128" s="1"/>
      <c r="ACG128" s="1"/>
      <c r="ACH128" s="1"/>
      <c r="ACI128" s="1"/>
      <c r="ACJ128" s="1"/>
      <c r="ACK128" s="1"/>
      <c r="ACL128" s="1"/>
      <c r="ACM128" s="1"/>
      <c r="ACN128" s="1"/>
      <c r="ACO128" s="1"/>
      <c r="ACP128" s="1"/>
      <c r="ACQ128" s="1"/>
      <c r="ACR128" s="1"/>
      <c r="ACS128" s="1"/>
      <c r="ACT128" s="1"/>
      <c r="ACU128" s="1"/>
      <c r="ACV128" s="1"/>
      <c r="ACW128" s="1"/>
      <c r="ACX128" s="1"/>
      <c r="ACY128" s="1"/>
      <c r="ACZ128" s="1"/>
      <c r="ADA128" s="1"/>
      <c r="ADB128" s="1"/>
      <c r="ADC128" s="1"/>
      <c r="ADD128" s="1"/>
      <c r="ADE128" s="1"/>
      <c r="ADF128" s="1"/>
      <c r="ADG128" s="1"/>
      <c r="ADH128" s="1"/>
      <c r="ADI128" s="1"/>
      <c r="ADJ128" s="1"/>
      <c r="ADK128" s="1"/>
      <c r="ADL128" s="1"/>
      <c r="ADM128" s="1"/>
      <c r="ADN128" s="1"/>
      <c r="ADO128" s="1"/>
      <c r="ADP128" s="1"/>
      <c r="ADQ128" s="1"/>
      <c r="ADR128" s="1"/>
      <c r="ADS128" s="1"/>
      <c r="ADT128" s="1"/>
      <c r="ADU128" s="1"/>
      <c r="ADV128" s="1"/>
      <c r="ADW128" s="1"/>
      <c r="ADX128" s="1"/>
      <c r="ADY128" s="1"/>
      <c r="ADZ128" s="1"/>
      <c r="AEA128" s="1"/>
      <c r="AEB128" s="1"/>
      <c r="AEC128" s="1"/>
      <c r="AED128" s="1"/>
      <c r="AEE128" s="1"/>
      <c r="AEF128" s="1"/>
      <c r="AEG128" s="1"/>
      <c r="AEH128" s="1"/>
      <c r="AEI128" s="1"/>
      <c r="AEJ128" s="1"/>
      <c r="AEK128" s="1"/>
      <c r="AEL128" s="1"/>
      <c r="AEM128" s="1"/>
      <c r="AEN128" s="1"/>
      <c r="AEO128" s="1"/>
      <c r="AEP128" s="1"/>
      <c r="AEQ128" s="1"/>
      <c r="AER128" s="1"/>
      <c r="AES128" s="1"/>
      <c r="AET128" s="1"/>
      <c r="AEU128" s="1"/>
      <c r="AEV128" s="1"/>
      <c r="AEW128" s="1"/>
      <c r="AEX128" s="1"/>
      <c r="AEY128" s="1"/>
      <c r="AEZ128" s="1"/>
      <c r="AFA128" s="1"/>
      <c r="AFB128" s="1"/>
      <c r="AFC128" s="1"/>
      <c r="AFD128" s="1"/>
      <c r="AFE128" s="1"/>
      <c r="AFF128" s="1"/>
      <c r="AFG128" s="1"/>
      <c r="AFH128" s="1"/>
      <c r="AFI128" s="1"/>
      <c r="AFJ128" s="1">
        <v>7040</v>
      </c>
      <c r="AFK128" s="1">
        <v>7040</v>
      </c>
      <c r="AFL128" s="1">
        <v>7040</v>
      </c>
      <c r="AFM128" s="1">
        <v>7040</v>
      </c>
      <c r="AFN128" s="1">
        <v>7040</v>
      </c>
      <c r="AFO128" s="1">
        <v>100</v>
      </c>
      <c r="AFP128" s="1"/>
      <c r="AFQ128" s="1"/>
      <c r="AFR128" s="1"/>
      <c r="AFS128" s="1"/>
      <c r="AFT128" s="1"/>
      <c r="AFU128" s="1"/>
      <c r="AFV128" s="1"/>
      <c r="AFW128" s="1"/>
      <c r="AFX128" s="1"/>
      <c r="AFY128" s="1"/>
      <c r="AFZ128" s="1"/>
      <c r="AGA128" s="1"/>
      <c r="AGB128" s="1"/>
      <c r="AGC128" s="1"/>
      <c r="AGD128" s="1"/>
      <c r="AGE128" s="1"/>
      <c r="AGF128" s="1"/>
      <c r="AGG128" s="1"/>
      <c r="AGH128" s="1"/>
      <c r="AGI128" s="1"/>
      <c r="AGJ128" s="1"/>
      <c r="AGK128" s="1"/>
      <c r="AGL128" s="1"/>
      <c r="AGM128" s="1"/>
      <c r="AGN128" s="1">
        <v>314600</v>
      </c>
      <c r="AGO128" s="1">
        <v>314600</v>
      </c>
      <c r="AGP128" s="1">
        <v>314600</v>
      </c>
      <c r="AGQ128" s="1">
        <v>314600</v>
      </c>
      <c r="AGR128" s="1">
        <v>314600</v>
      </c>
      <c r="AGS128" s="1">
        <v>100</v>
      </c>
      <c r="AGT128" s="1"/>
      <c r="AGU128" s="1"/>
      <c r="AGV128" s="1"/>
      <c r="AGW128" s="1"/>
      <c r="AGX128" s="1"/>
      <c r="AGY128" s="1"/>
      <c r="AGZ128" s="1"/>
      <c r="AHA128" s="1"/>
      <c r="AHB128" s="1"/>
      <c r="AHC128" s="1"/>
      <c r="AHD128" s="1"/>
      <c r="AHE128" s="1"/>
      <c r="AHF128" s="1"/>
      <c r="AHG128" s="1"/>
      <c r="AHH128" s="1"/>
      <c r="AHI128" s="1"/>
      <c r="AHJ128" s="1"/>
      <c r="AHK128" s="1"/>
      <c r="AHL128" s="1"/>
      <c r="AHM128" s="1"/>
      <c r="AHN128" s="1"/>
      <c r="AHO128" s="1"/>
      <c r="AHP128" s="1"/>
      <c r="AHQ128" s="1"/>
      <c r="AHR128" s="1"/>
      <c r="AHS128" s="1"/>
      <c r="AHT128" s="1"/>
      <c r="AHU128" s="1"/>
      <c r="AHV128" s="1"/>
      <c r="AHW128" s="1"/>
      <c r="AHX128" s="1"/>
      <c r="AHY128" s="1"/>
      <c r="AHZ128" s="1"/>
      <c r="AIA128" s="1"/>
      <c r="AIB128" s="1"/>
      <c r="AIC128" s="1"/>
      <c r="AID128" s="1"/>
      <c r="AIE128" s="1"/>
      <c r="AIF128" s="1"/>
      <c r="AIG128" s="1"/>
      <c r="AIH128" s="1"/>
      <c r="AII128" s="1"/>
      <c r="AIJ128" s="1"/>
      <c r="AIK128" s="1"/>
      <c r="AIL128" s="1"/>
      <c r="AIM128" s="1"/>
      <c r="AIN128" s="1"/>
      <c r="AIO128" s="1"/>
      <c r="AIP128" s="1"/>
      <c r="AIQ128" s="1"/>
      <c r="AIR128" s="1"/>
      <c r="AIS128" s="1"/>
      <c r="AIT128" s="1"/>
      <c r="AIU128" s="1"/>
      <c r="AIV128" s="1"/>
      <c r="AIW128" s="1"/>
      <c r="AIX128" s="1"/>
      <c r="AIY128" s="1"/>
      <c r="AIZ128" s="1"/>
      <c r="AJA128" s="1"/>
      <c r="AJB128" s="1"/>
      <c r="AJC128" s="1"/>
      <c r="AJD128" s="1"/>
      <c r="AJE128" s="1"/>
      <c r="AJF128" s="1"/>
      <c r="AJG128" s="1"/>
    </row>
    <row r="129" spans="1:943" x14ac:dyDescent="0.25">
      <c r="A129" s="4" t="s">
        <v>212</v>
      </c>
      <c r="B129" s="1">
        <v>3079920</v>
      </c>
      <c r="C129" s="1">
        <v>3219820</v>
      </c>
      <c r="D129" s="1">
        <v>3294567.54</v>
      </c>
      <c r="E129" s="1">
        <v>18173146.300000001</v>
      </c>
      <c r="F129" s="1">
        <v>15800069.1</v>
      </c>
      <c r="G129" s="1">
        <v>86.9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>
        <v>2761800</v>
      </c>
      <c r="BE129" s="1">
        <v>2901700</v>
      </c>
      <c r="BF129" s="1">
        <v>2912491.54</v>
      </c>
      <c r="BG129" s="1">
        <v>17791070.300000001</v>
      </c>
      <c r="BH129" s="1">
        <v>15417993.1</v>
      </c>
      <c r="BI129" s="1">
        <v>86.7</v>
      </c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>
        <v>304900</v>
      </c>
      <c r="IO129" s="1">
        <v>444800</v>
      </c>
      <c r="IP129" s="1">
        <v>455800</v>
      </c>
      <c r="IQ129" s="1">
        <v>455800</v>
      </c>
      <c r="IR129" s="1">
        <v>455800</v>
      </c>
      <c r="IS129" s="1">
        <v>100</v>
      </c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  <c r="JL129" s="1"/>
      <c r="JM129" s="1"/>
      <c r="JN129" s="1"/>
      <c r="JO129" s="1"/>
      <c r="JP129" s="1"/>
      <c r="JQ129" s="1"/>
      <c r="JR129" s="1"/>
      <c r="JS129" s="1"/>
      <c r="JT129" s="1"/>
      <c r="JU129" s="1">
        <v>10000000</v>
      </c>
      <c r="JV129" s="1">
        <v>10000000</v>
      </c>
      <c r="JW129" s="1">
        <v>100</v>
      </c>
      <c r="JX129" s="1"/>
      <c r="JY129" s="1"/>
      <c r="JZ129" s="1"/>
      <c r="KA129" s="1"/>
      <c r="KB129" s="1"/>
      <c r="KC129" s="1"/>
      <c r="KD129" s="1"/>
      <c r="KE129" s="1"/>
      <c r="KF129" s="1"/>
      <c r="KG129" s="1"/>
      <c r="KH129" s="1"/>
      <c r="KI129" s="1"/>
      <c r="KJ129" s="1"/>
      <c r="KK129" s="1"/>
      <c r="KL129" s="1"/>
      <c r="KM129" s="1"/>
      <c r="KN129" s="1"/>
      <c r="KO129" s="1"/>
      <c r="KP129" s="1"/>
      <c r="KQ129" s="1"/>
      <c r="KR129" s="1"/>
      <c r="KS129" s="1"/>
      <c r="KT129" s="1"/>
      <c r="KU129" s="1"/>
      <c r="KV129" s="1"/>
      <c r="KW129" s="1"/>
      <c r="KX129" s="1"/>
      <c r="KY129" s="1"/>
      <c r="KZ129" s="1"/>
      <c r="LA129" s="1"/>
      <c r="LB129" s="1"/>
      <c r="LC129" s="1"/>
      <c r="LD129" s="1"/>
      <c r="LE129" s="1"/>
      <c r="LF129" s="1"/>
      <c r="LG129" s="1"/>
      <c r="LH129" s="1"/>
      <c r="LI129" s="1"/>
      <c r="LJ129" s="1"/>
      <c r="LK129" s="1"/>
      <c r="LL129" s="1"/>
      <c r="LM129" s="1"/>
      <c r="LN129" s="1"/>
      <c r="LO129" s="1"/>
      <c r="LP129" s="1"/>
      <c r="LQ129" s="1"/>
      <c r="LR129" s="1"/>
      <c r="LS129" s="1"/>
      <c r="LT129" s="1"/>
      <c r="LU129" s="1"/>
      <c r="LV129" s="1"/>
      <c r="LW129" s="1"/>
      <c r="LX129" s="1"/>
      <c r="LY129" s="1"/>
      <c r="LZ129" s="1"/>
      <c r="MA129" s="1"/>
      <c r="MB129" s="1"/>
      <c r="MC129" s="1"/>
      <c r="MD129" s="1"/>
      <c r="ME129" s="1"/>
      <c r="MF129" s="1"/>
      <c r="MG129" s="1"/>
      <c r="MH129" s="1"/>
      <c r="MI129" s="1"/>
      <c r="MJ129" s="1"/>
      <c r="MK129" s="1"/>
      <c r="ML129" s="1"/>
      <c r="MM129" s="1"/>
      <c r="MN129" s="1"/>
      <c r="MO129" s="1"/>
      <c r="MP129" s="1"/>
      <c r="MQ129" s="1"/>
      <c r="MR129" s="1"/>
      <c r="MS129" s="1"/>
      <c r="MT129" s="1"/>
      <c r="MU129" s="1"/>
      <c r="MV129" s="1"/>
      <c r="MW129" s="1"/>
      <c r="MX129" s="1"/>
      <c r="MY129" s="1"/>
      <c r="MZ129" s="1"/>
      <c r="NA129" s="1"/>
      <c r="NB129" s="1"/>
      <c r="NC129" s="1"/>
      <c r="ND129" s="1"/>
      <c r="NE129" s="1"/>
      <c r="NF129" s="1"/>
      <c r="NG129" s="1"/>
      <c r="NH129" s="1"/>
      <c r="NI129" s="1"/>
      <c r="NJ129" s="1"/>
      <c r="NK129" s="1"/>
      <c r="NL129" s="1"/>
      <c r="NM129" s="1"/>
      <c r="NN129" s="1"/>
      <c r="NO129" s="1"/>
      <c r="NP129" s="1"/>
      <c r="NQ129" s="1"/>
      <c r="NR129" s="1"/>
      <c r="NS129" s="1"/>
      <c r="NT129" s="1"/>
      <c r="NU129" s="1"/>
      <c r="NV129" s="1"/>
      <c r="NW129" s="1"/>
      <c r="NX129" s="1"/>
      <c r="NY129" s="1"/>
      <c r="NZ129" s="1"/>
      <c r="OA129" s="1"/>
      <c r="OB129" s="1"/>
      <c r="OC129" s="1"/>
      <c r="OD129" s="1"/>
      <c r="OE129" s="1"/>
      <c r="OF129" s="1"/>
      <c r="OG129" s="1"/>
      <c r="OH129" s="1"/>
      <c r="OI129" s="1"/>
      <c r="OJ129" s="1"/>
      <c r="OK129" s="1"/>
      <c r="OL129" s="1"/>
      <c r="OM129" s="1"/>
      <c r="ON129" s="1"/>
      <c r="OO129" s="1"/>
      <c r="OP129" s="1"/>
      <c r="OQ129" s="1"/>
      <c r="OR129" s="1"/>
      <c r="OS129" s="1"/>
      <c r="OT129" s="1"/>
      <c r="OU129" s="1"/>
      <c r="OV129" s="1"/>
      <c r="OW129" s="1"/>
      <c r="OX129" s="1"/>
      <c r="OY129" s="1"/>
      <c r="OZ129" s="1"/>
      <c r="PA129" s="1"/>
      <c r="PB129" s="1"/>
      <c r="PC129" s="1"/>
      <c r="PD129" s="1"/>
      <c r="PE129" s="1"/>
      <c r="PF129" s="1"/>
      <c r="PG129" s="1"/>
      <c r="PH129" s="1"/>
      <c r="PI129" s="1"/>
      <c r="PJ129" s="1"/>
      <c r="PK129" s="1"/>
      <c r="PL129" s="1"/>
      <c r="PM129" s="1"/>
      <c r="PN129" s="1"/>
      <c r="PO129" s="1"/>
      <c r="PP129" s="1"/>
      <c r="PQ129" s="1"/>
      <c r="PR129" s="1"/>
      <c r="PS129" s="1"/>
      <c r="PT129" s="1"/>
      <c r="PU129" s="1"/>
      <c r="PV129" s="1"/>
      <c r="PW129" s="1"/>
      <c r="PX129" s="1"/>
      <c r="PY129" s="1"/>
      <c r="PZ129" s="1"/>
      <c r="QA129" s="1"/>
      <c r="QB129" s="1"/>
      <c r="QC129" s="1"/>
      <c r="QD129" s="1"/>
      <c r="QE129" s="1"/>
      <c r="QF129" s="1"/>
      <c r="QG129" s="1"/>
      <c r="QH129" s="1"/>
      <c r="QI129" s="1"/>
      <c r="QJ129" s="1"/>
      <c r="QK129" s="1"/>
      <c r="QL129" s="1"/>
      <c r="QM129" s="1"/>
      <c r="QN129" s="1"/>
      <c r="QO129" s="1"/>
      <c r="QP129" s="1"/>
      <c r="QQ129" s="1"/>
      <c r="QR129" s="1"/>
      <c r="QS129" s="1"/>
      <c r="QT129" s="1"/>
      <c r="QU129" s="1"/>
      <c r="QV129" s="1"/>
      <c r="QW129" s="1"/>
      <c r="QX129" s="1"/>
      <c r="QY129" s="1"/>
      <c r="QZ129" s="1"/>
      <c r="RA129" s="1"/>
      <c r="RB129" s="1"/>
      <c r="RC129" s="1"/>
      <c r="RD129" s="1"/>
      <c r="RE129" s="1"/>
      <c r="RF129" s="1"/>
      <c r="RG129" s="1"/>
      <c r="RH129" s="1"/>
      <c r="RI129" s="1"/>
      <c r="RJ129" s="1"/>
      <c r="RK129" s="1"/>
      <c r="RL129" s="1"/>
      <c r="RM129" s="1"/>
      <c r="RN129" s="1"/>
      <c r="RO129" s="1"/>
      <c r="RP129" s="1"/>
      <c r="RQ129" s="1"/>
      <c r="RR129" s="1"/>
      <c r="RS129" s="1"/>
      <c r="RT129" s="1"/>
      <c r="RU129" s="1"/>
      <c r="RV129" s="1"/>
      <c r="RW129" s="1"/>
      <c r="RX129" s="1"/>
      <c r="RY129" s="1"/>
      <c r="RZ129" s="1"/>
      <c r="SA129" s="1"/>
      <c r="SB129" s="1"/>
      <c r="SC129" s="1"/>
      <c r="SD129" s="1"/>
      <c r="SE129" s="1"/>
      <c r="SF129" s="1"/>
      <c r="SG129" s="1"/>
      <c r="SH129" s="1"/>
      <c r="SI129" s="1"/>
      <c r="SJ129" s="1"/>
      <c r="SK129" s="1"/>
      <c r="SL129" s="1"/>
      <c r="SM129" s="1"/>
      <c r="SN129" s="1"/>
      <c r="SO129" s="1"/>
      <c r="SP129" s="1"/>
      <c r="SQ129" s="1"/>
      <c r="SR129" s="1"/>
      <c r="SS129" s="1"/>
      <c r="ST129" s="1"/>
      <c r="SU129" s="1"/>
      <c r="SV129" s="1"/>
      <c r="SW129" s="1"/>
      <c r="SX129" s="1"/>
      <c r="SY129" s="1"/>
      <c r="SZ129" s="1"/>
      <c r="TA129" s="1"/>
      <c r="TB129" s="1"/>
      <c r="TC129" s="1"/>
      <c r="TD129" s="1"/>
      <c r="TE129" s="1"/>
      <c r="TF129" s="1"/>
      <c r="TG129" s="1"/>
      <c r="TH129" s="1"/>
      <c r="TI129" s="1"/>
      <c r="TJ129" s="1"/>
      <c r="TK129" s="1"/>
      <c r="TL129" s="1"/>
      <c r="TM129" s="1">
        <v>4878578.76</v>
      </c>
      <c r="TN129" s="1">
        <v>2505501.4700000002</v>
      </c>
      <c r="TO129" s="1">
        <v>51.4</v>
      </c>
      <c r="TP129" s="1"/>
      <c r="TQ129" s="1"/>
      <c r="TR129" s="1"/>
      <c r="TS129" s="1"/>
      <c r="TT129" s="1"/>
      <c r="TU129" s="1"/>
      <c r="TV129" s="1"/>
      <c r="TW129" s="1"/>
      <c r="TX129" s="1"/>
      <c r="TY129" s="1"/>
      <c r="TZ129" s="1"/>
      <c r="UA129" s="1"/>
      <c r="UB129" s="1"/>
      <c r="UC129" s="1"/>
      <c r="UD129" s="1"/>
      <c r="UE129" s="1"/>
      <c r="UF129" s="1"/>
      <c r="UG129" s="1"/>
      <c r="UH129" s="1"/>
      <c r="UI129" s="1"/>
      <c r="UJ129" s="1"/>
      <c r="UK129" s="1"/>
      <c r="UL129" s="1"/>
      <c r="UM129" s="1"/>
      <c r="UN129" s="1"/>
      <c r="UO129" s="1"/>
      <c r="UP129" s="1"/>
      <c r="UQ129" s="1"/>
      <c r="UR129" s="1"/>
      <c r="US129" s="1"/>
      <c r="UT129" s="1">
        <v>1050400</v>
      </c>
      <c r="UU129" s="1">
        <v>1050400</v>
      </c>
      <c r="UV129" s="1">
        <v>1050400</v>
      </c>
      <c r="UW129" s="1">
        <v>1050400</v>
      </c>
      <c r="UX129" s="1">
        <v>1050400</v>
      </c>
      <c r="UY129" s="1">
        <v>100</v>
      </c>
      <c r="UZ129" s="1">
        <v>891400</v>
      </c>
      <c r="VA129" s="1">
        <v>891400</v>
      </c>
      <c r="VB129" s="1">
        <v>891400</v>
      </c>
      <c r="VC129" s="1">
        <v>891400</v>
      </c>
      <c r="VD129" s="1">
        <v>891400</v>
      </c>
      <c r="VE129" s="1">
        <v>100</v>
      </c>
      <c r="VF129" s="1">
        <v>500000</v>
      </c>
      <c r="VG129" s="1">
        <v>500000</v>
      </c>
      <c r="VH129" s="1">
        <v>500000</v>
      </c>
      <c r="VI129" s="1">
        <v>500000</v>
      </c>
      <c r="VJ129" s="1">
        <v>500000</v>
      </c>
      <c r="VK129" s="1">
        <v>100</v>
      </c>
      <c r="VL129" s="1"/>
      <c r="VM129" s="1"/>
      <c r="VN129" s="1"/>
      <c r="VO129" s="1"/>
      <c r="VP129" s="1"/>
      <c r="VQ129" s="1"/>
      <c r="VR129" s="1"/>
      <c r="VS129" s="1"/>
      <c r="VT129" s="1"/>
      <c r="VU129" s="1"/>
      <c r="VV129" s="1"/>
      <c r="VW129" s="1"/>
      <c r="VX129" s="1"/>
      <c r="VY129" s="1"/>
      <c r="VZ129" s="1"/>
      <c r="WA129" s="1"/>
      <c r="WB129" s="1"/>
      <c r="WC129" s="1"/>
      <c r="WD129" s="1"/>
      <c r="WE129" s="1"/>
      <c r="WF129" s="1"/>
      <c r="WG129" s="1"/>
      <c r="WH129" s="1"/>
      <c r="WI129" s="1"/>
      <c r="WJ129" s="1"/>
      <c r="WK129" s="1"/>
      <c r="WL129" s="1"/>
      <c r="WM129" s="1"/>
      <c r="WN129" s="1"/>
      <c r="WO129" s="1"/>
      <c r="WP129" s="1"/>
      <c r="WQ129" s="1"/>
      <c r="WR129" s="1"/>
      <c r="WS129" s="1"/>
      <c r="WT129" s="1"/>
      <c r="WU129" s="1"/>
      <c r="WV129" s="1"/>
      <c r="WW129" s="1"/>
      <c r="WX129" s="1"/>
      <c r="WY129" s="1"/>
      <c r="WZ129" s="1"/>
      <c r="XA129" s="1"/>
      <c r="XB129" s="1"/>
      <c r="XC129" s="1"/>
      <c r="XD129" s="1"/>
      <c r="XE129" s="1"/>
      <c r="XF129" s="1"/>
      <c r="XG129" s="1"/>
      <c r="XH129" s="1"/>
      <c r="XI129" s="1"/>
      <c r="XJ129" s="1"/>
      <c r="XK129" s="1"/>
      <c r="XL129" s="1"/>
      <c r="XM129" s="1"/>
      <c r="XN129" s="1"/>
      <c r="XO129" s="1"/>
      <c r="XP129" s="1"/>
      <c r="XQ129" s="1"/>
      <c r="XR129" s="1"/>
      <c r="XS129" s="1"/>
      <c r="XT129" s="1"/>
      <c r="XU129" s="1"/>
      <c r="XV129" s="1"/>
      <c r="XW129" s="1"/>
      <c r="XX129" s="1"/>
      <c r="XY129" s="1"/>
      <c r="XZ129" s="1"/>
      <c r="YA129" s="1"/>
      <c r="YB129" s="1"/>
      <c r="YC129" s="1"/>
      <c r="YD129" s="1"/>
      <c r="YE129" s="1"/>
      <c r="YF129" s="1"/>
      <c r="YG129" s="1"/>
      <c r="YH129" s="1"/>
      <c r="YI129" s="1"/>
      <c r="YJ129" s="1"/>
      <c r="YK129" s="1"/>
      <c r="YL129" s="1"/>
      <c r="YM129" s="1"/>
      <c r="YN129" s="1"/>
      <c r="YO129" s="1"/>
      <c r="YP129" s="1"/>
      <c r="YQ129" s="1"/>
      <c r="YR129" s="1">
        <v>15100</v>
      </c>
      <c r="YS129" s="1">
        <v>15100</v>
      </c>
      <c r="YT129" s="1">
        <v>14891.54</v>
      </c>
      <c r="YU129" s="1">
        <v>14891.54</v>
      </c>
      <c r="YV129" s="1">
        <v>14891.54</v>
      </c>
      <c r="YW129" s="1">
        <v>100</v>
      </c>
      <c r="YX129" s="1"/>
      <c r="YY129" s="1"/>
      <c r="YZ129" s="1"/>
      <c r="ZA129" s="1"/>
      <c r="ZB129" s="1"/>
      <c r="ZC129" s="1"/>
      <c r="ZD129" s="1"/>
      <c r="ZE129" s="1"/>
      <c r="ZF129" s="1"/>
      <c r="ZG129" s="1"/>
      <c r="ZH129" s="1"/>
      <c r="ZI129" s="1"/>
      <c r="ZJ129" s="1"/>
      <c r="ZK129" s="1"/>
      <c r="ZL129" s="1"/>
      <c r="ZM129" s="1"/>
      <c r="ZN129" s="1"/>
      <c r="ZO129" s="1"/>
      <c r="ZP129" s="1">
        <v>318120</v>
      </c>
      <c r="ZQ129" s="1">
        <v>318120</v>
      </c>
      <c r="ZR129" s="1">
        <v>318120</v>
      </c>
      <c r="ZS129" s="1">
        <v>318120</v>
      </c>
      <c r="ZT129" s="1">
        <v>318120</v>
      </c>
      <c r="ZU129" s="1">
        <v>100</v>
      </c>
      <c r="ZV129" s="1"/>
      <c r="ZW129" s="1"/>
      <c r="ZX129" s="1"/>
      <c r="ZY129" s="1"/>
      <c r="ZZ129" s="1"/>
      <c r="AAA129" s="1"/>
      <c r="AAB129" s="1"/>
      <c r="AAC129" s="1"/>
      <c r="AAD129" s="1"/>
      <c r="AAE129" s="1"/>
      <c r="AAF129" s="1"/>
      <c r="AAG129" s="1"/>
      <c r="AAH129" s="1"/>
      <c r="AAI129" s="1"/>
      <c r="AAJ129" s="1"/>
      <c r="AAK129" s="1"/>
      <c r="AAL129" s="1"/>
      <c r="AAM129" s="1"/>
      <c r="AAN129" s="1"/>
      <c r="AAO129" s="1"/>
      <c r="AAP129" s="1"/>
      <c r="AAQ129" s="1"/>
      <c r="AAR129" s="1"/>
      <c r="AAS129" s="1"/>
      <c r="AAT129" s="1"/>
      <c r="AAU129" s="1"/>
      <c r="AAV129" s="1"/>
      <c r="AAW129" s="1"/>
      <c r="AAX129" s="1"/>
      <c r="AAY129" s="1"/>
      <c r="AAZ129" s="1"/>
      <c r="ABA129" s="1"/>
      <c r="ABB129" s="1"/>
      <c r="ABC129" s="1"/>
      <c r="ABD129" s="1"/>
      <c r="ABE129" s="1"/>
      <c r="ABF129" s="1"/>
      <c r="ABG129" s="1"/>
      <c r="ABH129" s="1"/>
      <c r="ABI129" s="1"/>
      <c r="ABJ129" s="1"/>
      <c r="ABK129" s="1"/>
      <c r="ABL129" s="1"/>
      <c r="ABM129" s="1"/>
      <c r="ABN129" s="1"/>
      <c r="ABO129" s="1"/>
      <c r="ABP129" s="1"/>
      <c r="ABQ129" s="1"/>
      <c r="ABR129" s="1"/>
      <c r="ABS129" s="1"/>
      <c r="ABT129" s="1"/>
      <c r="ABU129" s="1"/>
      <c r="ABV129" s="1"/>
      <c r="ABW129" s="1"/>
      <c r="ABX129" s="1"/>
      <c r="ABY129" s="1"/>
      <c r="ABZ129" s="1"/>
      <c r="ACA129" s="1"/>
      <c r="ACB129" s="1"/>
      <c r="ACC129" s="1"/>
      <c r="ACD129" s="1"/>
      <c r="ACE129" s="1"/>
      <c r="ACF129" s="1"/>
      <c r="ACG129" s="1"/>
      <c r="ACH129" s="1"/>
      <c r="ACI129" s="1"/>
      <c r="ACJ129" s="1"/>
      <c r="ACK129" s="1"/>
      <c r="ACL129" s="1"/>
      <c r="ACM129" s="1"/>
      <c r="ACN129" s="1"/>
      <c r="ACO129" s="1"/>
      <c r="ACP129" s="1"/>
      <c r="ACQ129" s="1"/>
      <c r="ACR129" s="1"/>
      <c r="ACS129" s="1"/>
      <c r="ACT129" s="1"/>
      <c r="ACU129" s="1"/>
      <c r="ACV129" s="1"/>
      <c r="ACW129" s="1"/>
      <c r="ACX129" s="1"/>
      <c r="ACY129" s="1"/>
      <c r="ACZ129" s="1"/>
      <c r="ADA129" s="1"/>
      <c r="ADB129" s="1"/>
      <c r="ADC129" s="1"/>
      <c r="ADD129" s="1"/>
      <c r="ADE129" s="1"/>
      <c r="ADF129" s="1"/>
      <c r="ADG129" s="1"/>
      <c r="ADH129" s="1"/>
      <c r="ADI129" s="1"/>
      <c r="ADJ129" s="1"/>
      <c r="ADK129" s="1"/>
      <c r="ADL129" s="1"/>
      <c r="ADM129" s="1"/>
      <c r="ADN129" s="1"/>
      <c r="ADO129" s="1"/>
      <c r="ADP129" s="1"/>
      <c r="ADQ129" s="1"/>
      <c r="ADR129" s="1"/>
      <c r="ADS129" s="1"/>
      <c r="ADT129" s="1"/>
      <c r="ADU129" s="1"/>
      <c r="ADV129" s="1"/>
      <c r="ADW129" s="1"/>
      <c r="ADX129" s="1"/>
      <c r="ADY129" s="1"/>
      <c r="ADZ129" s="1"/>
      <c r="AEA129" s="1"/>
      <c r="AEB129" s="1"/>
      <c r="AEC129" s="1"/>
      <c r="AED129" s="1"/>
      <c r="AEE129" s="1"/>
      <c r="AEF129" s="1"/>
      <c r="AEG129" s="1"/>
      <c r="AEH129" s="1"/>
      <c r="AEI129" s="1"/>
      <c r="AEJ129" s="1"/>
      <c r="AEK129" s="1"/>
      <c r="AEL129" s="1"/>
      <c r="AEM129" s="1"/>
      <c r="AEN129" s="1"/>
      <c r="AEO129" s="1"/>
      <c r="AEP129" s="1"/>
      <c r="AEQ129" s="1"/>
      <c r="AER129" s="1"/>
      <c r="AES129" s="1"/>
      <c r="AET129" s="1"/>
      <c r="AEU129" s="1"/>
      <c r="AEV129" s="1"/>
      <c r="AEW129" s="1"/>
      <c r="AEX129" s="1"/>
      <c r="AEY129" s="1"/>
      <c r="AEZ129" s="1"/>
      <c r="AFA129" s="1"/>
      <c r="AFB129" s="1"/>
      <c r="AFC129" s="1"/>
      <c r="AFD129" s="1"/>
      <c r="AFE129" s="1"/>
      <c r="AFF129" s="1"/>
      <c r="AFG129" s="1"/>
      <c r="AFH129" s="1"/>
      <c r="AFI129" s="1"/>
      <c r="AFJ129" s="1">
        <v>3520</v>
      </c>
      <c r="AFK129" s="1">
        <v>3520</v>
      </c>
      <c r="AFL129" s="1">
        <v>3520</v>
      </c>
      <c r="AFM129" s="1">
        <v>3520</v>
      </c>
      <c r="AFN129" s="1">
        <v>3520</v>
      </c>
      <c r="AFO129" s="1">
        <v>100</v>
      </c>
      <c r="AFP129" s="1"/>
      <c r="AFQ129" s="1"/>
      <c r="AFR129" s="1"/>
      <c r="AFS129" s="1"/>
      <c r="AFT129" s="1"/>
      <c r="AFU129" s="1"/>
      <c r="AFV129" s="1"/>
      <c r="AFW129" s="1"/>
      <c r="AFX129" s="1"/>
      <c r="AFY129" s="1"/>
      <c r="AFZ129" s="1"/>
      <c r="AGA129" s="1"/>
      <c r="AGB129" s="1"/>
      <c r="AGC129" s="1"/>
      <c r="AGD129" s="1"/>
      <c r="AGE129" s="1"/>
      <c r="AGF129" s="1"/>
      <c r="AGG129" s="1"/>
      <c r="AGH129" s="1"/>
      <c r="AGI129" s="1"/>
      <c r="AGJ129" s="1"/>
      <c r="AGK129" s="1"/>
      <c r="AGL129" s="1"/>
      <c r="AGM129" s="1"/>
      <c r="AGN129" s="1">
        <v>314600</v>
      </c>
      <c r="AGO129" s="1">
        <v>314600</v>
      </c>
      <c r="AGP129" s="1">
        <v>314600</v>
      </c>
      <c r="AGQ129" s="1">
        <v>314600</v>
      </c>
      <c r="AGR129" s="1">
        <v>314600</v>
      </c>
      <c r="AGS129" s="1">
        <v>100</v>
      </c>
      <c r="AGT129" s="1"/>
      <c r="AGU129" s="1"/>
      <c r="AGV129" s="1"/>
      <c r="AGW129" s="1"/>
      <c r="AGX129" s="1"/>
      <c r="AGY129" s="1"/>
      <c r="AGZ129" s="1"/>
      <c r="AHA129" s="1"/>
      <c r="AHB129" s="1"/>
      <c r="AHC129" s="1"/>
      <c r="AHD129" s="1"/>
      <c r="AHE129" s="1"/>
      <c r="AHF129" s="1"/>
      <c r="AHG129" s="1"/>
      <c r="AHH129" s="1">
        <v>63956</v>
      </c>
      <c r="AHI129" s="1">
        <v>63956</v>
      </c>
      <c r="AHJ129" s="1">
        <v>63956</v>
      </c>
      <c r="AHK129" s="1">
        <v>100</v>
      </c>
      <c r="AHL129" s="1"/>
      <c r="AHM129" s="1"/>
      <c r="AHN129" s="1"/>
      <c r="AHO129" s="1"/>
      <c r="AHP129" s="1"/>
      <c r="AHQ129" s="1"/>
      <c r="AHR129" s="1"/>
      <c r="AHS129" s="1"/>
      <c r="AHT129" s="1"/>
      <c r="AHU129" s="1"/>
      <c r="AHV129" s="1"/>
      <c r="AHW129" s="1"/>
      <c r="AHX129" s="1"/>
      <c r="AHY129" s="1"/>
      <c r="AHZ129" s="1"/>
      <c r="AIA129" s="1"/>
      <c r="AIB129" s="1"/>
      <c r="AIC129" s="1"/>
      <c r="AID129" s="1"/>
      <c r="AIE129" s="1"/>
      <c r="AIF129" s="1"/>
      <c r="AIG129" s="1"/>
      <c r="AIH129" s="1"/>
      <c r="AII129" s="1"/>
      <c r="AIJ129" s="1"/>
      <c r="AIK129" s="1"/>
      <c r="AIL129" s="1"/>
      <c r="AIM129" s="1"/>
      <c r="AIN129" s="1"/>
      <c r="AIO129" s="1"/>
      <c r="AIP129" s="1"/>
      <c r="AIQ129" s="1"/>
      <c r="AIR129" s="1"/>
      <c r="AIS129" s="1"/>
      <c r="AIT129" s="1"/>
      <c r="AIU129" s="1"/>
      <c r="AIV129" s="1"/>
      <c r="AIW129" s="1"/>
      <c r="AIX129" s="1"/>
      <c r="AIY129" s="1"/>
      <c r="AIZ129" s="1"/>
      <c r="AJA129" s="1"/>
      <c r="AJB129" s="1"/>
      <c r="AJC129" s="1"/>
      <c r="AJD129" s="1">
        <v>63956</v>
      </c>
      <c r="AJE129" s="1">
        <v>63956</v>
      </c>
      <c r="AJF129" s="1">
        <v>63956</v>
      </c>
      <c r="AJG129" s="1">
        <v>100</v>
      </c>
    </row>
    <row r="130" spans="1:943" x14ac:dyDescent="0.25">
      <c r="A130" s="4" t="s">
        <v>213</v>
      </c>
      <c r="B130" s="1">
        <v>4131500</v>
      </c>
      <c r="C130" s="1">
        <v>4277300</v>
      </c>
      <c r="D130" s="1">
        <v>4529200</v>
      </c>
      <c r="E130" s="1">
        <v>12529200</v>
      </c>
      <c r="F130" s="1">
        <v>12529200</v>
      </c>
      <c r="G130" s="1">
        <v>100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>
        <v>3813380</v>
      </c>
      <c r="BE130" s="1">
        <v>3959180</v>
      </c>
      <c r="BF130" s="1">
        <v>4211080</v>
      </c>
      <c r="BG130" s="1">
        <v>12211080</v>
      </c>
      <c r="BH130" s="1">
        <v>12211080</v>
      </c>
      <c r="BI130" s="1">
        <v>100</v>
      </c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>
        <v>1548700</v>
      </c>
      <c r="IO130" s="1">
        <v>1694500</v>
      </c>
      <c r="IP130" s="1">
        <v>1946400</v>
      </c>
      <c r="IQ130" s="1">
        <v>1946400</v>
      </c>
      <c r="IR130" s="1">
        <v>1946400</v>
      </c>
      <c r="IS130" s="1">
        <v>100</v>
      </c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  <c r="JL130" s="1"/>
      <c r="JM130" s="1"/>
      <c r="JN130" s="1"/>
      <c r="JO130" s="1"/>
      <c r="JP130" s="1"/>
      <c r="JQ130" s="1"/>
      <c r="JR130" s="1"/>
      <c r="JS130" s="1"/>
      <c r="JT130" s="1"/>
      <c r="JU130" s="1">
        <v>8000000</v>
      </c>
      <c r="JV130" s="1">
        <v>8000000</v>
      </c>
      <c r="JW130" s="1">
        <v>100</v>
      </c>
      <c r="JX130" s="1"/>
      <c r="JY130" s="1"/>
      <c r="JZ130" s="1"/>
      <c r="KA130" s="1"/>
      <c r="KB130" s="1"/>
      <c r="KC130" s="1"/>
      <c r="KD130" s="1"/>
      <c r="KE130" s="1"/>
      <c r="KF130" s="1"/>
      <c r="KG130" s="1"/>
      <c r="KH130" s="1"/>
      <c r="KI130" s="1"/>
      <c r="KJ130" s="1"/>
      <c r="KK130" s="1"/>
      <c r="KL130" s="1"/>
      <c r="KM130" s="1"/>
      <c r="KN130" s="1"/>
      <c r="KO130" s="1"/>
      <c r="KP130" s="1"/>
      <c r="KQ130" s="1"/>
      <c r="KR130" s="1"/>
      <c r="KS130" s="1"/>
      <c r="KT130" s="1"/>
      <c r="KU130" s="1"/>
      <c r="KV130" s="1"/>
      <c r="KW130" s="1"/>
      <c r="KX130" s="1"/>
      <c r="KY130" s="1"/>
      <c r="KZ130" s="1"/>
      <c r="LA130" s="1"/>
      <c r="LB130" s="1"/>
      <c r="LC130" s="1"/>
      <c r="LD130" s="1"/>
      <c r="LE130" s="1"/>
      <c r="LF130" s="1"/>
      <c r="LG130" s="1"/>
      <c r="LH130" s="1"/>
      <c r="LI130" s="1"/>
      <c r="LJ130" s="1"/>
      <c r="LK130" s="1"/>
      <c r="LL130" s="1"/>
      <c r="LM130" s="1"/>
      <c r="LN130" s="1"/>
      <c r="LO130" s="1"/>
      <c r="LP130" s="1"/>
      <c r="LQ130" s="1"/>
      <c r="LR130" s="1"/>
      <c r="LS130" s="1"/>
      <c r="LT130" s="1"/>
      <c r="LU130" s="1"/>
      <c r="LV130" s="1"/>
      <c r="LW130" s="1"/>
      <c r="LX130" s="1"/>
      <c r="LY130" s="1"/>
      <c r="LZ130" s="1"/>
      <c r="MA130" s="1"/>
      <c r="MB130" s="1"/>
      <c r="MC130" s="1"/>
      <c r="MD130" s="1"/>
      <c r="ME130" s="1"/>
      <c r="MF130" s="1"/>
      <c r="MG130" s="1"/>
      <c r="MH130" s="1"/>
      <c r="MI130" s="1"/>
      <c r="MJ130" s="1"/>
      <c r="MK130" s="1"/>
      <c r="ML130" s="1"/>
      <c r="MM130" s="1"/>
      <c r="MN130" s="1"/>
      <c r="MO130" s="1"/>
      <c r="MP130" s="1"/>
      <c r="MQ130" s="1"/>
      <c r="MR130" s="1"/>
      <c r="MS130" s="1"/>
      <c r="MT130" s="1"/>
      <c r="MU130" s="1"/>
      <c r="MV130" s="1"/>
      <c r="MW130" s="1"/>
      <c r="MX130" s="1"/>
      <c r="MY130" s="1"/>
      <c r="MZ130" s="1"/>
      <c r="NA130" s="1"/>
      <c r="NB130" s="1"/>
      <c r="NC130" s="1"/>
      <c r="ND130" s="1"/>
      <c r="NE130" s="1"/>
      <c r="NF130" s="1"/>
      <c r="NG130" s="1"/>
      <c r="NH130" s="1"/>
      <c r="NI130" s="1"/>
      <c r="NJ130" s="1"/>
      <c r="NK130" s="1"/>
      <c r="NL130" s="1"/>
      <c r="NM130" s="1"/>
      <c r="NN130" s="1"/>
      <c r="NO130" s="1"/>
      <c r="NP130" s="1"/>
      <c r="NQ130" s="1"/>
      <c r="NR130" s="1"/>
      <c r="NS130" s="1"/>
      <c r="NT130" s="1"/>
      <c r="NU130" s="1"/>
      <c r="NV130" s="1"/>
      <c r="NW130" s="1"/>
      <c r="NX130" s="1"/>
      <c r="NY130" s="1"/>
      <c r="NZ130" s="1"/>
      <c r="OA130" s="1"/>
      <c r="OB130" s="1"/>
      <c r="OC130" s="1"/>
      <c r="OD130" s="1"/>
      <c r="OE130" s="1"/>
      <c r="OF130" s="1"/>
      <c r="OG130" s="1"/>
      <c r="OH130" s="1"/>
      <c r="OI130" s="1"/>
      <c r="OJ130" s="1"/>
      <c r="OK130" s="1"/>
      <c r="OL130" s="1"/>
      <c r="OM130" s="1"/>
      <c r="ON130" s="1"/>
      <c r="OO130" s="1"/>
      <c r="OP130" s="1"/>
      <c r="OQ130" s="1"/>
      <c r="OR130" s="1"/>
      <c r="OS130" s="1"/>
      <c r="OT130" s="1"/>
      <c r="OU130" s="1"/>
      <c r="OV130" s="1"/>
      <c r="OW130" s="1"/>
      <c r="OX130" s="1"/>
      <c r="OY130" s="1"/>
      <c r="OZ130" s="1"/>
      <c r="PA130" s="1"/>
      <c r="PB130" s="1"/>
      <c r="PC130" s="1"/>
      <c r="PD130" s="1"/>
      <c r="PE130" s="1"/>
      <c r="PF130" s="1"/>
      <c r="PG130" s="1"/>
      <c r="PH130" s="1"/>
      <c r="PI130" s="1"/>
      <c r="PJ130" s="1"/>
      <c r="PK130" s="1"/>
      <c r="PL130" s="1"/>
      <c r="PM130" s="1"/>
      <c r="PN130" s="1"/>
      <c r="PO130" s="1"/>
      <c r="PP130" s="1"/>
      <c r="PQ130" s="1"/>
      <c r="PR130" s="1"/>
      <c r="PS130" s="1"/>
      <c r="PT130" s="1"/>
      <c r="PU130" s="1"/>
      <c r="PV130" s="1"/>
      <c r="PW130" s="1"/>
      <c r="PX130" s="1"/>
      <c r="PY130" s="1"/>
      <c r="PZ130" s="1"/>
      <c r="QA130" s="1"/>
      <c r="QB130" s="1"/>
      <c r="QC130" s="1"/>
      <c r="QD130" s="1"/>
      <c r="QE130" s="1"/>
      <c r="QF130" s="1"/>
      <c r="QG130" s="1"/>
      <c r="QH130" s="1"/>
      <c r="QI130" s="1"/>
      <c r="QJ130" s="1"/>
      <c r="QK130" s="1"/>
      <c r="QL130" s="1"/>
      <c r="QM130" s="1"/>
      <c r="QN130" s="1"/>
      <c r="QO130" s="1"/>
      <c r="QP130" s="1"/>
      <c r="QQ130" s="1"/>
      <c r="QR130" s="1"/>
      <c r="QS130" s="1"/>
      <c r="QT130" s="1"/>
      <c r="QU130" s="1"/>
      <c r="QV130" s="1"/>
      <c r="QW130" s="1"/>
      <c r="QX130" s="1"/>
      <c r="QY130" s="1"/>
      <c r="QZ130" s="1"/>
      <c r="RA130" s="1"/>
      <c r="RB130" s="1"/>
      <c r="RC130" s="1"/>
      <c r="RD130" s="1"/>
      <c r="RE130" s="1"/>
      <c r="RF130" s="1"/>
      <c r="RG130" s="1"/>
      <c r="RH130" s="1"/>
      <c r="RI130" s="1"/>
      <c r="RJ130" s="1"/>
      <c r="RK130" s="1"/>
      <c r="RL130" s="1"/>
      <c r="RM130" s="1"/>
      <c r="RN130" s="1"/>
      <c r="RO130" s="1"/>
      <c r="RP130" s="1"/>
      <c r="RQ130" s="1"/>
      <c r="RR130" s="1"/>
      <c r="RS130" s="1"/>
      <c r="RT130" s="1"/>
      <c r="RU130" s="1"/>
      <c r="RV130" s="1"/>
      <c r="RW130" s="1"/>
      <c r="RX130" s="1"/>
      <c r="RY130" s="1"/>
      <c r="RZ130" s="1"/>
      <c r="SA130" s="1"/>
      <c r="SB130" s="1"/>
      <c r="SC130" s="1"/>
      <c r="SD130" s="1"/>
      <c r="SE130" s="1"/>
      <c r="SF130" s="1"/>
      <c r="SG130" s="1"/>
      <c r="SH130" s="1"/>
      <c r="SI130" s="1"/>
      <c r="SJ130" s="1"/>
      <c r="SK130" s="1"/>
      <c r="SL130" s="1"/>
      <c r="SM130" s="1"/>
      <c r="SN130" s="1"/>
      <c r="SO130" s="1"/>
      <c r="SP130" s="1"/>
      <c r="SQ130" s="1"/>
      <c r="SR130" s="1"/>
      <c r="SS130" s="1"/>
      <c r="ST130" s="1"/>
      <c r="SU130" s="1"/>
      <c r="SV130" s="1"/>
      <c r="SW130" s="1"/>
      <c r="SX130" s="1"/>
      <c r="SY130" s="1"/>
      <c r="SZ130" s="1"/>
      <c r="TA130" s="1"/>
      <c r="TB130" s="1"/>
      <c r="TC130" s="1"/>
      <c r="TD130" s="1"/>
      <c r="TE130" s="1"/>
      <c r="TF130" s="1"/>
      <c r="TG130" s="1"/>
      <c r="TH130" s="1"/>
      <c r="TI130" s="1"/>
      <c r="TJ130" s="1"/>
      <c r="TK130" s="1"/>
      <c r="TL130" s="1"/>
      <c r="TM130" s="1"/>
      <c r="TN130" s="1"/>
      <c r="TO130" s="1"/>
      <c r="TP130" s="1"/>
      <c r="TQ130" s="1"/>
      <c r="TR130" s="1"/>
      <c r="TS130" s="1"/>
      <c r="TT130" s="1"/>
      <c r="TU130" s="1"/>
      <c r="TV130" s="1"/>
      <c r="TW130" s="1"/>
      <c r="TX130" s="1"/>
      <c r="TY130" s="1"/>
      <c r="TZ130" s="1"/>
      <c r="UA130" s="1"/>
      <c r="UB130" s="1"/>
      <c r="UC130" s="1"/>
      <c r="UD130" s="1"/>
      <c r="UE130" s="1"/>
      <c r="UF130" s="1"/>
      <c r="UG130" s="1"/>
      <c r="UH130" s="1"/>
      <c r="UI130" s="1"/>
      <c r="UJ130" s="1"/>
      <c r="UK130" s="1"/>
      <c r="UL130" s="1"/>
      <c r="UM130" s="1"/>
      <c r="UN130" s="1"/>
      <c r="UO130" s="1"/>
      <c r="UP130" s="1"/>
      <c r="UQ130" s="1"/>
      <c r="UR130" s="1"/>
      <c r="US130" s="1"/>
      <c r="UT130" s="1">
        <v>1050400</v>
      </c>
      <c r="UU130" s="1">
        <v>1050400</v>
      </c>
      <c r="UV130" s="1">
        <v>1050400</v>
      </c>
      <c r="UW130" s="1">
        <v>1050400</v>
      </c>
      <c r="UX130" s="1">
        <v>1050400</v>
      </c>
      <c r="UY130" s="1">
        <v>100</v>
      </c>
      <c r="UZ130" s="1">
        <v>792400</v>
      </c>
      <c r="VA130" s="1">
        <v>792400</v>
      </c>
      <c r="VB130" s="1">
        <v>792400</v>
      </c>
      <c r="VC130" s="1">
        <v>792400</v>
      </c>
      <c r="VD130" s="1">
        <v>792400</v>
      </c>
      <c r="VE130" s="1">
        <v>100</v>
      </c>
      <c r="VF130" s="1">
        <v>300000</v>
      </c>
      <c r="VG130" s="1">
        <v>300000</v>
      </c>
      <c r="VH130" s="1">
        <v>300000</v>
      </c>
      <c r="VI130" s="1">
        <v>300000</v>
      </c>
      <c r="VJ130" s="1">
        <v>300000</v>
      </c>
      <c r="VK130" s="1">
        <v>100</v>
      </c>
      <c r="VL130" s="1">
        <v>121880</v>
      </c>
      <c r="VM130" s="1">
        <v>121880</v>
      </c>
      <c r="VN130" s="1">
        <v>121880</v>
      </c>
      <c r="VO130" s="1">
        <v>121880</v>
      </c>
      <c r="VP130" s="1">
        <v>121880</v>
      </c>
      <c r="VQ130" s="1">
        <v>100</v>
      </c>
      <c r="VR130" s="1"/>
      <c r="VS130" s="1"/>
      <c r="VT130" s="1"/>
      <c r="VU130" s="1"/>
      <c r="VV130" s="1"/>
      <c r="VW130" s="1"/>
      <c r="VX130" s="1"/>
      <c r="VY130" s="1"/>
      <c r="VZ130" s="1"/>
      <c r="WA130" s="1"/>
      <c r="WB130" s="1"/>
      <c r="WC130" s="1"/>
      <c r="WD130" s="1"/>
      <c r="WE130" s="1"/>
      <c r="WF130" s="1"/>
      <c r="WG130" s="1"/>
      <c r="WH130" s="1"/>
      <c r="WI130" s="1"/>
      <c r="WJ130" s="1"/>
      <c r="WK130" s="1"/>
      <c r="WL130" s="1"/>
      <c r="WM130" s="1"/>
      <c r="WN130" s="1"/>
      <c r="WO130" s="1"/>
      <c r="WP130" s="1"/>
      <c r="WQ130" s="1"/>
      <c r="WR130" s="1"/>
      <c r="WS130" s="1"/>
      <c r="WT130" s="1"/>
      <c r="WU130" s="1"/>
      <c r="WV130" s="1"/>
      <c r="WW130" s="1"/>
      <c r="WX130" s="1"/>
      <c r="WY130" s="1"/>
      <c r="WZ130" s="1"/>
      <c r="XA130" s="1"/>
      <c r="XB130" s="1"/>
      <c r="XC130" s="1"/>
      <c r="XD130" s="1"/>
      <c r="XE130" s="1"/>
      <c r="XF130" s="1"/>
      <c r="XG130" s="1"/>
      <c r="XH130" s="1"/>
      <c r="XI130" s="1"/>
      <c r="XJ130" s="1"/>
      <c r="XK130" s="1"/>
      <c r="XL130" s="1"/>
      <c r="XM130" s="1"/>
      <c r="XN130" s="1"/>
      <c r="XO130" s="1"/>
      <c r="XP130" s="1"/>
      <c r="XQ130" s="1"/>
      <c r="XR130" s="1"/>
      <c r="XS130" s="1"/>
      <c r="XT130" s="1"/>
      <c r="XU130" s="1"/>
      <c r="XV130" s="1"/>
      <c r="XW130" s="1"/>
      <c r="XX130" s="1"/>
      <c r="XY130" s="1"/>
      <c r="XZ130" s="1"/>
      <c r="YA130" s="1"/>
      <c r="YB130" s="1"/>
      <c r="YC130" s="1"/>
      <c r="YD130" s="1"/>
      <c r="YE130" s="1"/>
      <c r="YF130" s="1"/>
      <c r="YG130" s="1"/>
      <c r="YH130" s="1"/>
      <c r="YI130" s="1"/>
      <c r="YJ130" s="1"/>
      <c r="YK130" s="1"/>
      <c r="YL130" s="1"/>
      <c r="YM130" s="1"/>
      <c r="YN130" s="1"/>
      <c r="YO130" s="1"/>
      <c r="YP130" s="1"/>
      <c r="YQ130" s="1"/>
      <c r="YR130" s="1"/>
      <c r="YS130" s="1"/>
      <c r="YT130" s="1"/>
      <c r="YU130" s="1"/>
      <c r="YV130" s="1"/>
      <c r="YW130" s="1"/>
      <c r="YX130" s="1"/>
      <c r="YY130" s="1"/>
      <c r="YZ130" s="1"/>
      <c r="ZA130" s="1"/>
      <c r="ZB130" s="1"/>
      <c r="ZC130" s="1"/>
      <c r="ZD130" s="1"/>
      <c r="ZE130" s="1"/>
      <c r="ZF130" s="1"/>
      <c r="ZG130" s="1"/>
      <c r="ZH130" s="1"/>
      <c r="ZI130" s="1"/>
      <c r="ZJ130" s="1"/>
      <c r="ZK130" s="1"/>
      <c r="ZL130" s="1"/>
      <c r="ZM130" s="1"/>
      <c r="ZN130" s="1"/>
      <c r="ZO130" s="1"/>
      <c r="ZP130" s="1">
        <v>318120</v>
      </c>
      <c r="ZQ130" s="1">
        <v>318120</v>
      </c>
      <c r="ZR130" s="1">
        <v>318120</v>
      </c>
      <c r="ZS130" s="1">
        <v>318120</v>
      </c>
      <c r="ZT130" s="1">
        <v>318120</v>
      </c>
      <c r="ZU130" s="1">
        <v>100</v>
      </c>
      <c r="ZV130" s="1"/>
      <c r="ZW130" s="1"/>
      <c r="ZX130" s="1"/>
      <c r="ZY130" s="1"/>
      <c r="ZZ130" s="1"/>
      <c r="AAA130" s="1"/>
      <c r="AAB130" s="1"/>
      <c r="AAC130" s="1"/>
      <c r="AAD130" s="1"/>
      <c r="AAE130" s="1"/>
      <c r="AAF130" s="1"/>
      <c r="AAG130" s="1"/>
      <c r="AAH130" s="1"/>
      <c r="AAI130" s="1"/>
      <c r="AAJ130" s="1"/>
      <c r="AAK130" s="1"/>
      <c r="AAL130" s="1"/>
      <c r="AAM130" s="1"/>
      <c r="AAN130" s="1"/>
      <c r="AAO130" s="1"/>
      <c r="AAP130" s="1"/>
      <c r="AAQ130" s="1"/>
      <c r="AAR130" s="1"/>
      <c r="AAS130" s="1"/>
      <c r="AAT130" s="1"/>
      <c r="AAU130" s="1"/>
      <c r="AAV130" s="1"/>
      <c r="AAW130" s="1"/>
      <c r="AAX130" s="1"/>
      <c r="AAY130" s="1"/>
      <c r="AAZ130" s="1"/>
      <c r="ABA130" s="1"/>
      <c r="ABB130" s="1"/>
      <c r="ABC130" s="1"/>
      <c r="ABD130" s="1"/>
      <c r="ABE130" s="1"/>
      <c r="ABF130" s="1"/>
      <c r="ABG130" s="1"/>
      <c r="ABH130" s="1"/>
      <c r="ABI130" s="1"/>
      <c r="ABJ130" s="1"/>
      <c r="ABK130" s="1"/>
      <c r="ABL130" s="1"/>
      <c r="ABM130" s="1"/>
      <c r="ABN130" s="1"/>
      <c r="ABO130" s="1"/>
      <c r="ABP130" s="1"/>
      <c r="ABQ130" s="1"/>
      <c r="ABR130" s="1"/>
      <c r="ABS130" s="1"/>
      <c r="ABT130" s="1"/>
      <c r="ABU130" s="1"/>
      <c r="ABV130" s="1"/>
      <c r="ABW130" s="1"/>
      <c r="ABX130" s="1"/>
      <c r="ABY130" s="1"/>
      <c r="ABZ130" s="1"/>
      <c r="ACA130" s="1"/>
      <c r="ACB130" s="1"/>
      <c r="ACC130" s="1"/>
      <c r="ACD130" s="1"/>
      <c r="ACE130" s="1"/>
      <c r="ACF130" s="1"/>
      <c r="ACG130" s="1"/>
      <c r="ACH130" s="1"/>
      <c r="ACI130" s="1"/>
      <c r="ACJ130" s="1"/>
      <c r="ACK130" s="1"/>
      <c r="ACL130" s="1"/>
      <c r="ACM130" s="1"/>
      <c r="ACN130" s="1"/>
      <c r="ACO130" s="1"/>
      <c r="ACP130" s="1"/>
      <c r="ACQ130" s="1"/>
      <c r="ACR130" s="1"/>
      <c r="ACS130" s="1"/>
      <c r="ACT130" s="1"/>
      <c r="ACU130" s="1"/>
      <c r="ACV130" s="1"/>
      <c r="ACW130" s="1"/>
      <c r="ACX130" s="1"/>
      <c r="ACY130" s="1"/>
      <c r="ACZ130" s="1"/>
      <c r="ADA130" s="1"/>
      <c r="ADB130" s="1"/>
      <c r="ADC130" s="1"/>
      <c r="ADD130" s="1"/>
      <c r="ADE130" s="1"/>
      <c r="ADF130" s="1"/>
      <c r="ADG130" s="1"/>
      <c r="ADH130" s="1"/>
      <c r="ADI130" s="1"/>
      <c r="ADJ130" s="1"/>
      <c r="ADK130" s="1"/>
      <c r="ADL130" s="1"/>
      <c r="ADM130" s="1"/>
      <c r="ADN130" s="1"/>
      <c r="ADO130" s="1"/>
      <c r="ADP130" s="1"/>
      <c r="ADQ130" s="1"/>
      <c r="ADR130" s="1"/>
      <c r="ADS130" s="1"/>
      <c r="ADT130" s="1"/>
      <c r="ADU130" s="1"/>
      <c r="ADV130" s="1"/>
      <c r="ADW130" s="1"/>
      <c r="ADX130" s="1"/>
      <c r="ADY130" s="1"/>
      <c r="ADZ130" s="1"/>
      <c r="AEA130" s="1"/>
      <c r="AEB130" s="1"/>
      <c r="AEC130" s="1"/>
      <c r="AED130" s="1"/>
      <c r="AEE130" s="1"/>
      <c r="AEF130" s="1"/>
      <c r="AEG130" s="1"/>
      <c r="AEH130" s="1"/>
      <c r="AEI130" s="1"/>
      <c r="AEJ130" s="1"/>
      <c r="AEK130" s="1"/>
      <c r="AEL130" s="1"/>
      <c r="AEM130" s="1"/>
      <c r="AEN130" s="1"/>
      <c r="AEO130" s="1"/>
      <c r="AEP130" s="1"/>
      <c r="AEQ130" s="1"/>
      <c r="AER130" s="1"/>
      <c r="AES130" s="1"/>
      <c r="AET130" s="1"/>
      <c r="AEU130" s="1"/>
      <c r="AEV130" s="1"/>
      <c r="AEW130" s="1"/>
      <c r="AEX130" s="1"/>
      <c r="AEY130" s="1"/>
      <c r="AEZ130" s="1"/>
      <c r="AFA130" s="1"/>
      <c r="AFB130" s="1"/>
      <c r="AFC130" s="1"/>
      <c r="AFD130" s="1"/>
      <c r="AFE130" s="1"/>
      <c r="AFF130" s="1"/>
      <c r="AFG130" s="1"/>
      <c r="AFH130" s="1"/>
      <c r="AFI130" s="1"/>
      <c r="AFJ130" s="1">
        <v>3520</v>
      </c>
      <c r="AFK130" s="1">
        <v>3520</v>
      </c>
      <c r="AFL130" s="1">
        <v>3520</v>
      </c>
      <c r="AFM130" s="1">
        <v>3520</v>
      </c>
      <c r="AFN130" s="1">
        <v>3520</v>
      </c>
      <c r="AFO130" s="1">
        <v>100</v>
      </c>
      <c r="AFP130" s="1"/>
      <c r="AFQ130" s="1"/>
      <c r="AFR130" s="1"/>
      <c r="AFS130" s="1"/>
      <c r="AFT130" s="1"/>
      <c r="AFU130" s="1"/>
      <c r="AFV130" s="1"/>
      <c r="AFW130" s="1"/>
      <c r="AFX130" s="1"/>
      <c r="AFY130" s="1"/>
      <c r="AFZ130" s="1"/>
      <c r="AGA130" s="1"/>
      <c r="AGB130" s="1"/>
      <c r="AGC130" s="1"/>
      <c r="AGD130" s="1"/>
      <c r="AGE130" s="1"/>
      <c r="AGF130" s="1"/>
      <c r="AGG130" s="1"/>
      <c r="AGH130" s="1"/>
      <c r="AGI130" s="1"/>
      <c r="AGJ130" s="1"/>
      <c r="AGK130" s="1"/>
      <c r="AGL130" s="1"/>
      <c r="AGM130" s="1"/>
      <c r="AGN130" s="1">
        <v>314600</v>
      </c>
      <c r="AGO130" s="1">
        <v>314600</v>
      </c>
      <c r="AGP130" s="1">
        <v>314600</v>
      </c>
      <c r="AGQ130" s="1">
        <v>314600</v>
      </c>
      <c r="AGR130" s="1">
        <v>314600</v>
      </c>
      <c r="AGS130" s="1">
        <v>100</v>
      </c>
      <c r="AGT130" s="1"/>
      <c r="AGU130" s="1"/>
      <c r="AGV130" s="1"/>
      <c r="AGW130" s="1"/>
      <c r="AGX130" s="1"/>
      <c r="AGY130" s="1"/>
      <c r="AGZ130" s="1"/>
      <c r="AHA130" s="1"/>
      <c r="AHB130" s="1"/>
      <c r="AHC130" s="1"/>
      <c r="AHD130" s="1"/>
      <c r="AHE130" s="1"/>
      <c r="AHF130" s="1"/>
      <c r="AHG130" s="1"/>
      <c r="AHH130" s="1"/>
      <c r="AHI130" s="1"/>
      <c r="AHJ130" s="1"/>
      <c r="AHK130" s="1"/>
      <c r="AHL130" s="1"/>
      <c r="AHM130" s="1"/>
      <c r="AHN130" s="1"/>
      <c r="AHO130" s="1"/>
      <c r="AHP130" s="1"/>
      <c r="AHQ130" s="1"/>
      <c r="AHR130" s="1"/>
      <c r="AHS130" s="1"/>
      <c r="AHT130" s="1"/>
      <c r="AHU130" s="1"/>
      <c r="AHV130" s="1"/>
      <c r="AHW130" s="1"/>
      <c r="AHX130" s="1"/>
      <c r="AHY130" s="1"/>
      <c r="AHZ130" s="1"/>
      <c r="AIA130" s="1"/>
      <c r="AIB130" s="1"/>
      <c r="AIC130" s="1"/>
      <c r="AID130" s="1"/>
      <c r="AIE130" s="1"/>
      <c r="AIF130" s="1"/>
      <c r="AIG130" s="1"/>
      <c r="AIH130" s="1"/>
      <c r="AII130" s="1"/>
      <c r="AIJ130" s="1"/>
      <c r="AIK130" s="1"/>
      <c r="AIL130" s="1"/>
      <c r="AIM130" s="1"/>
      <c r="AIN130" s="1"/>
      <c r="AIO130" s="1"/>
      <c r="AIP130" s="1"/>
      <c r="AIQ130" s="1"/>
      <c r="AIR130" s="1"/>
      <c r="AIS130" s="1"/>
      <c r="AIT130" s="1"/>
      <c r="AIU130" s="1"/>
      <c r="AIV130" s="1"/>
      <c r="AIW130" s="1"/>
      <c r="AIX130" s="1"/>
      <c r="AIY130" s="1"/>
      <c r="AIZ130" s="1"/>
      <c r="AJA130" s="1"/>
      <c r="AJB130" s="1"/>
      <c r="AJC130" s="1"/>
      <c r="AJD130" s="1"/>
      <c r="AJE130" s="1"/>
      <c r="AJF130" s="1"/>
      <c r="AJG130" s="1"/>
    </row>
    <row r="131" spans="1:943" x14ac:dyDescent="0.25">
      <c r="A131" s="4" t="s">
        <v>214</v>
      </c>
      <c r="B131" s="1">
        <v>12213806</v>
      </c>
      <c r="C131" s="1">
        <v>11668306</v>
      </c>
      <c r="D131" s="1">
        <v>11722406</v>
      </c>
      <c r="E131" s="1">
        <v>40834107</v>
      </c>
      <c r="F131" s="1">
        <v>40834106.359999999</v>
      </c>
      <c r="G131" s="1">
        <v>100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>
        <v>11895686</v>
      </c>
      <c r="BE131" s="1">
        <v>11350186</v>
      </c>
      <c r="BF131" s="1">
        <v>11404286</v>
      </c>
      <c r="BG131" s="1">
        <v>40515987</v>
      </c>
      <c r="BH131" s="1">
        <v>40515986.359999999</v>
      </c>
      <c r="BI131" s="1">
        <v>100</v>
      </c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>
        <v>2760400</v>
      </c>
      <c r="IO131" s="1">
        <v>2214900</v>
      </c>
      <c r="IP131" s="1">
        <v>2269000</v>
      </c>
      <c r="IQ131" s="1">
        <v>2269000</v>
      </c>
      <c r="IR131" s="1">
        <v>2269000</v>
      </c>
      <c r="IS131" s="1">
        <v>100</v>
      </c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>
        <v>8000000</v>
      </c>
      <c r="JV131" s="1">
        <v>8000000</v>
      </c>
      <c r="JW131" s="1">
        <v>100</v>
      </c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>
        <v>6231380</v>
      </c>
      <c r="KQ131" s="1">
        <v>6231380</v>
      </c>
      <c r="KR131" s="1">
        <v>6231380</v>
      </c>
      <c r="KS131" s="1">
        <v>6231380</v>
      </c>
      <c r="KT131" s="1">
        <v>6231380</v>
      </c>
      <c r="KU131" s="1">
        <v>100</v>
      </c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>
        <v>1050400</v>
      </c>
      <c r="UU131" s="1">
        <v>1050400</v>
      </c>
      <c r="UV131" s="1">
        <v>1050400</v>
      </c>
      <c r="UW131" s="1">
        <v>1050400</v>
      </c>
      <c r="UX131" s="1">
        <v>1050400</v>
      </c>
      <c r="UY131" s="1">
        <v>100</v>
      </c>
      <c r="UZ131" s="1">
        <v>1683700</v>
      </c>
      <c r="VA131" s="1">
        <v>1683700</v>
      </c>
      <c r="VB131" s="1">
        <v>1683700</v>
      </c>
      <c r="VC131" s="1">
        <v>1683700</v>
      </c>
      <c r="VD131" s="1">
        <v>1683700</v>
      </c>
      <c r="VE131" s="1">
        <v>100</v>
      </c>
      <c r="VF131" s="1">
        <v>80000</v>
      </c>
      <c r="VG131" s="1">
        <v>80000</v>
      </c>
      <c r="VH131" s="1">
        <v>80000</v>
      </c>
      <c r="VI131" s="1">
        <v>80000</v>
      </c>
      <c r="VJ131" s="1">
        <v>79999.5</v>
      </c>
      <c r="VK131" s="1">
        <v>100</v>
      </c>
      <c r="VL131" s="1">
        <v>89806</v>
      </c>
      <c r="VM131" s="1">
        <v>89806</v>
      </c>
      <c r="VN131" s="1">
        <v>89806</v>
      </c>
      <c r="VO131" s="1">
        <v>89806</v>
      </c>
      <c r="VP131" s="1">
        <v>89806</v>
      </c>
      <c r="VQ131" s="1">
        <v>100</v>
      </c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>
        <v>21111701</v>
      </c>
      <c r="XL131" s="1">
        <v>21111700.859999999</v>
      </c>
      <c r="XM131" s="1">
        <v>100</v>
      </c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>
        <v>318120</v>
      </c>
      <c r="ZQ131" s="1">
        <v>318120</v>
      </c>
      <c r="ZR131" s="1">
        <v>318120</v>
      </c>
      <c r="ZS131" s="1">
        <v>318120</v>
      </c>
      <c r="ZT131" s="1">
        <v>318120</v>
      </c>
      <c r="ZU131" s="1">
        <v>100</v>
      </c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>
        <v>3520</v>
      </c>
      <c r="AFK131" s="1">
        <v>3520</v>
      </c>
      <c r="AFL131" s="1">
        <v>3520</v>
      </c>
      <c r="AFM131" s="1">
        <v>3520</v>
      </c>
      <c r="AFN131" s="1">
        <v>3520</v>
      </c>
      <c r="AFO131" s="1">
        <v>100</v>
      </c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>
        <v>314600</v>
      </c>
      <c r="AGO131" s="1">
        <v>314600</v>
      </c>
      <c r="AGP131" s="1">
        <v>314600</v>
      </c>
      <c r="AGQ131" s="1">
        <v>314600</v>
      </c>
      <c r="AGR131" s="1">
        <v>314600</v>
      </c>
      <c r="AGS131" s="1">
        <v>100</v>
      </c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</row>
    <row r="132" spans="1:943" x14ac:dyDescent="0.25">
      <c r="A132" s="4" t="s">
        <v>215</v>
      </c>
      <c r="B132" s="1">
        <v>3276320</v>
      </c>
      <c r="C132" s="1">
        <v>4232020</v>
      </c>
      <c r="D132" s="1">
        <v>4209044.9400000004</v>
      </c>
      <c r="E132" s="1">
        <v>14039664.24</v>
      </c>
      <c r="F132" s="1">
        <v>14039664.24</v>
      </c>
      <c r="G132" s="1">
        <v>100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>
        <v>2958200</v>
      </c>
      <c r="BE132" s="1">
        <v>3913900</v>
      </c>
      <c r="BF132" s="1">
        <v>3890924.94</v>
      </c>
      <c r="BG132" s="1">
        <v>11890924.140000001</v>
      </c>
      <c r="BH132" s="1">
        <v>11890924.140000001</v>
      </c>
      <c r="BI132" s="1">
        <v>100</v>
      </c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>
        <v>1013500</v>
      </c>
      <c r="IO132" s="1">
        <v>1344500</v>
      </c>
      <c r="IP132" s="1">
        <v>1515100</v>
      </c>
      <c r="IQ132" s="1">
        <v>1515100</v>
      </c>
      <c r="IR132" s="1">
        <v>1515100</v>
      </c>
      <c r="IS132" s="1">
        <v>100</v>
      </c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  <c r="JL132" s="1"/>
      <c r="JM132" s="1"/>
      <c r="JN132" s="1"/>
      <c r="JO132" s="1"/>
      <c r="JP132" s="1"/>
      <c r="JQ132" s="1"/>
      <c r="JR132" s="1"/>
      <c r="JS132" s="1"/>
      <c r="JT132" s="1"/>
      <c r="JU132" s="1">
        <v>7999999.2000000002</v>
      </c>
      <c r="JV132" s="1">
        <v>7999999.2000000002</v>
      </c>
      <c r="JW132" s="1">
        <v>100</v>
      </c>
      <c r="JX132" s="1"/>
      <c r="JY132" s="1"/>
      <c r="JZ132" s="1"/>
      <c r="KA132" s="1"/>
      <c r="KB132" s="1"/>
      <c r="KC132" s="1"/>
      <c r="KD132" s="1"/>
      <c r="KE132" s="1"/>
      <c r="KF132" s="1"/>
      <c r="KG132" s="1"/>
      <c r="KH132" s="1"/>
      <c r="KI132" s="1"/>
      <c r="KJ132" s="1"/>
      <c r="KK132" s="1"/>
      <c r="KL132" s="1"/>
      <c r="KM132" s="1"/>
      <c r="KN132" s="1"/>
      <c r="KO132" s="1"/>
      <c r="KP132" s="1"/>
      <c r="KQ132" s="1"/>
      <c r="KR132" s="1"/>
      <c r="KS132" s="1"/>
      <c r="KT132" s="1"/>
      <c r="KU132" s="1"/>
      <c r="KV132" s="1"/>
      <c r="KW132" s="1"/>
      <c r="KX132" s="1"/>
      <c r="KY132" s="1"/>
      <c r="KZ132" s="1"/>
      <c r="LA132" s="1"/>
      <c r="LB132" s="1"/>
      <c r="LC132" s="1"/>
      <c r="LD132" s="1"/>
      <c r="LE132" s="1"/>
      <c r="LF132" s="1"/>
      <c r="LG132" s="1"/>
      <c r="LH132" s="1"/>
      <c r="LI132" s="1"/>
      <c r="LJ132" s="1"/>
      <c r="LK132" s="1"/>
      <c r="LL132" s="1"/>
      <c r="LM132" s="1"/>
      <c r="LN132" s="1"/>
      <c r="LO132" s="1"/>
      <c r="LP132" s="1"/>
      <c r="LQ132" s="1"/>
      <c r="LR132" s="1"/>
      <c r="LS132" s="1"/>
      <c r="LT132" s="1"/>
      <c r="LU132" s="1"/>
      <c r="LV132" s="1"/>
      <c r="LW132" s="1"/>
      <c r="LX132" s="1"/>
      <c r="LY132" s="1"/>
      <c r="LZ132" s="1"/>
      <c r="MA132" s="1"/>
      <c r="MB132" s="1"/>
      <c r="MC132" s="1"/>
      <c r="MD132" s="1"/>
      <c r="ME132" s="1"/>
      <c r="MF132" s="1"/>
      <c r="MG132" s="1"/>
      <c r="MH132" s="1"/>
      <c r="MI132" s="1"/>
      <c r="MJ132" s="1"/>
      <c r="MK132" s="1"/>
      <c r="ML132" s="1"/>
      <c r="MM132" s="1"/>
      <c r="MN132" s="1"/>
      <c r="MO132" s="1"/>
      <c r="MP132" s="1"/>
      <c r="MQ132" s="1"/>
      <c r="MR132" s="1"/>
      <c r="MS132" s="1"/>
      <c r="MT132" s="1"/>
      <c r="MU132" s="1"/>
      <c r="MV132" s="1"/>
      <c r="MW132" s="1"/>
      <c r="MX132" s="1"/>
      <c r="MY132" s="1"/>
      <c r="MZ132" s="1"/>
      <c r="NA132" s="1"/>
      <c r="NB132" s="1"/>
      <c r="NC132" s="1"/>
      <c r="ND132" s="1"/>
      <c r="NE132" s="1"/>
      <c r="NF132" s="1"/>
      <c r="NG132" s="1"/>
      <c r="NH132" s="1"/>
      <c r="NI132" s="1"/>
      <c r="NJ132" s="1"/>
      <c r="NK132" s="1"/>
      <c r="NL132" s="1"/>
      <c r="NM132" s="1"/>
      <c r="NN132" s="1"/>
      <c r="NO132" s="1"/>
      <c r="NP132" s="1"/>
      <c r="NQ132" s="1"/>
      <c r="NR132" s="1"/>
      <c r="NS132" s="1"/>
      <c r="NT132" s="1"/>
      <c r="NU132" s="1"/>
      <c r="NV132" s="1"/>
      <c r="NW132" s="1"/>
      <c r="NX132" s="1"/>
      <c r="NY132" s="1"/>
      <c r="NZ132" s="1"/>
      <c r="OA132" s="1"/>
      <c r="OB132" s="1"/>
      <c r="OC132" s="1"/>
      <c r="OD132" s="1"/>
      <c r="OE132" s="1"/>
      <c r="OF132" s="1"/>
      <c r="OG132" s="1"/>
      <c r="OH132" s="1"/>
      <c r="OI132" s="1"/>
      <c r="OJ132" s="1"/>
      <c r="OK132" s="1"/>
      <c r="OL132" s="1"/>
      <c r="OM132" s="1"/>
      <c r="ON132" s="1"/>
      <c r="OO132" s="1"/>
      <c r="OP132" s="1"/>
      <c r="OQ132" s="1"/>
      <c r="OR132" s="1"/>
      <c r="OS132" s="1"/>
      <c r="OT132" s="1"/>
      <c r="OU132" s="1"/>
      <c r="OV132" s="1"/>
      <c r="OW132" s="1"/>
      <c r="OX132" s="1"/>
      <c r="OY132" s="1"/>
      <c r="OZ132" s="1"/>
      <c r="PA132" s="1"/>
      <c r="PB132" s="1"/>
      <c r="PC132" s="1"/>
      <c r="PD132" s="1"/>
      <c r="PE132" s="1"/>
      <c r="PF132" s="1"/>
      <c r="PG132" s="1"/>
      <c r="PH132" s="1"/>
      <c r="PI132" s="1"/>
      <c r="PJ132" s="1"/>
      <c r="PK132" s="1"/>
      <c r="PL132" s="1"/>
      <c r="PM132" s="1"/>
      <c r="PN132" s="1"/>
      <c r="PO132" s="1"/>
      <c r="PP132" s="1"/>
      <c r="PQ132" s="1"/>
      <c r="PR132" s="1"/>
      <c r="PS132" s="1"/>
      <c r="PT132" s="1"/>
      <c r="PU132" s="1"/>
      <c r="PV132" s="1"/>
      <c r="PW132" s="1"/>
      <c r="PX132" s="1"/>
      <c r="PY132" s="1"/>
      <c r="PZ132" s="1"/>
      <c r="QA132" s="1"/>
      <c r="QB132" s="1"/>
      <c r="QC132" s="1"/>
      <c r="QD132" s="1"/>
      <c r="QE132" s="1"/>
      <c r="QF132" s="1"/>
      <c r="QG132" s="1"/>
      <c r="QH132" s="1"/>
      <c r="QI132" s="1"/>
      <c r="QJ132" s="1"/>
      <c r="QK132" s="1"/>
      <c r="QL132" s="1"/>
      <c r="QM132" s="1"/>
      <c r="QN132" s="1"/>
      <c r="QO132" s="1"/>
      <c r="QP132" s="1"/>
      <c r="QQ132" s="1"/>
      <c r="QR132" s="1"/>
      <c r="QS132" s="1"/>
      <c r="QT132" s="1"/>
      <c r="QU132" s="1"/>
      <c r="QV132" s="1"/>
      <c r="QW132" s="1"/>
      <c r="QX132" s="1"/>
      <c r="QY132" s="1"/>
      <c r="QZ132" s="1"/>
      <c r="RA132" s="1"/>
      <c r="RB132" s="1"/>
      <c r="RC132" s="1"/>
      <c r="RD132" s="1"/>
      <c r="RE132" s="1"/>
      <c r="RF132" s="1"/>
      <c r="RG132" s="1"/>
      <c r="RH132" s="1"/>
      <c r="RI132" s="1"/>
      <c r="RJ132" s="1"/>
      <c r="RK132" s="1"/>
      <c r="RL132" s="1"/>
      <c r="RM132" s="1"/>
      <c r="RN132" s="1"/>
      <c r="RO132" s="1"/>
      <c r="RP132" s="1"/>
      <c r="RQ132" s="1"/>
      <c r="RR132" s="1"/>
      <c r="RS132" s="1"/>
      <c r="RT132" s="1"/>
      <c r="RU132" s="1"/>
      <c r="RV132" s="1"/>
      <c r="RW132" s="1"/>
      <c r="RX132" s="1"/>
      <c r="RY132" s="1"/>
      <c r="RZ132" s="1"/>
      <c r="SA132" s="1"/>
      <c r="SB132" s="1"/>
      <c r="SC132" s="1"/>
      <c r="SD132" s="1"/>
      <c r="SE132" s="1"/>
      <c r="SF132" s="1"/>
      <c r="SG132" s="1"/>
      <c r="SH132" s="1"/>
      <c r="SI132" s="1"/>
      <c r="SJ132" s="1"/>
      <c r="SK132" s="1"/>
      <c r="SL132" s="1"/>
      <c r="SM132" s="1"/>
      <c r="SN132" s="1"/>
      <c r="SO132" s="1"/>
      <c r="SP132" s="1"/>
      <c r="SQ132" s="1"/>
      <c r="SR132" s="1"/>
      <c r="SS132" s="1"/>
      <c r="ST132" s="1"/>
      <c r="SU132" s="1"/>
      <c r="SV132" s="1"/>
      <c r="SW132" s="1"/>
      <c r="SX132" s="1"/>
      <c r="SY132" s="1"/>
      <c r="SZ132" s="1"/>
      <c r="TA132" s="1"/>
      <c r="TB132" s="1"/>
      <c r="TC132" s="1"/>
      <c r="TD132" s="1"/>
      <c r="TE132" s="1"/>
      <c r="TF132" s="1"/>
      <c r="TG132" s="1"/>
      <c r="TH132" s="1"/>
      <c r="TI132" s="1"/>
      <c r="TJ132" s="1"/>
      <c r="TK132" s="1"/>
      <c r="TL132" s="1"/>
      <c r="TM132" s="1"/>
      <c r="TN132" s="1"/>
      <c r="TO132" s="1"/>
      <c r="TP132" s="1"/>
      <c r="TQ132" s="1"/>
      <c r="TR132" s="1"/>
      <c r="TS132" s="1"/>
      <c r="TT132" s="1"/>
      <c r="TU132" s="1"/>
      <c r="TV132" s="1"/>
      <c r="TW132" s="1"/>
      <c r="TX132" s="1"/>
      <c r="TY132" s="1"/>
      <c r="TZ132" s="1"/>
      <c r="UA132" s="1"/>
      <c r="UB132" s="1"/>
      <c r="UC132" s="1"/>
      <c r="UD132" s="1"/>
      <c r="UE132" s="1"/>
      <c r="UF132" s="1"/>
      <c r="UG132" s="1"/>
      <c r="UH132" s="1"/>
      <c r="UI132" s="1"/>
      <c r="UJ132" s="1"/>
      <c r="UK132" s="1"/>
      <c r="UL132" s="1"/>
      <c r="UM132" s="1"/>
      <c r="UN132" s="1"/>
      <c r="UO132" s="1"/>
      <c r="UP132" s="1"/>
      <c r="UQ132" s="1"/>
      <c r="UR132" s="1"/>
      <c r="US132" s="1"/>
      <c r="UT132" s="1">
        <v>1050400</v>
      </c>
      <c r="UU132" s="1">
        <v>1050400</v>
      </c>
      <c r="UV132" s="1">
        <v>1050400</v>
      </c>
      <c r="UW132" s="1">
        <v>1050400</v>
      </c>
      <c r="UX132" s="1">
        <v>1050400</v>
      </c>
      <c r="UY132" s="1">
        <v>100</v>
      </c>
      <c r="UZ132" s="1">
        <v>594300</v>
      </c>
      <c r="VA132" s="1">
        <v>594300</v>
      </c>
      <c r="VB132" s="1">
        <v>594300</v>
      </c>
      <c r="VC132" s="1">
        <v>594300</v>
      </c>
      <c r="VD132" s="1">
        <v>594300</v>
      </c>
      <c r="VE132" s="1">
        <v>100</v>
      </c>
      <c r="VF132" s="1">
        <v>300000</v>
      </c>
      <c r="VG132" s="1">
        <v>300000</v>
      </c>
      <c r="VH132" s="1">
        <v>300000</v>
      </c>
      <c r="VI132" s="1">
        <v>300000</v>
      </c>
      <c r="VJ132" s="1">
        <v>300000</v>
      </c>
      <c r="VK132" s="1">
        <v>100</v>
      </c>
      <c r="VL132" s="1"/>
      <c r="VM132" s="1"/>
      <c r="VN132" s="1"/>
      <c r="VO132" s="1"/>
      <c r="VP132" s="1"/>
      <c r="VQ132" s="1"/>
      <c r="VR132" s="1"/>
      <c r="VS132" s="1"/>
      <c r="VT132" s="1"/>
      <c r="VU132" s="1"/>
      <c r="VV132" s="1"/>
      <c r="VW132" s="1"/>
      <c r="VX132" s="1"/>
      <c r="VY132" s="1"/>
      <c r="VZ132" s="1"/>
      <c r="WA132" s="1"/>
      <c r="WB132" s="1"/>
      <c r="WC132" s="1"/>
      <c r="WD132" s="1"/>
      <c r="WE132" s="1"/>
      <c r="WF132" s="1"/>
      <c r="WG132" s="1"/>
      <c r="WH132" s="1"/>
      <c r="WI132" s="1"/>
      <c r="WJ132" s="1"/>
      <c r="WK132" s="1"/>
      <c r="WL132" s="1"/>
      <c r="WM132" s="1"/>
      <c r="WN132" s="1"/>
      <c r="WO132" s="1"/>
      <c r="WP132" s="1"/>
      <c r="WQ132" s="1"/>
      <c r="WR132" s="1"/>
      <c r="WS132" s="1"/>
      <c r="WT132" s="1"/>
      <c r="WU132" s="1"/>
      <c r="WV132" s="1"/>
      <c r="WW132" s="1"/>
      <c r="WX132" s="1"/>
      <c r="WY132" s="1"/>
      <c r="WZ132" s="1"/>
      <c r="XA132" s="1"/>
      <c r="XB132" s="1"/>
      <c r="XC132" s="1"/>
      <c r="XD132" s="1"/>
      <c r="XE132" s="1"/>
      <c r="XF132" s="1"/>
      <c r="XG132" s="1"/>
      <c r="XH132" s="1"/>
      <c r="XI132" s="1"/>
      <c r="XJ132" s="1"/>
      <c r="XK132" s="1"/>
      <c r="XL132" s="1"/>
      <c r="XM132" s="1"/>
      <c r="XN132" s="1"/>
      <c r="XO132" s="1"/>
      <c r="XP132" s="1"/>
      <c r="XQ132" s="1"/>
      <c r="XR132" s="1"/>
      <c r="XS132" s="1"/>
      <c r="XT132" s="1"/>
      <c r="XU132" s="1"/>
      <c r="XV132" s="1"/>
      <c r="XW132" s="1"/>
      <c r="XX132" s="1"/>
      <c r="XY132" s="1"/>
      <c r="XZ132" s="1"/>
      <c r="YA132" s="1"/>
      <c r="YB132" s="1"/>
      <c r="YC132" s="1"/>
      <c r="YD132" s="1"/>
      <c r="YE132" s="1"/>
      <c r="YF132" s="1"/>
      <c r="YG132" s="1"/>
      <c r="YH132" s="1"/>
      <c r="YI132" s="1"/>
      <c r="YJ132" s="1"/>
      <c r="YK132" s="1"/>
      <c r="YL132" s="1"/>
      <c r="YM132" s="1"/>
      <c r="YN132" s="1"/>
      <c r="YO132" s="1"/>
      <c r="YP132" s="1"/>
      <c r="YQ132" s="1"/>
      <c r="YR132" s="1"/>
      <c r="YS132" s="1">
        <v>624700</v>
      </c>
      <c r="YT132" s="1">
        <v>431124.94</v>
      </c>
      <c r="YU132" s="1">
        <v>431124.94</v>
      </c>
      <c r="YV132" s="1">
        <v>431124.94</v>
      </c>
      <c r="YW132" s="1">
        <v>100</v>
      </c>
      <c r="YX132" s="1"/>
      <c r="YY132" s="1"/>
      <c r="YZ132" s="1"/>
      <c r="ZA132" s="1"/>
      <c r="ZB132" s="1"/>
      <c r="ZC132" s="1"/>
      <c r="ZD132" s="1"/>
      <c r="ZE132" s="1"/>
      <c r="ZF132" s="1"/>
      <c r="ZG132" s="1"/>
      <c r="ZH132" s="1"/>
      <c r="ZI132" s="1"/>
      <c r="ZJ132" s="1"/>
      <c r="ZK132" s="1"/>
      <c r="ZL132" s="1"/>
      <c r="ZM132" s="1"/>
      <c r="ZN132" s="1"/>
      <c r="ZO132" s="1"/>
      <c r="ZP132" s="1">
        <v>318120</v>
      </c>
      <c r="ZQ132" s="1">
        <v>318120</v>
      </c>
      <c r="ZR132" s="1">
        <v>318120</v>
      </c>
      <c r="ZS132" s="1">
        <v>318120</v>
      </c>
      <c r="ZT132" s="1">
        <v>318120</v>
      </c>
      <c r="ZU132" s="1">
        <v>100</v>
      </c>
      <c r="ZV132" s="1"/>
      <c r="ZW132" s="1"/>
      <c r="ZX132" s="1"/>
      <c r="ZY132" s="1"/>
      <c r="ZZ132" s="1"/>
      <c r="AAA132" s="1"/>
      <c r="AAB132" s="1"/>
      <c r="AAC132" s="1"/>
      <c r="AAD132" s="1"/>
      <c r="AAE132" s="1"/>
      <c r="AAF132" s="1"/>
      <c r="AAG132" s="1"/>
      <c r="AAH132" s="1"/>
      <c r="AAI132" s="1"/>
      <c r="AAJ132" s="1"/>
      <c r="AAK132" s="1"/>
      <c r="AAL132" s="1"/>
      <c r="AAM132" s="1"/>
      <c r="AAN132" s="1"/>
      <c r="AAO132" s="1"/>
      <c r="AAP132" s="1"/>
      <c r="AAQ132" s="1"/>
      <c r="AAR132" s="1"/>
      <c r="AAS132" s="1"/>
      <c r="AAT132" s="1"/>
      <c r="AAU132" s="1"/>
      <c r="AAV132" s="1"/>
      <c r="AAW132" s="1"/>
      <c r="AAX132" s="1"/>
      <c r="AAY132" s="1"/>
      <c r="AAZ132" s="1"/>
      <c r="ABA132" s="1"/>
      <c r="ABB132" s="1"/>
      <c r="ABC132" s="1"/>
      <c r="ABD132" s="1"/>
      <c r="ABE132" s="1"/>
      <c r="ABF132" s="1"/>
      <c r="ABG132" s="1"/>
      <c r="ABH132" s="1"/>
      <c r="ABI132" s="1"/>
      <c r="ABJ132" s="1"/>
      <c r="ABK132" s="1"/>
      <c r="ABL132" s="1"/>
      <c r="ABM132" s="1"/>
      <c r="ABN132" s="1"/>
      <c r="ABO132" s="1"/>
      <c r="ABP132" s="1"/>
      <c r="ABQ132" s="1"/>
      <c r="ABR132" s="1"/>
      <c r="ABS132" s="1"/>
      <c r="ABT132" s="1"/>
      <c r="ABU132" s="1"/>
      <c r="ABV132" s="1"/>
      <c r="ABW132" s="1"/>
      <c r="ABX132" s="1"/>
      <c r="ABY132" s="1"/>
      <c r="ABZ132" s="1"/>
      <c r="ACA132" s="1"/>
      <c r="ACB132" s="1"/>
      <c r="ACC132" s="1"/>
      <c r="ACD132" s="1"/>
      <c r="ACE132" s="1"/>
      <c r="ACF132" s="1"/>
      <c r="ACG132" s="1"/>
      <c r="ACH132" s="1"/>
      <c r="ACI132" s="1"/>
      <c r="ACJ132" s="1"/>
      <c r="ACK132" s="1"/>
      <c r="ACL132" s="1"/>
      <c r="ACM132" s="1"/>
      <c r="ACN132" s="1"/>
      <c r="ACO132" s="1"/>
      <c r="ACP132" s="1"/>
      <c r="ACQ132" s="1"/>
      <c r="ACR132" s="1"/>
      <c r="ACS132" s="1"/>
      <c r="ACT132" s="1"/>
      <c r="ACU132" s="1"/>
      <c r="ACV132" s="1"/>
      <c r="ACW132" s="1"/>
      <c r="ACX132" s="1"/>
      <c r="ACY132" s="1"/>
      <c r="ACZ132" s="1"/>
      <c r="ADA132" s="1"/>
      <c r="ADB132" s="1"/>
      <c r="ADC132" s="1"/>
      <c r="ADD132" s="1"/>
      <c r="ADE132" s="1"/>
      <c r="ADF132" s="1"/>
      <c r="ADG132" s="1"/>
      <c r="ADH132" s="1"/>
      <c r="ADI132" s="1"/>
      <c r="ADJ132" s="1"/>
      <c r="ADK132" s="1"/>
      <c r="ADL132" s="1"/>
      <c r="ADM132" s="1"/>
      <c r="ADN132" s="1"/>
      <c r="ADO132" s="1"/>
      <c r="ADP132" s="1"/>
      <c r="ADQ132" s="1"/>
      <c r="ADR132" s="1"/>
      <c r="ADS132" s="1"/>
      <c r="ADT132" s="1"/>
      <c r="ADU132" s="1"/>
      <c r="ADV132" s="1"/>
      <c r="ADW132" s="1"/>
      <c r="ADX132" s="1"/>
      <c r="ADY132" s="1"/>
      <c r="ADZ132" s="1"/>
      <c r="AEA132" s="1"/>
      <c r="AEB132" s="1"/>
      <c r="AEC132" s="1"/>
      <c r="AED132" s="1"/>
      <c r="AEE132" s="1"/>
      <c r="AEF132" s="1"/>
      <c r="AEG132" s="1"/>
      <c r="AEH132" s="1"/>
      <c r="AEI132" s="1"/>
      <c r="AEJ132" s="1"/>
      <c r="AEK132" s="1"/>
      <c r="AEL132" s="1"/>
      <c r="AEM132" s="1"/>
      <c r="AEN132" s="1"/>
      <c r="AEO132" s="1"/>
      <c r="AEP132" s="1"/>
      <c r="AEQ132" s="1"/>
      <c r="AER132" s="1"/>
      <c r="AES132" s="1"/>
      <c r="AET132" s="1"/>
      <c r="AEU132" s="1"/>
      <c r="AEV132" s="1"/>
      <c r="AEW132" s="1"/>
      <c r="AEX132" s="1"/>
      <c r="AEY132" s="1"/>
      <c r="AEZ132" s="1"/>
      <c r="AFA132" s="1"/>
      <c r="AFB132" s="1"/>
      <c r="AFC132" s="1"/>
      <c r="AFD132" s="1"/>
      <c r="AFE132" s="1"/>
      <c r="AFF132" s="1"/>
      <c r="AFG132" s="1"/>
      <c r="AFH132" s="1"/>
      <c r="AFI132" s="1"/>
      <c r="AFJ132" s="1">
        <v>3520</v>
      </c>
      <c r="AFK132" s="1">
        <v>3520</v>
      </c>
      <c r="AFL132" s="1">
        <v>3520</v>
      </c>
      <c r="AFM132" s="1">
        <v>3520</v>
      </c>
      <c r="AFN132" s="1">
        <v>3520</v>
      </c>
      <c r="AFO132" s="1">
        <v>100</v>
      </c>
      <c r="AFP132" s="1"/>
      <c r="AFQ132" s="1"/>
      <c r="AFR132" s="1"/>
      <c r="AFS132" s="1"/>
      <c r="AFT132" s="1"/>
      <c r="AFU132" s="1"/>
      <c r="AFV132" s="1"/>
      <c r="AFW132" s="1"/>
      <c r="AFX132" s="1"/>
      <c r="AFY132" s="1"/>
      <c r="AFZ132" s="1"/>
      <c r="AGA132" s="1"/>
      <c r="AGB132" s="1"/>
      <c r="AGC132" s="1"/>
      <c r="AGD132" s="1"/>
      <c r="AGE132" s="1"/>
      <c r="AGF132" s="1"/>
      <c r="AGG132" s="1"/>
      <c r="AGH132" s="1"/>
      <c r="AGI132" s="1"/>
      <c r="AGJ132" s="1"/>
      <c r="AGK132" s="1"/>
      <c r="AGL132" s="1"/>
      <c r="AGM132" s="1"/>
      <c r="AGN132" s="1">
        <v>314600</v>
      </c>
      <c r="AGO132" s="1">
        <v>314600</v>
      </c>
      <c r="AGP132" s="1">
        <v>314600</v>
      </c>
      <c r="AGQ132" s="1">
        <v>314600</v>
      </c>
      <c r="AGR132" s="1">
        <v>314600</v>
      </c>
      <c r="AGS132" s="1">
        <v>100</v>
      </c>
      <c r="AGT132" s="1"/>
      <c r="AGU132" s="1"/>
      <c r="AGV132" s="1"/>
      <c r="AGW132" s="1"/>
      <c r="AGX132" s="1"/>
      <c r="AGY132" s="1"/>
      <c r="AGZ132" s="1"/>
      <c r="AHA132" s="1"/>
      <c r="AHB132" s="1"/>
      <c r="AHC132" s="1"/>
      <c r="AHD132" s="1"/>
      <c r="AHE132" s="1"/>
      <c r="AHF132" s="1"/>
      <c r="AHG132" s="1"/>
      <c r="AHH132" s="1"/>
      <c r="AHI132" s="1">
        <v>1830620.1</v>
      </c>
      <c r="AHJ132" s="1">
        <v>1830620.1</v>
      </c>
      <c r="AHK132" s="1">
        <v>100</v>
      </c>
      <c r="AHL132" s="1"/>
      <c r="AHM132" s="1"/>
      <c r="AHN132" s="1"/>
      <c r="AHO132" s="1"/>
      <c r="AHP132" s="1"/>
      <c r="AHQ132" s="1"/>
      <c r="AHR132" s="1"/>
      <c r="AHS132" s="1"/>
      <c r="AHT132" s="1"/>
      <c r="AHU132" s="1"/>
      <c r="AHV132" s="1"/>
      <c r="AHW132" s="1"/>
      <c r="AHX132" s="1"/>
      <c r="AHY132" s="1"/>
      <c r="AHZ132" s="1"/>
      <c r="AIA132" s="1"/>
      <c r="AIB132" s="1"/>
      <c r="AIC132" s="1"/>
      <c r="AID132" s="1"/>
      <c r="AIE132" s="1"/>
      <c r="AIF132" s="1"/>
      <c r="AIG132" s="1"/>
      <c r="AIH132" s="1"/>
      <c r="AII132" s="1"/>
      <c r="AIJ132" s="1"/>
      <c r="AIK132" s="1"/>
      <c r="AIL132" s="1"/>
      <c r="AIM132" s="1"/>
      <c r="AIN132" s="1"/>
      <c r="AIO132" s="1"/>
      <c r="AIP132" s="1"/>
      <c r="AIQ132" s="1"/>
      <c r="AIR132" s="1"/>
      <c r="AIS132" s="1"/>
      <c r="AIT132" s="1"/>
      <c r="AIU132" s="1"/>
      <c r="AIV132" s="1"/>
      <c r="AIW132" s="1"/>
      <c r="AIX132" s="1"/>
      <c r="AIY132" s="1">
        <v>1830620.1</v>
      </c>
      <c r="AIZ132" s="1">
        <v>1830620.1</v>
      </c>
      <c r="AJA132" s="1">
        <v>100</v>
      </c>
      <c r="AJB132" s="1"/>
      <c r="AJC132" s="1"/>
      <c r="AJD132" s="1"/>
      <c r="AJE132" s="1"/>
      <c r="AJF132" s="1"/>
      <c r="AJG132" s="1"/>
    </row>
    <row r="133" spans="1:943" x14ac:dyDescent="0.25">
      <c r="A133" s="4" t="s">
        <v>216</v>
      </c>
      <c r="B133" s="1">
        <v>8149620</v>
      </c>
      <c r="C133" s="1">
        <v>8317020</v>
      </c>
      <c r="D133" s="1">
        <v>8288709.3200000003</v>
      </c>
      <c r="E133" s="1">
        <v>10581718.220000001</v>
      </c>
      <c r="F133" s="1">
        <v>10550305.92</v>
      </c>
      <c r="G133" s="1">
        <v>99.7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7517000</v>
      </c>
      <c r="BE133" s="1">
        <v>7684400</v>
      </c>
      <c r="BF133" s="1">
        <v>7656089.3200000003</v>
      </c>
      <c r="BG133" s="1">
        <v>9949098.2200000007</v>
      </c>
      <c r="BH133" s="1">
        <v>9917685.9199999999</v>
      </c>
      <c r="BI133" s="1">
        <v>99.7</v>
      </c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>
        <v>1778800</v>
      </c>
      <c r="IO133" s="1">
        <v>1946200</v>
      </c>
      <c r="IP133" s="1">
        <v>1993600</v>
      </c>
      <c r="IQ133" s="1">
        <v>1993600</v>
      </c>
      <c r="IR133" s="1">
        <v>1993600</v>
      </c>
      <c r="IS133" s="1">
        <v>100</v>
      </c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  <c r="JL133" s="1"/>
      <c r="JM133" s="1"/>
      <c r="JN133" s="1"/>
      <c r="JO133" s="1"/>
      <c r="JP133" s="1"/>
      <c r="JQ133" s="1"/>
      <c r="JR133" s="1"/>
      <c r="JS133" s="1"/>
      <c r="JT133" s="1"/>
      <c r="JU133" s="1"/>
      <c r="JV133" s="1"/>
      <c r="JW133" s="1"/>
      <c r="JX133" s="1"/>
      <c r="JY133" s="1"/>
      <c r="JZ133" s="1"/>
      <c r="KA133" s="1"/>
      <c r="KB133" s="1"/>
      <c r="KC133" s="1"/>
      <c r="KD133" s="1"/>
      <c r="KE133" s="1"/>
      <c r="KF133" s="1"/>
      <c r="KG133" s="1"/>
      <c r="KH133" s="1"/>
      <c r="KI133" s="1"/>
      <c r="KJ133" s="1"/>
      <c r="KK133" s="1"/>
      <c r="KL133" s="1"/>
      <c r="KM133" s="1">
        <v>2293008.9</v>
      </c>
      <c r="KN133" s="1">
        <v>2293008.9</v>
      </c>
      <c r="KO133" s="1">
        <v>100</v>
      </c>
      <c r="KP133" s="1"/>
      <c r="KQ133" s="1"/>
      <c r="KR133" s="1"/>
      <c r="KS133" s="1"/>
      <c r="KT133" s="1"/>
      <c r="KU133" s="1"/>
      <c r="KV133" s="1"/>
      <c r="KW133" s="1"/>
      <c r="KX133" s="1"/>
      <c r="KY133" s="1"/>
      <c r="KZ133" s="1"/>
      <c r="LA133" s="1"/>
      <c r="LB133" s="1"/>
      <c r="LC133" s="1"/>
      <c r="LD133" s="1"/>
      <c r="LE133" s="1"/>
      <c r="LF133" s="1"/>
      <c r="LG133" s="1"/>
      <c r="LH133" s="1"/>
      <c r="LI133" s="1"/>
      <c r="LJ133" s="1"/>
      <c r="LK133" s="1"/>
      <c r="LL133" s="1"/>
      <c r="LM133" s="1"/>
      <c r="LN133" s="1"/>
      <c r="LO133" s="1"/>
      <c r="LP133" s="1"/>
      <c r="LQ133" s="1"/>
      <c r="LR133" s="1"/>
      <c r="LS133" s="1"/>
      <c r="LT133" s="1"/>
      <c r="LU133" s="1"/>
      <c r="LV133" s="1"/>
      <c r="LW133" s="1"/>
      <c r="LX133" s="1"/>
      <c r="LY133" s="1"/>
      <c r="LZ133" s="1"/>
      <c r="MA133" s="1"/>
      <c r="MB133" s="1"/>
      <c r="MC133" s="1"/>
      <c r="MD133" s="1"/>
      <c r="ME133" s="1"/>
      <c r="MF133" s="1"/>
      <c r="MG133" s="1"/>
      <c r="MH133" s="1"/>
      <c r="MI133" s="1"/>
      <c r="MJ133" s="1"/>
      <c r="MK133" s="1"/>
      <c r="ML133" s="1"/>
      <c r="MM133" s="1"/>
      <c r="MN133" s="1"/>
      <c r="MO133" s="1"/>
      <c r="MP133" s="1"/>
      <c r="MQ133" s="1"/>
      <c r="MR133" s="1"/>
      <c r="MS133" s="1"/>
      <c r="MT133" s="1"/>
      <c r="MU133" s="1"/>
      <c r="MV133" s="1"/>
      <c r="MW133" s="1"/>
      <c r="MX133" s="1"/>
      <c r="MY133" s="1"/>
      <c r="MZ133" s="1"/>
      <c r="NA133" s="1"/>
      <c r="NB133" s="1"/>
      <c r="NC133" s="1"/>
      <c r="ND133" s="1"/>
      <c r="NE133" s="1"/>
      <c r="NF133" s="1"/>
      <c r="NG133" s="1"/>
      <c r="NH133" s="1"/>
      <c r="NI133" s="1"/>
      <c r="NJ133" s="1"/>
      <c r="NK133" s="1"/>
      <c r="NL133" s="1"/>
      <c r="NM133" s="1"/>
      <c r="NN133" s="1"/>
      <c r="NO133" s="1"/>
      <c r="NP133" s="1"/>
      <c r="NQ133" s="1"/>
      <c r="NR133" s="1"/>
      <c r="NS133" s="1"/>
      <c r="NT133" s="1"/>
      <c r="NU133" s="1"/>
      <c r="NV133" s="1"/>
      <c r="NW133" s="1"/>
      <c r="NX133" s="1"/>
      <c r="NY133" s="1"/>
      <c r="NZ133" s="1"/>
      <c r="OA133" s="1"/>
      <c r="OB133" s="1"/>
      <c r="OC133" s="1"/>
      <c r="OD133" s="1"/>
      <c r="OE133" s="1"/>
      <c r="OF133" s="1"/>
      <c r="OG133" s="1"/>
      <c r="OH133" s="1"/>
      <c r="OI133" s="1"/>
      <c r="OJ133" s="1"/>
      <c r="OK133" s="1"/>
      <c r="OL133" s="1"/>
      <c r="OM133" s="1"/>
      <c r="ON133" s="1"/>
      <c r="OO133" s="1"/>
      <c r="OP133" s="1"/>
      <c r="OQ133" s="1"/>
      <c r="OR133" s="1"/>
      <c r="OS133" s="1"/>
      <c r="OT133" s="1"/>
      <c r="OU133" s="1"/>
      <c r="OV133" s="1"/>
      <c r="OW133" s="1"/>
      <c r="OX133" s="1"/>
      <c r="OY133" s="1"/>
      <c r="OZ133" s="1"/>
      <c r="PA133" s="1"/>
      <c r="PB133" s="1"/>
      <c r="PC133" s="1"/>
      <c r="PD133" s="1"/>
      <c r="PE133" s="1"/>
      <c r="PF133" s="1"/>
      <c r="PG133" s="1"/>
      <c r="PH133" s="1"/>
      <c r="PI133" s="1"/>
      <c r="PJ133" s="1"/>
      <c r="PK133" s="1"/>
      <c r="PL133" s="1"/>
      <c r="PM133" s="1"/>
      <c r="PN133" s="1"/>
      <c r="PO133" s="1"/>
      <c r="PP133" s="1"/>
      <c r="PQ133" s="1"/>
      <c r="PR133" s="1"/>
      <c r="PS133" s="1"/>
      <c r="PT133" s="1"/>
      <c r="PU133" s="1"/>
      <c r="PV133" s="1"/>
      <c r="PW133" s="1"/>
      <c r="PX133" s="1"/>
      <c r="PY133" s="1"/>
      <c r="PZ133" s="1"/>
      <c r="QA133" s="1"/>
      <c r="QB133" s="1"/>
      <c r="QC133" s="1"/>
      <c r="QD133" s="1">
        <v>3112100</v>
      </c>
      <c r="QE133" s="1">
        <v>3112100</v>
      </c>
      <c r="QF133" s="1">
        <v>3112100</v>
      </c>
      <c r="QG133" s="1">
        <v>3112100</v>
      </c>
      <c r="QH133" s="1">
        <v>3112100</v>
      </c>
      <c r="QI133" s="1">
        <v>100</v>
      </c>
      <c r="QJ133" s="1"/>
      <c r="QK133" s="1"/>
      <c r="QL133" s="1"/>
      <c r="QM133" s="1"/>
      <c r="QN133" s="1"/>
      <c r="QO133" s="1"/>
      <c r="QP133" s="1"/>
      <c r="QQ133" s="1"/>
      <c r="QR133" s="1"/>
      <c r="QS133" s="1"/>
      <c r="QT133" s="1"/>
      <c r="QU133" s="1"/>
      <c r="QV133" s="1"/>
      <c r="QW133" s="1"/>
      <c r="QX133" s="1"/>
      <c r="QY133" s="1"/>
      <c r="QZ133" s="1"/>
      <c r="RA133" s="1"/>
      <c r="RB133" s="1"/>
      <c r="RC133" s="1"/>
      <c r="RD133" s="1"/>
      <c r="RE133" s="1"/>
      <c r="RF133" s="1"/>
      <c r="RG133" s="1"/>
      <c r="RH133" s="1"/>
      <c r="RI133" s="1"/>
      <c r="RJ133" s="1"/>
      <c r="RK133" s="1"/>
      <c r="RL133" s="1"/>
      <c r="RM133" s="1"/>
      <c r="RN133" s="1"/>
      <c r="RO133" s="1"/>
      <c r="RP133" s="1"/>
      <c r="RQ133" s="1"/>
      <c r="RR133" s="1"/>
      <c r="RS133" s="1"/>
      <c r="RT133" s="1"/>
      <c r="RU133" s="1"/>
      <c r="RV133" s="1"/>
      <c r="RW133" s="1"/>
      <c r="RX133" s="1"/>
      <c r="RY133" s="1"/>
      <c r="RZ133" s="1"/>
      <c r="SA133" s="1"/>
      <c r="SB133" s="1"/>
      <c r="SC133" s="1"/>
      <c r="SD133" s="1"/>
      <c r="SE133" s="1"/>
      <c r="SF133" s="1"/>
      <c r="SG133" s="1"/>
      <c r="SH133" s="1"/>
      <c r="SI133" s="1"/>
      <c r="SJ133" s="1"/>
      <c r="SK133" s="1"/>
      <c r="SL133" s="1"/>
      <c r="SM133" s="1"/>
      <c r="SN133" s="1"/>
      <c r="SO133" s="1"/>
      <c r="SP133" s="1"/>
      <c r="SQ133" s="1"/>
      <c r="SR133" s="1"/>
      <c r="SS133" s="1"/>
      <c r="ST133" s="1"/>
      <c r="SU133" s="1"/>
      <c r="SV133" s="1"/>
      <c r="SW133" s="1"/>
      <c r="SX133" s="1"/>
      <c r="SY133" s="1"/>
      <c r="SZ133" s="1"/>
      <c r="TA133" s="1"/>
      <c r="TB133" s="1"/>
      <c r="TC133" s="1"/>
      <c r="TD133" s="1"/>
      <c r="TE133" s="1"/>
      <c r="TF133" s="1"/>
      <c r="TG133" s="1"/>
      <c r="TH133" s="1"/>
      <c r="TI133" s="1"/>
      <c r="TJ133" s="1"/>
      <c r="TK133" s="1"/>
      <c r="TL133" s="1"/>
      <c r="TM133" s="1"/>
      <c r="TN133" s="1"/>
      <c r="TO133" s="1"/>
      <c r="TP133" s="1"/>
      <c r="TQ133" s="1"/>
      <c r="TR133" s="1"/>
      <c r="TS133" s="1"/>
      <c r="TT133" s="1"/>
      <c r="TU133" s="1"/>
      <c r="TV133" s="1"/>
      <c r="TW133" s="1"/>
      <c r="TX133" s="1"/>
      <c r="TY133" s="1"/>
      <c r="TZ133" s="1"/>
      <c r="UA133" s="1"/>
      <c r="UB133" s="1"/>
      <c r="UC133" s="1"/>
      <c r="UD133" s="1"/>
      <c r="UE133" s="1"/>
      <c r="UF133" s="1"/>
      <c r="UG133" s="1"/>
      <c r="UH133" s="1"/>
      <c r="UI133" s="1"/>
      <c r="UJ133" s="1"/>
      <c r="UK133" s="1"/>
      <c r="UL133" s="1"/>
      <c r="UM133" s="1"/>
      <c r="UN133" s="1"/>
      <c r="UO133" s="1"/>
      <c r="UP133" s="1"/>
      <c r="UQ133" s="1"/>
      <c r="UR133" s="1"/>
      <c r="US133" s="1"/>
      <c r="UT133" s="1">
        <v>1050400</v>
      </c>
      <c r="UU133" s="1">
        <v>1050400</v>
      </c>
      <c r="UV133" s="1">
        <v>1050400</v>
      </c>
      <c r="UW133" s="1">
        <v>1050400</v>
      </c>
      <c r="UX133" s="1">
        <v>1050400</v>
      </c>
      <c r="UY133" s="1">
        <v>100</v>
      </c>
      <c r="UZ133" s="1">
        <v>693300</v>
      </c>
      <c r="VA133" s="1">
        <v>693300</v>
      </c>
      <c r="VB133" s="1">
        <v>693300</v>
      </c>
      <c r="VC133" s="1">
        <v>693300</v>
      </c>
      <c r="VD133" s="1">
        <v>693300</v>
      </c>
      <c r="VE133" s="1">
        <v>100</v>
      </c>
      <c r="VF133" s="1">
        <v>740000</v>
      </c>
      <c r="VG133" s="1">
        <v>740000</v>
      </c>
      <c r="VH133" s="1">
        <v>740000</v>
      </c>
      <c r="VI133" s="1">
        <v>740000</v>
      </c>
      <c r="VJ133" s="1">
        <v>728361.37</v>
      </c>
      <c r="VK133" s="1">
        <v>98.4</v>
      </c>
      <c r="VL133" s="1"/>
      <c r="VM133" s="1"/>
      <c r="VN133" s="1"/>
      <c r="VO133" s="1"/>
      <c r="VP133" s="1"/>
      <c r="VQ133" s="1"/>
      <c r="VR133" s="1"/>
      <c r="VS133" s="1"/>
      <c r="VT133" s="1"/>
      <c r="VU133" s="1"/>
      <c r="VV133" s="1"/>
      <c r="VW133" s="1"/>
      <c r="VX133" s="1"/>
      <c r="VY133" s="1"/>
      <c r="VZ133" s="1"/>
      <c r="WA133" s="1"/>
      <c r="WB133" s="1"/>
      <c r="WC133" s="1"/>
      <c r="WD133" s="1"/>
      <c r="WE133" s="1"/>
      <c r="WF133" s="1"/>
      <c r="WG133" s="1"/>
      <c r="WH133" s="1"/>
      <c r="WI133" s="1"/>
      <c r="WJ133" s="1"/>
      <c r="WK133" s="1"/>
      <c r="WL133" s="1"/>
      <c r="WM133" s="1"/>
      <c r="WN133" s="1"/>
      <c r="WO133" s="1"/>
      <c r="WP133" s="1"/>
      <c r="WQ133" s="1"/>
      <c r="WR133" s="1"/>
      <c r="WS133" s="1"/>
      <c r="WT133" s="1"/>
      <c r="WU133" s="1"/>
      <c r="WV133" s="1"/>
      <c r="WW133" s="1"/>
      <c r="WX133" s="1"/>
      <c r="WY133" s="1"/>
      <c r="WZ133" s="1"/>
      <c r="XA133" s="1"/>
      <c r="XB133" s="1"/>
      <c r="XC133" s="1"/>
      <c r="XD133" s="1"/>
      <c r="XE133" s="1"/>
      <c r="XF133" s="1"/>
      <c r="XG133" s="1"/>
      <c r="XH133" s="1"/>
      <c r="XI133" s="1"/>
      <c r="XJ133" s="1"/>
      <c r="XK133" s="1"/>
      <c r="XL133" s="1"/>
      <c r="XM133" s="1"/>
      <c r="XN133" s="1"/>
      <c r="XO133" s="1"/>
      <c r="XP133" s="1"/>
      <c r="XQ133" s="1"/>
      <c r="XR133" s="1"/>
      <c r="XS133" s="1"/>
      <c r="XT133" s="1"/>
      <c r="XU133" s="1"/>
      <c r="XV133" s="1"/>
      <c r="XW133" s="1"/>
      <c r="XX133" s="1"/>
      <c r="XY133" s="1"/>
      <c r="XZ133" s="1"/>
      <c r="YA133" s="1"/>
      <c r="YB133" s="1"/>
      <c r="YC133" s="1"/>
      <c r="YD133" s="1"/>
      <c r="YE133" s="1"/>
      <c r="YF133" s="1"/>
      <c r="YG133" s="1"/>
      <c r="YH133" s="1"/>
      <c r="YI133" s="1"/>
      <c r="YJ133" s="1"/>
      <c r="YK133" s="1"/>
      <c r="YL133" s="1"/>
      <c r="YM133" s="1"/>
      <c r="YN133" s="1"/>
      <c r="YO133" s="1"/>
      <c r="YP133" s="1"/>
      <c r="YQ133" s="1"/>
      <c r="YR133" s="1">
        <v>142400</v>
      </c>
      <c r="YS133" s="1">
        <v>142400</v>
      </c>
      <c r="YT133" s="1">
        <v>66689.320000000007</v>
      </c>
      <c r="YU133" s="1">
        <v>66689.320000000007</v>
      </c>
      <c r="YV133" s="1">
        <v>46915.65</v>
      </c>
      <c r="YW133" s="1">
        <v>70.3</v>
      </c>
      <c r="YX133" s="1"/>
      <c r="YY133" s="1"/>
      <c r="YZ133" s="1"/>
      <c r="ZA133" s="1"/>
      <c r="ZB133" s="1"/>
      <c r="ZC133" s="1"/>
      <c r="ZD133" s="1"/>
      <c r="ZE133" s="1"/>
      <c r="ZF133" s="1"/>
      <c r="ZG133" s="1"/>
      <c r="ZH133" s="1"/>
      <c r="ZI133" s="1"/>
      <c r="ZJ133" s="1"/>
      <c r="ZK133" s="1"/>
      <c r="ZL133" s="1"/>
      <c r="ZM133" s="1"/>
      <c r="ZN133" s="1"/>
      <c r="ZO133" s="1"/>
      <c r="ZP133" s="1">
        <v>632620</v>
      </c>
      <c r="ZQ133" s="1">
        <v>632620</v>
      </c>
      <c r="ZR133" s="1">
        <v>632620</v>
      </c>
      <c r="ZS133" s="1">
        <v>632620</v>
      </c>
      <c r="ZT133" s="1">
        <v>632620</v>
      </c>
      <c r="ZU133" s="1">
        <v>100</v>
      </c>
      <c r="ZV133" s="1"/>
      <c r="ZW133" s="1"/>
      <c r="ZX133" s="1"/>
      <c r="ZY133" s="1"/>
      <c r="ZZ133" s="1"/>
      <c r="AAA133" s="1"/>
      <c r="AAB133" s="1"/>
      <c r="AAC133" s="1"/>
      <c r="AAD133" s="1"/>
      <c r="AAE133" s="1"/>
      <c r="AAF133" s="1"/>
      <c r="AAG133" s="1"/>
      <c r="AAH133" s="1"/>
      <c r="AAI133" s="1"/>
      <c r="AAJ133" s="1"/>
      <c r="AAK133" s="1"/>
      <c r="AAL133" s="1"/>
      <c r="AAM133" s="1"/>
      <c r="AAN133" s="1"/>
      <c r="AAO133" s="1"/>
      <c r="AAP133" s="1"/>
      <c r="AAQ133" s="1"/>
      <c r="AAR133" s="1"/>
      <c r="AAS133" s="1"/>
      <c r="AAT133" s="1"/>
      <c r="AAU133" s="1"/>
      <c r="AAV133" s="1"/>
      <c r="AAW133" s="1"/>
      <c r="AAX133" s="1"/>
      <c r="AAY133" s="1"/>
      <c r="AAZ133" s="1"/>
      <c r="ABA133" s="1"/>
      <c r="ABB133" s="1"/>
      <c r="ABC133" s="1"/>
      <c r="ABD133" s="1"/>
      <c r="ABE133" s="1"/>
      <c r="ABF133" s="1"/>
      <c r="ABG133" s="1"/>
      <c r="ABH133" s="1"/>
      <c r="ABI133" s="1"/>
      <c r="ABJ133" s="1"/>
      <c r="ABK133" s="1"/>
      <c r="ABL133" s="1"/>
      <c r="ABM133" s="1"/>
      <c r="ABN133" s="1"/>
      <c r="ABO133" s="1"/>
      <c r="ABP133" s="1"/>
      <c r="ABQ133" s="1"/>
      <c r="ABR133" s="1"/>
      <c r="ABS133" s="1"/>
      <c r="ABT133" s="1"/>
      <c r="ABU133" s="1"/>
      <c r="ABV133" s="1"/>
      <c r="ABW133" s="1"/>
      <c r="ABX133" s="1"/>
      <c r="ABY133" s="1"/>
      <c r="ABZ133" s="1"/>
      <c r="ACA133" s="1"/>
      <c r="ACB133" s="1"/>
      <c r="ACC133" s="1"/>
      <c r="ACD133" s="1"/>
      <c r="ACE133" s="1"/>
      <c r="ACF133" s="1"/>
      <c r="ACG133" s="1"/>
      <c r="ACH133" s="1"/>
      <c r="ACI133" s="1"/>
      <c r="ACJ133" s="1"/>
      <c r="ACK133" s="1"/>
      <c r="ACL133" s="1"/>
      <c r="ACM133" s="1"/>
      <c r="ACN133" s="1"/>
      <c r="ACO133" s="1"/>
      <c r="ACP133" s="1"/>
      <c r="ACQ133" s="1"/>
      <c r="ACR133" s="1"/>
      <c r="ACS133" s="1"/>
      <c r="ACT133" s="1"/>
      <c r="ACU133" s="1"/>
      <c r="ACV133" s="1"/>
      <c r="ACW133" s="1"/>
      <c r="ACX133" s="1"/>
      <c r="ACY133" s="1"/>
      <c r="ACZ133" s="1"/>
      <c r="ADA133" s="1"/>
      <c r="ADB133" s="1"/>
      <c r="ADC133" s="1"/>
      <c r="ADD133" s="1"/>
      <c r="ADE133" s="1"/>
      <c r="ADF133" s="1"/>
      <c r="ADG133" s="1"/>
      <c r="ADH133" s="1"/>
      <c r="ADI133" s="1"/>
      <c r="ADJ133" s="1"/>
      <c r="ADK133" s="1"/>
      <c r="ADL133" s="1"/>
      <c r="ADM133" s="1"/>
      <c r="ADN133" s="1"/>
      <c r="ADO133" s="1"/>
      <c r="ADP133" s="1"/>
      <c r="ADQ133" s="1"/>
      <c r="ADR133" s="1"/>
      <c r="ADS133" s="1"/>
      <c r="ADT133" s="1"/>
      <c r="ADU133" s="1"/>
      <c r="ADV133" s="1"/>
      <c r="ADW133" s="1"/>
      <c r="ADX133" s="1"/>
      <c r="ADY133" s="1"/>
      <c r="ADZ133" s="1"/>
      <c r="AEA133" s="1"/>
      <c r="AEB133" s="1"/>
      <c r="AEC133" s="1"/>
      <c r="AED133" s="1"/>
      <c r="AEE133" s="1"/>
      <c r="AEF133" s="1"/>
      <c r="AEG133" s="1"/>
      <c r="AEH133" s="1"/>
      <c r="AEI133" s="1"/>
      <c r="AEJ133" s="1"/>
      <c r="AEK133" s="1"/>
      <c r="AEL133" s="1"/>
      <c r="AEM133" s="1"/>
      <c r="AEN133" s="1"/>
      <c r="AEO133" s="1"/>
      <c r="AEP133" s="1"/>
      <c r="AEQ133" s="1"/>
      <c r="AER133" s="1"/>
      <c r="AES133" s="1"/>
      <c r="AET133" s="1"/>
      <c r="AEU133" s="1"/>
      <c r="AEV133" s="1"/>
      <c r="AEW133" s="1"/>
      <c r="AEX133" s="1"/>
      <c r="AEY133" s="1"/>
      <c r="AEZ133" s="1"/>
      <c r="AFA133" s="1"/>
      <c r="AFB133" s="1"/>
      <c r="AFC133" s="1"/>
      <c r="AFD133" s="1"/>
      <c r="AFE133" s="1"/>
      <c r="AFF133" s="1"/>
      <c r="AFG133" s="1"/>
      <c r="AFH133" s="1"/>
      <c r="AFI133" s="1"/>
      <c r="AFJ133" s="1">
        <v>3520</v>
      </c>
      <c r="AFK133" s="1">
        <v>3520</v>
      </c>
      <c r="AFL133" s="1">
        <v>3520</v>
      </c>
      <c r="AFM133" s="1">
        <v>3520</v>
      </c>
      <c r="AFN133" s="1">
        <v>3520</v>
      </c>
      <c r="AFO133" s="1">
        <v>100</v>
      </c>
      <c r="AFP133" s="1"/>
      <c r="AFQ133" s="1"/>
      <c r="AFR133" s="1"/>
      <c r="AFS133" s="1"/>
      <c r="AFT133" s="1"/>
      <c r="AFU133" s="1"/>
      <c r="AFV133" s="1"/>
      <c r="AFW133" s="1"/>
      <c r="AFX133" s="1"/>
      <c r="AFY133" s="1"/>
      <c r="AFZ133" s="1"/>
      <c r="AGA133" s="1"/>
      <c r="AGB133" s="1"/>
      <c r="AGC133" s="1"/>
      <c r="AGD133" s="1"/>
      <c r="AGE133" s="1"/>
      <c r="AGF133" s="1"/>
      <c r="AGG133" s="1"/>
      <c r="AGH133" s="1"/>
      <c r="AGI133" s="1"/>
      <c r="AGJ133" s="1"/>
      <c r="AGK133" s="1"/>
      <c r="AGL133" s="1"/>
      <c r="AGM133" s="1"/>
      <c r="AGN133" s="1">
        <v>629100</v>
      </c>
      <c r="AGO133" s="1">
        <v>629100</v>
      </c>
      <c r="AGP133" s="1">
        <v>629100</v>
      </c>
      <c r="AGQ133" s="1">
        <v>629100</v>
      </c>
      <c r="AGR133" s="1">
        <v>629100</v>
      </c>
      <c r="AGS133" s="1">
        <v>100</v>
      </c>
      <c r="AGT133" s="1"/>
      <c r="AGU133" s="1"/>
      <c r="AGV133" s="1"/>
      <c r="AGW133" s="1"/>
      <c r="AGX133" s="1"/>
      <c r="AGY133" s="1"/>
      <c r="AGZ133" s="1"/>
      <c r="AHA133" s="1"/>
      <c r="AHB133" s="1"/>
      <c r="AHC133" s="1"/>
      <c r="AHD133" s="1"/>
      <c r="AHE133" s="1"/>
      <c r="AHF133" s="1"/>
      <c r="AHG133" s="1"/>
      <c r="AHH133" s="1"/>
      <c r="AHI133" s="1"/>
      <c r="AHJ133" s="1"/>
      <c r="AHK133" s="1"/>
      <c r="AHL133" s="1"/>
      <c r="AHM133" s="1"/>
      <c r="AHN133" s="1"/>
      <c r="AHO133" s="1"/>
      <c r="AHP133" s="1"/>
      <c r="AHQ133" s="1"/>
      <c r="AHR133" s="1"/>
      <c r="AHS133" s="1"/>
      <c r="AHT133" s="1"/>
      <c r="AHU133" s="1"/>
      <c r="AHV133" s="1"/>
      <c r="AHW133" s="1"/>
      <c r="AHX133" s="1"/>
      <c r="AHY133" s="1"/>
      <c r="AHZ133" s="1"/>
      <c r="AIA133" s="1"/>
      <c r="AIB133" s="1"/>
      <c r="AIC133" s="1"/>
      <c r="AID133" s="1"/>
      <c r="AIE133" s="1"/>
      <c r="AIF133" s="1"/>
      <c r="AIG133" s="1"/>
      <c r="AIH133" s="1"/>
      <c r="AII133" s="1"/>
      <c r="AIJ133" s="1"/>
      <c r="AIK133" s="1"/>
      <c r="AIL133" s="1"/>
      <c r="AIM133" s="1"/>
      <c r="AIN133" s="1"/>
      <c r="AIO133" s="1"/>
      <c r="AIP133" s="1"/>
      <c r="AIQ133" s="1"/>
      <c r="AIR133" s="1"/>
      <c r="AIS133" s="1"/>
      <c r="AIT133" s="1"/>
      <c r="AIU133" s="1"/>
      <c r="AIV133" s="1"/>
      <c r="AIW133" s="1"/>
      <c r="AIX133" s="1"/>
      <c r="AIY133" s="1"/>
      <c r="AIZ133" s="1"/>
      <c r="AJA133" s="1"/>
      <c r="AJB133" s="1"/>
      <c r="AJC133" s="1"/>
      <c r="AJD133" s="1"/>
      <c r="AJE133" s="1"/>
      <c r="AJF133" s="1"/>
      <c r="AJG133" s="1"/>
    </row>
    <row r="134" spans="1:943" x14ac:dyDescent="0.25">
      <c r="A134" s="4" t="s">
        <v>217</v>
      </c>
      <c r="B134" s="1">
        <v>4801520</v>
      </c>
      <c r="C134" s="1">
        <v>5188120</v>
      </c>
      <c r="D134" s="1">
        <v>4973998.0999999996</v>
      </c>
      <c r="E134" s="1">
        <v>12993431.67</v>
      </c>
      <c r="F134" s="1">
        <v>12993431.119999999</v>
      </c>
      <c r="G134" s="1">
        <v>100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4483400</v>
      </c>
      <c r="BE134" s="1">
        <v>4870000</v>
      </c>
      <c r="BF134" s="1">
        <v>4655878.0999999996</v>
      </c>
      <c r="BG134" s="1">
        <v>12675311.67</v>
      </c>
      <c r="BH134" s="1">
        <v>12675311.119999999</v>
      </c>
      <c r="BI134" s="1">
        <v>100</v>
      </c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>
        <v>1336500</v>
      </c>
      <c r="IO134" s="1">
        <v>1461600</v>
      </c>
      <c r="IP134" s="1">
        <v>1592400</v>
      </c>
      <c r="IQ134" s="1">
        <v>1592400</v>
      </c>
      <c r="IR134" s="1">
        <v>1592400</v>
      </c>
      <c r="IS134" s="1">
        <v>100</v>
      </c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  <c r="JL134" s="1"/>
      <c r="JM134" s="1"/>
      <c r="JN134" s="1"/>
      <c r="JO134" s="1"/>
      <c r="JP134" s="1"/>
      <c r="JQ134" s="1"/>
      <c r="JR134" s="1"/>
      <c r="JS134" s="1"/>
      <c r="JT134" s="1"/>
      <c r="JU134" s="1">
        <v>7211417</v>
      </c>
      <c r="JV134" s="1">
        <v>7211416.4500000002</v>
      </c>
      <c r="JW134" s="1">
        <v>100</v>
      </c>
      <c r="JX134" s="1"/>
      <c r="JY134" s="1"/>
      <c r="JZ134" s="1"/>
      <c r="KA134" s="1"/>
      <c r="KB134" s="1"/>
      <c r="KC134" s="1"/>
      <c r="KD134" s="1"/>
      <c r="KE134" s="1"/>
      <c r="KF134" s="1"/>
      <c r="KG134" s="1"/>
      <c r="KH134" s="1"/>
      <c r="KI134" s="1"/>
      <c r="KJ134" s="1"/>
      <c r="KK134" s="1"/>
      <c r="KL134" s="1"/>
      <c r="KM134" s="1"/>
      <c r="KN134" s="1"/>
      <c r="KO134" s="1"/>
      <c r="KP134" s="1"/>
      <c r="KQ134" s="1"/>
      <c r="KR134" s="1"/>
      <c r="KS134" s="1"/>
      <c r="KT134" s="1"/>
      <c r="KU134" s="1"/>
      <c r="KV134" s="1"/>
      <c r="KW134" s="1"/>
      <c r="KX134" s="1"/>
      <c r="KY134" s="1"/>
      <c r="KZ134" s="1"/>
      <c r="LA134" s="1"/>
      <c r="LB134" s="1"/>
      <c r="LC134" s="1"/>
      <c r="LD134" s="1"/>
      <c r="LE134" s="1"/>
      <c r="LF134" s="1"/>
      <c r="LG134" s="1"/>
      <c r="LH134" s="1"/>
      <c r="LI134" s="1"/>
      <c r="LJ134" s="1"/>
      <c r="LK134" s="1"/>
      <c r="LL134" s="1"/>
      <c r="LM134" s="1"/>
      <c r="LN134" s="1"/>
      <c r="LO134" s="1"/>
      <c r="LP134" s="1"/>
      <c r="LQ134" s="1"/>
      <c r="LR134" s="1"/>
      <c r="LS134" s="1"/>
      <c r="LT134" s="1"/>
      <c r="LU134" s="1"/>
      <c r="LV134" s="1"/>
      <c r="LW134" s="1"/>
      <c r="LX134" s="1"/>
      <c r="LY134" s="1"/>
      <c r="LZ134" s="1"/>
      <c r="MA134" s="1"/>
      <c r="MB134" s="1"/>
      <c r="MC134" s="1"/>
      <c r="MD134" s="1"/>
      <c r="ME134" s="1"/>
      <c r="MF134" s="1"/>
      <c r="MG134" s="1"/>
      <c r="MH134" s="1"/>
      <c r="MI134" s="1"/>
      <c r="MJ134" s="1"/>
      <c r="MK134" s="1"/>
      <c r="ML134" s="1"/>
      <c r="MM134" s="1"/>
      <c r="MN134" s="1"/>
      <c r="MO134" s="1"/>
      <c r="MP134" s="1"/>
      <c r="MQ134" s="1"/>
      <c r="MR134" s="1"/>
      <c r="MS134" s="1"/>
      <c r="MT134" s="1"/>
      <c r="MU134" s="1"/>
      <c r="MV134" s="1"/>
      <c r="MW134" s="1"/>
      <c r="MX134" s="1"/>
      <c r="MY134" s="1"/>
      <c r="MZ134" s="1"/>
      <c r="NA134" s="1"/>
      <c r="NB134" s="1"/>
      <c r="NC134" s="1"/>
      <c r="ND134" s="1"/>
      <c r="NE134" s="1"/>
      <c r="NF134" s="1"/>
      <c r="NG134" s="1"/>
      <c r="NH134" s="1"/>
      <c r="NI134" s="1"/>
      <c r="NJ134" s="1"/>
      <c r="NK134" s="1"/>
      <c r="NL134" s="1"/>
      <c r="NM134" s="1"/>
      <c r="NN134" s="1"/>
      <c r="NO134" s="1"/>
      <c r="NP134" s="1"/>
      <c r="NQ134" s="1"/>
      <c r="NR134" s="1"/>
      <c r="NS134" s="1"/>
      <c r="NT134" s="1"/>
      <c r="NU134" s="1"/>
      <c r="NV134" s="1"/>
      <c r="NW134" s="1"/>
      <c r="NX134" s="1"/>
      <c r="NY134" s="1"/>
      <c r="NZ134" s="1"/>
      <c r="OA134" s="1"/>
      <c r="OB134" s="1"/>
      <c r="OC134" s="1"/>
      <c r="OD134" s="1"/>
      <c r="OE134" s="1"/>
      <c r="OF134" s="1"/>
      <c r="OG134" s="1"/>
      <c r="OH134" s="1"/>
      <c r="OI134" s="1"/>
      <c r="OJ134" s="1"/>
      <c r="OK134" s="1"/>
      <c r="OL134" s="1"/>
      <c r="OM134" s="1"/>
      <c r="ON134" s="1"/>
      <c r="OO134" s="1"/>
      <c r="OP134" s="1"/>
      <c r="OQ134" s="1"/>
      <c r="OR134" s="1"/>
      <c r="OS134" s="1"/>
      <c r="OT134" s="1"/>
      <c r="OU134" s="1"/>
      <c r="OV134" s="1"/>
      <c r="OW134" s="1"/>
      <c r="OX134" s="1"/>
      <c r="OY134" s="1"/>
      <c r="OZ134" s="1"/>
      <c r="PA134" s="1"/>
      <c r="PB134" s="1"/>
      <c r="PC134" s="1"/>
      <c r="PD134" s="1"/>
      <c r="PE134" s="1"/>
      <c r="PF134" s="1"/>
      <c r="PG134" s="1"/>
      <c r="PH134" s="1"/>
      <c r="PI134" s="1"/>
      <c r="PJ134" s="1"/>
      <c r="PK134" s="1"/>
      <c r="PL134" s="1"/>
      <c r="PM134" s="1"/>
      <c r="PN134" s="1"/>
      <c r="PO134" s="1"/>
      <c r="PP134" s="1"/>
      <c r="PQ134" s="1"/>
      <c r="PR134" s="1"/>
      <c r="PS134" s="1"/>
      <c r="PT134" s="1"/>
      <c r="PU134" s="1"/>
      <c r="PV134" s="1"/>
      <c r="PW134" s="1"/>
      <c r="PX134" s="1"/>
      <c r="PY134" s="1"/>
      <c r="PZ134" s="1"/>
      <c r="QA134" s="1"/>
      <c r="QB134" s="1"/>
      <c r="QC134" s="1"/>
      <c r="QD134" s="1">
        <v>751700</v>
      </c>
      <c r="QE134" s="1">
        <v>751700</v>
      </c>
      <c r="QF134" s="1">
        <v>739829.7</v>
      </c>
      <c r="QG134" s="1">
        <v>739829.7</v>
      </c>
      <c r="QH134" s="1">
        <v>739829.7</v>
      </c>
      <c r="QI134" s="1">
        <v>100</v>
      </c>
      <c r="QJ134" s="1"/>
      <c r="QK134" s="1"/>
      <c r="QL134" s="1"/>
      <c r="QM134" s="1"/>
      <c r="QN134" s="1"/>
      <c r="QO134" s="1"/>
      <c r="QP134" s="1"/>
      <c r="QQ134" s="1"/>
      <c r="QR134" s="1"/>
      <c r="QS134" s="1"/>
      <c r="QT134" s="1"/>
      <c r="QU134" s="1"/>
      <c r="QV134" s="1"/>
      <c r="QW134" s="1"/>
      <c r="QX134" s="1"/>
      <c r="QY134" s="1"/>
      <c r="QZ134" s="1"/>
      <c r="RA134" s="1"/>
      <c r="RB134" s="1"/>
      <c r="RC134" s="1"/>
      <c r="RD134" s="1"/>
      <c r="RE134" s="1"/>
      <c r="RF134" s="1"/>
      <c r="RG134" s="1"/>
      <c r="RH134" s="1"/>
      <c r="RI134" s="1"/>
      <c r="RJ134" s="1"/>
      <c r="RK134" s="1"/>
      <c r="RL134" s="1"/>
      <c r="RM134" s="1"/>
      <c r="RN134" s="1"/>
      <c r="RO134" s="1"/>
      <c r="RP134" s="1"/>
      <c r="RQ134" s="1"/>
      <c r="RR134" s="1"/>
      <c r="RS134" s="1"/>
      <c r="RT134" s="1"/>
      <c r="RU134" s="1"/>
      <c r="RV134" s="1"/>
      <c r="RW134" s="1"/>
      <c r="RX134" s="1"/>
      <c r="RY134" s="1"/>
      <c r="RZ134" s="1"/>
      <c r="SA134" s="1"/>
      <c r="SB134" s="1"/>
      <c r="SC134" s="1"/>
      <c r="SD134" s="1"/>
      <c r="SE134" s="1"/>
      <c r="SF134" s="1"/>
      <c r="SG134" s="1"/>
      <c r="SH134" s="1"/>
      <c r="SI134" s="1"/>
      <c r="SJ134" s="1"/>
      <c r="SK134" s="1"/>
      <c r="SL134" s="1"/>
      <c r="SM134" s="1"/>
      <c r="SN134" s="1"/>
      <c r="SO134" s="1"/>
      <c r="SP134" s="1"/>
      <c r="SQ134" s="1"/>
      <c r="SR134" s="1"/>
      <c r="SS134" s="1"/>
      <c r="ST134" s="1"/>
      <c r="SU134" s="1"/>
      <c r="SV134" s="1"/>
      <c r="SW134" s="1"/>
      <c r="SX134" s="1"/>
      <c r="SY134" s="1"/>
      <c r="SZ134" s="1"/>
      <c r="TA134" s="1"/>
      <c r="TB134" s="1"/>
      <c r="TC134" s="1"/>
      <c r="TD134" s="1"/>
      <c r="TE134" s="1"/>
      <c r="TF134" s="1"/>
      <c r="TG134" s="1"/>
      <c r="TH134" s="1"/>
      <c r="TI134" s="1"/>
      <c r="TJ134" s="1"/>
      <c r="TK134" s="1"/>
      <c r="TL134" s="1"/>
      <c r="TM134" s="1">
        <v>808016.66</v>
      </c>
      <c r="TN134" s="1">
        <v>808016.66</v>
      </c>
      <c r="TO134" s="1">
        <v>100</v>
      </c>
      <c r="TP134" s="1"/>
      <c r="TQ134" s="1"/>
      <c r="TR134" s="1"/>
      <c r="TS134" s="1"/>
      <c r="TT134" s="1"/>
      <c r="TU134" s="1"/>
      <c r="TV134" s="1"/>
      <c r="TW134" s="1"/>
      <c r="TX134" s="1"/>
      <c r="TY134" s="1"/>
      <c r="TZ134" s="1"/>
      <c r="UA134" s="1"/>
      <c r="UB134" s="1"/>
      <c r="UC134" s="1"/>
      <c r="UD134" s="1"/>
      <c r="UE134" s="1"/>
      <c r="UF134" s="1"/>
      <c r="UG134" s="1"/>
      <c r="UH134" s="1"/>
      <c r="UI134" s="1"/>
      <c r="UJ134" s="1"/>
      <c r="UK134" s="1"/>
      <c r="UL134" s="1"/>
      <c r="UM134" s="1"/>
      <c r="UN134" s="1"/>
      <c r="UO134" s="1"/>
      <c r="UP134" s="1"/>
      <c r="UQ134" s="1"/>
      <c r="UR134" s="1"/>
      <c r="US134" s="1"/>
      <c r="UT134" s="1">
        <v>1050400</v>
      </c>
      <c r="UU134" s="1">
        <v>1050400</v>
      </c>
      <c r="UV134" s="1">
        <v>1050400</v>
      </c>
      <c r="UW134" s="1">
        <v>1050400</v>
      </c>
      <c r="UX134" s="1">
        <v>1050400</v>
      </c>
      <c r="UY134" s="1">
        <v>100</v>
      </c>
      <c r="UZ134" s="1">
        <v>990400</v>
      </c>
      <c r="VA134" s="1">
        <v>990400</v>
      </c>
      <c r="VB134" s="1">
        <v>990400</v>
      </c>
      <c r="VC134" s="1">
        <v>990400</v>
      </c>
      <c r="VD134" s="1">
        <v>990400</v>
      </c>
      <c r="VE134" s="1">
        <v>100</v>
      </c>
      <c r="VF134" s="1">
        <v>140000</v>
      </c>
      <c r="VG134" s="1">
        <v>140000</v>
      </c>
      <c r="VH134" s="1">
        <v>140000</v>
      </c>
      <c r="VI134" s="1">
        <v>140000</v>
      </c>
      <c r="VJ134" s="1">
        <v>140000</v>
      </c>
      <c r="VK134" s="1">
        <v>100</v>
      </c>
      <c r="VL134" s="1"/>
      <c r="VM134" s="1"/>
      <c r="VN134" s="1"/>
      <c r="VO134" s="1"/>
      <c r="VP134" s="1"/>
      <c r="VQ134" s="1"/>
      <c r="VR134" s="1"/>
      <c r="VS134" s="1"/>
      <c r="VT134" s="1"/>
      <c r="VU134" s="1"/>
      <c r="VV134" s="1"/>
      <c r="VW134" s="1"/>
      <c r="VX134" s="1"/>
      <c r="VY134" s="1"/>
      <c r="VZ134" s="1"/>
      <c r="WA134" s="1"/>
      <c r="WB134" s="1"/>
      <c r="WC134" s="1"/>
      <c r="WD134" s="1"/>
      <c r="WE134" s="1"/>
      <c r="WF134" s="1"/>
      <c r="WG134" s="1"/>
      <c r="WH134" s="1"/>
      <c r="WI134" s="1"/>
      <c r="WJ134" s="1"/>
      <c r="WK134" s="1"/>
      <c r="WL134" s="1"/>
      <c r="WM134" s="1"/>
      <c r="WN134" s="1"/>
      <c r="WO134" s="1"/>
      <c r="WP134" s="1"/>
      <c r="WQ134" s="1"/>
      <c r="WR134" s="1"/>
      <c r="WS134" s="1"/>
      <c r="WT134" s="1"/>
      <c r="WU134" s="1"/>
      <c r="WV134" s="1"/>
      <c r="WW134" s="1"/>
      <c r="WX134" s="1"/>
      <c r="WY134" s="1"/>
      <c r="WZ134" s="1"/>
      <c r="XA134" s="1"/>
      <c r="XB134" s="1"/>
      <c r="XC134" s="1"/>
      <c r="XD134" s="1"/>
      <c r="XE134" s="1"/>
      <c r="XF134" s="1"/>
      <c r="XG134" s="1"/>
      <c r="XH134" s="1"/>
      <c r="XI134" s="1"/>
      <c r="XJ134" s="1"/>
      <c r="XK134" s="1"/>
      <c r="XL134" s="1"/>
      <c r="XM134" s="1"/>
      <c r="XN134" s="1"/>
      <c r="XO134" s="1"/>
      <c r="XP134" s="1"/>
      <c r="XQ134" s="1"/>
      <c r="XR134" s="1"/>
      <c r="XS134" s="1"/>
      <c r="XT134" s="1"/>
      <c r="XU134" s="1"/>
      <c r="XV134" s="1"/>
      <c r="XW134" s="1"/>
      <c r="XX134" s="1"/>
      <c r="XY134" s="1"/>
      <c r="XZ134" s="1"/>
      <c r="YA134" s="1"/>
      <c r="YB134" s="1"/>
      <c r="YC134" s="1"/>
      <c r="YD134" s="1"/>
      <c r="YE134" s="1"/>
      <c r="YF134" s="1"/>
      <c r="YG134" s="1"/>
      <c r="YH134" s="1"/>
      <c r="YI134" s="1"/>
      <c r="YJ134" s="1"/>
      <c r="YK134" s="1"/>
      <c r="YL134" s="1"/>
      <c r="YM134" s="1"/>
      <c r="YN134" s="1"/>
      <c r="YO134" s="1"/>
      <c r="YP134" s="1"/>
      <c r="YQ134" s="1"/>
      <c r="YR134" s="1">
        <v>214400</v>
      </c>
      <c r="YS134" s="1">
        <v>475900</v>
      </c>
      <c r="YT134" s="1">
        <v>142848.94</v>
      </c>
      <c r="YU134" s="1">
        <v>142848.94</v>
      </c>
      <c r="YV134" s="1">
        <v>142848.94</v>
      </c>
      <c r="YW134" s="1">
        <v>100</v>
      </c>
      <c r="YX134" s="1"/>
      <c r="YY134" s="1"/>
      <c r="YZ134" s="1"/>
      <c r="ZA134" s="1"/>
      <c r="ZB134" s="1"/>
      <c r="ZC134" s="1"/>
      <c r="ZD134" s="1"/>
      <c r="ZE134" s="1"/>
      <c r="ZF134" s="1"/>
      <c r="ZG134" s="1"/>
      <c r="ZH134" s="1"/>
      <c r="ZI134" s="1"/>
      <c r="ZJ134" s="1"/>
      <c r="ZK134" s="1"/>
      <c r="ZL134" s="1"/>
      <c r="ZM134" s="1"/>
      <c r="ZN134" s="1"/>
      <c r="ZO134" s="1"/>
      <c r="ZP134" s="1">
        <v>318120</v>
      </c>
      <c r="ZQ134" s="1">
        <v>318120</v>
      </c>
      <c r="ZR134" s="1">
        <v>318120</v>
      </c>
      <c r="ZS134" s="1">
        <v>318120</v>
      </c>
      <c r="ZT134" s="1">
        <v>318120</v>
      </c>
      <c r="ZU134" s="1">
        <v>100</v>
      </c>
      <c r="ZV134" s="1"/>
      <c r="ZW134" s="1"/>
      <c r="ZX134" s="1"/>
      <c r="ZY134" s="1"/>
      <c r="ZZ134" s="1"/>
      <c r="AAA134" s="1"/>
      <c r="AAB134" s="1"/>
      <c r="AAC134" s="1"/>
      <c r="AAD134" s="1"/>
      <c r="AAE134" s="1"/>
      <c r="AAF134" s="1"/>
      <c r="AAG134" s="1"/>
      <c r="AAH134" s="1"/>
      <c r="AAI134" s="1"/>
      <c r="AAJ134" s="1"/>
      <c r="AAK134" s="1"/>
      <c r="AAL134" s="1"/>
      <c r="AAM134" s="1"/>
      <c r="AAN134" s="1"/>
      <c r="AAO134" s="1"/>
      <c r="AAP134" s="1"/>
      <c r="AAQ134" s="1"/>
      <c r="AAR134" s="1"/>
      <c r="AAS134" s="1"/>
      <c r="AAT134" s="1"/>
      <c r="AAU134" s="1"/>
      <c r="AAV134" s="1"/>
      <c r="AAW134" s="1"/>
      <c r="AAX134" s="1"/>
      <c r="AAY134" s="1"/>
      <c r="AAZ134" s="1"/>
      <c r="ABA134" s="1"/>
      <c r="ABB134" s="1"/>
      <c r="ABC134" s="1"/>
      <c r="ABD134" s="1"/>
      <c r="ABE134" s="1"/>
      <c r="ABF134" s="1"/>
      <c r="ABG134" s="1"/>
      <c r="ABH134" s="1"/>
      <c r="ABI134" s="1"/>
      <c r="ABJ134" s="1"/>
      <c r="ABK134" s="1"/>
      <c r="ABL134" s="1"/>
      <c r="ABM134" s="1"/>
      <c r="ABN134" s="1"/>
      <c r="ABO134" s="1"/>
      <c r="ABP134" s="1"/>
      <c r="ABQ134" s="1"/>
      <c r="ABR134" s="1"/>
      <c r="ABS134" s="1"/>
      <c r="ABT134" s="1"/>
      <c r="ABU134" s="1"/>
      <c r="ABV134" s="1"/>
      <c r="ABW134" s="1"/>
      <c r="ABX134" s="1"/>
      <c r="ABY134" s="1"/>
      <c r="ABZ134" s="1"/>
      <c r="ACA134" s="1"/>
      <c r="ACB134" s="1"/>
      <c r="ACC134" s="1"/>
      <c r="ACD134" s="1"/>
      <c r="ACE134" s="1"/>
      <c r="ACF134" s="1"/>
      <c r="ACG134" s="1"/>
      <c r="ACH134" s="1"/>
      <c r="ACI134" s="1"/>
      <c r="ACJ134" s="1"/>
      <c r="ACK134" s="1"/>
      <c r="ACL134" s="1"/>
      <c r="ACM134" s="1"/>
      <c r="ACN134" s="1"/>
      <c r="ACO134" s="1"/>
      <c r="ACP134" s="1"/>
      <c r="ACQ134" s="1"/>
      <c r="ACR134" s="1"/>
      <c r="ACS134" s="1"/>
      <c r="ACT134" s="1"/>
      <c r="ACU134" s="1"/>
      <c r="ACV134" s="1"/>
      <c r="ACW134" s="1"/>
      <c r="ACX134" s="1"/>
      <c r="ACY134" s="1"/>
      <c r="ACZ134" s="1"/>
      <c r="ADA134" s="1"/>
      <c r="ADB134" s="1"/>
      <c r="ADC134" s="1"/>
      <c r="ADD134" s="1"/>
      <c r="ADE134" s="1"/>
      <c r="ADF134" s="1"/>
      <c r="ADG134" s="1"/>
      <c r="ADH134" s="1"/>
      <c r="ADI134" s="1"/>
      <c r="ADJ134" s="1"/>
      <c r="ADK134" s="1"/>
      <c r="ADL134" s="1"/>
      <c r="ADM134" s="1"/>
      <c r="ADN134" s="1"/>
      <c r="ADO134" s="1"/>
      <c r="ADP134" s="1"/>
      <c r="ADQ134" s="1"/>
      <c r="ADR134" s="1"/>
      <c r="ADS134" s="1"/>
      <c r="ADT134" s="1"/>
      <c r="ADU134" s="1"/>
      <c r="ADV134" s="1"/>
      <c r="ADW134" s="1"/>
      <c r="ADX134" s="1"/>
      <c r="ADY134" s="1"/>
      <c r="ADZ134" s="1"/>
      <c r="AEA134" s="1"/>
      <c r="AEB134" s="1"/>
      <c r="AEC134" s="1"/>
      <c r="AED134" s="1"/>
      <c r="AEE134" s="1"/>
      <c r="AEF134" s="1"/>
      <c r="AEG134" s="1"/>
      <c r="AEH134" s="1"/>
      <c r="AEI134" s="1"/>
      <c r="AEJ134" s="1"/>
      <c r="AEK134" s="1"/>
      <c r="AEL134" s="1"/>
      <c r="AEM134" s="1"/>
      <c r="AEN134" s="1"/>
      <c r="AEO134" s="1"/>
      <c r="AEP134" s="1"/>
      <c r="AEQ134" s="1"/>
      <c r="AER134" s="1"/>
      <c r="AES134" s="1"/>
      <c r="AET134" s="1"/>
      <c r="AEU134" s="1"/>
      <c r="AEV134" s="1"/>
      <c r="AEW134" s="1"/>
      <c r="AEX134" s="1"/>
      <c r="AEY134" s="1"/>
      <c r="AEZ134" s="1"/>
      <c r="AFA134" s="1"/>
      <c r="AFB134" s="1"/>
      <c r="AFC134" s="1"/>
      <c r="AFD134" s="1"/>
      <c r="AFE134" s="1"/>
      <c r="AFF134" s="1"/>
      <c r="AFG134" s="1"/>
      <c r="AFH134" s="1"/>
      <c r="AFI134" s="1"/>
      <c r="AFJ134" s="1">
        <v>3520</v>
      </c>
      <c r="AFK134" s="1">
        <v>3520</v>
      </c>
      <c r="AFL134" s="1">
        <v>3520</v>
      </c>
      <c r="AFM134" s="1">
        <v>3520</v>
      </c>
      <c r="AFN134" s="1">
        <v>3520</v>
      </c>
      <c r="AFO134" s="1">
        <v>100</v>
      </c>
      <c r="AFP134" s="1"/>
      <c r="AFQ134" s="1"/>
      <c r="AFR134" s="1"/>
      <c r="AFS134" s="1"/>
      <c r="AFT134" s="1"/>
      <c r="AFU134" s="1"/>
      <c r="AFV134" s="1"/>
      <c r="AFW134" s="1"/>
      <c r="AFX134" s="1"/>
      <c r="AFY134" s="1"/>
      <c r="AFZ134" s="1"/>
      <c r="AGA134" s="1"/>
      <c r="AGB134" s="1"/>
      <c r="AGC134" s="1"/>
      <c r="AGD134" s="1"/>
      <c r="AGE134" s="1"/>
      <c r="AGF134" s="1"/>
      <c r="AGG134" s="1"/>
      <c r="AGH134" s="1"/>
      <c r="AGI134" s="1"/>
      <c r="AGJ134" s="1"/>
      <c r="AGK134" s="1"/>
      <c r="AGL134" s="1"/>
      <c r="AGM134" s="1"/>
      <c r="AGN134" s="1">
        <v>314600</v>
      </c>
      <c r="AGO134" s="1">
        <v>314600</v>
      </c>
      <c r="AGP134" s="1">
        <v>314600</v>
      </c>
      <c r="AGQ134" s="1">
        <v>314600</v>
      </c>
      <c r="AGR134" s="1">
        <v>314600</v>
      </c>
      <c r="AGS134" s="1">
        <v>100</v>
      </c>
      <c r="AGT134" s="1"/>
      <c r="AGU134" s="1"/>
      <c r="AGV134" s="1"/>
      <c r="AGW134" s="1"/>
      <c r="AGX134" s="1"/>
      <c r="AGY134" s="1"/>
      <c r="AGZ134" s="1"/>
      <c r="AHA134" s="1"/>
      <c r="AHB134" s="1"/>
      <c r="AHC134" s="1"/>
      <c r="AHD134" s="1"/>
      <c r="AHE134" s="1"/>
      <c r="AHF134" s="1"/>
      <c r="AHG134" s="1"/>
      <c r="AHH134" s="1"/>
      <c r="AHI134" s="1"/>
      <c r="AHJ134" s="1"/>
      <c r="AHK134" s="1"/>
      <c r="AHL134" s="1"/>
      <c r="AHM134" s="1"/>
      <c r="AHN134" s="1"/>
      <c r="AHO134" s="1"/>
      <c r="AHP134" s="1"/>
      <c r="AHQ134" s="1"/>
      <c r="AHR134" s="1"/>
      <c r="AHS134" s="1"/>
      <c r="AHT134" s="1"/>
      <c r="AHU134" s="1"/>
      <c r="AHV134" s="1"/>
      <c r="AHW134" s="1"/>
      <c r="AHX134" s="1"/>
      <c r="AHY134" s="1"/>
      <c r="AHZ134" s="1"/>
      <c r="AIA134" s="1"/>
      <c r="AIB134" s="1"/>
      <c r="AIC134" s="1"/>
      <c r="AID134" s="1"/>
      <c r="AIE134" s="1"/>
      <c r="AIF134" s="1"/>
      <c r="AIG134" s="1"/>
      <c r="AIH134" s="1"/>
      <c r="AII134" s="1"/>
      <c r="AIJ134" s="1"/>
      <c r="AIK134" s="1"/>
      <c r="AIL134" s="1"/>
      <c r="AIM134" s="1"/>
      <c r="AIN134" s="1"/>
      <c r="AIO134" s="1"/>
      <c r="AIP134" s="1"/>
      <c r="AIQ134" s="1"/>
      <c r="AIR134" s="1"/>
      <c r="AIS134" s="1"/>
      <c r="AIT134" s="1"/>
      <c r="AIU134" s="1"/>
      <c r="AIV134" s="1"/>
      <c r="AIW134" s="1"/>
      <c r="AIX134" s="1"/>
      <c r="AIY134" s="1"/>
      <c r="AIZ134" s="1"/>
      <c r="AJA134" s="1"/>
      <c r="AJB134" s="1"/>
      <c r="AJC134" s="1"/>
      <c r="AJD134" s="1"/>
      <c r="AJE134" s="1"/>
      <c r="AJF134" s="1"/>
      <c r="AJG134" s="1"/>
    </row>
    <row r="135" spans="1:943" x14ac:dyDescent="0.25">
      <c r="A135" s="4" t="s">
        <v>218</v>
      </c>
      <c r="B135" s="1">
        <v>5634120</v>
      </c>
      <c r="C135" s="1">
        <v>6245820</v>
      </c>
      <c r="D135" s="1">
        <v>6228348.5099999998</v>
      </c>
      <c r="E135" s="1">
        <v>6228348.5099999998</v>
      </c>
      <c r="F135" s="1">
        <v>5346044.54</v>
      </c>
      <c r="G135" s="1">
        <v>85.8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>
        <v>5468900</v>
      </c>
      <c r="BE135" s="1">
        <v>6080600</v>
      </c>
      <c r="BF135" s="1">
        <v>6063128.5099999998</v>
      </c>
      <c r="BG135" s="1">
        <v>6063128.5099999998</v>
      </c>
      <c r="BH135" s="1">
        <v>5180824.54</v>
      </c>
      <c r="BI135" s="1">
        <v>85.4</v>
      </c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>
        <v>1434800</v>
      </c>
      <c r="IO135" s="1">
        <v>1569200</v>
      </c>
      <c r="IP135" s="1">
        <v>1709900</v>
      </c>
      <c r="IQ135" s="1">
        <v>1709900</v>
      </c>
      <c r="IR135" s="1">
        <v>1709900</v>
      </c>
      <c r="IS135" s="1">
        <v>100</v>
      </c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  <c r="NR135" s="1"/>
      <c r="NS135" s="1"/>
      <c r="NT135" s="1"/>
      <c r="NU135" s="1"/>
      <c r="NV135" s="1"/>
      <c r="NW135" s="1"/>
      <c r="NX135" s="1"/>
      <c r="NY135" s="1"/>
      <c r="NZ135" s="1"/>
      <c r="OA135" s="1"/>
      <c r="OB135" s="1"/>
      <c r="OC135" s="1"/>
      <c r="OD135" s="1"/>
      <c r="OE135" s="1"/>
      <c r="OF135" s="1"/>
      <c r="OG135" s="1"/>
      <c r="OH135" s="1"/>
      <c r="OI135" s="1"/>
      <c r="OJ135" s="1"/>
      <c r="OK135" s="1"/>
      <c r="OL135" s="1"/>
      <c r="OM135" s="1"/>
      <c r="ON135" s="1"/>
      <c r="OO135" s="1"/>
      <c r="OP135" s="1"/>
      <c r="OQ135" s="1"/>
      <c r="OR135" s="1"/>
      <c r="OS135" s="1"/>
      <c r="OT135" s="1"/>
      <c r="OU135" s="1"/>
      <c r="OV135" s="1"/>
      <c r="OW135" s="1"/>
      <c r="OX135" s="1"/>
      <c r="OY135" s="1"/>
      <c r="OZ135" s="1"/>
      <c r="PA135" s="1"/>
      <c r="PB135" s="1"/>
      <c r="PC135" s="1"/>
      <c r="PD135" s="1"/>
      <c r="PE135" s="1"/>
      <c r="PF135" s="1"/>
      <c r="PG135" s="1"/>
      <c r="PH135" s="1"/>
      <c r="PI135" s="1"/>
      <c r="PJ135" s="1"/>
      <c r="PK135" s="1"/>
      <c r="PL135" s="1"/>
      <c r="PM135" s="1"/>
      <c r="PN135" s="1"/>
      <c r="PO135" s="1"/>
      <c r="PP135" s="1"/>
      <c r="PQ135" s="1"/>
      <c r="PR135" s="1"/>
      <c r="PS135" s="1"/>
      <c r="PT135" s="1"/>
      <c r="PU135" s="1"/>
      <c r="PV135" s="1"/>
      <c r="PW135" s="1"/>
      <c r="PX135" s="1"/>
      <c r="PY135" s="1"/>
      <c r="PZ135" s="1"/>
      <c r="QA135" s="1"/>
      <c r="QB135" s="1"/>
      <c r="QC135" s="1"/>
      <c r="QD135" s="1"/>
      <c r="QE135" s="1"/>
      <c r="QF135" s="1"/>
      <c r="QG135" s="1"/>
      <c r="QH135" s="1"/>
      <c r="QI135" s="1"/>
      <c r="QJ135" s="1"/>
      <c r="QK135" s="1"/>
      <c r="QL135" s="1"/>
      <c r="QM135" s="1"/>
      <c r="QN135" s="1"/>
      <c r="QO135" s="1"/>
      <c r="QP135" s="1"/>
      <c r="QQ135" s="1"/>
      <c r="QR135" s="1"/>
      <c r="QS135" s="1"/>
      <c r="QT135" s="1"/>
      <c r="QU135" s="1"/>
      <c r="QV135" s="1"/>
      <c r="QW135" s="1"/>
      <c r="QX135" s="1"/>
      <c r="QY135" s="1"/>
      <c r="QZ135" s="1"/>
      <c r="RA135" s="1"/>
      <c r="RB135" s="1"/>
      <c r="RC135" s="1"/>
      <c r="RD135" s="1"/>
      <c r="RE135" s="1"/>
      <c r="RF135" s="1"/>
      <c r="RG135" s="1"/>
      <c r="RH135" s="1"/>
      <c r="RI135" s="1"/>
      <c r="RJ135" s="1"/>
      <c r="RK135" s="1"/>
      <c r="RL135" s="1"/>
      <c r="RM135" s="1"/>
      <c r="RN135" s="1"/>
      <c r="RO135" s="1"/>
      <c r="RP135" s="1"/>
      <c r="RQ135" s="1"/>
      <c r="RR135" s="1"/>
      <c r="RS135" s="1"/>
      <c r="RT135" s="1"/>
      <c r="RU135" s="1"/>
      <c r="RV135" s="1"/>
      <c r="RW135" s="1"/>
      <c r="RX135" s="1"/>
      <c r="RY135" s="1"/>
      <c r="RZ135" s="1"/>
      <c r="SA135" s="1"/>
      <c r="SB135" s="1"/>
      <c r="SC135" s="1"/>
      <c r="SD135" s="1"/>
      <c r="SE135" s="1"/>
      <c r="SF135" s="1"/>
      <c r="SG135" s="1"/>
      <c r="SH135" s="1"/>
      <c r="SI135" s="1"/>
      <c r="SJ135" s="1"/>
      <c r="SK135" s="1"/>
      <c r="SL135" s="1"/>
      <c r="SM135" s="1"/>
      <c r="SN135" s="1"/>
      <c r="SO135" s="1"/>
      <c r="SP135" s="1"/>
      <c r="SQ135" s="1"/>
      <c r="SR135" s="1"/>
      <c r="SS135" s="1"/>
      <c r="ST135" s="1"/>
      <c r="SU135" s="1"/>
      <c r="SV135" s="1"/>
      <c r="SW135" s="1"/>
      <c r="SX135" s="1"/>
      <c r="SY135" s="1"/>
      <c r="SZ135" s="1"/>
      <c r="TA135" s="1"/>
      <c r="TB135" s="1"/>
      <c r="TC135" s="1"/>
      <c r="TD135" s="1"/>
      <c r="TE135" s="1"/>
      <c r="TF135" s="1"/>
      <c r="TG135" s="1"/>
      <c r="TH135" s="1"/>
      <c r="TI135" s="1"/>
      <c r="TJ135" s="1"/>
      <c r="TK135" s="1"/>
      <c r="TL135" s="1"/>
      <c r="TM135" s="1"/>
      <c r="TN135" s="1"/>
      <c r="TO135" s="1"/>
      <c r="TP135" s="1"/>
      <c r="TQ135" s="1"/>
      <c r="TR135" s="1"/>
      <c r="TS135" s="1"/>
      <c r="TT135" s="1"/>
      <c r="TU135" s="1"/>
      <c r="TV135" s="1"/>
      <c r="TW135" s="1"/>
      <c r="TX135" s="1"/>
      <c r="TY135" s="1"/>
      <c r="TZ135" s="1"/>
      <c r="UA135" s="1"/>
      <c r="UB135" s="1"/>
      <c r="UC135" s="1"/>
      <c r="UD135" s="1"/>
      <c r="UE135" s="1"/>
      <c r="UF135" s="1"/>
      <c r="UG135" s="1"/>
      <c r="UH135" s="1"/>
      <c r="UI135" s="1"/>
      <c r="UJ135" s="1"/>
      <c r="UK135" s="1"/>
      <c r="UL135" s="1"/>
      <c r="UM135" s="1"/>
      <c r="UN135" s="1"/>
      <c r="UO135" s="1"/>
      <c r="UP135" s="1"/>
      <c r="UQ135" s="1"/>
      <c r="UR135" s="1"/>
      <c r="US135" s="1"/>
      <c r="UT135" s="1">
        <v>1050400</v>
      </c>
      <c r="UU135" s="1">
        <v>1050400</v>
      </c>
      <c r="UV135" s="1">
        <v>1050400</v>
      </c>
      <c r="UW135" s="1">
        <v>1050400</v>
      </c>
      <c r="UX135" s="1">
        <v>1050400</v>
      </c>
      <c r="UY135" s="1">
        <v>100</v>
      </c>
      <c r="UZ135" s="1">
        <v>1683700</v>
      </c>
      <c r="VA135" s="1">
        <v>1683700</v>
      </c>
      <c r="VB135" s="1">
        <v>1654848.57</v>
      </c>
      <c r="VC135" s="1">
        <v>1654848.57</v>
      </c>
      <c r="VD135" s="1">
        <v>1654848.57</v>
      </c>
      <c r="VE135" s="1">
        <v>100</v>
      </c>
      <c r="VF135" s="1">
        <v>1300000</v>
      </c>
      <c r="VG135" s="1">
        <v>1300000</v>
      </c>
      <c r="VH135" s="1">
        <v>1300000</v>
      </c>
      <c r="VI135" s="1">
        <v>1300000</v>
      </c>
      <c r="VJ135" s="1">
        <v>444810.97</v>
      </c>
      <c r="VK135" s="1">
        <v>34.200000000000003</v>
      </c>
      <c r="VL135" s="1"/>
      <c r="VM135" s="1"/>
      <c r="VN135" s="1"/>
      <c r="VO135" s="1"/>
      <c r="VP135" s="1"/>
      <c r="VQ135" s="1"/>
      <c r="VR135" s="1"/>
      <c r="VS135" s="1"/>
      <c r="VT135" s="1"/>
      <c r="VU135" s="1"/>
      <c r="VV135" s="1"/>
      <c r="VW135" s="1"/>
      <c r="VX135" s="1"/>
      <c r="VY135" s="1"/>
      <c r="VZ135" s="1"/>
      <c r="WA135" s="1"/>
      <c r="WB135" s="1"/>
      <c r="WC135" s="1"/>
      <c r="WD135" s="1"/>
      <c r="WE135" s="1"/>
      <c r="WF135" s="1"/>
      <c r="WG135" s="1"/>
      <c r="WH135" s="1"/>
      <c r="WI135" s="1"/>
      <c r="WJ135" s="1"/>
      <c r="WK135" s="1"/>
      <c r="WL135" s="1"/>
      <c r="WM135" s="1"/>
      <c r="WN135" s="1"/>
      <c r="WO135" s="1"/>
      <c r="WP135" s="1"/>
      <c r="WQ135" s="1"/>
      <c r="WR135" s="1"/>
      <c r="WS135" s="1"/>
      <c r="WT135" s="1"/>
      <c r="WU135" s="1"/>
      <c r="WV135" s="1"/>
      <c r="WW135" s="1"/>
      <c r="WX135" s="1"/>
      <c r="WY135" s="1"/>
      <c r="WZ135" s="1"/>
      <c r="XA135" s="1"/>
      <c r="XB135" s="1"/>
      <c r="XC135" s="1"/>
      <c r="XD135" s="1"/>
      <c r="XE135" s="1"/>
      <c r="XF135" s="1"/>
      <c r="XG135" s="1"/>
      <c r="XH135" s="1"/>
      <c r="XI135" s="1"/>
      <c r="XJ135" s="1"/>
      <c r="XK135" s="1"/>
      <c r="XL135" s="1"/>
      <c r="XM135" s="1"/>
      <c r="XN135" s="1"/>
      <c r="XO135" s="1"/>
      <c r="XP135" s="1"/>
      <c r="XQ135" s="1"/>
      <c r="XR135" s="1"/>
      <c r="XS135" s="1"/>
      <c r="XT135" s="1"/>
      <c r="XU135" s="1"/>
      <c r="XV135" s="1"/>
      <c r="XW135" s="1"/>
      <c r="XX135" s="1"/>
      <c r="XY135" s="1"/>
      <c r="XZ135" s="1"/>
      <c r="YA135" s="1"/>
      <c r="YB135" s="1"/>
      <c r="YC135" s="1"/>
      <c r="YD135" s="1"/>
      <c r="YE135" s="1"/>
      <c r="YF135" s="1"/>
      <c r="YG135" s="1"/>
      <c r="YH135" s="1"/>
      <c r="YI135" s="1"/>
      <c r="YJ135" s="1"/>
      <c r="YK135" s="1"/>
      <c r="YL135" s="1"/>
      <c r="YM135" s="1"/>
      <c r="YN135" s="1"/>
      <c r="YO135" s="1"/>
      <c r="YP135" s="1"/>
      <c r="YQ135" s="1"/>
      <c r="YR135" s="1"/>
      <c r="YS135" s="1">
        <v>477300</v>
      </c>
      <c r="YT135" s="1">
        <v>347979.94</v>
      </c>
      <c r="YU135" s="1">
        <v>347979.94</v>
      </c>
      <c r="YV135" s="1">
        <v>320865</v>
      </c>
      <c r="YW135" s="1">
        <v>92.2</v>
      </c>
      <c r="YX135" s="1"/>
      <c r="YY135" s="1"/>
      <c r="YZ135" s="1"/>
      <c r="ZA135" s="1"/>
      <c r="ZB135" s="1"/>
      <c r="ZC135" s="1"/>
      <c r="ZD135" s="1"/>
      <c r="ZE135" s="1"/>
      <c r="ZF135" s="1"/>
      <c r="ZG135" s="1"/>
      <c r="ZH135" s="1"/>
      <c r="ZI135" s="1"/>
      <c r="ZJ135" s="1"/>
      <c r="ZK135" s="1"/>
      <c r="ZL135" s="1"/>
      <c r="ZM135" s="1"/>
      <c r="ZN135" s="1"/>
      <c r="ZO135" s="1"/>
      <c r="ZP135" s="1">
        <v>165220</v>
      </c>
      <c r="ZQ135" s="1">
        <v>165220</v>
      </c>
      <c r="ZR135" s="1">
        <v>165220</v>
      </c>
      <c r="ZS135" s="1">
        <v>165220</v>
      </c>
      <c r="ZT135" s="1">
        <v>165220</v>
      </c>
      <c r="ZU135" s="1">
        <v>100</v>
      </c>
      <c r="ZV135" s="1"/>
      <c r="ZW135" s="1"/>
      <c r="ZX135" s="1"/>
      <c r="ZY135" s="1"/>
      <c r="ZZ135" s="1"/>
      <c r="AAA135" s="1"/>
      <c r="AAB135" s="1"/>
      <c r="AAC135" s="1"/>
      <c r="AAD135" s="1"/>
      <c r="AAE135" s="1"/>
      <c r="AAF135" s="1"/>
      <c r="AAG135" s="1"/>
      <c r="AAH135" s="1"/>
      <c r="AAI135" s="1"/>
      <c r="AAJ135" s="1"/>
      <c r="AAK135" s="1"/>
      <c r="AAL135" s="1"/>
      <c r="AAM135" s="1"/>
      <c r="AAN135" s="1"/>
      <c r="AAO135" s="1"/>
      <c r="AAP135" s="1"/>
      <c r="AAQ135" s="1"/>
      <c r="AAR135" s="1"/>
      <c r="AAS135" s="1"/>
      <c r="AAT135" s="1"/>
      <c r="AAU135" s="1"/>
      <c r="AAV135" s="1"/>
      <c r="AAW135" s="1"/>
      <c r="AAX135" s="1"/>
      <c r="AAY135" s="1"/>
      <c r="AAZ135" s="1"/>
      <c r="ABA135" s="1"/>
      <c r="ABB135" s="1"/>
      <c r="ABC135" s="1"/>
      <c r="ABD135" s="1"/>
      <c r="ABE135" s="1"/>
      <c r="ABF135" s="1"/>
      <c r="ABG135" s="1"/>
      <c r="ABH135" s="1"/>
      <c r="ABI135" s="1"/>
      <c r="ABJ135" s="1"/>
      <c r="ABK135" s="1"/>
      <c r="ABL135" s="1"/>
      <c r="ABM135" s="1"/>
      <c r="ABN135" s="1"/>
      <c r="ABO135" s="1"/>
      <c r="ABP135" s="1"/>
      <c r="ABQ135" s="1"/>
      <c r="ABR135" s="1"/>
      <c r="ABS135" s="1"/>
      <c r="ABT135" s="1"/>
      <c r="ABU135" s="1"/>
      <c r="ABV135" s="1"/>
      <c r="ABW135" s="1"/>
      <c r="ABX135" s="1"/>
      <c r="ABY135" s="1"/>
      <c r="ABZ135" s="1"/>
      <c r="ACA135" s="1"/>
      <c r="ACB135" s="1"/>
      <c r="ACC135" s="1"/>
      <c r="ACD135" s="1"/>
      <c r="ACE135" s="1"/>
      <c r="ACF135" s="1"/>
      <c r="ACG135" s="1"/>
      <c r="ACH135" s="1"/>
      <c r="ACI135" s="1"/>
      <c r="ACJ135" s="1"/>
      <c r="ACK135" s="1"/>
      <c r="ACL135" s="1"/>
      <c r="ACM135" s="1"/>
      <c r="ACN135" s="1"/>
      <c r="ACO135" s="1"/>
      <c r="ACP135" s="1"/>
      <c r="ACQ135" s="1"/>
      <c r="ACR135" s="1"/>
      <c r="ACS135" s="1"/>
      <c r="ACT135" s="1"/>
      <c r="ACU135" s="1"/>
      <c r="ACV135" s="1"/>
      <c r="ACW135" s="1"/>
      <c r="ACX135" s="1"/>
      <c r="ACY135" s="1"/>
      <c r="ACZ135" s="1"/>
      <c r="ADA135" s="1"/>
      <c r="ADB135" s="1"/>
      <c r="ADC135" s="1"/>
      <c r="ADD135" s="1"/>
      <c r="ADE135" s="1"/>
      <c r="ADF135" s="1"/>
      <c r="ADG135" s="1"/>
      <c r="ADH135" s="1"/>
      <c r="ADI135" s="1"/>
      <c r="ADJ135" s="1"/>
      <c r="ADK135" s="1"/>
      <c r="ADL135" s="1"/>
      <c r="ADM135" s="1"/>
      <c r="ADN135" s="1"/>
      <c r="ADO135" s="1"/>
      <c r="ADP135" s="1"/>
      <c r="ADQ135" s="1"/>
      <c r="ADR135" s="1"/>
      <c r="ADS135" s="1"/>
      <c r="ADT135" s="1"/>
      <c r="ADU135" s="1"/>
      <c r="ADV135" s="1"/>
      <c r="ADW135" s="1"/>
      <c r="ADX135" s="1"/>
      <c r="ADY135" s="1"/>
      <c r="ADZ135" s="1"/>
      <c r="AEA135" s="1"/>
      <c r="AEB135" s="1"/>
      <c r="AEC135" s="1"/>
      <c r="AED135" s="1"/>
      <c r="AEE135" s="1"/>
      <c r="AEF135" s="1"/>
      <c r="AEG135" s="1"/>
      <c r="AEH135" s="1"/>
      <c r="AEI135" s="1"/>
      <c r="AEJ135" s="1"/>
      <c r="AEK135" s="1"/>
      <c r="AEL135" s="1"/>
      <c r="AEM135" s="1"/>
      <c r="AEN135" s="1"/>
      <c r="AEO135" s="1"/>
      <c r="AEP135" s="1"/>
      <c r="AEQ135" s="1"/>
      <c r="AER135" s="1"/>
      <c r="AES135" s="1"/>
      <c r="AET135" s="1"/>
      <c r="AEU135" s="1"/>
      <c r="AEV135" s="1"/>
      <c r="AEW135" s="1"/>
      <c r="AEX135" s="1"/>
      <c r="AEY135" s="1"/>
      <c r="AEZ135" s="1"/>
      <c r="AFA135" s="1"/>
      <c r="AFB135" s="1"/>
      <c r="AFC135" s="1"/>
      <c r="AFD135" s="1"/>
      <c r="AFE135" s="1"/>
      <c r="AFF135" s="1"/>
      <c r="AFG135" s="1"/>
      <c r="AFH135" s="1"/>
      <c r="AFI135" s="1"/>
      <c r="AFJ135" s="1">
        <v>3520</v>
      </c>
      <c r="AFK135" s="1">
        <v>3520</v>
      </c>
      <c r="AFL135" s="1">
        <v>3520</v>
      </c>
      <c r="AFM135" s="1">
        <v>3520</v>
      </c>
      <c r="AFN135" s="1">
        <v>3520</v>
      </c>
      <c r="AFO135" s="1">
        <v>100</v>
      </c>
      <c r="AFP135" s="1"/>
      <c r="AFQ135" s="1"/>
      <c r="AFR135" s="1"/>
      <c r="AFS135" s="1"/>
      <c r="AFT135" s="1"/>
      <c r="AFU135" s="1"/>
      <c r="AFV135" s="1"/>
      <c r="AFW135" s="1"/>
      <c r="AFX135" s="1"/>
      <c r="AFY135" s="1"/>
      <c r="AFZ135" s="1"/>
      <c r="AGA135" s="1"/>
      <c r="AGB135" s="1"/>
      <c r="AGC135" s="1"/>
      <c r="AGD135" s="1"/>
      <c r="AGE135" s="1"/>
      <c r="AGF135" s="1"/>
      <c r="AGG135" s="1"/>
      <c r="AGH135" s="1"/>
      <c r="AGI135" s="1"/>
      <c r="AGJ135" s="1"/>
      <c r="AGK135" s="1"/>
      <c r="AGL135" s="1"/>
      <c r="AGM135" s="1"/>
      <c r="AGN135" s="1">
        <v>161700</v>
      </c>
      <c r="AGO135" s="1">
        <v>161700</v>
      </c>
      <c r="AGP135" s="1">
        <v>161700</v>
      </c>
      <c r="AGQ135" s="1">
        <v>161700</v>
      </c>
      <c r="AGR135" s="1">
        <v>161700</v>
      </c>
      <c r="AGS135" s="1">
        <v>100</v>
      </c>
      <c r="AGT135" s="1"/>
      <c r="AGU135" s="1"/>
      <c r="AGV135" s="1"/>
      <c r="AGW135" s="1"/>
      <c r="AGX135" s="1"/>
      <c r="AGY135" s="1"/>
      <c r="AGZ135" s="1"/>
      <c r="AHA135" s="1"/>
      <c r="AHB135" s="1"/>
      <c r="AHC135" s="1"/>
      <c r="AHD135" s="1"/>
      <c r="AHE135" s="1"/>
      <c r="AHF135" s="1"/>
      <c r="AHG135" s="1"/>
      <c r="AHH135" s="1"/>
      <c r="AHI135" s="1"/>
      <c r="AHJ135" s="1"/>
      <c r="AHK135" s="1"/>
      <c r="AHL135" s="1"/>
      <c r="AHM135" s="1"/>
      <c r="AHN135" s="1"/>
      <c r="AHO135" s="1"/>
      <c r="AHP135" s="1"/>
      <c r="AHQ135" s="1"/>
      <c r="AHR135" s="1"/>
      <c r="AHS135" s="1"/>
      <c r="AHT135" s="1"/>
      <c r="AHU135" s="1"/>
      <c r="AHV135" s="1"/>
      <c r="AHW135" s="1"/>
      <c r="AHX135" s="1"/>
      <c r="AHY135" s="1"/>
      <c r="AHZ135" s="1"/>
      <c r="AIA135" s="1"/>
      <c r="AIB135" s="1"/>
      <c r="AIC135" s="1"/>
      <c r="AID135" s="1"/>
      <c r="AIE135" s="1"/>
      <c r="AIF135" s="1"/>
      <c r="AIG135" s="1"/>
      <c r="AIH135" s="1"/>
      <c r="AII135" s="1"/>
      <c r="AIJ135" s="1"/>
      <c r="AIK135" s="1"/>
      <c r="AIL135" s="1"/>
      <c r="AIM135" s="1"/>
      <c r="AIN135" s="1"/>
      <c r="AIO135" s="1"/>
      <c r="AIP135" s="1"/>
      <c r="AIQ135" s="1"/>
      <c r="AIR135" s="1"/>
      <c r="AIS135" s="1"/>
      <c r="AIT135" s="1"/>
      <c r="AIU135" s="1"/>
      <c r="AIV135" s="1"/>
      <c r="AIW135" s="1"/>
      <c r="AIX135" s="1"/>
      <c r="AIY135" s="1"/>
      <c r="AIZ135" s="1"/>
      <c r="AJA135" s="1"/>
      <c r="AJB135" s="1"/>
      <c r="AJC135" s="1"/>
      <c r="AJD135" s="1"/>
      <c r="AJE135" s="1"/>
      <c r="AJF135" s="1"/>
      <c r="AJG135" s="1"/>
    </row>
    <row r="136" spans="1:943" x14ac:dyDescent="0.25">
      <c r="A136" s="4" t="s">
        <v>219</v>
      </c>
      <c r="B136" s="1">
        <v>14743320</v>
      </c>
      <c r="C136" s="1">
        <v>14993220</v>
      </c>
      <c r="D136" s="1">
        <v>15284120</v>
      </c>
      <c r="E136" s="1">
        <v>23284120</v>
      </c>
      <c r="F136" s="1">
        <v>23284120</v>
      </c>
      <c r="G136" s="1">
        <v>100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>
        <v>14425200</v>
      </c>
      <c r="BE136" s="1">
        <v>14675100</v>
      </c>
      <c r="BF136" s="1">
        <v>14966000</v>
      </c>
      <c r="BG136" s="1">
        <v>22966000</v>
      </c>
      <c r="BH136" s="1">
        <v>22966000</v>
      </c>
      <c r="BI136" s="1">
        <v>100</v>
      </c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>
        <v>2676700</v>
      </c>
      <c r="IO136" s="1">
        <v>2926600</v>
      </c>
      <c r="IP136" s="1">
        <v>3217500</v>
      </c>
      <c r="IQ136" s="1">
        <v>3217500</v>
      </c>
      <c r="IR136" s="1">
        <v>3217500</v>
      </c>
      <c r="IS136" s="1">
        <v>100</v>
      </c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>
        <v>8000000</v>
      </c>
      <c r="JV136" s="1">
        <v>8000000</v>
      </c>
      <c r="JW136" s="1">
        <v>100</v>
      </c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>
        <v>10000000</v>
      </c>
      <c r="KQ136" s="1">
        <v>10000000</v>
      </c>
      <c r="KR136" s="1">
        <v>10000000</v>
      </c>
      <c r="KS136" s="1">
        <v>10000000</v>
      </c>
      <c r="KT136" s="1">
        <v>10000000</v>
      </c>
      <c r="KU136" s="1">
        <v>100</v>
      </c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  <c r="NR136" s="1"/>
      <c r="NS136" s="1"/>
      <c r="NT136" s="1"/>
      <c r="NU136" s="1"/>
      <c r="NV136" s="1"/>
      <c r="NW136" s="1"/>
      <c r="NX136" s="1"/>
      <c r="NY136" s="1"/>
      <c r="NZ136" s="1"/>
      <c r="OA136" s="1"/>
      <c r="OB136" s="1"/>
      <c r="OC136" s="1"/>
      <c r="OD136" s="1"/>
      <c r="OE136" s="1"/>
      <c r="OF136" s="1"/>
      <c r="OG136" s="1"/>
      <c r="OH136" s="1"/>
      <c r="OI136" s="1"/>
      <c r="OJ136" s="1"/>
      <c r="OK136" s="1"/>
      <c r="OL136" s="1"/>
      <c r="OM136" s="1"/>
      <c r="ON136" s="1"/>
      <c r="OO136" s="1"/>
      <c r="OP136" s="1"/>
      <c r="OQ136" s="1"/>
      <c r="OR136" s="1"/>
      <c r="OS136" s="1"/>
      <c r="OT136" s="1"/>
      <c r="OU136" s="1"/>
      <c r="OV136" s="1"/>
      <c r="OW136" s="1"/>
      <c r="OX136" s="1"/>
      <c r="OY136" s="1"/>
      <c r="OZ136" s="1"/>
      <c r="PA136" s="1"/>
      <c r="PB136" s="1"/>
      <c r="PC136" s="1"/>
      <c r="PD136" s="1"/>
      <c r="PE136" s="1"/>
      <c r="PF136" s="1"/>
      <c r="PG136" s="1"/>
      <c r="PH136" s="1"/>
      <c r="PI136" s="1"/>
      <c r="PJ136" s="1"/>
      <c r="PK136" s="1"/>
      <c r="PL136" s="1"/>
      <c r="PM136" s="1"/>
      <c r="PN136" s="1"/>
      <c r="PO136" s="1"/>
      <c r="PP136" s="1"/>
      <c r="PQ136" s="1"/>
      <c r="PR136" s="1"/>
      <c r="PS136" s="1"/>
      <c r="PT136" s="1"/>
      <c r="PU136" s="1"/>
      <c r="PV136" s="1"/>
      <c r="PW136" s="1"/>
      <c r="PX136" s="1"/>
      <c r="PY136" s="1"/>
      <c r="PZ136" s="1"/>
      <c r="QA136" s="1"/>
      <c r="QB136" s="1"/>
      <c r="QC136" s="1"/>
      <c r="QD136" s="1"/>
      <c r="QE136" s="1"/>
      <c r="QF136" s="1"/>
      <c r="QG136" s="1"/>
      <c r="QH136" s="1"/>
      <c r="QI136" s="1"/>
      <c r="QJ136" s="1"/>
      <c r="QK136" s="1"/>
      <c r="QL136" s="1"/>
      <c r="QM136" s="1"/>
      <c r="QN136" s="1"/>
      <c r="QO136" s="1"/>
      <c r="QP136" s="1"/>
      <c r="QQ136" s="1"/>
      <c r="QR136" s="1"/>
      <c r="QS136" s="1"/>
      <c r="QT136" s="1"/>
      <c r="QU136" s="1"/>
      <c r="QV136" s="1"/>
      <c r="QW136" s="1"/>
      <c r="QX136" s="1"/>
      <c r="QY136" s="1"/>
      <c r="QZ136" s="1"/>
      <c r="RA136" s="1"/>
      <c r="RB136" s="1"/>
      <c r="RC136" s="1"/>
      <c r="RD136" s="1"/>
      <c r="RE136" s="1"/>
      <c r="RF136" s="1"/>
      <c r="RG136" s="1"/>
      <c r="RH136" s="1"/>
      <c r="RI136" s="1"/>
      <c r="RJ136" s="1"/>
      <c r="RK136" s="1"/>
      <c r="RL136" s="1"/>
      <c r="RM136" s="1"/>
      <c r="RN136" s="1"/>
      <c r="RO136" s="1"/>
      <c r="RP136" s="1"/>
      <c r="RQ136" s="1"/>
      <c r="RR136" s="1"/>
      <c r="RS136" s="1"/>
      <c r="RT136" s="1"/>
      <c r="RU136" s="1"/>
      <c r="RV136" s="1"/>
      <c r="RW136" s="1"/>
      <c r="RX136" s="1"/>
      <c r="RY136" s="1"/>
      <c r="RZ136" s="1"/>
      <c r="SA136" s="1"/>
      <c r="SB136" s="1"/>
      <c r="SC136" s="1"/>
      <c r="SD136" s="1"/>
      <c r="SE136" s="1"/>
      <c r="SF136" s="1"/>
      <c r="SG136" s="1"/>
      <c r="SH136" s="1"/>
      <c r="SI136" s="1"/>
      <c r="SJ136" s="1"/>
      <c r="SK136" s="1"/>
      <c r="SL136" s="1"/>
      <c r="SM136" s="1"/>
      <c r="SN136" s="1"/>
      <c r="SO136" s="1"/>
      <c r="SP136" s="1"/>
      <c r="SQ136" s="1"/>
      <c r="SR136" s="1"/>
      <c r="SS136" s="1"/>
      <c r="ST136" s="1"/>
      <c r="SU136" s="1"/>
      <c r="SV136" s="1"/>
      <c r="SW136" s="1"/>
      <c r="SX136" s="1"/>
      <c r="SY136" s="1"/>
      <c r="SZ136" s="1"/>
      <c r="TA136" s="1"/>
      <c r="TB136" s="1"/>
      <c r="TC136" s="1"/>
      <c r="TD136" s="1"/>
      <c r="TE136" s="1"/>
      <c r="TF136" s="1"/>
      <c r="TG136" s="1"/>
      <c r="TH136" s="1"/>
      <c r="TI136" s="1"/>
      <c r="TJ136" s="1"/>
      <c r="TK136" s="1"/>
      <c r="TL136" s="1"/>
      <c r="TM136" s="1"/>
      <c r="TN136" s="1"/>
      <c r="TO136" s="1"/>
      <c r="TP136" s="1"/>
      <c r="TQ136" s="1"/>
      <c r="TR136" s="1"/>
      <c r="TS136" s="1"/>
      <c r="TT136" s="1"/>
      <c r="TU136" s="1"/>
      <c r="TV136" s="1"/>
      <c r="TW136" s="1"/>
      <c r="TX136" s="1"/>
      <c r="TY136" s="1"/>
      <c r="TZ136" s="1"/>
      <c r="UA136" s="1"/>
      <c r="UB136" s="1"/>
      <c r="UC136" s="1"/>
      <c r="UD136" s="1"/>
      <c r="UE136" s="1"/>
      <c r="UF136" s="1"/>
      <c r="UG136" s="1"/>
      <c r="UH136" s="1"/>
      <c r="UI136" s="1"/>
      <c r="UJ136" s="1"/>
      <c r="UK136" s="1"/>
      <c r="UL136" s="1"/>
      <c r="UM136" s="1"/>
      <c r="UN136" s="1"/>
      <c r="UO136" s="1"/>
      <c r="UP136" s="1"/>
      <c r="UQ136" s="1"/>
      <c r="UR136" s="1"/>
      <c r="US136" s="1"/>
      <c r="UT136" s="1">
        <v>1050400</v>
      </c>
      <c r="UU136" s="1">
        <v>1050400</v>
      </c>
      <c r="UV136" s="1">
        <v>1050400</v>
      </c>
      <c r="UW136" s="1">
        <v>1050400</v>
      </c>
      <c r="UX136" s="1">
        <v>1050400</v>
      </c>
      <c r="UY136" s="1">
        <v>100</v>
      </c>
      <c r="UZ136" s="1">
        <v>198100</v>
      </c>
      <c r="VA136" s="1">
        <v>198100</v>
      </c>
      <c r="VB136" s="1">
        <v>198100</v>
      </c>
      <c r="VC136" s="1">
        <v>198100</v>
      </c>
      <c r="VD136" s="1">
        <v>198100</v>
      </c>
      <c r="VE136" s="1">
        <v>100</v>
      </c>
      <c r="VF136" s="1">
        <v>500000</v>
      </c>
      <c r="VG136" s="1">
        <v>500000</v>
      </c>
      <c r="VH136" s="1">
        <v>500000</v>
      </c>
      <c r="VI136" s="1">
        <v>500000</v>
      </c>
      <c r="VJ136" s="1">
        <v>500000</v>
      </c>
      <c r="VK136" s="1">
        <v>100</v>
      </c>
      <c r="VL136" s="1"/>
      <c r="VM136" s="1"/>
      <c r="VN136" s="1"/>
      <c r="VO136" s="1"/>
      <c r="VP136" s="1"/>
      <c r="VQ136" s="1"/>
      <c r="VR136" s="1"/>
      <c r="VS136" s="1"/>
      <c r="VT136" s="1"/>
      <c r="VU136" s="1"/>
      <c r="VV136" s="1"/>
      <c r="VW136" s="1"/>
      <c r="VX136" s="1"/>
      <c r="VY136" s="1"/>
      <c r="VZ136" s="1"/>
      <c r="WA136" s="1"/>
      <c r="WB136" s="1"/>
      <c r="WC136" s="1"/>
      <c r="WD136" s="1"/>
      <c r="WE136" s="1"/>
      <c r="WF136" s="1"/>
      <c r="WG136" s="1"/>
      <c r="WH136" s="1"/>
      <c r="WI136" s="1"/>
      <c r="WJ136" s="1"/>
      <c r="WK136" s="1"/>
      <c r="WL136" s="1"/>
      <c r="WM136" s="1"/>
      <c r="WN136" s="1"/>
      <c r="WO136" s="1"/>
      <c r="WP136" s="1"/>
      <c r="WQ136" s="1"/>
      <c r="WR136" s="1"/>
      <c r="WS136" s="1"/>
      <c r="WT136" s="1"/>
      <c r="WU136" s="1"/>
      <c r="WV136" s="1"/>
      <c r="WW136" s="1"/>
      <c r="WX136" s="1"/>
      <c r="WY136" s="1"/>
      <c r="WZ136" s="1"/>
      <c r="XA136" s="1"/>
      <c r="XB136" s="1"/>
      <c r="XC136" s="1"/>
      <c r="XD136" s="1"/>
      <c r="XE136" s="1"/>
      <c r="XF136" s="1"/>
      <c r="XG136" s="1"/>
      <c r="XH136" s="1"/>
      <c r="XI136" s="1"/>
      <c r="XJ136" s="1"/>
      <c r="XK136" s="1"/>
      <c r="XL136" s="1"/>
      <c r="XM136" s="1"/>
      <c r="XN136" s="1"/>
      <c r="XO136" s="1"/>
      <c r="XP136" s="1"/>
      <c r="XQ136" s="1"/>
      <c r="XR136" s="1"/>
      <c r="XS136" s="1"/>
      <c r="XT136" s="1"/>
      <c r="XU136" s="1"/>
      <c r="XV136" s="1"/>
      <c r="XW136" s="1"/>
      <c r="XX136" s="1"/>
      <c r="XY136" s="1"/>
      <c r="XZ136" s="1"/>
      <c r="YA136" s="1"/>
      <c r="YB136" s="1"/>
      <c r="YC136" s="1"/>
      <c r="YD136" s="1"/>
      <c r="YE136" s="1"/>
      <c r="YF136" s="1"/>
      <c r="YG136" s="1"/>
      <c r="YH136" s="1"/>
      <c r="YI136" s="1"/>
      <c r="YJ136" s="1"/>
      <c r="YK136" s="1"/>
      <c r="YL136" s="1"/>
      <c r="YM136" s="1"/>
      <c r="YN136" s="1"/>
      <c r="YO136" s="1"/>
      <c r="YP136" s="1"/>
      <c r="YQ136" s="1"/>
      <c r="YR136" s="1"/>
      <c r="YS136" s="1"/>
      <c r="YT136" s="1"/>
      <c r="YU136" s="1"/>
      <c r="YV136" s="1"/>
      <c r="YW136" s="1"/>
      <c r="YX136" s="1"/>
      <c r="YY136" s="1"/>
      <c r="YZ136" s="1"/>
      <c r="ZA136" s="1"/>
      <c r="ZB136" s="1"/>
      <c r="ZC136" s="1"/>
      <c r="ZD136" s="1"/>
      <c r="ZE136" s="1"/>
      <c r="ZF136" s="1"/>
      <c r="ZG136" s="1"/>
      <c r="ZH136" s="1"/>
      <c r="ZI136" s="1"/>
      <c r="ZJ136" s="1"/>
      <c r="ZK136" s="1"/>
      <c r="ZL136" s="1"/>
      <c r="ZM136" s="1"/>
      <c r="ZN136" s="1"/>
      <c r="ZO136" s="1"/>
      <c r="ZP136" s="1">
        <v>318120</v>
      </c>
      <c r="ZQ136" s="1">
        <v>318120</v>
      </c>
      <c r="ZR136" s="1">
        <v>318120</v>
      </c>
      <c r="ZS136" s="1">
        <v>318120</v>
      </c>
      <c r="ZT136" s="1">
        <v>318120</v>
      </c>
      <c r="ZU136" s="1">
        <v>100</v>
      </c>
      <c r="ZV136" s="1"/>
      <c r="ZW136" s="1"/>
      <c r="ZX136" s="1"/>
      <c r="ZY136" s="1"/>
      <c r="ZZ136" s="1"/>
      <c r="AAA136" s="1"/>
      <c r="AAB136" s="1"/>
      <c r="AAC136" s="1"/>
      <c r="AAD136" s="1"/>
      <c r="AAE136" s="1"/>
      <c r="AAF136" s="1"/>
      <c r="AAG136" s="1"/>
      <c r="AAH136" s="1"/>
      <c r="AAI136" s="1"/>
      <c r="AAJ136" s="1"/>
      <c r="AAK136" s="1"/>
      <c r="AAL136" s="1"/>
      <c r="AAM136" s="1"/>
      <c r="AAN136" s="1"/>
      <c r="AAO136" s="1"/>
      <c r="AAP136" s="1"/>
      <c r="AAQ136" s="1"/>
      <c r="AAR136" s="1"/>
      <c r="AAS136" s="1"/>
      <c r="AAT136" s="1"/>
      <c r="AAU136" s="1"/>
      <c r="AAV136" s="1"/>
      <c r="AAW136" s="1"/>
      <c r="AAX136" s="1"/>
      <c r="AAY136" s="1"/>
      <c r="AAZ136" s="1"/>
      <c r="ABA136" s="1"/>
      <c r="ABB136" s="1"/>
      <c r="ABC136" s="1"/>
      <c r="ABD136" s="1"/>
      <c r="ABE136" s="1"/>
      <c r="ABF136" s="1"/>
      <c r="ABG136" s="1"/>
      <c r="ABH136" s="1"/>
      <c r="ABI136" s="1"/>
      <c r="ABJ136" s="1"/>
      <c r="ABK136" s="1"/>
      <c r="ABL136" s="1"/>
      <c r="ABM136" s="1"/>
      <c r="ABN136" s="1"/>
      <c r="ABO136" s="1"/>
      <c r="ABP136" s="1"/>
      <c r="ABQ136" s="1"/>
      <c r="ABR136" s="1"/>
      <c r="ABS136" s="1"/>
      <c r="ABT136" s="1"/>
      <c r="ABU136" s="1"/>
      <c r="ABV136" s="1"/>
      <c r="ABW136" s="1"/>
      <c r="ABX136" s="1"/>
      <c r="ABY136" s="1"/>
      <c r="ABZ136" s="1"/>
      <c r="ACA136" s="1"/>
      <c r="ACB136" s="1"/>
      <c r="ACC136" s="1"/>
      <c r="ACD136" s="1"/>
      <c r="ACE136" s="1"/>
      <c r="ACF136" s="1"/>
      <c r="ACG136" s="1"/>
      <c r="ACH136" s="1"/>
      <c r="ACI136" s="1"/>
      <c r="ACJ136" s="1"/>
      <c r="ACK136" s="1"/>
      <c r="ACL136" s="1"/>
      <c r="ACM136" s="1"/>
      <c r="ACN136" s="1"/>
      <c r="ACO136" s="1"/>
      <c r="ACP136" s="1"/>
      <c r="ACQ136" s="1"/>
      <c r="ACR136" s="1"/>
      <c r="ACS136" s="1"/>
      <c r="ACT136" s="1"/>
      <c r="ACU136" s="1"/>
      <c r="ACV136" s="1"/>
      <c r="ACW136" s="1"/>
      <c r="ACX136" s="1"/>
      <c r="ACY136" s="1"/>
      <c r="ACZ136" s="1"/>
      <c r="ADA136" s="1"/>
      <c r="ADB136" s="1"/>
      <c r="ADC136" s="1"/>
      <c r="ADD136" s="1"/>
      <c r="ADE136" s="1"/>
      <c r="ADF136" s="1"/>
      <c r="ADG136" s="1"/>
      <c r="ADH136" s="1"/>
      <c r="ADI136" s="1"/>
      <c r="ADJ136" s="1"/>
      <c r="ADK136" s="1"/>
      <c r="ADL136" s="1"/>
      <c r="ADM136" s="1"/>
      <c r="ADN136" s="1"/>
      <c r="ADO136" s="1"/>
      <c r="ADP136" s="1"/>
      <c r="ADQ136" s="1"/>
      <c r="ADR136" s="1"/>
      <c r="ADS136" s="1"/>
      <c r="ADT136" s="1"/>
      <c r="ADU136" s="1"/>
      <c r="ADV136" s="1"/>
      <c r="ADW136" s="1"/>
      <c r="ADX136" s="1"/>
      <c r="ADY136" s="1"/>
      <c r="ADZ136" s="1"/>
      <c r="AEA136" s="1"/>
      <c r="AEB136" s="1"/>
      <c r="AEC136" s="1"/>
      <c r="AED136" s="1"/>
      <c r="AEE136" s="1"/>
      <c r="AEF136" s="1"/>
      <c r="AEG136" s="1"/>
      <c r="AEH136" s="1"/>
      <c r="AEI136" s="1"/>
      <c r="AEJ136" s="1"/>
      <c r="AEK136" s="1"/>
      <c r="AEL136" s="1"/>
      <c r="AEM136" s="1"/>
      <c r="AEN136" s="1"/>
      <c r="AEO136" s="1"/>
      <c r="AEP136" s="1"/>
      <c r="AEQ136" s="1"/>
      <c r="AER136" s="1"/>
      <c r="AES136" s="1"/>
      <c r="AET136" s="1"/>
      <c r="AEU136" s="1"/>
      <c r="AEV136" s="1"/>
      <c r="AEW136" s="1"/>
      <c r="AEX136" s="1"/>
      <c r="AEY136" s="1"/>
      <c r="AEZ136" s="1"/>
      <c r="AFA136" s="1"/>
      <c r="AFB136" s="1"/>
      <c r="AFC136" s="1"/>
      <c r="AFD136" s="1"/>
      <c r="AFE136" s="1"/>
      <c r="AFF136" s="1"/>
      <c r="AFG136" s="1"/>
      <c r="AFH136" s="1"/>
      <c r="AFI136" s="1"/>
      <c r="AFJ136" s="1">
        <v>3520</v>
      </c>
      <c r="AFK136" s="1">
        <v>3520</v>
      </c>
      <c r="AFL136" s="1">
        <v>3520</v>
      </c>
      <c r="AFM136" s="1">
        <v>3520</v>
      </c>
      <c r="AFN136" s="1">
        <v>3520</v>
      </c>
      <c r="AFO136" s="1">
        <v>100</v>
      </c>
      <c r="AFP136" s="1"/>
      <c r="AFQ136" s="1"/>
      <c r="AFR136" s="1"/>
      <c r="AFS136" s="1"/>
      <c r="AFT136" s="1"/>
      <c r="AFU136" s="1"/>
      <c r="AFV136" s="1"/>
      <c r="AFW136" s="1"/>
      <c r="AFX136" s="1"/>
      <c r="AFY136" s="1"/>
      <c r="AFZ136" s="1"/>
      <c r="AGA136" s="1"/>
      <c r="AGB136" s="1"/>
      <c r="AGC136" s="1"/>
      <c r="AGD136" s="1"/>
      <c r="AGE136" s="1"/>
      <c r="AGF136" s="1"/>
      <c r="AGG136" s="1"/>
      <c r="AGH136" s="1"/>
      <c r="AGI136" s="1"/>
      <c r="AGJ136" s="1"/>
      <c r="AGK136" s="1"/>
      <c r="AGL136" s="1"/>
      <c r="AGM136" s="1"/>
      <c r="AGN136" s="1">
        <v>314600</v>
      </c>
      <c r="AGO136" s="1">
        <v>314600</v>
      </c>
      <c r="AGP136" s="1">
        <v>314600</v>
      </c>
      <c r="AGQ136" s="1">
        <v>314600</v>
      </c>
      <c r="AGR136" s="1">
        <v>314600</v>
      </c>
      <c r="AGS136" s="1">
        <v>100</v>
      </c>
      <c r="AGT136" s="1"/>
      <c r="AGU136" s="1"/>
      <c r="AGV136" s="1"/>
      <c r="AGW136" s="1"/>
      <c r="AGX136" s="1"/>
      <c r="AGY136" s="1"/>
      <c r="AGZ136" s="1"/>
      <c r="AHA136" s="1"/>
      <c r="AHB136" s="1"/>
      <c r="AHC136" s="1"/>
      <c r="AHD136" s="1"/>
      <c r="AHE136" s="1"/>
      <c r="AHF136" s="1"/>
      <c r="AHG136" s="1"/>
      <c r="AHH136" s="1"/>
      <c r="AHI136" s="1"/>
      <c r="AHJ136" s="1"/>
      <c r="AHK136" s="1"/>
      <c r="AHL136" s="1"/>
      <c r="AHM136" s="1"/>
      <c r="AHN136" s="1"/>
      <c r="AHO136" s="1"/>
      <c r="AHP136" s="1"/>
      <c r="AHQ136" s="1"/>
      <c r="AHR136" s="1"/>
      <c r="AHS136" s="1"/>
      <c r="AHT136" s="1"/>
      <c r="AHU136" s="1"/>
      <c r="AHV136" s="1"/>
      <c r="AHW136" s="1"/>
      <c r="AHX136" s="1"/>
      <c r="AHY136" s="1"/>
      <c r="AHZ136" s="1"/>
      <c r="AIA136" s="1"/>
      <c r="AIB136" s="1"/>
      <c r="AIC136" s="1"/>
      <c r="AID136" s="1"/>
      <c r="AIE136" s="1"/>
      <c r="AIF136" s="1"/>
      <c r="AIG136" s="1"/>
      <c r="AIH136" s="1"/>
      <c r="AII136" s="1"/>
      <c r="AIJ136" s="1"/>
      <c r="AIK136" s="1"/>
      <c r="AIL136" s="1"/>
      <c r="AIM136" s="1"/>
      <c r="AIN136" s="1"/>
      <c r="AIO136" s="1"/>
      <c r="AIP136" s="1"/>
      <c r="AIQ136" s="1"/>
      <c r="AIR136" s="1"/>
      <c r="AIS136" s="1"/>
      <c r="AIT136" s="1"/>
      <c r="AIU136" s="1"/>
      <c r="AIV136" s="1"/>
      <c r="AIW136" s="1"/>
      <c r="AIX136" s="1"/>
      <c r="AIY136" s="1"/>
      <c r="AIZ136" s="1"/>
      <c r="AJA136" s="1"/>
      <c r="AJB136" s="1"/>
      <c r="AJC136" s="1"/>
      <c r="AJD136" s="1"/>
      <c r="AJE136" s="1"/>
      <c r="AJF136" s="1"/>
      <c r="AJG136" s="1"/>
    </row>
    <row r="137" spans="1:943" x14ac:dyDescent="0.25">
      <c r="A137" s="4" t="s">
        <v>220</v>
      </c>
      <c r="B137" s="1">
        <v>5032420</v>
      </c>
      <c r="C137" s="1">
        <v>5055520</v>
      </c>
      <c r="D137" s="1">
        <v>5271320</v>
      </c>
      <c r="E137" s="1">
        <v>16684597.949999999</v>
      </c>
      <c r="F137" s="1">
        <v>16684597.949999999</v>
      </c>
      <c r="G137" s="1">
        <v>100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>
        <v>4714300</v>
      </c>
      <c r="BE137" s="1">
        <v>4737400</v>
      </c>
      <c r="BF137" s="1">
        <v>4953200</v>
      </c>
      <c r="BG137" s="1">
        <v>16366477.949999999</v>
      </c>
      <c r="BH137" s="1">
        <v>16366477.949999999</v>
      </c>
      <c r="BI137" s="1">
        <v>100</v>
      </c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>
        <v>2475400</v>
      </c>
      <c r="IO137" s="1">
        <v>2498500</v>
      </c>
      <c r="IP137" s="1">
        <v>2714300</v>
      </c>
      <c r="IQ137" s="1">
        <v>2714300</v>
      </c>
      <c r="IR137" s="1">
        <v>2714300</v>
      </c>
      <c r="IS137" s="1">
        <v>100</v>
      </c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  <c r="NR137" s="1"/>
      <c r="NS137" s="1"/>
      <c r="NT137" s="1"/>
      <c r="NU137" s="1"/>
      <c r="NV137" s="1"/>
      <c r="NW137" s="1"/>
      <c r="NX137" s="1"/>
      <c r="NY137" s="1"/>
      <c r="NZ137" s="1"/>
      <c r="OA137" s="1"/>
      <c r="OB137" s="1"/>
      <c r="OC137" s="1"/>
      <c r="OD137" s="1"/>
      <c r="OE137" s="1"/>
      <c r="OF137" s="1"/>
      <c r="OG137" s="1"/>
      <c r="OH137" s="1"/>
      <c r="OI137" s="1"/>
      <c r="OJ137" s="1"/>
      <c r="OK137" s="1"/>
      <c r="OL137" s="1"/>
      <c r="OM137" s="1"/>
      <c r="ON137" s="1"/>
      <c r="OO137" s="1"/>
      <c r="OP137" s="1"/>
      <c r="OQ137" s="1"/>
      <c r="OR137" s="1"/>
      <c r="OS137" s="1"/>
      <c r="OT137" s="1"/>
      <c r="OU137" s="1"/>
      <c r="OV137" s="1"/>
      <c r="OW137" s="1"/>
      <c r="OX137" s="1"/>
      <c r="OY137" s="1"/>
      <c r="OZ137" s="1"/>
      <c r="PA137" s="1"/>
      <c r="PB137" s="1"/>
      <c r="PC137" s="1"/>
      <c r="PD137" s="1"/>
      <c r="PE137" s="1"/>
      <c r="PF137" s="1"/>
      <c r="PG137" s="1"/>
      <c r="PH137" s="1"/>
      <c r="PI137" s="1"/>
      <c r="PJ137" s="1"/>
      <c r="PK137" s="1"/>
      <c r="PL137" s="1"/>
      <c r="PM137" s="1"/>
      <c r="PN137" s="1"/>
      <c r="PO137" s="1"/>
      <c r="PP137" s="1"/>
      <c r="PQ137" s="1"/>
      <c r="PR137" s="1"/>
      <c r="PS137" s="1"/>
      <c r="PT137" s="1"/>
      <c r="PU137" s="1"/>
      <c r="PV137" s="1"/>
      <c r="PW137" s="1"/>
      <c r="PX137" s="1"/>
      <c r="PY137" s="1"/>
      <c r="PZ137" s="1"/>
      <c r="QA137" s="1"/>
      <c r="QB137" s="1"/>
      <c r="QC137" s="1"/>
      <c r="QD137" s="1"/>
      <c r="QE137" s="1"/>
      <c r="QF137" s="1"/>
      <c r="QG137" s="1"/>
      <c r="QH137" s="1"/>
      <c r="QI137" s="1"/>
      <c r="QJ137" s="1"/>
      <c r="QK137" s="1"/>
      <c r="QL137" s="1"/>
      <c r="QM137" s="1"/>
      <c r="QN137" s="1"/>
      <c r="QO137" s="1"/>
      <c r="QP137" s="1"/>
      <c r="QQ137" s="1"/>
      <c r="QR137" s="1"/>
      <c r="QS137" s="1"/>
      <c r="QT137" s="1"/>
      <c r="QU137" s="1"/>
      <c r="QV137" s="1"/>
      <c r="QW137" s="1"/>
      <c r="QX137" s="1"/>
      <c r="QY137" s="1"/>
      <c r="QZ137" s="1"/>
      <c r="RA137" s="1"/>
      <c r="RB137" s="1"/>
      <c r="RC137" s="1"/>
      <c r="RD137" s="1"/>
      <c r="RE137" s="1"/>
      <c r="RF137" s="1"/>
      <c r="RG137" s="1"/>
      <c r="RH137" s="1"/>
      <c r="RI137" s="1"/>
      <c r="RJ137" s="1"/>
      <c r="RK137" s="1"/>
      <c r="RL137" s="1"/>
      <c r="RM137" s="1"/>
      <c r="RN137" s="1"/>
      <c r="RO137" s="1"/>
      <c r="RP137" s="1"/>
      <c r="RQ137" s="1"/>
      <c r="RR137" s="1"/>
      <c r="RS137" s="1"/>
      <c r="RT137" s="1"/>
      <c r="RU137" s="1"/>
      <c r="RV137" s="1"/>
      <c r="RW137" s="1"/>
      <c r="RX137" s="1"/>
      <c r="RY137" s="1"/>
      <c r="RZ137" s="1"/>
      <c r="SA137" s="1"/>
      <c r="SB137" s="1"/>
      <c r="SC137" s="1"/>
      <c r="SD137" s="1"/>
      <c r="SE137" s="1"/>
      <c r="SF137" s="1"/>
      <c r="SG137" s="1"/>
      <c r="SH137" s="1"/>
      <c r="SI137" s="1"/>
      <c r="SJ137" s="1"/>
      <c r="SK137" s="1"/>
      <c r="SL137" s="1"/>
      <c r="SM137" s="1"/>
      <c r="SN137" s="1"/>
      <c r="SO137" s="1"/>
      <c r="SP137" s="1"/>
      <c r="SQ137" s="1"/>
      <c r="SR137" s="1"/>
      <c r="SS137" s="1"/>
      <c r="ST137" s="1"/>
      <c r="SU137" s="1"/>
      <c r="SV137" s="1"/>
      <c r="SW137" s="1"/>
      <c r="SX137" s="1"/>
      <c r="SY137" s="1"/>
      <c r="SZ137" s="1"/>
      <c r="TA137" s="1"/>
      <c r="TB137" s="1"/>
      <c r="TC137" s="1"/>
      <c r="TD137" s="1"/>
      <c r="TE137" s="1"/>
      <c r="TF137" s="1"/>
      <c r="TG137" s="1"/>
      <c r="TH137" s="1"/>
      <c r="TI137" s="1"/>
      <c r="TJ137" s="1"/>
      <c r="TK137" s="1"/>
      <c r="TL137" s="1"/>
      <c r="TM137" s="1">
        <v>11413277.949999999</v>
      </c>
      <c r="TN137" s="1">
        <v>11413277.949999999</v>
      </c>
      <c r="TO137" s="1">
        <v>100</v>
      </c>
      <c r="TP137" s="1"/>
      <c r="TQ137" s="1"/>
      <c r="TR137" s="1"/>
      <c r="TS137" s="1"/>
      <c r="TT137" s="1"/>
      <c r="TU137" s="1"/>
      <c r="TV137" s="1"/>
      <c r="TW137" s="1"/>
      <c r="TX137" s="1"/>
      <c r="TY137" s="1"/>
      <c r="TZ137" s="1"/>
      <c r="UA137" s="1"/>
      <c r="UB137" s="1"/>
      <c r="UC137" s="1"/>
      <c r="UD137" s="1"/>
      <c r="UE137" s="1"/>
      <c r="UF137" s="1"/>
      <c r="UG137" s="1"/>
      <c r="UH137" s="1"/>
      <c r="UI137" s="1"/>
      <c r="UJ137" s="1"/>
      <c r="UK137" s="1"/>
      <c r="UL137" s="1"/>
      <c r="UM137" s="1"/>
      <c r="UN137" s="1"/>
      <c r="UO137" s="1"/>
      <c r="UP137" s="1"/>
      <c r="UQ137" s="1"/>
      <c r="UR137" s="1"/>
      <c r="US137" s="1"/>
      <c r="UT137" s="1">
        <v>1050400</v>
      </c>
      <c r="UU137" s="1">
        <v>1050400</v>
      </c>
      <c r="UV137" s="1">
        <v>1050400</v>
      </c>
      <c r="UW137" s="1">
        <v>1050400</v>
      </c>
      <c r="UX137" s="1">
        <v>1050400</v>
      </c>
      <c r="UY137" s="1">
        <v>100</v>
      </c>
      <c r="UZ137" s="1">
        <v>1188500</v>
      </c>
      <c r="VA137" s="1">
        <v>1188500</v>
      </c>
      <c r="VB137" s="1">
        <v>1188500</v>
      </c>
      <c r="VC137" s="1">
        <v>1188500</v>
      </c>
      <c r="VD137" s="1">
        <v>1188500</v>
      </c>
      <c r="VE137" s="1">
        <v>100</v>
      </c>
      <c r="VF137" s="1"/>
      <c r="VG137" s="1"/>
      <c r="VH137" s="1"/>
      <c r="VI137" s="1"/>
      <c r="VJ137" s="1"/>
      <c r="VK137" s="1"/>
      <c r="VL137" s="1"/>
      <c r="VM137" s="1"/>
      <c r="VN137" s="1"/>
      <c r="VO137" s="1"/>
      <c r="VP137" s="1"/>
      <c r="VQ137" s="1"/>
      <c r="VR137" s="1"/>
      <c r="VS137" s="1"/>
      <c r="VT137" s="1"/>
      <c r="VU137" s="1"/>
      <c r="VV137" s="1"/>
      <c r="VW137" s="1"/>
      <c r="VX137" s="1"/>
      <c r="VY137" s="1"/>
      <c r="VZ137" s="1"/>
      <c r="WA137" s="1"/>
      <c r="WB137" s="1"/>
      <c r="WC137" s="1"/>
      <c r="WD137" s="1"/>
      <c r="WE137" s="1"/>
      <c r="WF137" s="1"/>
      <c r="WG137" s="1"/>
      <c r="WH137" s="1"/>
      <c r="WI137" s="1"/>
      <c r="WJ137" s="1"/>
      <c r="WK137" s="1"/>
      <c r="WL137" s="1"/>
      <c r="WM137" s="1"/>
      <c r="WN137" s="1"/>
      <c r="WO137" s="1"/>
      <c r="WP137" s="1"/>
      <c r="WQ137" s="1"/>
      <c r="WR137" s="1"/>
      <c r="WS137" s="1"/>
      <c r="WT137" s="1"/>
      <c r="WU137" s="1"/>
      <c r="WV137" s="1"/>
      <c r="WW137" s="1"/>
      <c r="WX137" s="1"/>
      <c r="WY137" s="1"/>
      <c r="WZ137" s="1"/>
      <c r="XA137" s="1"/>
      <c r="XB137" s="1"/>
      <c r="XC137" s="1"/>
      <c r="XD137" s="1"/>
      <c r="XE137" s="1"/>
      <c r="XF137" s="1"/>
      <c r="XG137" s="1"/>
      <c r="XH137" s="1"/>
      <c r="XI137" s="1"/>
      <c r="XJ137" s="1"/>
      <c r="XK137" s="1"/>
      <c r="XL137" s="1"/>
      <c r="XM137" s="1"/>
      <c r="XN137" s="1"/>
      <c r="XO137" s="1"/>
      <c r="XP137" s="1"/>
      <c r="XQ137" s="1"/>
      <c r="XR137" s="1"/>
      <c r="XS137" s="1"/>
      <c r="XT137" s="1"/>
      <c r="XU137" s="1"/>
      <c r="XV137" s="1"/>
      <c r="XW137" s="1"/>
      <c r="XX137" s="1"/>
      <c r="XY137" s="1"/>
      <c r="XZ137" s="1"/>
      <c r="YA137" s="1"/>
      <c r="YB137" s="1"/>
      <c r="YC137" s="1"/>
      <c r="YD137" s="1"/>
      <c r="YE137" s="1"/>
      <c r="YF137" s="1"/>
      <c r="YG137" s="1"/>
      <c r="YH137" s="1"/>
      <c r="YI137" s="1"/>
      <c r="YJ137" s="1"/>
      <c r="YK137" s="1"/>
      <c r="YL137" s="1"/>
      <c r="YM137" s="1"/>
      <c r="YN137" s="1"/>
      <c r="YO137" s="1"/>
      <c r="YP137" s="1"/>
      <c r="YQ137" s="1"/>
      <c r="YR137" s="1"/>
      <c r="YS137" s="1"/>
      <c r="YT137" s="1"/>
      <c r="YU137" s="1"/>
      <c r="YV137" s="1"/>
      <c r="YW137" s="1"/>
      <c r="YX137" s="1"/>
      <c r="YY137" s="1"/>
      <c r="YZ137" s="1"/>
      <c r="ZA137" s="1"/>
      <c r="ZB137" s="1"/>
      <c r="ZC137" s="1"/>
      <c r="ZD137" s="1"/>
      <c r="ZE137" s="1"/>
      <c r="ZF137" s="1"/>
      <c r="ZG137" s="1"/>
      <c r="ZH137" s="1"/>
      <c r="ZI137" s="1"/>
      <c r="ZJ137" s="1"/>
      <c r="ZK137" s="1"/>
      <c r="ZL137" s="1"/>
      <c r="ZM137" s="1"/>
      <c r="ZN137" s="1"/>
      <c r="ZO137" s="1"/>
      <c r="ZP137" s="1">
        <v>318120</v>
      </c>
      <c r="ZQ137" s="1">
        <v>318120</v>
      </c>
      <c r="ZR137" s="1">
        <v>318120</v>
      </c>
      <c r="ZS137" s="1">
        <v>318120</v>
      </c>
      <c r="ZT137" s="1">
        <v>318120</v>
      </c>
      <c r="ZU137" s="1">
        <v>100</v>
      </c>
      <c r="ZV137" s="1"/>
      <c r="ZW137" s="1"/>
      <c r="ZX137" s="1"/>
      <c r="ZY137" s="1"/>
      <c r="ZZ137" s="1"/>
      <c r="AAA137" s="1"/>
      <c r="AAB137" s="1"/>
      <c r="AAC137" s="1"/>
      <c r="AAD137" s="1"/>
      <c r="AAE137" s="1"/>
      <c r="AAF137" s="1"/>
      <c r="AAG137" s="1"/>
      <c r="AAH137" s="1"/>
      <c r="AAI137" s="1"/>
      <c r="AAJ137" s="1"/>
      <c r="AAK137" s="1"/>
      <c r="AAL137" s="1"/>
      <c r="AAM137" s="1"/>
      <c r="AAN137" s="1"/>
      <c r="AAO137" s="1"/>
      <c r="AAP137" s="1"/>
      <c r="AAQ137" s="1"/>
      <c r="AAR137" s="1"/>
      <c r="AAS137" s="1"/>
      <c r="AAT137" s="1"/>
      <c r="AAU137" s="1"/>
      <c r="AAV137" s="1"/>
      <c r="AAW137" s="1"/>
      <c r="AAX137" s="1"/>
      <c r="AAY137" s="1"/>
      <c r="AAZ137" s="1"/>
      <c r="ABA137" s="1"/>
      <c r="ABB137" s="1"/>
      <c r="ABC137" s="1"/>
      <c r="ABD137" s="1"/>
      <c r="ABE137" s="1"/>
      <c r="ABF137" s="1"/>
      <c r="ABG137" s="1"/>
      <c r="ABH137" s="1"/>
      <c r="ABI137" s="1"/>
      <c r="ABJ137" s="1"/>
      <c r="ABK137" s="1"/>
      <c r="ABL137" s="1"/>
      <c r="ABM137" s="1"/>
      <c r="ABN137" s="1"/>
      <c r="ABO137" s="1"/>
      <c r="ABP137" s="1"/>
      <c r="ABQ137" s="1"/>
      <c r="ABR137" s="1"/>
      <c r="ABS137" s="1"/>
      <c r="ABT137" s="1"/>
      <c r="ABU137" s="1"/>
      <c r="ABV137" s="1"/>
      <c r="ABW137" s="1"/>
      <c r="ABX137" s="1"/>
      <c r="ABY137" s="1"/>
      <c r="ABZ137" s="1"/>
      <c r="ACA137" s="1"/>
      <c r="ACB137" s="1"/>
      <c r="ACC137" s="1"/>
      <c r="ACD137" s="1"/>
      <c r="ACE137" s="1"/>
      <c r="ACF137" s="1"/>
      <c r="ACG137" s="1"/>
      <c r="ACH137" s="1"/>
      <c r="ACI137" s="1"/>
      <c r="ACJ137" s="1"/>
      <c r="ACK137" s="1"/>
      <c r="ACL137" s="1"/>
      <c r="ACM137" s="1"/>
      <c r="ACN137" s="1"/>
      <c r="ACO137" s="1"/>
      <c r="ACP137" s="1"/>
      <c r="ACQ137" s="1"/>
      <c r="ACR137" s="1"/>
      <c r="ACS137" s="1"/>
      <c r="ACT137" s="1"/>
      <c r="ACU137" s="1"/>
      <c r="ACV137" s="1"/>
      <c r="ACW137" s="1"/>
      <c r="ACX137" s="1"/>
      <c r="ACY137" s="1"/>
      <c r="ACZ137" s="1"/>
      <c r="ADA137" s="1"/>
      <c r="ADB137" s="1"/>
      <c r="ADC137" s="1"/>
      <c r="ADD137" s="1"/>
      <c r="ADE137" s="1"/>
      <c r="ADF137" s="1"/>
      <c r="ADG137" s="1"/>
      <c r="ADH137" s="1"/>
      <c r="ADI137" s="1"/>
      <c r="ADJ137" s="1"/>
      <c r="ADK137" s="1"/>
      <c r="ADL137" s="1"/>
      <c r="ADM137" s="1"/>
      <c r="ADN137" s="1"/>
      <c r="ADO137" s="1"/>
      <c r="ADP137" s="1"/>
      <c r="ADQ137" s="1"/>
      <c r="ADR137" s="1"/>
      <c r="ADS137" s="1"/>
      <c r="ADT137" s="1"/>
      <c r="ADU137" s="1"/>
      <c r="ADV137" s="1"/>
      <c r="ADW137" s="1"/>
      <c r="ADX137" s="1"/>
      <c r="ADY137" s="1"/>
      <c r="ADZ137" s="1"/>
      <c r="AEA137" s="1"/>
      <c r="AEB137" s="1"/>
      <c r="AEC137" s="1"/>
      <c r="AED137" s="1"/>
      <c r="AEE137" s="1"/>
      <c r="AEF137" s="1"/>
      <c r="AEG137" s="1"/>
      <c r="AEH137" s="1"/>
      <c r="AEI137" s="1"/>
      <c r="AEJ137" s="1"/>
      <c r="AEK137" s="1"/>
      <c r="AEL137" s="1"/>
      <c r="AEM137" s="1"/>
      <c r="AEN137" s="1"/>
      <c r="AEO137" s="1"/>
      <c r="AEP137" s="1"/>
      <c r="AEQ137" s="1"/>
      <c r="AER137" s="1"/>
      <c r="AES137" s="1"/>
      <c r="AET137" s="1"/>
      <c r="AEU137" s="1"/>
      <c r="AEV137" s="1"/>
      <c r="AEW137" s="1"/>
      <c r="AEX137" s="1"/>
      <c r="AEY137" s="1"/>
      <c r="AEZ137" s="1"/>
      <c r="AFA137" s="1"/>
      <c r="AFB137" s="1"/>
      <c r="AFC137" s="1"/>
      <c r="AFD137" s="1"/>
      <c r="AFE137" s="1"/>
      <c r="AFF137" s="1"/>
      <c r="AFG137" s="1"/>
      <c r="AFH137" s="1"/>
      <c r="AFI137" s="1"/>
      <c r="AFJ137" s="1">
        <v>3520</v>
      </c>
      <c r="AFK137" s="1">
        <v>3520</v>
      </c>
      <c r="AFL137" s="1">
        <v>3520</v>
      </c>
      <c r="AFM137" s="1">
        <v>3520</v>
      </c>
      <c r="AFN137" s="1">
        <v>3520</v>
      </c>
      <c r="AFO137" s="1">
        <v>100</v>
      </c>
      <c r="AFP137" s="1"/>
      <c r="AFQ137" s="1"/>
      <c r="AFR137" s="1"/>
      <c r="AFS137" s="1"/>
      <c r="AFT137" s="1"/>
      <c r="AFU137" s="1"/>
      <c r="AFV137" s="1"/>
      <c r="AFW137" s="1"/>
      <c r="AFX137" s="1"/>
      <c r="AFY137" s="1"/>
      <c r="AFZ137" s="1"/>
      <c r="AGA137" s="1"/>
      <c r="AGB137" s="1"/>
      <c r="AGC137" s="1"/>
      <c r="AGD137" s="1"/>
      <c r="AGE137" s="1"/>
      <c r="AGF137" s="1"/>
      <c r="AGG137" s="1"/>
      <c r="AGH137" s="1"/>
      <c r="AGI137" s="1"/>
      <c r="AGJ137" s="1"/>
      <c r="AGK137" s="1"/>
      <c r="AGL137" s="1"/>
      <c r="AGM137" s="1"/>
      <c r="AGN137" s="1">
        <v>314600</v>
      </c>
      <c r="AGO137" s="1">
        <v>314600</v>
      </c>
      <c r="AGP137" s="1">
        <v>314600</v>
      </c>
      <c r="AGQ137" s="1">
        <v>314600</v>
      </c>
      <c r="AGR137" s="1">
        <v>314600</v>
      </c>
      <c r="AGS137" s="1">
        <v>100</v>
      </c>
      <c r="AGT137" s="1"/>
      <c r="AGU137" s="1"/>
      <c r="AGV137" s="1"/>
      <c r="AGW137" s="1"/>
      <c r="AGX137" s="1"/>
      <c r="AGY137" s="1"/>
      <c r="AGZ137" s="1"/>
      <c r="AHA137" s="1"/>
      <c r="AHB137" s="1"/>
      <c r="AHC137" s="1"/>
      <c r="AHD137" s="1"/>
      <c r="AHE137" s="1"/>
      <c r="AHF137" s="1"/>
      <c r="AHG137" s="1"/>
      <c r="AHH137" s="1"/>
      <c r="AHI137" s="1"/>
      <c r="AHJ137" s="1"/>
      <c r="AHK137" s="1"/>
      <c r="AHL137" s="1"/>
      <c r="AHM137" s="1"/>
      <c r="AHN137" s="1"/>
      <c r="AHO137" s="1"/>
      <c r="AHP137" s="1"/>
      <c r="AHQ137" s="1"/>
      <c r="AHR137" s="1"/>
      <c r="AHS137" s="1"/>
      <c r="AHT137" s="1"/>
      <c r="AHU137" s="1"/>
      <c r="AHV137" s="1"/>
      <c r="AHW137" s="1"/>
      <c r="AHX137" s="1"/>
      <c r="AHY137" s="1"/>
      <c r="AHZ137" s="1"/>
      <c r="AIA137" s="1"/>
      <c r="AIB137" s="1"/>
      <c r="AIC137" s="1"/>
      <c r="AID137" s="1"/>
      <c r="AIE137" s="1"/>
      <c r="AIF137" s="1"/>
      <c r="AIG137" s="1"/>
      <c r="AIH137" s="1"/>
      <c r="AII137" s="1"/>
      <c r="AIJ137" s="1"/>
      <c r="AIK137" s="1"/>
      <c r="AIL137" s="1"/>
      <c r="AIM137" s="1"/>
      <c r="AIN137" s="1"/>
      <c r="AIO137" s="1"/>
      <c r="AIP137" s="1"/>
      <c r="AIQ137" s="1"/>
      <c r="AIR137" s="1"/>
      <c r="AIS137" s="1"/>
      <c r="AIT137" s="1"/>
      <c r="AIU137" s="1"/>
      <c r="AIV137" s="1"/>
      <c r="AIW137" s="1"/>
      <c r="AIX137" s="1"/>
      <c r="AIY137" s="1"/>
      <c r="AIZ137" s="1"/>
      <c r="AJA137" s="1"/>
      <c r="AJB137" s="1"/>
      <c r="AJC137" s="1"/>
      <c r="AJD137" s="1"/>
      <c r="AJE137" s="1"/>
      <c r="AJF137" s="1"/>
      <c r="AJG137" s="1"/>
    </row>
    <row r="138" spans="1:943" x14ac:dyDescent="0.25">
      <c r="A138" s="4" t="s">
        <v>221</v>
      </c>
      <c r="B138" s="1">
        <v>3455420</v>
      </c>
      <c r="C138" s="1">
        <v>3510720</v>
      </c>
      <c r="D138" s="1">
        <v>3567520</v>
      </c>
      <c r="E138" s="1">
        <v>17881177.940000001</v>
      </c>
      <c r="F138" s="1">
        <v>16739810.82</v>
      </c>
      <c r="G138" s="1">
        <v>93.6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>
        <v>3137300</v>
      </c>
      <c r="BE138" s="1">
        <v>3192600</v>
      </c>
      <c r="BF138" s="1">
        <v>3249400</v>
      </c>
      <c r="BG138" s="1">
        <v>17563057.940000001</v>
      </c>
      <c r="BH138" s="1">
        <v>16421690.82</v>
      </c>
      <c r="BI138" s="1">
        <v>93.5</v>
      </c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>
        <v>591700</v>
      </c>
      <c r="IO138" s="1">
        <v>647000</v>
      </c>
      <c r="IP138" s="1">
        <v>703800</v>
      </c>
      <c r="IQ138" s="1">
        <v>703800</v>
      </c>
      <c r="IR138" s="1">
        <v>703800</v>
      </c>
      <c r="IS138" s="1">
        <v>100</v>
      </c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>
        <v>6720000</v>
      </c>
      <c r="JV138" s="1">
        <v>6720000</v>
      </c>
      <c r="JW138" s="1">
        <v>100</v>
      </c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>
        <v>7593657.9400000004</v>
      </c>
      <c r="TN138" s="1">
        <v>6452290.8200000003</v>
      </c>
      <c r="TO138" s="1">
        <v>85</v>
      </c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>
        <v>1050400</v>
      </c>
      <c r="UU138" s="1">
        <v>1050400</v>
      </c>
      <c r="UV138" s="1">
        <v>1050400</v>
      </c>
      <c r="UW138" s="1">
        <v>1050400</v>
      </c>
      <c r="UX138" s="1">
        <v>1050400</v>
      </c>
      <c r="UY138" s="1">
        <v>100</v>
      </c>
      <c r="UZ138" s="1">
        <v>495200</v>
      </c>
      <c r="VA138" s="1">
        <v>495200</v>
      </c>
      <c r="VB138" s="1">
        <v>495200</v>
      </c>
      <c r="VC138" s="1">
        <v>495200</v>
      </c>
      <c r="VD138" s="1">
        <v>495200</v>
      </c>
      <c r="VE138" s="1">
        <v>100</v>
      </c>
      <c r="VF138" s="1">
        <v>1000000</v>
      </c>
      <c r="VG138" s="1">
        <v>1000000</v>
      </c>
      <c r="VH138" s="1">
        <v>1000000</v>
      </c>
      <c r="VI138" s="1">
        <v>1000000</v>
      </c>
      <c r="VJ138" s="1">
        <v>1000000</v>
      </c>
      <c r="VK138" s="1">
        <v>100</v>
      </c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>
        <v>318120</v>
      </c>
      <c r="ZQ138" s="1">
        <v>318120</v>
      </c>
      <c r="ZR138" s="1">
        <v>318120</v>
      </c>
      <c r="ZS138" s="1">
        <v>318120</v>
      </c>
      <c r="ZT138" s="1">
        <v>318120</v>
      </c>
      <c r="ZU138" s="1">
        <v>100</v>
      </c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>
        <v>3520</v>
      </c>
      <c r="AFK138" s="1">
        <v>3520</v>
      </c>
      <c r="AFL138" s="1">
        <v>3520</v>
      </c>
      <c r="AFM138" s="1">
        <v>3520</v>
      </c>
      <c r="AFN138" s="1">
        <v>3520</v>
      </c>
      <c r="AFO138" s="1">
        <v>100</v>
      </c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>
        <v>314600</v>
      </c>
      <c r="AGO138" s="1">
        <v>314600</v>
      </c>
      <c r="AGP138" s="1">
        <v>314600</v>
      </c>
      <c r="AGQ138" s="1">
        <v>314600</v>
      </c>
      <c r="AGR138" s="1">
        <v>314600</v>
      </c>
      <c r="AGS138" s="1">
        <v>100</v>
      </c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</row>
    <row r="139" spans="1:943" x14ac:dyDescent="0.25">
      <c r="A139" s="4" t="s">
        <v>222</v>
      </c>
      <c r="B139" s="1">
        <v>3918020</v>
      </c>
      <c r="C139" s="1">
        <v>4689120</v>
      </c>
      <c r="D139" s="1">
        <v>4842656.97</v>
      </c>
      <c r="E139" s="1">
        <v>28799275.449999999</v>
      </c>
      <c r="F139" s="1">
        <v>28155890.760000002</v>
      </c>
      <c r="G139" s="1">
        <v>97.8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>
        <v>3599900</v>
      </c>
      <c r="BE139" s="1">
        <v>4371000</v>
      </c>
      <c r="BF139" s="1">
        <v>4524536.97</v>
      </c>
      <c r="BG139" s="1">
        <v>28481155.449999999</v>
      </c>
      <c r="BH139" s="1">
        <v>27837770.760000002</v>
      </c>
      <c r="BI139" s="1">
        <v>97.7</v>
      </c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>
        <v>1357100</v>
      </c>
      <c r="IO139" s="1">
        <v>1630100</v>
      </c>
      <c r="IP139" s="1">
        <v>1784200</v>
      </c>
      <c r="IQ139" s="1">
        <v>1784200</v>
      </c>
      <c r="IR139" s="1">
        <v>1784200</v>
      </c>
      <c r="IS139" s="1">
        <v>100</v>
      </c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>
        <v>8000000</v>
      </c>
      <c r="JV139" s="1">
        <v>8000000</v>
      </c>
      <c r="JW139" s="1">
        <v>100</v>
      </c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  <c r="NR139" s="1"/>
      <c r="NS139" s="1"/>
      <c r="NT139" s="1"/>
      <c r="NU139" s="1"/>
      <c r="NV139" s="1"/>
      <c r="NW139" s="1"/>
      <c r="NX139" s="1"/>
      <c r="NY139" s="1"/>
      <c r="NZ139" s="1"/>
      <c r="OA139" s="1"/>
      <c r="OB139" s="1"/>
      <c r="OC139" s="1"/>
      <c r="OD139" s="1"/>
      <c r="OE139" s="1"/>
      <c r="OF139" s="1"/>
      <c r="OG139" s="1"/>
      <c r="OH139" s="1"/>
      <c r="OI139" s="1"/>
      <c r="OJ139" s="1"/>
      <c r="OK139" s="1"/>
      <c r="OL139" s="1"/>
      <c r="OM139" s="1"/>
      <c r="ON139" s="1"/>
      <c r="OO139" s="1"/>
      <c r="OP139" s="1"/>
      <c r="OQ139" s="1"/>
      <c r="OR139" s="1"/>
      <c r="OS139" s="1"/>
      <c r="OT139" s="1"/>
      <c r="OU139" s="1"/>
      <c r="OV139" s="1"/>
      <c r="OW139" s="1"/>
      <c r="OX139" s="1"/>
      <c r="OY139" s="1"/>
      <c r="OZ139" s="1"/>
      <c r="PA139" s="1"/>
      <c r="PB139" s="1"/>
      <c r="PC139" s="1"/>
      <c r="PD139" s="1"/>
      <c r="PE139" s="1"/>
      <c r="PF139" s="1"/>
      <c r="PG139" s="1"/>
      <c r="PH139" s="1"/>
      <c r="PI139" s="1"/>
      <c r="PJ139" s="1"/>
      <c r="PK139" s="1"/>
      <c r="PL139" s="1"/>
      <c r="PM139" s="1"/>
      <c r="PN139" s="1"/>
      <c r="PO139" s="1"/>
      <c r="PP139" s="1"/>
      <c r="PQ139" s="1"/>
      <c r="PR139" s="1"/>
      <c r="PS139" s="1"/>
      <c r="PT139" s="1"/>
      <c r="PU139" s="1"/>
      <c r="PV139" s="1"/>
      <c r="PW139" s="1"/>
      <c r="PX139" s="1"/>
      <c r="PY139" s="1"/>
      <c r="PZ139" s="1"/>
      <c r="QA139" s="1"/>
      <c r="QB139" s="1"/>
      <c r="QC139" s="1"/>
      <c r="QD139" s="1"/>
      <c r="QE139" s="1"/>
      <c r="QF139" s="1"/>
      <c r="QG139" s="1"/>
      <c r="QH139" s="1"/>
      <c r="QI139" s="1"/>
      <c r="QJ139" s="1"/>
      <c r="QK139" s="1"/>
      <c r="QL139" s="1"/>
      <c r="QM139" s="1"/>
      <c r="QN139" s="1"/>
      <c r="QO139" s="1"/>
      <c r="QP139" s="1"/>
      <c r="QQ139" s="1"/>
      <c r="QR139" s="1"/>
      <c r="QS139" s="1"/>
      <c r="QT139" s="1"/>
      <c r="QU139" s="1"/>
      <c r="QV139" s="1"/>
      <c r="QW139" s="1"/>
      <c r="QX139" s="1"/>
      <c r="QY139" s="1"/>
      <c r="QZ139" s="1"/>
      <c r="RA139" s="1"/>
      <c r="RB139" s="1"/>
      <c r="RC139" s="1"/>
      <c r="RD139" s="1"/>
      <c r="RE139" s="1"/>
      <c r="RF139" s="1"/>
      <c r="RG139" s="1"/>
      <c r="RH139" s="1"/>
      <c r="RI139" s="1"/>
      <c r="RJ139" s="1"/>
      <c r="RK139" s="1"/>
      <c r="RL139" s="1"/>
      <c r="RM139" s="1"/>
      <c r="RN139" s="1"/>
      <c r="RO139" s="1"/>
      <c r="RP139" s="1"/>
      <c r="RQ139" s="1"/>
      <c r="RR139" s="1"/>
      <c r="RS139" s="1"/>
      <c r="RT139" s="1"/>
      <c r="RU139" s="1"/>
      <c r="RV139" s="1"/>
      <c r="RW139" s="1"/>
      <c r="RX139" s="1"/>
      <c r="RY139" s="1"/>
      <c r="RZ139" s="1"/>
      <c r="SA139" s="1"/>
      <c r="SB139" s="1"/>
      <c r="SC139" s="1"/>
      <c r="SD139" s="1"/>
      <c r="SE139" s="1"/>
      <c r="SF139" s="1"/>
      <c r="SG139" s="1"/>
      <c r="SH139" s="1"/>
      <c r="SI139" s="1"/>
      <c r="SJ139" s="1"/>
      <c r="SK139" s="1"/>
      <c r="SL139" s="1"/>
      <c r="SM139" s="1"/>
      <c r="SN139" s="1"/>
      <c r="SO139" s="1"/>
      <c r="SP139" s="1"/>
      <c r="SQ139" s="1"/>
      <c r="SR139" s="1"/>
      <c r="SS139" s="1"/>
      <c r="ST139" s="1"/>
      <c r="SU139" s="1"/>
      <c r="SV139" s="1"/>
      <c r="SW139" s="1"/>
      <c r="SX139" s="1"/>
      <c r="SY139" s="1"/>
      <c r="SZ139" s="1"/>
      <c r="TA139" s="1"/>
      <c r="TB139" s="1"/>
      <c r="TC139" s="1"/>
      <c r="TD139" s="1"/>
      <c r="TE139" s="1"/>
      <c r="TF139" s="1"/>
      <c r="TG139" s="1"/>
      <c r="TH139" s="1"/>
      <c r="TI139" s="1"/>
      <c r="TJ139" s="1"/>
      <c r="TK139" s="1"/>
      <c r="TL139" s="1"/>
      <c r="TM139" s="1">
        <v>15956618.48</v>
      </c>
      <c r="TN139" s="1">
        <v>15341545.82</v>
      </c>
      <c r="TO139" s="1">
        <v>96.1</v>
      </c>
      <c r="TP139" s="1"/>
      <c r="TQ139" s="1"/>
      <c r="TR139" s="1"/>
      <c r="TS139" s="1"/>
      <c r="TT139" s="1"/>
      <c r="TU139" s="1"/>
      <c r="TV139" s="1"/>
      <c r="TW139" s="1"/>
      <c r="TX139" s="1"/>
      <c r="TY139" s="1"/>
      <c r="TZ139" s="1"/>
      <c r="UA139" s="1"/>
      <c r="UB139" s="1"/>
      <c r="UC139" s="1"/>
      <c r="UD139" s="1"/>
      <c r="UE139" s="1"/>
      <c r="UF139" s="1"/>
      <c r="UG139" s="1"/>
      <c r="UH139" s="1"/>
      <c r="UI139" s="1"/>
      <c r="UJ139" s="1"/>
      <c r="UK139" s="1"/>
      <c r="UL139" s="1"/>
      <c r="UM139" s="1"/>
      <c r="UN139" s="1"/>
      <c r="UO139" s="1"/>
      <c r="UP139" s="1"/>
      <c r="UQ139" s="1"/>
      <c r="UR139" s="1"/>
      <c r="US139" s="1"/>
      <c r="UT139" s="1">
        <v>1050400</v>
      </c>
      <c r="UU139" s="1">
        <v>1050400</v>
      </c>
      <c r="UV139" s="1">
        <v>1050400</v>
      </c>
      <c r="UW139" s="1">
        <v>1050400</v>
      </c>
      <c r="UX139" s="1">
        <v>1050400</v>
      </c>
      <c r="UY139" s="1">
        <v>100</v>
      </c>
      <c r="UZ139" s="1">
        <v>792400</v>
      </c>
      <c r="VA139" s="1">
        <v>792400</v>
      </c>
      <c r="VB139" s="1">
        <v>792400</v>
      </c>
      <c r="VC139" s="1">
        <v>792400</v>
      </c>
      <c r="VD139" s="1">
        <v>792400</v>
      </c>
      <c r="VE139" s="1">
        <v>100</v>
      </c>
      <c r="VF139" s="1">
        <v>400000</v>
      </c>
      <c r="VG139" s="1">
        <v>400000</v>
      </c>
      <c r="VH139" s="1">
        <v>400000</v>
      </c>
      <c r="VI139" s="1">
        <v>400000</v>
      </c>
      <c r="VJ139" s="1">
        <v>400000</v>
      </c>
      <c r="VK139" s="1">
        <v>100</v>
      </c>
      <c r="VL139" s="1"/>
      <c r="VM139" s="1"/>
      <c r="VN139" s="1"/>
      <c r="VO139" s="1"/>
      <c r="VP139" s="1"/>
      <c r="VQ139" s="1"/>
      <c r="VR139" s="1"/>
      <c r="VS139" s="1"/>
      <c r="VT139" s="1"/>
      <c r="VU139" s="1"/>
      <c r="VV139" s="1"/>
      <c r="VW139" s="1"/>
      <c r="VX139" s="1"/>
      <c r="VY139" s="1"/>
      <c r="VZ139" s="1"/>
      <c r="WA139" s="1"/>
      <c r="WB139" s="1"/>
      <c r="WC139" s="1"/>
      <c r="WD139" s="1"/>
      <c r="WE139" s="1"/>
      <c r="WF139" s="1"/>
      <c r="WG139" s="1"/>
      <c r="WH139" s="1"/>
      <c r="WI139" s="1"/>
      <c r="WJ139" s="1"/>
      <c r="WK139" s="1"/>
      <c r="WL139" s="1"/>
      <c r="WM139" s="1"/>
      <c r="WN139" s="1"/>
      <c r="WO139" s="1"/>
      <c r="WP139" s="1"/>
      <c r="WQ139" s="1"/>
      <c r="WR139" s="1"/>
      <c r="WS139" s="1"/>
      <c r="WT139" s="1"/>
      <c r="WU139" s="1"/>
      <c r="WV139" s="1"/>
      <c r="WW139" s="1"/>
      <c r="WX139" s="1"/>
      <c r="WY139" s="1"/>
      <c r="WZ139" s="1"/>
      <c r="XA139" s="1"/>
      <c r="XB139" s="1"/>
      <c r="XC139" s="1"/>
      <c r="XD139" s="1"/>
      <c r="XE139" s="1"/>
      <c r="XF139" s="1"/>
      <c r="XG139" s="1"/>
      <c r="XH139" s="1"/>
      <c r="XI139" s="1"/>
      <c r="XJ139" s="1"/>
      <c r="XK139" s="1"/>
      <c r="XL139" s="1"/>
      <c r="XM139" s="1"/>
      <c r="XN139" s="1"/>
      <c r="XO139" s="1"/>
      <c r="XP139" s="1"/>
      <c r="XQ139" s="1"/>
      <c r="XR139" s="1"/>
      <c r="XS139" s="1"/>
      <c r="XT139" s="1"/>
      <c r="XU139" s="1"/>
      <c r="XV139" s="1"/>
      <c r="XW139" s="1"/>
      <c r="XX139" s="1"/>
      <c r="XY139" s="1"/>
      <c r="XZ139" s="1"/>
      <c r="YA139" s="1"/>
      <c r="YB139" s="1"/>
      <c r="YC139" s="1"/>
      <c r="YD139" s="1"/>
      <c r="YE139" s="1"/>
      <c r="YF139" s="1"/>
      <c r="YG139" s="1"/>
      <c r="YH139" s="1"/>
      <c r="YI139" s="1"/>
      <c r="YJ139" s="1"/>
      <c r="YK139" s="1"/>
      <c r="YL139" s="1"/>
      <c r="YM139" s="1"/>
      <c r="YN139" s="1"/>
      <c r="YO139" s="1"/>
      <c r="YP139" s="1"/>
      <c r="YQ139" s="1"/>
      <c r="YR139" s="1"/>
      <c r="YS139" s="1">
        <v>498100</v>
      </c>
      <c r="YT139" s="1">
        <v>497536.97</v>
      </c>
      <c r="YU139" s="1">
        <v>497536.97</v>
      </c>
      <c r="YV139" s="1">
        <v>469224.94</v>
      </c>
      <c r="YW139" s="1">
        <v>94.3</v>
      </c>
      <c r="YX139" s="1"/>
      <c r="YY139" s="1"/>
      <c r="YZ139" s="1"/>
      <c r="ZA139" s="1"/>
      <c r="ZB139" s="1"/>
      <c r="ZC139" s="1"/>
      <c r="ZD139" s="1"/>
      <c r="ZE139" s="1"/>
      <c r="ZF139" s="1"/>
      <c r="ZG139" s="1"/>
      <c r="ZH139" s="1"/>
      <c r="ZI139" s="1"/>
      <c r="ZJ139" s="1"/>
      <c r="ZK139" s="1"/>
      <c r="ZL139" s="1"/>
      <c r="ZM139" s="1"/>
      <c r="ZN139" s="1"/>
      <c r="ZO139" s="1"/>
      <c r="ZP139" s="1">
        <v>318120</v>
      </c>
      <c r="ZQ139" s="1">
        <v>318120</v>
      </c>
      <c r="ZR139" s="1">
        <v>318120</v>
      </c>
      <c r="ZS139" s="1">
        <v>318120</v>
      </c>
      <c r="ZT139" s="1">
        <v>318120</v>
      </c>
      <c r="ZU139" s="1">
        <v>100</v>
      </c>
      <c r="ZV139" s="1"/>
      <c r="ZW139" s="1"/>
      <c r="ZX139" s="1"/>
      <c r="ZY139" s="1"/>
      <c r="ZZ139" s="1"/>
      <c r="AAA139" s="1"/>
      <c r="AAB139" s="1"/>
      <c r="AAC139" s="1"/>
      <c r="AAD139" s="1"/>
      <c r="AAE139" s="1"/>
      <c r="AAF139" s="1"/>
      <c r="AAG139" s="1"/>
      <c r="AAH139" s="1"/>
      <c r="AAI139" s="1"/>
      <c r="AAJ139" s="1"/>
      <c r="AAK139" s="1"/>
      <c r="AAL139" s="1"/>
      <c r="AAM139" s="1"/>
      <c r="AAN139" s="1"/>
      <c r="AAO139" s="1"/>
      <c r="AAP139" s="1"/>
      <c r="AAQ139" s="1"/>
      <c r="AAR139" s="1"/>
      <c r="AAS139" s="1"/>
      <c r="AAT139" s="1"/>
      <c r="AAU139" s="1"/>
      <c r="AAV139" s="1"/>
      <c r="AAW139" s="1"/>
      <c r="AAX139" s="1"/>
      <c r="AAY139" s="1"/>
      <c r="AAZ139" s="1"/>
      <c r="ABA139" s="1"/>
      <c r="ABB139" s="1"/>
      <c r="ABC139" s="1"/>
      <c r="ABD139" s="1"/>
      <c r="ABE139" s="1"/>
      <c r="ABF139" s="1"/>
      <c r="ABG139" s="1"/>
      <c r="ABH139" s="1"/>
      <c r="ABI139" s="1"/>
      <c r="ABJ139" s="1"/>
      <c r="ABK139" s="1"/>
      <c r="ABL139" s="1"/>
      <c r="ABM139" s="1"/>
      <c r="ABN139" s="1"/>
      <c r="ABO139" s="1"/>
      <c r="ABP139" s="1"/>
      <c r="ABQ139" s="1"/>
      <c r="ABR139" s="1"/>
      <c r="ABS139" s="1"/>
      <c r="ABT139" s="1"/>
      <c r="ABU139" s="1"/>
      <c r="ABV139" s="1"/>
      <c r="ABW139" s="1"/>
      <c r="ABX139" s="1"/>
      <c r="ABY139" s="1"/>
      <c r="ABZ139" s="1"/>
      <c r="ACA139" s="1"/>
      <c r="ACB139" s="1"/>
      <c r="ACC139" s="1"/>
      <c r="ACD139" s="1"/>
      <c r="ACE139" s="1"/>
      <c r="ACF139" s="1"/>
      <c r="ACG139" s="1"/>
      <c r="ACH139" s="1"/>
      <c r="ACI139" s="1"/>
      <c r="ACJ139" s="1"/>
      <c r="ACK139" s="1"/>
      <c r="ACL139" s="1"/>
      <c r="ACM139" s="1"/>
      <c r="ACN139" s="1"/>
      <c r="ACO139" s="1"/>
      <c r="ACP139" s="1"/>
      <c r="ACQ139" s="1"/>
      <c r="ACR139" s="1"/>
      <c r="ACS139" s="1"/>
      <c r="ACT139" s="1"/>
      <c r="ACU139" s="1"/>
      <c r="ACV139" s="1"/>
      <c r="ACW139" s="1"/>
      <c r="ACX139" s="1"/>
      <c r="ACY139" s="1"/>
      <c r="ACZ139" s="1"/>
      <c r="ADA139" s="1"/>
      <c r="ADB139" s="1"/>
      <c r="ADC139" s="1"/>
      <c r="ADD139" s="1"/>
      <c r="ADE139" s="1"/>
      <c r="ADF139" s="1"/>
      <c r="ADG139" s="1"/>
      <c r="ADH139" s="1"/>
      <c r="ADI139" s="1"/>
      <c r="ADJ139" s="1"/>
      <c r="ADK139" s="1"/>
      <c r="ADL139" s="1"/>
      <c r="ADM139" s="1"/>
      <c r="ADN139" s="1"/>
      <c r="ADO139" s="1"/>
      <c r="ADP139" s="1"/>
      <c r="ADQ139" s="1"/>
      <c r="ADR139" s="1"/>
      <c r="ADS139" s="1"/>
      <c r="ADT139" s="1"/>
      <c r="ADU139" s="1"/>
      <c r="ADV139" s="1"/>
      <c r="ADW139" s="1"/>
      <c r="ADX139" s="1"/>
      <c r="ADY139" s="1"/>
      <c r="ADZ139" s="1"/>
      <c r="AEA139" s="1"/>
      <c r="AEB139" s="1"/>
      <c r="AEC139" s="1"/>
      <c r="AED139" s="1"/>
      <c r="AEE139" s="1"/>
      <c r="AEF139" s="1"/>
      <c r="AEG139" s="1"/>
      <c r="AEH139" s="1"/>
      <c r="AEI139" s="1"/>
      <c r="AEJ139" s="1"/>
      <c r="AEK139" s="1"/>
      <c r="AEL139" s="1"/>
      <c r="AEM139" s="1"/>
      <c r="AEN139" s="1"/>
      <c r="AEO139" s="1"/>
      <c r="AEP139" s="1"/>
      <c r="AEQ139" s="1"/>
      <c r="AER139" s="1"/>
      <c r="AES139" s="1"/>
      <c r="AET139" s="1"/>
      <c r="AEU139" s="1"/>
      <c r="AEV139" s="1"/>
      <c r="AEW139" s="1"/>
      <c r="AEX139" s="1"/>
      <c r="AEY139" s="1"/>
      <c r="AEZ139" s="1"/>
      <c r="AFA139" s="1"/>
      <c r="AFB139" s="1"/>
      <c r="AFC139" s="1"/>
      <c r="AFD139" s="1"/>
      <c r="AFE139" s="1"/>
      <c r="AFF139" s="1"/>
      <c r="AFG139" s="1"/>
      <c r="AFH139" s="1"/>
      <c r="AFI139" s="1"/>
      <c r="AFJ139" s="1">
        <v>3520</v>
      </c>
      <c r="AFK139" s="1">
        <v>3520</v>
      </c>
      <c r="AFL139" s="1">
        <v>3520</v>
      </c>
      <c r="AFM139" s="1">
        <v>3520</v>
      </c>
      <c r="AFN139" s="1">
        <v>3520</v>
      </c>
      <c r="AFO139" s="1">
        <v>100</v>
      </c>
      <c r="AFP139" s="1"/>
      <c r="AFQ139" s="1"/>
      <c r="AFR139" s="1"/>
      <c r="AFS139" s="1"/>
      <c r="AFT139" s="1"/>
      <c r="AFU139" s="1"/>
      <c r="AFV139" s="1"/>
      <c r="AFW139" s="1"/>
      <c r="AFX139" s="1"/>
      <c r="AFY139" s="1"/>
      <c r="AFZ139" s="1"/>
      <c r="AGA139" s="1"/>
      <c r="AGB139" s="1"/>
      <c r="AGC139" s="1"/>
      <c r="AGD139" s="1"/>
      <c r="AGE139" s="1"/>
      <c r="AGF139" s="1"/>
      <c r="AGG139" s="1"/>
      <c r="AGH139" s="1"/>
      <c r="AGI139" s="1"/>
      <c r="AGJ139" s="1"/>
      <c r="AGK139" s="1"/>
      <c r="AGL139" s="1"/>
      <c r="AGM139" s="1"/>
      <c r="AGN139" s="1">
        <v>314600</v>
      </c>
      <c r="AGO139" s="1">
        <v>314600</v>
      </c>
      <c r="AGP139" s="1">
        <v>314600</v>
      </c>
      <c r="AGQ139" s="1">
        <v>314600</v>
      </c>
      <c r="AGR139" s="1">
        <v>314600</v>
      </c>
      <c r="AGS139" s="1">
        <v>100</v>
      </c>
      <c r="AGT139" s="1"/>
      <c r="AGU139" s="1"/>
      <c r="AGV139" s="1"/>
      <c r="AGW139" s="1"/>
      <c r="AGX139" s="1"/>
      <c r="AGY139" s="1"/>
      <c r="AGZ139" s="1"/>
      <c r="AHA139" s="1"/>
      <c r="AHB139" s="1"/>
      <c r="AHC139" s="1"/>
      <c r="AHD139" s="1"/>
      <c r="AHE139" s="1"/>
      <c r="AHF139" s="1"/>
      <c r="AHG139" s="1"/>
      <c r="AHH139" s="1"/>
      <c r="AHI139" s="1"/>
      <c r="AHJ139" s="1"/>
      <c r="AHK139" s="1"/>
      <c r="AHL139" s="1"/>
      <c r="AHM139" s="1"/>
      <c r="AHN139" s="1"/>
      <c r="AHO139" s="1"/>
      <c r="AHP139" s="1"/>
      <c r="AHQ139" s="1"/>
      <c r="AHR139" s="1"/>
      <c r="AHS139" s="1"/>
      <c r="AHT139" s="1"/>
      <c r="AHU139" s="1"/>
      <c r="AHV139" s="1"/>
      <c r="AHW139" s="1"/>
      <c r="AHX139" s="1"/>
      <c r="AHY139" s="1"/>
      <c r="AHZ139" s="1"/>
      <c r="AIA139" s="1"/>
      <c r="AIB139" s="1"/>
      <c r="AIC139" s="1"/>
      <c r="AID139" s="1"/>
      <c r="AIE139" s="1"/>
      <c r="AIF139" s="1"/>
      <c r="AIG139" s="1"/>
      <c r="AIH139" s="1"/>
      <c r="AII139" s="1"/>
      <c r="AIJ139" s="1"/>
      <c r="AIK139" s="1"/>
      <c r="AIL139" s="1"/>
      <c r="AIM139" s="1"/>
      <c r="AIN139" s="1"/>
      <c r="AIO139" s="1"/>
      <c r="AIP139" s="1"/>
      <c r="AIQ139" s="1"/>
      <c r="AIR139" s="1"/>
      <c r="AIS139" s="1"/>
      <c r="AIT139" s="1"/>
      <c r="AIU139" s="1"/>
      <c r="AIV139" s="1"/>
      <c r="AIW139" s="1"/>
      <c r="AIX139" s="1"/>
      <c r="AIY139" s="1"/>
      <c r="AIZ139" s="1"/>
      <c r="AJA139" s="1"/>
      <c r="AJB139" s="1"/>
      <c r="AJC139" s="1"/>
      <c r="AJD139" s="1"/>
      <c r="AJE139" s="1"/>
      <c r="AJF139" s="1"/>
      <c r="AJG139" s="1"/>
    </row>
    <row r="140" spans="1:943" x14ac:dyDescent="0.25">
      <c r="A140" s="4" t="s">
        <v>223</v>
      </c>
      <c r="B140" s="1">
        <v>2062420</v>
      </c>
      <c r="C140" s="1">
        <v>2146820</v>
      </c>
      <c r="D140" s="1">
        <v>2184365.5699999998</v>
      </c>
      <c r="E140" s="1">
        <v>2184365.5699999998</v>
      </c>
      <c r="F140" s="1">
        <v>2184365.5699999998</v>
      </c>
      <c r="G140" s="1">
        <v>100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>
        <v>1744300</v>
      </c>
      <c r="BE140" s="1">
        <v>1828700</v>
      </c>
      <c r="BF140" s="1">
        <v>1866245.57</v>
      </c>
      <c r="BG140" s="1">
        <v>1866245.57</v>
      </c>
      <c r="BH140" s="1">
        <v>1866245.57</v>
      </c>
      <c r="BI140" s="1">
        <v>100</v>
      </c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>
        <v>343900</v>
      </c>
      <c r="IO140" s="1">
        <v>376400</v>
      </c>
      <c r="IP140" s="1">
        <v>414200</v>
      </c>
      <c r="IQ140" s="1">
        <v>414200</v>
      </c>
      <c r="IR140" s="1">
        <v>414200</v>
      </c>
      <c r="IS140" s="1">
        <v>100</v>
      </c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  <c r="NR140" s="1"/>
      <c r="NS140" s="1"/>
      <c r="NT140" s="1"/>
      <c r="NU140" s="1"/>
      <c r="NV140" s="1"/>
      <c r="NW140" s="1"/>
      <c r="NX140" s="1"/>
      <c r="NY140" s="1"/>
      <c r="NZ140" s="1"/>
      <c r="OA140" s="1"/>
      <c r="OB140" s="1"/>
      <c r="OC140" s="1"/>
      <c r="OD140" s="1"/>
      <c r="OE140" s="1"/>
      <c r="OF140" s="1"/>
      <c r="OG140" s="1"/>
      <c r="OH140" s="1"/>
      <c r="OI140" s="1"/>
      <c r="OJ140" s="1"/>
      <c r="OK140" s="1"/>
      <c r="OL140" s="1"/>
      <c r="OM140" s="1"/>
      <c r="ON140" s="1"/>
      <c r="OO140" s="1"/>
      <c r="OP140" s="1"/>
      <c r="OQ140" s="1"/>
      <c r="OR140" s="1"/>
      <c r="OS140" s="1"/>
      <c r="OT140" s="1"/>
      <c r="OU140" s="1"/>
      <c r="OV140" s="1"/>
      <c r="OW140" s="1"/>
      <c r="OX140" s="1"/>
      <c r="OY140" s="1"/>
      <c r="OZ140" s="1"/>
      <c r="PA140" s="1"/>
      <c r="PB140" s="1"/>
      <c r="PC140" s="1"/>
      <c r="PD140" s="1"/>
      <c r="PE140" s="1"/>
      <c r="PF140" s="1"/>
      <c r="PG140" s="1"/>
      <c r="PH140" s="1"/>
      <c r="PI140" s="1"/>
      <c r="PJ140" s="1"/>
      <c r="PK140" s="1"/>
      <c r="PL140" s="1"/>
      <c r="PM140" s="1"/>
      <c r="PN140" s="1"/>
      <c r="PO140" s="1"/>
      <c r="PP140" s="1"/>
      <c r="PQ140" s="1"/>
      <c r="PR140" s="1"/>
      <c r="PS140" s="1"/>
      <c r="PT140" s="1"/>
      <c r="PU140" s="1"/>
      <c r="PV140" s="1"/>
      <c r="PW140" s="1"/>
      <c r="PX140" s="1"/>
      <c r="PY140" s="1"/>
      <c r="PZ140" s="1"/>
      <c r="QA140" s="1"/>
      <c r="QB140" s="1"/>
      <c r="QC140" s="1"/>
      <c r="QD140" s="1"/>
      <c r="QE140" s="1"/>
      <c r="QF140" s="1"/>
      <c r="QG140" s="1"/>
      <c r="QH140" s="1"/>
      <c r="QI140" s="1"/>
      <c r="QJ140" s="1"/>
      <c r="QK140" s="1"/>
      <c r="QL140" s="1"/>
      <c r="QM140" s="1"/>
      <c r="QN140" s="1"/>
      <c r="QO140" s="1"/>
      <c r="QP140" s="1"/>
      <c r="QQ140" s="1"/>
      <c r="QR140" s="1"/>
      <c r="QS140" s="1"/>
      <c r="QT140" s="1"/>
      <c r="QU140" s="1"/>
      <c r="QV140" s="1"/>
      <c r="QW140" s="1"/>
      <c r="QX140" s="1"/>
      <c r="QY140" s="1"/>
      <c r="QZ140" s="1"/>
      <c r="RA140" s="1"/>
      <c r="RB140" s="1"/>
      <c r="RC140" s="1"/>
      <c r="RD140" s="1"/>
      <c r="RE140" s="1"/>
      <c r="RF140" s="1"/>
      <c r="RG140" s="1"/>
      <c r="RH140" s="1"/>
      <c r="RI140" s="1"/>
      <c r="RJ140" s="1"/>
      <c r="RK140" s="1"/>
      <c r="RL140" s="1"/>
      <c r="RM140" s="1"/>
      <c r="RN140" s="1"/>
      <c r="RO140" s="1"/>
      <c r="RP140" s="1"/>
      <c r="RQ140" s="1"/>
      <c r="RR140" s="1"/>
      <c r="RS140" s="1"/>
      <c r="RT140" s="1"/>
      <c r="RU140" s="1"/>
      <c r="RV140" s="1"/>
      <c r="RW140" s="1"/>
      <c r="RX140" s="1"/>
      <c r="RY140" s="1"/>
      <c r="RZ140" s="1"/>
      <c r="SA140" s="1"/>
      <c r="SB140" s="1"/>
      <c r="SC140" s="1"/>
      <c r="SD140" s="1"/>
      <c r="SE140" s="1"/>
      <c r="SF140" s="1"/>
      <c r="SG140" s="1"/>
      <c r="SH140" s="1"/>
      <c r="SI140" s="1"/>
      <c r="SJ140" s="1"/>
      <c r="SK140" s="1"/>
      <c r="SL140" s="1"/>
      <c r="SM140" s="1"/>
      <c r="SN140" s="1"/>
      <c r="SO140" s="1"/>
      <c r="SP140" s="1"/>
      <c r="SQ140" s="1"/>
      <c r="SR140" s="1"/>
      <c r="SS140" s="1"/>
      <c r="ST140" s="1"/>
      <c r="SU140" s="1"/>
      <c r="SV140" s="1"/>
      <c r="SW140" s="1"/>
      <c r="SX140" s="1"/>
      <c r="SY140" s="1"/>
      <c r="SZ140" s="1"/>
      <c r="TA140" s="1"/>
      <c r="TB140" s="1"/>
      <c r="TC140" s="1"/>
      <c r="TD140" s="1"/>
      <c r="TE140" s="1"/>
      <c r="TF140" s="1"/>
      <c r="TG140" s="1"/>
      <c r="TH140" s="1"/>
      <c r="TI140" s="1"/>
      <c r="TJ140" s="1"/>
      <c r="TK140" s="1"/>
      <c r="TL140" s="1"/>
      <c r="TM140" s="1"/>
      <c r="TN140" s="1"/>
      <c r="TO140" s="1"/>
      <c r="TP140" s="1"/>
      <c r="TQ140" s="1"/>
      <c r="TR140" s="1"/>
      <c r="TS140" s="1"/>
      <c r="TT140" s="1"/>
      <c r="TU140" s="1"/>
      <c r="TV140" s="1"/>
      <c r="TW140" s="1"/>
      <c r="TX140" s="1"/>
      <c r="TY140" s="1"/>
      <c r="TZ140" s="1"/>
      <c r="UA140" s="1"/>
      <c r="UB140" s="1"/>
      <c r="UC140" s="1"/>
      <c r="UD140" s="1"/>
      <c r="UE140" s="1"/>
      <c r="UF140" s="1"/>
      <c r="UG140" s="1"/>
      <c r="UH140" s="1"/>
      <c r="UI140" s="1"/>
      <c r="UJ140" s="1"/>
      <c r="UK140" s="1"/>
      <c r="UL140" s="1"/>
      <c r="UM140" s="1"/>
      <c r="UN140" s="1"/>
      <c r="UO140" s="1"/>
      <c r="UP140" s="1"/>
      <c r="UQ140" s="1"/>
      <c r="UR140" s="1"/>
      <c r="US140" s="1"/>
      <c r="UT140" s="1">
        <v>1050400</v>
      </c>
      <c r="UU140" s="1">
        <v>1050400</v>
      </c>
      <c r="UV140" s="1">
        <v>1050145.57</v>
      </c>
      <c r="UW140" s="1">
        <v>1050145.57</v>
      </c>
      <c r="UX140" s="1">
        <v>1050145.57</v>
      </c>
      <c r="UY140" s="1">
        <v>100</v>
      </c>
      <c r="UZ140" s="1">
        <v>100000</v>
      </c>
      <c r="VA140" s="1">
        <v>100000</v>
      </c>
      <c r="VB140" s="1">
        <v>100000</v>
      </c>
      <c r="VC140" s="1">
        <v>100000</v>
      </c>
      <c r="VD140" s="1">
        <v>100000</v>
      </c>
      <c r="VE140" s="1">
        <v>100</v>
      </c>
      <c r="VF140" s="1">
        <v>250000</v>
      </c>
      <c r="VG140" s="1">
        <v>250000</v>
      </c>
      <c r="VH140" s="1">
        <v>250000</v>
      </c>
      <c r="VI140" s="1">
        <v>250000</v>
      </c>
      <c r="VJ140" s="1">
        <v>250000</v>
      </c>
      <c r="VK140" s="1">
        <v>100</v>
      </c>
      <c r="VL140" s="1"/>
      <c r="VM140" s="1"/>
      <c r="VN140" s="1"/>
      <c r="VO140" s="1"/>
      <c r="VP140" s="1"/>
      <c r="VQ140" s="1"/>
      <c r="VR140" s="1"/>
      <c r="VS140" s="1"/>
      <c r="VT140" s="1"/>
      <c r="VU140" s="1"/>
      <c r="VV140" s="1"/>
      <c r="VW140" s="1"/>
      <c r="VX140" s="1"/>
      <c r="VY140" s="1"/>
      <c r="VZ140" s="1"/>
      <c r="WA140" s="1"/>
      <c r="WB140" s="1"/>
      <c r="WC140" s="1"/>
      <c r="WD140" s="1"/>
      <c r="WE140" s="1"/>
      <c r="WF140" s="1"/>
      <c r="WG140" s="1"/>
      <c r="WH140" s="1"/>
      <c r="WI140" s="1"/>
      <c r="WJ140" s="1"/>
      <c r="WK140" s="1"/>
      <c r="WL140" s="1"/>
      <c r="WM140" s="1"/>
      <c r="WN140" s="1"/>
      <c r="WO140" s="1"/>
      <c r="WP140" s="1"/>
      <c r="WQ140" s="1"/>
      <c r="WR140" s="1"/>
      <c r="WS140" s="1"/>
      <c r="WT140" s="1"/>
      <c r="WU140" s="1"/>
      <c r="WV140" s="1"/>
      <c r="WW140" s="1"/>
      <c r="WX140" s="1"/>
      <c r="WY140" s="1"/>
      <c r="WZ140" s="1"/>
      <c r="XA140" s="1"/>
      <c r="XB140" s="1"/>
      <c r="XC140" s="1"/>
      <c r="XD140" s="1"/>
      <c r="XE140" s="1"/>
      <c r="XF140" s="1"/>
      <c r="XG140" s="1"/>
      <c r="XH140" s="1"/>
      <c r="XI140" s="1"/>
      <c r="XJ140" s="1"/>
      <c r="XK140" s="1"/>
      <c r="XL140" s="1"/>
      <c r="XM140" s="1"/>
      <c r="XN140" s="1"/>
      <c r="XO140" s="1"/>
      <c r="XP140" s="1"/>
      <c r="XQ140" s="1"/>
      <c r="XR140" s="1"/>
      <c r="XS140" s="1"/>
      <c r="XT140" s="1"/>
      <c r="XU140" s="1"/>
      <c r="XV140" s="1"/>
      <c r="XW140" s="1"/>
      <c r="XX140" s="1"/>
      <c r="XY140" s="1"/>
      <c r="XZ140" s="1"/>
      <c r="YA140" s="1"/>
      <c r="YB140" s="1"/>
      <c r="YC140" s="1"/>
      <c r="YD140" s="1"/>
      <c r="YE140" s="1"/>
      <c r="YF140" s="1"/>
      <c r="YG140" s="1"/>
      <c r="YH140" s="1"/>
      <c r="YI140" s="1"/>
      <c r="YJ140" s="1"/>
      <c r="YK140" s="1"/>
      <c r="YL140" s="1"/>
      <c r="YM140" s="1"/>
      <c r="YN140" s="1"/>
      <c r="YO140" s="1"/>
      <c r="YP140" s="1"/>
      <c r="YQ140" s="1"/>
      <c r="YR140" s="1"/>
      <c r="YS140" s="1">
        <v>51900</v>
      </c>
      <c r="YT140" s="1">
        <v>51900</v>
      </c>
      <c r="YU140" s="1">
        <v>51900</v>
      </c>
      <c r="YV140" s="1">
        <v>51900</v>
      </c>
      <c r="YW140" s="1">
        <v>100</v>
      </c>
      <c r="YX140" s="1"/>
      <c r="YY140" s="1"/>
      <c r="YZ140" s="1"/>
      <c r="ZA140" s="1"/>
      <c r="ZB140" s="1"/>
      <c r="ZC140" s="1"/>
      <c r="ZD140" s="1"/>
      <c r="ZE140" s="1"/>
      <c r="ZF140" s="1"/>
      <c r="ZG140" s="1"/>
      <c r="ZH140" s="1"/>
      <c r="ZI140" s="1"/>
      <c r="ZJ140" s="1"/>
      <c r="ZK140" s="1"/>
      <c r="ZL140" s="1"/>
      <c r="ZM140" s="1"/>
      <c r="ZN140" s="1"/>
      <c r="ZO140" s="1"/>
      <c r="ZP140" s="1">
        <v>318120</v>
      </c>
      <c r="ZQ140" s="1">
        <v>318120</v>
      </c>
      <c r="ZR140" s="1">
        <v>318120</v>
      </c>
      <c r="ZS140" s="1">
        <v>318120</v>
      </c>
      <c r="ZT140" s="1">
        <v>318120</v>
      </c>
      <c r="ZU140" s="1">
        <v>100</v>
      </c>
      <c r="ZV140" s="1"/>
      <c r="ZW140" s="1"/>
      <c r="ZX140" s="1"/>
      <c r="ZY140" s="1"/>
      <c r="ZZ140" s="1"/>
      <c r="AAA140" s="1"/>
      <c r="AAB140" s="1"/>
      <c r="AAC140" s="1"/>
      <c r="AAD140" s="1"/>
      <c r="AAE140" s="1"/>
      <c r="AAF140" s="1"/>
      <c r="AAG140" s="1"/>
      <c r="AAH140" s="1"/>
      <c r="AAI140" s="1"/>
      <c r="AAJ140" s="1"/>
      <c r="AAK140" s="1"/>
      <c r="AAL140" s="1"/>
      <c r="AAM140" s="1"/>
      <c r="AAN140" s="1"/>
      <c r="AAO140" s="1"/>
      <c r="AAP140" s="1"/>
      <c r="AAQ140" s="1"/>
      <c r="AAR140" s="1"/>
      <c r="AAS140" s="1"/>
      <c r="AAT140" s="1"/>
      <c r="AAU140" s="1"/>
      <c r="AAV140" s="1"/>
      <c r="AAW140" s="1"/>
      <c r="AAX140" s="1"/>
      <c r="AAY140" s="1"/>
      <c r="AAZ140" s="1"/>
      <c r="ABA140" s="1"/>
      <c r="ABB140" s="1"/>
      <c r="ABC140" s="1"/>
      <c r="ABD140" s="1"/>
      <c r="ABE140" s="1"/>
      <c r="ABF140" s="1"/>
      <c r="ABG140" s="1"/>
      <c r="ABH140" s="1"/>
      <c r="ABI140" s="1"/>
      <c r="ABJ140" s="1"/>
      <c r="ABK140" s="1"/>
      <c r="ABL140" s="1"/>
      <c r="ABM140" s="1"/>
      <c r="ABN140" s="1"/>
      <c r="ABO140" s="1"/>
      <c r="ABP140" s="1"/>
      <c r="ABQ140" s="1"/>
      <c r="ABR140" s="1"/>
      <c r="ABS140" s="1"/>
      <c r="ABT140" s="1"/>
      <c r="ABU140" s="1"/>
      <c r="ABV140" s="1"/>
      <c r="ABW140" s="1"/>
      <c r="ABX140" s="1"/>
      <c r="ABY140" s="1"/>
      <c r="ABZ140" s="1"/>
      <c r="ACA140" s="1"/>
      <c r="ACB140" s="1"/>
      <c r="ACC140" s="1"/>
      <c r="ACD140" s="1"/>
      <c r="ACE140" s="1"/>
      <c r="ACF140" s="1"/>
      <c r="ACG140" s="1"/>
      <c r="ACH140" s="1"/>
      <c r="ACI140" s="1"/>
      <c r="ACJ140" s="1"/>
      <c r="ACK140" s="1"/>
      <c r="ACL140" s="1"/>
      <c r="ACM140" s="1"/>
      <c r="ACN140" s="1"/>
      <c r="ACO140" s="1"/>
      <c r="ACP140" s="1"/>
      <c r="ACQ140" s="1"/>
      <c r="ACR140" s="1"/>
      <c r="ACS140" s="1"/>
      <c r="ACT140" s="1"/>
      <c r="ACU140" s="1"/>
      <c r="ACV140" s="1"/>
      <c r="ACW140" s="1"/>
      <c r="ACX140" s="1"/>
      <c r="ACY140" s="1"/>
      <c r="ACZ140" s="1"/>
      <c r="ADA140" s="1"/>
      <c r="ADB140" s="1"/>
      <c r="ADC140" s="1"/>
      <c r="ADD140" s="1"/>
      <c r="ADE140" s="1"/>
      <c r="ADF140" s="1"/>
      <c r="ADG140" s="1"/>
      <c r="ADH140" s="1"/>
      <c r="ADI140" s="1"/>
      <c r="ADJ140" s="1"/>
      <c r="ADK140" s="1"/>
      <c r="ADL140" s="1"/>
      <c r="ADM140" s="1"/>
      <c r="ADN140" s="1"/>
      <c r="ADO140" s="1"/>
      <c r="ADP140" s="1"/>
      <c r="ADQ140" s="1"/>
      <c r="ADR140" s="1"/>
      <c r="ADS140" s="1"/>
      <c r="ADT140" s="1"/>
      <c r="ADU140" s="1"/>
      <c r="ADV140" s="1"/>
      <c r="ADW140" s="1"/>
      <c r="ADX140" s="1"/>
      <c r="ADY140" s="1"/>
      <c r="ADZ140" s="1"/>
      <c r="AEA140" s="1"/>
      <c r="AEB140" s="1"/>
      <c r="AEC140" s="1"/>
      <c r="AED140" s="1"/>
      <c r="AEE140" s="1"/>
      <c r="AEF140" s="1"/>
      <c r="AEG140" s="1"/>
      <c r="AEH140" s="1"/>
      <c r="AEI140" s="1"/>
      <c r="AEJ140" s="1"/>
      <c r="AEK140" s="1"/>
      <c r="AEL140" s="1"/>
      <c r="AEM140" s="1"/>
      <c r="AEN140" s="1"/>
      <c r="AEO140" s="1"/>
      <c r="AEP140" s="1"/>
      <c r="AEQ140" s="1"/>
      <c r="AER140" s="1"/>
      <c r="AES140" s="1"/>
      <c r="AET140" s="1"/>
      <c r="AEU140" s="1"/>
      <c r="AEV140" s="1"/>
      <c r="AEW140" s="1"/>
      <c r="AEX140" s="1"/>
      <c r="AEY140" s="1"/>
      <c r="AEZ140" s="1"/>
      <c r="AFA140" s="1"/>
      <c r="AFB140" s="1"/>
      <c r="AFC140" s="1"/>
      <c r="AFD140" s="1"/>
      <c r="AFE140" s="1"/>
      <c r="AFF140" s="1"/>
      <c r="AFG140" s="1"/>
      <c r="AFH140" s="1"/>
      <c r="AFI140" s="1"/>
      <c r="AFJ140" s="1">
        <v>3520</v>
      </c>
      <c r="AFK140" s="1">
        <v>3520</v>
      </c>
      <c r="AFL140" s="1">
        <v>3520</v>
      </c>
      <c r="AFM140" s="1">
        <v>3520</v>
      </c>
      <c r="AFN140" s="1">
        <v>3520</v>
      </c>
      <c r="AFO140" s="1">
        <v>100</v>
      </c>
      <c r="AFP140" s="1"/>
      <c r="AFQ140" s="1"/>
      <c r="AFR140" s="1"/>
      <c r="AFS140" s="1"/>
      <c r="AFT140" s="1"/>
      <c r="AFU140" s="1"/>
      <c r="AFV140" s="1"/>
      <c r="AFW140" s="1"/>
      <c r="AFX140" s="1"/>
      <c r="AFY140" s="1"/>
      <c r="AFZ140" s="1"/>
      <c r="AGA140" s="1"/>
      <c r="AGB140" s="1"/>
      <c r="AGC140" s="1"/>
      <c r="AGD140" s="1"/>
      <c r="AGE140" s="1"/>
      <c r="AGF140" s="1"/>
      <c r="AGG140" s="1"/>
      <c r="AGH140" s="1"/>
      <c r="AGI140" s="1"/>
      <c r="AGJ140" s="1"/>
      <c r="AGK140" s="1"/>
      <c r="AGL140" s="1"/>
      <c r="AGM140" s="1"/>
      <c r="AGN140" s="1">
        <v>314600</v>
      </c>
      <c r="AGO140" s="1">
        <v>314600</v>
      </c>
      <c r="AGP140" s="1">
        <v>314600</v>
      </c>
      <c r="AGQ140" s="1">
        <v>314600</v>
      </c>
      <c r="AGR140" s="1">
        <v>314600</v>
      </c>
      <c r="AGS140" s="1">
        <v>100</v>
      </c>
      <c r="AGT140" s="1"/>
      <c r="AGU140" s="1"/>
      <c r="AGV140" s="1"/>
      <c r="AGW140" s="1"/>
      <c r="AGX140" s="1"/>
      <c r="AGY140" s="1"/>
      <c r="AGZ140" s="1"/>
      <c r="AHA140" s="1"/>
      <c r="AHB140" s="1"/>
      <c r="AHC140" s="1"/>
      <c r="AHD140" s="1"/>
      <c r="AHE140" s="1"/>
      <c r="AHF140" s="1"/>
      <c r="AHG140" s="1"/>
      <c r="AHH140" s="1"/>
      <c r="AHI140" s="1"/>
      <c r="AHJ140" s="1"/>
      <c r="AHK140" s="1"/>
      <c r="AHL140" s="1"/>
      <c r="AHM140" s="1"/>
      <c r="AHN140" s="1"/>
      <c r="AHO140" s="1"/>
      <c r="AHP140" s="1"/>
      <c r="AHQ140" s="1"/>
      <c r="AHR140" s="1"/>
      <c r="AHS140" s="1"/>
      <c r="AHT140" s="1"/>
      <c r="AHU140" s="1"/>
      <c r="AHV140" s="1"/>
      <c r="AHW140" s="1"/>
      <c r="AHX140" s="1"/>
      <c r="AHY140" s="1"/>
      <c r="AHZ140" s="1"/>
      <c r="AIA140" s="1"/>
      <c r="AIB140" s="1"/>
      <c r="AIC140" s="1"/>
      <c r="AID140" s="1"/>
      <c r="AIE140" s="1"/>
      <c r="AIF140" s="1"/>
      <c r="AIG140" s="1"/>
      <c r="AIH140" s="1"/>
      <c r="AII140" s="1"/>
      <c r="AIJ140" s="1"/>
      <c r="AIK140" s="1"/>
      <c r="AIL140" s="1"/>
      <c r="AIM140" s="1"/>
      <c r="AIN140" s="1"/>
      <c r="AIO140" s="1"/>
      <c r="AIP140" s="1"/>
      <c r="AIQ140" s="1"/>
      <c r="AIR140" s="1"/>
      <c r="AIS140" s="1"/>
      <c r="AIT140" s="1"/>
      <c r="AIU140" s="1"/>
      <c r="AIV140" s="1"/>
      <c r="AIW140" s="1"/>
      <c r="AIX140" s="1"/>
      <c r="AIY140" s="1"/>
      <c r="AIZ140" s="1"/>
      <c r="AJA140" s="1"/>
      <c r="AJB140" s="1"/>
      <c r="AJC140" s="1"/>
      <c r="AJD140" s="1"/>
      <c r="AJE140" s="1"/>
      <c r="AJF140" s="1"/>
      <c r="AJG140" s="1"/>
    </row>
    <row r="141" spans="1:943" x14ac:dyDescent="0.25">
      <c r="A141" s="4" t="s">
        <v>224</v>
      </c>
      <c r="B141" s="1">
        <v>1624068355.8099999</v>
      </c>
      <c r="C141" s="1">
        <v>1695514439.6400001</v>
      </c>
      <c r="D141" s="1">
        <v>1746174086.3299999</v>
      </c>
      <c r="E141" s="1">
        <v>1758476933.48</v>
      </c>
      <c r="F141" s="1">
        <v>1757418908.4100001</v>
      </c>
      <c r="G141" s="1">
        <v>99.9</v>
      </c>
      <c r="H141" s="1">
        <v>204279000</v>
      </c>
      <c r="I141" s="1">
        <v>204279000</v>
      </c>
      <c r="J141" s="1">
        <v>204279000</v>
      </c>
      <c r="K141" s="1">
        <v>204279000</v>
      </c>
      <c r="L141" s="1">
        <v>204279000</v>
      </c>
      <c r="M141" s="1">
        <v>100</v>
      </c>
      <c r="N141" s="1">
        <v>204279000</v>
      </c>
      <c r="O141" s="1">
        <v>204279000</v>
      </c>
      <c r="P141" s="1">
        <v>204279000</v>
      </c>
      <c r="Q141" s="1">
        <v>204279000</v>
      </c>
      <c r="R141" s="1">
        <v>204279000</v>
      </c>
      <c r="S141" s="1">
        <v>100</v>
      </c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>
        <v>102458446.34999999</v>
      </c>
      <c r="BE141" s="1">
        <v>97961201.430000007</v>
      </c>
      <c r="BF141" s="1">
        <v>97812096.109999999</v>
      </c>
      <c r="BG141" s="1">
        <v>105500803.26000001</v>
      </c>
      <c r="BH141" s="1">
        <v>104442778.19</v>
      </c>
      <c r="BI141" s="1">
        <v>99</v>
      </c>
      <c r="BJ141" s="1">
        <v>2206265.52</v>
      </c>
      <c r="BK141" s="1">
        <v>2206265.52</v>
      </c>
      <c r="BL141" s="1">
        <v>2186294.52</v>
      </c>
      <c r="BM141" s="1">
        <v>2186294.52</v>
      </c>
      <c r="BN141" s="1">
        <v>2186294.52</v>
      </c>
      <c r="BO141" s="1">
        <v>100</v>
      </c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>
        <v>3247384.88</v>
      </c>
      <c r="CO141" s="1">
        <v>3247384.88</v>
      </c>
      <c r="CP141" s="1">
        <v>3184937.56</v>
      </c>
      <c r="CQ141" s="1">
        <v>3184937.56</v>
      </c>
      <c r="CR141" s="1">
        <v>3184937.56</v>
      </c>
      <c r="CS141" s="1">
        <v>100</v>
      </c>
      <c r="CT141" s="1">
        <v>4311530</v>
      </c>
      <c r="CU141" s="1"/>
      <c r="CV141" s="1"/>
      <c r="CW141" s="1">
        <v>4311530</v>
      </c>
      <c r="CX141" s="1">
        <v>4311530</v>
      </c>
      <c r="CY141" s="1">
        <v>100</v>
      </c>
      <c r="CZ141" s="1"/>
      <c r="DA141" s="1"/>
      <c r="DB141" s="1"/>
      <c r="DC141" s="1"/>
      <c r="DD141" s="1"/>
      <c r="DE141" s="1"/>
      <c r="DF141" s="1">
        <v>1057900</v>
      </c>
      <c r="DG141" s="1">
        <v>1057900</v>
      </c>
      <c r="DH141" s="1">
        <v>1057900</v>
      </c>
      <c r="DI141" s="1">
        <v>1057900</v>
      </c>
      <c r="DJ141" s="1">
        <v>1057900</v>
      </c>
      <c r="DK141" s="1">
        <v>100</v>
      </c>
      <c r="DL141" s="1">
        <v>252000</v>
      </c>
      <c r="DM141" s="1">
        <v>252000</v>
      </c>
      <c r="DN141" s="1">
        <v>252000</v>
      </c>
      <c r="DO141" s="1">
        <v>252000</v>
      </c>
      <c r="DP141" s="1">
        <v>252000</v>
      </c>
      <c r="DQ141" s="1">
        <v>100</v>
      </c>
      <c r="DR141" s="1"/>
      <c r="DS141" s="1"/>
      <c r="DT141" s="1"/>
      <c r="DU141" s="1"/>
      <c r="DV141" s="1"/>
      <c r="DW141" s="1"/>
      <c r="DX141" s="1">
        <v>232187</v>
      </c>
      <c r="DY141" s="1">
        <v>232187</v>
      </c>
      <c r="DZ141" s="1"/>
      <c r="EA141" s="1"/>
      <c r="EB141" s="1"/>
      <c r="EC141" s="1"/>
      <c r="ED141" s="1">
        <v>6602475.9199999999</v>
      </c>
      <c r="EE141" s="1">
        <v>6345661</v>
      </c>
      <c r="EF141" s="1">
        <v>6345661</v>
      </c>
      <c r="EG141" s="1">
        <v>6345661</v>
      </c>
      <c r="EH141" s="1">
        <v>6345661</v>
      </c>
      <c r="EI141" s="1">
        <v>100</v>
      </c>
      <c r="EJ141" s="1">
        <v>4750700</v>
      </c>
      <c r="EK141" s="1">
        <v>4750700</v>
      </c>
      <c r="EL141" s="1">
        <v>4750700</v>
      </c>
      <c r="EM141" s="1">
        <v>4750700</v>
      </c>
      <c r="EN141" s="1">
        <v>4750700</v>
      </c>
      <c r="EO141" s="1">
        <v>100</v>
      </c>
      <c r="EP141" s="1">
        <v>1223100</v>
      </c>
      <c r="EQ141" s="1">
        <v>1223100</v>
      </c>
      <c r="ER141" s="1">
        <v>1223100</v>
      </c>
      <c r="ES141" s="1">
        <v>1223100</v>
      </c>
      <c r="ET141" s="1">
        <v>1223100</v>
      </c>
      <c r="EU141" s="1">
        <v>100</v>
      </c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>
        <v>61380000</v>
      </c>
      <c r="GG141" s="1">
        <v>61380000</v>
      </c>
      <c r="GH141" s="1">
        <v>61380000</v>
      </c>
      <c r="GI141" s="1">
        <v>61380000</v>
      </c>
      <c r="GJ141" s="1">
        <v>61380000</v>
      </c>
      <c r="GK141" s="1">
        <v>100</v>
      </c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>
        <v>793000</v>
      </c>
      <c r="II141" s="1">
        <v>793000</v>
      </c>
      <c r="IJ141" s="1">
        <v>793000</v>
      </c>
      <c r="IK141" s="1">
        <v>793000</v>
      </c>
      <c r="IL141" s="1">
        <v>793000</v>
      </c>
      <c r="IM141" s="1">
        <v>100</v>
      </c>
      <c r="IN141" s="1">
        <v>1733800</v>
      </c>
      <c r="IO141" s="1">
        <v>1804900</v>
      </c>
      <c r="IP141" s="1">
        <v>1970400</v>
      </c>
      <c r="IQ141" s="1">
        <v>1970400</v>
      </c>
      <c r="IR141" s="1">
        <v>1970400</v>
      </c>
      <c r="IS141" s="1">
        <v>100</v>
      </c>
      <c r="IT141" s="1">
        <v>3994441.3</v>
      </c>
      <c r="IU141" s="1">
        <v>3994441.3</v>
      </c>
      <c r="IV141" s="1">
        <v>3994441.3</v>
      </c>
      <c r="IW141" s="1">
        <v>3994441.3</v>
      </c>
      <c r="IX141" s="1">
        <v>2936415.96</v>
      </c>
      <c r="IY141" s="1">
        <v>73.5</v>
      </c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  <c r="NR141" s="1"/>
      <c r="NS141" s="1"/>
      <c r="NT141" s="1"/>
      <c r="NU141" s="1"/>
      <c r="NV141" s="1"/>
      <c r="NW141" s="1"/>
      <c r="NX141" s="1"/>
      <c r="NY141" s="1"/>
      <c r="NZ141" s="1"/>
      <c r="OA141" s="1"/>
      <c r="OB141" s="1"/>
      <c r="OC141" s="1"/>
      <c r="OD141" s="1"/>
      <c r="OE141" s="1"/>
      <c r="OF141" s="1"/>
      <c r="OG141" s="1"/>
      <c r="OH141" s="1"/>
      <c r="OI141" s="1"/>
      <c r="OJ141" s="1"/>
      <c r="OK141" s="1"/>
      <c r="OL141" s="1"/>
      <c r="OM141" s="1"/>
      <c r="ON141" s="1"/>
      <c r="OO141" s="1"/>
      <c r="OP141" s="1"/>
      <c r="OQ141" s="1">
        <v>3377177.15</v>
      </c>
      <c r="OR141" s="1">
        <v>3377177.15</v>
      </c>
      <c r="OS141" s="1">
        <v>100</v>
      </c>
      <c r="OT141" s="1"/>
      <c r="OU141" s="1"/>
      <c r="OV141" s="1"/>
      <c r="OW141" s="1"/>
      <c r="OX141" s="1"/>
      <c r="OY141" s="1"/>
      <c r="OZ141" s="1"/>
      <c r="PA141" s="1"/>
      <c r="PB141" s="1"/>
      <c r="PC141" s="1"/>
      <c r="PD141" s="1"/>
      <c r="PE141" s="1"/>
      <c r="PF141" s="1"/>
      <c r="PG141" s="1"/>
      <c r="PH141" s="1"/>
      <c r="PI141" s="1"/>
      <c r="PJ141" s="1"/>
      <c r="PK141" s="1"/>
      <c r="PL141" s="1"/>
      <c r="PM141" s="1"/>
      <c r="PN141" s="1"/>
      <c r="PO141" s="1"/>
      <c r="PP141" s="1"/>
      <c r="PQ141" s="1"/>
      <c r="PR141" s="1">
        <v>556200</v>
      </c>
      <c r="PS141" s="1">
        <v>556200</v>
      </c>
      <c r="PT141" s="1">
        <v>556200</v>
      </c>
      <c r="PU141" s="1">
        <v>556200</v>
      </c>
      <c r="PV141" s="1">
        <v>556200</v>
      </c>
      <c r="PW141" s="1">
        <v>100</v>
      </c>
      <c r="PX141" s="1"/>
      <c r="PY141" s="1"/>
      <c r="PZ141" s="1"/>
      <c r="QA141" s="1"/>
      <c r="QB141" s="1"/>
      <c r="QC141" s="1"/>
      <c r="QD141" s="1"/>
      <c r="QE141" s="1"/>
      <c r="QF141" s="1"/>
      <c r="QG141" s="1"/>
      <c r="QH141" s="1"/>
      <c r="QI141" s="1"/>
      <c r="QJ141" s="1">
        <v>203245</v>
      </c>
      <c r="QK141" s="1">
        <v>203245</v>
      </c>
      <c r="QL141" s="1">
        <v>203245</v>
      </c>
      <c r="QM141" s="1">
        <v>203245</v>
      </c>
      <c r="QN141" s="1">
        <v>203245</v>
      </c>
      <c r="QO141" s="1">
        <v>100</v>
      </c>
      <c r="QP141" s="1">
        <v>2100000</v>
      </c>
      <c r="QQ141" s="1">
        <v>2100000</v>
      </c>
      <c r="QR141" s="1">
        <v>2100000</v>
      </c>
      <c r="QS141" s="1">
        <v>2100000</v>
      </c>
      <c r="QT141" s="1">
        <v>2100000</v>
      </c>
      <c r="QU141" s="1">
        <v>100</v>
      </c>
      <c r="QV141" s="1"/>
      <c r="QW141" s="1"/>
      <c r="QX141" s="1"/>
      <c r="QY141" s="1"/>
      <c r="QZ141" s="1"/>
      <c r="RA141" s="1"/>
      <c r="RB141" s="1"/>
      <c r="RC141" s="1"/>
      <c r="RD141" s="1"/>
      <c r="RE141" s="1"/>
      <c r="RF141" s="1"/>
      <c r="RG141" s="1"/>
      <c r="RH141" s="1"/>
      <c r="RI141" s="1"/>
      <c r="RJ141" s="1"/>
      <c r="RK141" s="1"/>
      <c r="RL141" s="1"/>
      <c r="RM141" s="1"/>
      <c r="RN141" s="1"/>
      <c r="RO141" s="1"/>
      <c r="RP141" s="1"/>
      <c r="RQ141" s="1"/>
      <c r="RR141" s="1"/>
      <c r="RS141" s="1"/>
      <c r="RT141" s="1">
        <v>2702000</v>
      </c>
      <c r="RU141" s="1">
        <v>2702000</v>
      </c>
      <c r="RV141" s="1">
        <v>2702000</v>
      </c>
      <c r="RW141" s="1">
        <v>2702000</v>
      </c>
      <c r="RX141" s="1">
        <v>2702000</v>
      </c>
      <c r="RY141" s="1">
        <v>100</v>
      </c>
      <c r="RZ141" s="1"/>
      <c r="SA141" s="1"/>
      <c r="SB141" s="1"/>
      <c r="SC141" s="1"/>
      <c r="SD141" s="1"/>
      <c r="SE141" s="1"/>
      <c r="SF141" s="1"/>
      <c r="SG141" s="1"/>
      <c r="SH141" s="1"/>
      <c r="SI141" s="1"/>
      <c r="SJ141" s="1"/>
      <c r="SK141" s="1"/>
      <c r="SL141" s="1"/>
      <c r="SM141" s="1"/>
      <c r="SN141" s="1"/>
      <c r="SO141" s="1"/>
      <c r="SP141" s="1"/>
      <c r="SQ141" s="1"/>
      <c r="SR141" s="1"/>
      <c r="SS141" s="1"/>
      <c r="ST141" s="1"/>
      <c r="SU141" s="1"/>
      <c r="SV141" s="1"/>
      <c r="SW141" s="1"/>
      <c r="SX141" s="1"/>
      <c r="SY141" s="1"/>
      <c r="SZ141" s="1"/>
      <c r="TA141" s="1"/>
      <c r="TB141" s="1"/>
      <c r="TC141" s="1"/>
      <c r="TD141" s="1"/>
      <c r="TE141" s="1"/>
      <c r="TF141" s="1"/>
      <c r="TG141" s="1"/>
      <c r="TH141" s="1"/>
      <c r="TI141" s="1"/>
      <c r="TJ141" s="1"/>
      <c r="TK141" s="1"/>
      <c r="TL141" s="1"/>
      <c r="TM141" s="1"/>
      <c r="TN141" s="1"/>
      <c r="TO141" s="1"/>
      <c r="TP141" s="1"/>
      <c r="TQ141" s="1"/>
      <c r="TR141" s="1"/>
      <c r="TS141" s="1"/>
      <c r="TT141" s="1"/>
      <c r="TU141" s="1"/>
      <c r="TV141" s="1"/>
      <c r="TW141" s="1"/>
      <c r="TX141" s="1"/>
      <c r="TY141" s="1"/>
      <c r="TZ141" s="1"/>
      <c r="UA141" s="1"/>
      <c r="UB141" s="1"/>
      <c r="UC141" s="1"/>
      <c r="UD141" s="1"/>
      <c r="UE141" s="1"/>
      <c r="UF141" s="1"/>
      <c r="UG141" s="1"/>
      <c r="UH141" s="1"/>
      <c r="UI141" s="1"/>
      <c r="UJ141" s="1"/>
      <c r="UK141" s="1"/>
      <c r="UL141" s="1"/>
      <c r="UM141" s="1"/>
      <c r="UN141" s="1"/>
      <c r="UO141" s="1"/>
      <c r="UP141" s="1"/>
      <c r="UQ141" s="1"/>
      <c r="UR141" s="1"/>
      <c r="US141" s="1"/>
      <c r="UT141" s="1"/>
      <c r="UU141" s="1"/>
      <c r="UV141" s="1"/>
      <c r="UW141" s="1"/>
      <c r="UX141" s="1"/>
      <c r="UY141" s="1"/>
      <c r="UZ141" s="1"/>
      <c r="VA141" s="1"/>
      <c r="VB141" s="1"/>
      <c r="VC141" s="1"/>
      <c r="VD141" s="1"/>
      <c r="VE141" s="1"/>
      <c r="VF141" s="1">
        <v>4150000</v>
      </c>
      <c r="VG141" s="1">
        <v>4150000</v>
      </c>
      <c r="VH141" s="1">
        <v>4150000</v>
      </c>
      <c r="VI141" s="1">
        <v>4150000</v>
      </c>
      <c r="VJ141" s="1">
        <v>4150000</v>
      </c>
      <c r="VK141" s="1">
        <v>100</v>
      </c>
      <c r="VL141" s="1">
        <v>962217</v>
      </c>
      <c r="VM141" s="1">
        <v>962217</v>
      </c>
      <c r="VN141" s="1">
        <v>962217</v>
      </c>
      <c r="VO141" s="1">
        <v>962217</v>
      </c>
      <c r="VP141" s="1">
        <v>962217</v>
      </c>
      <c r="VQ141" s="1">
        <v>100</v>
      </c>
      <c r="VR141" s="1"/>
      <c r="VS141" s="1"/>
      <c r="VT141" s="1"/>
      <c r="VU141" s="1"/>
      <c r="VV141" s="1"/>
      <c r="VW141" s="1"/>
      <c r="VX141" s="1"/>
      <c r="VY141" s="1"/>
      <c r="VZ141" s="1"/>
      <c r="WA141" s="1"/>
      <c r="WB141" s="1"/>
      <c r="WC141" s="1"/>
      <c r="WD141" s="1"/>
      <c r="WE141" s="1"/>
      <c r="WF141" s="1"/>
      <c r="WG141" s="1"/>
      <c r="WH141" s="1"/>
      <c r="WI141" s="1"/>
      <c r="WJ141" s="1"/>
      <c r="WK141" s="1"/>
      <c r="WL141" s="1"/>
      <c r="WM141" s="1"/>
      <c r="WN141" s="1"/>
      <c r="WO141" s="1"/>
      <c r="WP141" s="1"/>
      <c r="WQ141" s="1"/>
      <c r="WR141" s="1"/>
      <c r="WS141" s="1"/>
      <c r="WT141" s="1"/>
      <c r="WU141" s="1"/>
      <c r="WV141" s="1"/>
      <c r="WW141" s="1"/>
      <c r="WX141" s="1"/>
      <c r="WY141" s="1"/>
      <c r="WZ141" s="1"/>
      <c r="XA141" s="1"/>
      <c r="XB141" s="1"/>
      <c r="XC141" s="1"/>
      <c r="XD141" s="1"/>
      <c r="XE141" s="1"/>
      <c r="XF141" s="1"/>
      <c r="XG141" s="1"/>
      <c r="XH141" s="1"/>
      <c r="XI141" s="1"/>
      <c r="XJ141" s="1"/>
      <c r="XK141" s="1"/>
      <c r="XL141" s="1"/>
      <c r="XM141" s="1"/>
      <c r="XN141" s="1"/>
      <c r="XO141" s="1"/>
      <c r="XP141" s="1"/>
      <c r="XQ141" s="1"/>
      <c r="XR141" s="1"/>
      <c r="XS141" s="1"/>
      <c r="XT141" s="1"/>
      <c r="XU141" s="1"/>
      <c r="XV141" s="1"/>
      <c r="XW141" s="1"/>
      <c r="XX141" s="1"/>
      <c r="XY141" s="1"/>
      <c r="XZ141" s="1"/>
      <c r="YA141" s="1"/>
      <c r="YB141" s="1"/>
      <c r="YC141" s="1"/>
      <c r="YD141" s="1"/>
      <c r="YE141" s="1"/>
      <c r="YF141" s="1"/>
      <c r="YG141" s="1"/>
      <c r="YH141" s="1"/>
      <c r="YI141" s="1"/>
      <c r="YJ141" s="1"/>
      <c r="YK141" s="1"/>
      <c r="YL141" s="1"/>
      <c r="YM141" s="1"/>
      <c r="YN141" s="1"/>
      <c r="YO141" s="1"/>
      <c r="YP141" s="1"/>
      <c r="YQ141" s="1"/>
      <c r="YR141" s="1"/>
      <c r="YS141" s="1"/>
      <c r="YT141" s="1"/>
      <c r="YU141" s="1"/>
      <c r="YV141" s="1"/>
      <c r="YW141" s="1"/>
      <c r="YX141" s="1"/>
      <c r="YY141" s="1"/>
      <c r="YZ141" s="1"/>
      <c r="ZA141" s="1"/>
      <c r="ZB141" s="1"/>
      <c r="ZC141" s="1"/>
      <c r="ZD141" s="1"/>
      <c r="ZE141" s="1"/>
      <c r="ZF141" s="1"/>
      <c r="ZG141" s="1"/>
      <c r="ZH141" s="1"/>
      <c r="ZI141" s="1"/>
      <c r="ZJ141" s="1"/>
      <c r="ZK141" s="1"/>
      <c r="ZL141" s="1"/>
      <c r="ZM141" s="1"/>
      <c r="ZN141" s="1"/>
      <c r="ZO141" s="1"/>
      <c r="ZP141" s="1">
        <v>1316601037.46</v>
      </c>
      <c r="ZQ141" s="1">
        <v>1392544366.21</v>
      </c>
      <c r="ZR141" s="1">
        <v>1443353118.22</v>
      </c>
      <c r="ZS141" s="1">
        <v>1443134618.22</v>
      </c>
      <c r="ZT141" s="1">
        <v>1443134618.22</v>
      </c>
      <c r="ZU141" s="1">
        <v>100</v>
      </c>
      <c r="ZV141" s="1">
        <v>364843120</v>
      </c>
      <c r="ZW141" s="1">
        <v>372971810</v>
      </c>
      <c r="ZX141" s="1">
        <v>370952410</v>
      </c>
      <c r="ZY141" s="1">
        <v>370952410</v>
      </c>
      <c r="ZZ141" s="1">
        <v>370952410</v>
      </c>
      <c r="AAA141" s="1">
        <v>100</v>
      </c>
      <c r="AAB141" s="1">
        <v>8647000</v>
      </c>
      <c r="AAC141" s="1">
        <v>8647000</v>
      </c>
      <c r="AAD141" s="1">
        <v>9546000</v>
      </c>
      <c r="AAE141" s="1">
        <v>9546000</v>
      </c>
      <c r="AAF141" s="1">
        <v>9546000</v>
      </c>
      <c r="AAG141" s="1">
        <v>100</v>
      </c>
      <c r="AAH141" s="1"/>
      <c r="AAI141" s="1"/>
      <c r="AAJ141" s="1"/>
      <c r="AAK141" s="1"/>
      <c r="AAL141" s="1"/>
      <c r="AAM141" s="1"/>
      <c r="AAN141" s="1">
        <v>23634800</v>
      </c>
      <c r="AAO141" s="1">
        <v>23634800</v>
      </c>
      <c r="AAP141" s="1">
        <v>23982000</v>
      </c>
      <c r="AAQ141" s="1">
        <v>23982000</v>
      </c>
      <c r="AAR141" s="1">
        <v>23982000</v>
      </c>
      <c r="AAS141" s="1">
        <v>100</v>
      </c>
      <c r="AAT141" s="1">
        <v>542013100</v>
      </c>
      <c r="AAU141" s="1">
        <v>581832340</v>
      </c>
      <c r="AAV141" s="1">
        <v>621968180</v>
      </c>
      <c r="AAW141" s="1">
        <v>621968180</v>
      </c>
      <c r="AAX141" s="1">
        <v>621968180</v>
      </c>
      <c r="AAY141" s="1">
        <v>100</v>
      </c>
      <c r="AAZ141" s="1"/>
      <c r="ABA141" s="1"/>
      <c r="ABB141" s="1"/>
      <c r="ABC141" s="1"/>
      <c r="ABD141" s="1"/>
      <c r="ABE141" s="1"/>
      <c r="ABF141" s="1">
        <v>40486400</v>
      </c>
      <c r="ABG141" s="1">
        <v>40486400</v>
      </c>
      <c r="ABH141" s="1">
        <v>33780900</v>
      </c>
      <c r="ABI141" s="1">
        <v>33780900</v>
      </c>
      <c r="ABJ141" s="1">
        <v>33780900</v>
      </c>
      <c r="ABK141" s="1">
        <v>100</v>
      </c>
      <c r="ABL141" s="1">
        <v>47327520</v>
      </c>
      <c r="ABM141" s="1">
        <v>47327520</v>
      </c>
      <c r="ABN141" s="1">
        <v>45005900</v>
      </c>
      <c r="ABO141" s="1">
        <v>45005900</v>
      </c>
      <c r="ABP141" s="1">
        <v>45005900</v>
      </c>
      <c r="ABQ141" s="1">
        <v>100</v>
      </c>
      <c r="ABR141" s="1">
        <v>18025400</v>
      </c>
      <c r="ABS141" s="1">
        <v>29551600</v>
      </c>
      <c r="ABT141" s="1">
        <v>22061100</v>
      </c>
      <c r="ABU141" s="1">
        <v>22061100</v>
      </c>
      <c r="ABV141" s="1">
        <v>22061100</v>
      </c>
      <c r="ABW141" s="1">
        <v>100</v>
      </c>
      <c r="ABX141" s="1">
        <v>1848300</v>
      </c>
      <c r="ABY141" s="1">
        <v>1904100</v>
      </c>
      <c r="ABZ141" s="1">
        <v>1843100</v>
      </c>
      <c r="ACA141" s="1">
        <v>1843100</v>
      </c>
      <c r="ACB141" s="1">
        <v>1843100</v>
      </c>
      <c r="ACC141" s="1">
        <v>100</v>
      </c>
      <c r="ACD141" s="1">
        <v>34208100</v>
      </c>
      <c r="ACE141" s="1">
        <v>34857900</v>
      </c>
      <c r="ACF141" s="1">
        <v>31651700</v>
      </c>
      <c r="ACG141" s="1">
        <v>31651700</v>
      </c>
      <c r="ACH141" s="1">
        <v>31651700</v>
      </c>
      <c r="ACI141" s="1">
        <v>100</v>
      </c>
      <c r="ACJ141" s="1">
        <v>697500</v>
      </c>
      <c r="ACK141" s="1">
        <v>701500</v>
      </c>
      <c r="ACL141" s="1">
        <v>501900</v>
      </c>
      <c r="ACM141" s="1">
        <v>501900</v>
      </c>
      <c r="ACN141" s="1">
        <v>501900</v>
      </c>
      <c r="ACO141" s="1">
        <v>100</v>
      </c>
      <c r="ACP141" s="1">
        <v>140000</v>
      </c>
      <c r="ACQ141" s="1">
        <v>140000</v>
      </c>
      <c r="ACR141" s="1">
        <v>160000</v>
      </c>
      <c r="ACS141" s="1">
        <v>160000</v>
      </c>
      <c r="ACT141" s="1">
        <v>160000</v>
      </c>
      <c r="ACU141" s="1">
        <v>100</v>
      </c>
      <c r="ACV141" s="1">
        <v>138000</v>
      </c>
      <c r="ACW141" s="1">
        <v>1764000</v>
      </c>
      <c r="ACX141" s="1">
        <v>2510000</v>
      </c>
      <c r="ACY141" s="1">
        <v>2510000</v>
      </c>
      <c r="ACZ141" s="1">
        <v>2510000</v>
      </c>
      <c r="ADA141" s="1">
        <v>100</v>
      </c>
      <c r="ADB141" s="1">
        <v>2630200</v>
      </c>
      <c r="ADC141" s="1">
        <v>2630200</v>
      </c>
      <c r="ADD141" s="1">
        <v>2630200</v>
      </c>
      <c r="ADE141" s="1">
        <v>2630200</v>
      </c>
      <c r="ADF141" s="1">
        <v>2630200</v>
      </c>
      <c r="ADG141" s="1">
        <v>100</v>
      </c>
      <c r="ADH141" s="1"/>
      <c r="ADI141" s="1"/>
      <c r="ADJ141" s="1"/>
      <c r="ADK141" s="1"/>
      <c r="ADL141" s="1"/>
      <c r="ADM141" s="1"/>
      <c r="ADN141" s="1">
        <v>8359100</v>
      </c>
      <c r="ADO141" s="1">
        <v>10627600</v>
      </c>
      <c r="ADP141" s="1">
        <v>10627600</v>
      </c>
      <c r="ADQ141" s="1">
        <v>10627600</v>
      </c>
      <c r="ADR141" s="1">
        <v>10627600</v>
      </c>
      <c r="ADS141" s="1">
        <v>100</v>
      </c>
      <c r="ADT141" s="1">
        <v>33091341.59</v>
      </c>
      <c r="ADU141" s="1">
        <v>44154100.609999999</v>
      </c>
      <c r="ADV141" s="1">
        <v>73397400.609999999</v>
      </c>
      <c r="ADW141" s="1">
        <v>73397400.609999999</v>
      </c>
      <c r="ADX141" s="1">
        <v>73397400.609999999</v>
      </c>
      <c r="ADY141" s="1">
        <v>100</v>
      </c>
      <c r="ADZ141" s="1"/>
      <c r="AEA141" s="1"/>
      <c r="AEB141" s="1"/>
      <c r="AEC141" s="1"/>
      <c r="AED141" s="1"/>
      <c r="AEE141" s="1"/>
      <c r="AEF141" s="1"/>
      <c r="AEG141" s="1"/>
      <c r="AEH141" s="1"/>
      <c r="AEI141" s="1"/>
      <c r="AEJ141" s="1"/>
      <c r="AEK141" s="1"/>
      <c r="AEL141" s="1"/>
      <c r="AEM141" s="1"/>
      <c r="AEN141" s="1"/>
      <c r="AEO141" s="1"/>
      <c r="AEP141" s="1"/>
      <c r="AEQ141" s="1"/>
      <c r="AER141" s="1"/>
      <c r="AES141" s="1">
        <v>320600</v>
      </c>
      <c r="AET141" s="1">
        <v>240450</v>
      </c>
      <c r="AEU141" s="1">
        <v>240450</v>
      </c>
      <c r="AEV141" s="1">
        <v>240450</v>
      </c>
      <c r="AEW141" s="1">
        <v>100</v>
      </c>
      <c r="AEX141" s="1">
        <v>1218000</v>
      </c>
      <c r="AEY141" s="1">
        <v>1218000</v>
      </c>
      <c r="AEZ141" s="1">
        <v>1218000</v>
      </c>
      <c r="AFA141" s="1">
        <v>999500</v>
      </c>
      <c r="AFB141" s="1">
        <v>999500</v>
      </c>
      <c r="AFC141" s="1">
        <v>100</v>
      </c>
      <c r="AFD141" s="1">
        <v>2361400</v>
      </c>
      <c r="AFE141" s="1">
        <v>2813000</v>
      </c>
      <c r="AFF141" s="1">
        <v>2813000</v>
      </c>
      <c r="AFG141" s="1">
        <v>2813000</v>
      </c>
      <c r="AFH141" s="1">
        <v>2813000</v>
      </c>
      <c r="AFI141" s="1">
        <v>100</v>
      </c>
      <c r="AFJ141" s="1">
        <v>887038</v>
      </c>
      <c r="AFK141" s="1">
        <v>887038</v>
      </c>
      <c r="AFL141" s="1">
        <v>1011724</v>
      </c>
      <c r="AFM141" s="1">
        <v>1011724</v>
      </c>
      <c r="AFN141" s="1">
        <v>1011724</v>
      </c>
      <c r="AFO141" s="1">
        <v>100</v>
      </c>
      <c r="AFP141" s="1">
        <v>10656000</v>
      </c>
      <c r="AFQ141" s="1">
        <v>10656000</v>
      </c>
      <c r="AFR141" s="1">
        <v>10656000</v>
      </c>
      <c r="AFS141" s="1">
        <v>10656000</v>
      </c>
      <c r="AFT141" s="1">
        <v>10656000</v>
      </c>
      <c r="AFU141" s="1">
        <v>100</v>
      </c>
      <c r="AFV141" s="1">
        <v>1598800</v>
      </c>
      <c r="AFW141" s="1">
        <v>1598800</v>
      </c>
      <c r="AFX141" s="1">
        <v>2185900</v>
      </c>
      <c r="AFY141" s="1">
        <v>2185900</v>
      </c>
      <c r="AFZ141" s="1">
        <v>2185900</v>
      </c>
      <c r="AGA141" s="1">
        <v>100</v>
      </c>
      <c r="AGB141" s="1">
        <v>169221100</v>
      </c>
      <c r="AGC141" s="1">
        <v>169221100</v>
      </c>
      <c r="AGD141" s="1">
        <v>169243100</v>
      </c>
      <c r="AGE141" s="1">
        <v>169243100</v>
      </c>
      <c r="AGF141" s="1">
        <v>169243100</v>
      </c>
      <c r="AGG141" s="1">
        <v>100</v>
      </c>
      <c r="AGH141" s="1">
        <v>3029944.87</v>
      </c>
      <c r="AGI141" s="1">
        <v>3060084.6</v>
      </c>
      <c r="AGJ141" s="1">
        <v>3827680.61</v>
      </c>
      <c r="AGK141" s="1">
        <v>3827680.61</v>
      </c>
      <c r="AGL141" s="1">
        <v>3827680.61</v>
      </c>
      <c r="AGM141" s="1">
        <v>100</v>
      </c>
      <c r="AGN141" s="1"/>
      <c r="AGO141" s="1"/>
      <c r="AGP141" s="1"/>
      <c r="AGQ141" s="1"/>
      <c r="AGR141" s="1"/>
      <c r="AGS141" s="1"/>
      <c r="AGT141" s="1">
        <v>8200</v>
      </c>
      <c r="AGU141" s="1">
        <v>8200</v>
      </c>
      <c r="AGV141" s="1">
        <v>8200</v>
      </c>
      <c r="AGW141" s="1">
        <v>8200</v>
      </c>
      <c r="AGX141" s="1">
        <v>8200</v>
      </c>
      <c r="AGY141" s="1">
        <v>100</v>
      </c>
      <c r="AGZ141" s="1">
        <v>1530673</v>
      </c>
      <c r="AHA141" s="1">
        <v>1530673</v>
      </c>
      <c r="AHB141" s="1">
        <v>1530673</v>
      </c>
      <c r="AHC141" s="1">
        <v>1530673</v>
      </c>
      <c r="AHD141" s="1">
        <v>1530673</v>
      </c>
      <c r="AHE141" s="1">
        <v>100</v>
      </c>
      <c r="AHF141" s="1">
        <v>729872</v>
      </c>
      <c r="AHG141" s="1">
        <v>729872</v>
      </c>
      <c r="AHH141" s="1">
        <v>729872</v>
      </c>
      <c r="AHI141" s="1">
        <v>5562512</v>
      </c>
      <c r="AHJ141" s="1">
        <v>5562512</v>
      </c>
      <c r="AHK141" s="1">
        <v>100</v>
      </c>
      <c r="AHL141" s="1"/>
      <c r="AHM141" s="1"/>
      <c r="AHN141" s="1"/>
      <c r="AHO141" s="1"/>
      <c r="AHP141" s="1"/>
      <c r="AHQ141" s="1"/>
      <c r="AHR141" s="1">
        <v>729872</v>
      </c>
      <c r="AHS141" s="1">
        <v>729872</v>
      </c>
      <c r="AHT141" s="1">
        <v>729872</v>
      </c>
      <c r="AHU141" s="1">
        <v>729872</v>
      </c>
      <c r="AHV141" s="1">
        <v>729872</v>
      </c>
      <c r="AHW141" s="1">
        <v>100</v>
      </c>
      <c r="AHX141" s="1"/>
      <c r="AHY141" s="1"/>
      <c r="AHZ141" s="1"/>
      <c r="AIA141" s="1"/>
      <c r="AIB141" s="1"/>
      <c r="AIC141" s="1"/>
      <c r="AID141" s="1"/>
      <c r="AIE141" s="1"/>
      <c r="AIF141" s="1"/>
      <c r="AIG141" s="1">
        <v>4832640</v>
      </c>
      <c r="AIH141" s="1">
        <v>4832640</v>
      </c>
      <c r="AII141" s="1">
        <v>100</v>
      </c>
      <c r="AIJ141" s="1"/>
      <c r="AIK141" s="1"/>
      <c r="AIL141" s="1"/>
      <c r="AIM141" s="1"/>
      <c r="AIN141" s="1"/>
      <c r="AIO141" s="1"/>
      <c r="AIP141" s="1"/>
      <c r="AIQ141" s="1"/>
      <c r="AIR141" s="1"/>
      <c r="AIS141" s="1"/>
      <c r="AIT141" s="1"/>
      <c r="AIU141" s="1"/>
      <c r="AIV141" s="1"/>
      <c r="AIW141" s="1"/>
      <c r="AIX141" s="1"/>
      <c r="AIY141" s="1"/>
      <c r="AIZ141" s="1"/>
      <c r="AJA141" s="1"/>
      <c r="AJB141" s="1"/>
      <c r="AJC141" s="1"/>
      <c r="AJD141" s="1"/>
      <c r="AJE141" s="1"/>
      <c r="AJF141" s="1"/>
      <c r="AJG141" s="1"/>
    </row>
    <row r="142" spans="1:943" x14ac:dyDescent="0.25">
      <c r="A142" s="4" t="s">
        <v>225</v>
      </c>
      <c r="B142" s="1">
        <v>41240400</v>
      </c>
      <c r="C142" s="1">
        <v>43284400</v>
      </c>
      <c r="D142" s="1">
        <v>45469548.43</v>
      </c>
      <c r="E142" s="1">
        <v>539645881.16999996</v>
      </c>
      <c r="F142" s="1">
        <v>535492831.41000003</v>
      </c>
      <c r="G142" s="1">
        <v>99.2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>
        <v>41240400</v>
      </c>
      <c r="BE142" s="1">
        <v>43284400</v>
      </c>
      <c r="BF142" s="1">
        <v>45469548.43</v>
      </c>
      <c r="BG142" s="1">
        <v>539645881.16999996</v>
      </c>
      <c r="BH142" s="1">
        <v>535492831.41000003</v>
      </c>
      <c r="BI142" s="1">
        <v>99.2</v>
      </c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>
        <v>23692200</v>
      </c>
      <c r="IO142" s="1">
        <v>25736200</v>
      </c>
      <c r="IP142" s="1">
        <v>27957600</v>
      </c>
      <c r="IQ142" s="1">
        <v>27957600</v>
      </c>
      <c r="IR142" s="1">
        <v>27957600</v>
      </c>
      <c r="IS142" s="1">
        <v>100</v>
      </c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>
        <v>18000000</v>
      </c>
      <c r="JV142" s="1">
        <v>18000000</v>
      </c>
      <c r="JW142" s="1">
        <v>100</v>
      </c>
      <c r="JX142" s="1"/>
      <c r="JY142" s="1"/>
      <c r="JZ142" s="1"/>
      <c r="KA142" s="1"/>
      <c r="KB142" s="1"/>
      <c r="KC142" s="1"/>
      <c r="KD142" s="1"/>
      <c r="KE142" s="1"/>
      <c r="KF142" s="1"/>
      <c r="KG142" s="1">
        <v>435662200.95999998</v>
      </c>
      <c r="KH142" s="1">
        <v>431509151.19999999</v>
      </c>
      <c r="KI142" s="1">
        <v>99</v>
      </c>
      <c r="KJ142" s="1"/>
      <c r="KK142" s="1"/>
      <c r="KL142" s="1"/>
      <c r="KM142" s="1">
        <v>11130890.4</v>
      </c>
      <c r="KN142" s="1">
        <v>11130890.4</v>
      </c>
      <c r="KO142" s="1">
        <v>100</v>
      </c>
      <c r="KP142" s="1"/>
      <c r="KQ142" s="1"/>
      <c r="KR142" s="1"/>
      <c r="KS142" s="1"/>
      <c r="KT142" s="1"/>
      <c r="KU142" s="1"/>
      <c r="KV142" s="1"/>
      <c r="KW142" s="1"/>
      <c r="KX142" s="1"/>
      <c r="KY142" s="1"/>
      <c r="KZ142" s="1"/>
      <c r="LA142" s="1"/>
      <c r="LB142" s="1"/>
      <c r="LC142" s="1"/>
      <c r="LD142" s="1"/>
      <c r="LE142" s="1"/>
      <c r="LF142" s="1"/>
      <c r="LG142" s="1"/>
      <c r="LH142" s="1"/>
      <c r="LI142" s="1"/>
      <c r="LJ142" s="1"/>
      <c r="LK142" s="1"/>
      <c r="LL142" s="1"/>
      <c r="LM142" s="1"/>
      <c r="LN142" s="1"/>
      <c r="LO142" s="1"/>
      <c r="LP142" s="1"/>
      <c r="LQ142" s="1"/>
      <c r="LR142" s="1"/>
      <c r="LS142" s="1"/>
      <c r="LT142" s="1"/>
      <c r="LU142" s="1"/>
      <c r="LV142" s="1"/>
      <c r="LW142" s="1"/>
      <c r="LX142" s="1"/>
      <c r="LY142" s="1"/>
      <c r="LZ142" s="1"/>
      <c r="MA142" s="1"/>
      <c r="MB142" s="1"/>
      <c r="MC142" s="1"/>
      <c r="MD142" s="1"/>
      <c r="ME142" s="1"/>
      <c r="MF142" s="1"/>
      <c r="MG142" s="1"/>
      <c r="MH142" s="1"/>
      <c r="MI142" s="1"/>
      <c r="MJ142" s="1"/>
      <c r="MK142" s="1"/>
      <c r="ML142" s="1"/>
      <c r="MM142" s="1"/>
      <c r="MN142" s="1"/>
      <c r="MO142" s="1"/>
      <c r="MP142" s="1"/>
      <c r="MQ142" s="1"/>
      <c r="MR142" s="1"/>
      <c r="MS142" s="1"/>
      <c r="MT142" s="1"/>
      <c r="MU142" s="1"/>
      <c r="MV142" s="1"/>
      <c r="MW142" s="1"/>
      <c r="MX142" s="1"/>
      <c r="MY142" s="1"/>
      <c r="MZ142" s="1"/>
      <c r="NA142" s="1"/>
      <c r="NB142" s="1"/>
      <c r="NC142" s="1"/>
      <c r="ND142" s="1"/>
      <c r="NE142" s="1"/>
      <c r="NF142" s="1"/>
      <c r="NG142" s="1"/>
      <c r="NH142" s="1"/>
      <c r="NI142" s="1"/>
      <c r="NJ142" s="1"/>
      <c r="NK142" s="1"/>
      <c r="NL142" s="1"/>
      <c r="NM142" s="1"/>
      <c r="NN142" s="1"/>
      <c r="NO142" s="1"/>
      <c r="NP142" s="1"/>
      <c r="NQ142" s="1"/>
      <c r="NR142" s="1"/>
      <c r="NS142" s="1"/>
      <c r="NT142" s="1"/>
      <c r="NU142" s="1"/>
      <c r="NV142" s="1"/>
      <c r="NW142" s="1"/>
      <c r="NX142" s="1"/>
      <c r="NY142" s="1"/>
      <c r="NZ142" s="1"/>
      <c r="OA142" s="1"/>
      <c r="OB142" s="1"/>
      <c r="OC142" s="1"/>
      <c r="OD142" s="1"/>
      <c r="OE142" s="1"/>
      <c r="OF142" s="1"/>
      <c r="OG142" s="1"/>
      <c r="OH142" s="1"/>
      <c r="OI142" s="1"/>
      <c r="OJ142" s="1"/>
      <c r="OK142" s="1"/>
      <c r="OL142" s="1"/>
      <c r="OM142" s="1"/>
      <c r="ON142" s="1"/>
      <c r="OO142" s="1"/>
      <c r="OP142" s="1"/>
      <c r="OQ142" s="1"/>
      <c r="OR142" s="1"/>
      <c r="OS142" s="1"/>
      <c r="OT142" s="1"/>
      <c r="OU142" s="1"/>
      <c r="OV142" s="1"/>
      <c r="OW142" s="1"/>
      <c r="OX142" s="1"/>
      <c r="OY142" s="1"/>
      <c r="OZ142" s="1"/>
      <c r="PA142" s="1"/>
      <c r="PB142" s="1"/>
      <c r="PC142" s="1"/>
      <c r="PD142" s="1"/>
      <c r="PE142" s="1"/>
      <c r="PF142" s="1"/>
      <c r="PG142" s="1"/>
      <c r="PH142" s="1"/>
      <c r="PI142" s="1"/>
      <c r="PJ142" s="1"/>
      <c r="PK142" s="1"/>
      <c r="PL142" s="1"/>
      <c r="PM142" s="1"/>
      <c r="PN142" s="1"/>
      <c r="PO142" s="1"/>
      <c r="PP142" s="1"/>
      <c r="PQ142" s="1"/>
      <c r="PR142" s="1"/>
      <c r="PS142" s="1"/>
      <c r="PT142" s="1"/>
      <c r="PU142" s="1"/>
      <c r="PV142" s="1"/>
      <c r="PW142" s="1"/>
      <c r="PX142" s="1">
        <v>2317500</v>
      </c>
      <c r="PY142" s="1">
        <v>2317500</v>
      </c>
      <c r="PZ142" s="1">
        <v>2317500</v>
      </c>
      <c r="QA142" s="1">
        <v>2317500</v>
      </c>
      <c r="QB142" s="1">
        <v>2317500</v>
      </c>
      <c r="QC142" s="1">
        <v>100</v>
      </c>
      <c r="QD142" s="1">
        <v>5814000</v>
      </c>
      <c r="QE142" s="1">
        <v>5814000</v>
      </c>
      <c r="QF142" s="1">
        <v>5814000</v>
      </c>
      <c r="QG142" s="1">
        <v>5814000</v>
      </c>
      <c r="QH142" s="1">
        <v>5814000</v>
      </c>
      <c r="QI142" s="1">
        <v>100</v>
      </c>
      <c r="QJ142" s="1"/>
      <c r="QK142" s="1"/>
      <c r="QL142" s="1"/>
      <c r="QM142" s="1"/>
      <c r="QN142" s="1"/>
      <c r="QO142" s="1"/>
      <c r="QP142" s="1"/>
      <c r="QQ142" s="1"/>
      <c r="QR142" s="1"/>
      <c r="QS142" s="1"/>
      <c r="QT142" s="1"/>
      <c r="QU142" s="1"/>
      <c r="QV142" s="1"/>
      <c r="QW142" s="1"/>
      <c r="QX142" s="1"/>
      <c r="QY142" s="1"/>
      <c r="QZ142" s="1"/>
      <c r="RA142" s="1"/>
      <c r="RB142" s="1"/>
      <c r="RC142" s="1"/>
      <c r="RD142" s="1"/>
      <c r="RE142" s="1"/>
      <c r="RF142" s="1"/>
      <c r="RG142" s="1"/>
      <c r="RH142" s="1"/>
      <c r="RI142" s="1"/>
      <c r="RJ142" s="1"/>
      <c r="RK142" s="1"/>
      <c r="RL142" s="1"/>
      <c r="RM142" s="1"/>
      <c r="RN142" s="1"/>
      <c r="RO142" s="1"/>
      <c r="RP142" s="1"/>
      <c r="RQ142" s="1"/>
      <c r="RR142" s="1"/>
      <c r="RS142" s="1"/>
      <c r="RT142" s="1"/>
      <c r="RU142" s="1"/>
      <c r="RV142" s="1"/>
      <c r="RW142" s="1"/>
      <c r="RX142" s="1"/>
      <c r="RY142" s="1"/>
      <c r="RZ142" s="1"/>
      <c r="SA142" s="1"/>
      <c r="SB142" s="1"/>
      <c r="SC142" s="1"/>
      <c r="SD142" s="1"/>
      <c r="SE142" s="1"/>
      <c r="SF142" s="1"/>
      <c r="SG142" s="1"/>
      <c r="SH142" s="1"/>
      <c r="SI142" s="1"/>
      <c r="SJ142" s="1"/>
      <c r="SK142" s="1"/>
      <c r="SL142" s="1"/>
      <c r="SM142" s="1"/>
      <c r="SN142" s="1"/>
      <c r="SO142" s="1"/>
      <c r="SP142" s="1"/>
      <c r="SQ142" s="1"/>
      <c r="SR142" s="1"/>
      <c r="SS142" s="1"/>
      <c r="ST142" s="1"/>
      <c r="SU142" s="1"/>
      <c r="SV142" s="1"/>
      <c r="SW142" s="1"/>
      <c r="SX142" s="1"/>
      <c r="SY142" s="1"/>
      <c r="SZ142" s="1"/>
      <c r="TA142" s="1"/>
      <c r="TB142" s="1"/>
      <c r="TC142" s="1"/>
      <c r="TD142" s="1"/>
      <c r="TE142" s="1"/>
      <c r="TF142" s="1"/>
      <c r="TG142" s="1"/>
      <c r="TH142" s="1"/>
      <c r="TI142" s="1"/>
      <c r="TJ142" s="1"/>
      <c r="TK142" s="1"/>
      <c r="TL142" s="1"/>
      <c r="TM142" s="1">
        <v>29383241.379999999</v>
      </c>
      <c r="TN142" s="1">
        <v>29383241.379999999</v>
      </c>
      <c r="TO142" s="1">
        <v>100</v>
      </c>
      <c r="TP142" s="1"/>
      <c r="TQ142" s="1"/>
      <c r="TR142" s="1"/>
      <c r="TS142" s="1"/>
      <c r="TT142" s="1"/>
      <c r="TU142" s="1"/>
      <c r="TV142" s="1"/>
      <c r="TW142" s="1"/>
      <c r="TX142" s="1"/>
      <c r="TY142" s="1"/>
      <c r="TZ142" s="1"/>
      <c r="UA142" s="1"/>
      <c r="UB142" s="1"/>
      <c r="UC142" s="1"/>
      <c r="UD142" s="1"/>
      <c r="UE142" s="1"/>
      <c r="UF142" s="1"/>
      <c r="UG142" s="1"/>
      <c r="UH142" s="1"/>
      <c r="UI142" s="1"/>
      <c r="UJ142" s="1"/>
      <c r="UK142" s="1"/>
      <c r="UL142" s="1"/>
      <c r="UM142" s="1"/>
      <c r="UN142" s="1"/>
      <c r="UO142" s="1"/>
      <c r="UP142" s="1"/>
      <c r="UQ142" s="1"/>
      <c r="UR142" s="1"/>
      <c r="US142" s="1"/>
      <c r="UT142" s="1">
        <v>3151200</v>
      </c>
      <c r="UU142" s="1">
        <v>3151200</v>
      </c>
      <c r="UV142" s="1">
        <v>3151200</v>
      </c>
      <c r="UW142" s="1">
        <v>3151200</v>
      </c>
      <c r="UX142" s="1">
        <v>3151200</v>
      </c>
      <c r="UY142" s="1">
        <v>100</v>
      </c>
      <c r="UZ142" s="1"/>
      <c r="VA142" s="1"/>
      <c r="VB142" s="1"/>
      <c r="VC142" s="1"/>
      <c r="VD142" s="1"/>
      <c r="VE142" s="1"/>
      <c r="VF142" s="1">
        <v>1150000</v>
      </c>
      <c r="VG142" s="1">
        <v>1150000</v>
      </c>
      <c r="VH142" s="1">
        <v>1150000</v>
      </c>
      <c r="VI142" s="1">
        <v>1150000</v>
      </c>
      <c r="VJ142" s="1">
        <v>1150000</v>
      </c>
      <c r="VK142" s="1">
        <v>100</v>
      </c>
      <c r="VL142" s="1"/>
      <c r="VM142" s="1"/>
      <c r="VN142" s="1"/>
      <c r="VO142" s="1"/>
      <c r="VP142" s="1"/>
      <c r="VQ142" s="1"/>
      <c r="VR142" s="1">
        <v>5000000</v>
      </c>
      <c r="VS142" s="1">
        <v>5000000</v>
      </c>
      <c r="VT142" s="1">
        <v>5000000</v>
      </c>
      <c r="VU142" s="1">
        <v>5000000</v>
      </c>
      <c r="VV142" s="1">
        <v>5000000</v>
      </c>
      <c r="VW142" s="1">
        <v>100</v>
      </c>
      <c r="VX142" s="1"/>
      <c r="VY142" s="1"/>
      <c r="VZ142" s="1"/>
      <c r="WA142" s="1"/>
      <c r="WB142" s="1"/>
      <c r="WC142" s="1"/>
      <c r="WD142" s="1"/>
      <c r="WE142" s="1"/>
      <c r="WF142" s="1"/>
      <c r="WG142" s="1"/>
      <c r="WH142" s="1"/>
      <c r="WI142" s="1"/>
      <c r="WJ142" s="1"/>
      <c r="WK142" s="1"/>
      <c r="WL142" s="1"/>
      <c r="WM142" s="1"/>
      <c r="WN142" s="1"/>
      <c r="WO142" s="1"/>
      <c r="WP142" s="1"/>
      <c r="WQ142" s="1"/>
      <c r="WR142" s="1"/>
      <c r="WS142" s="1"/>
      <c r="WT142" s="1"/>
      <c r="WU142" s="1"/>
      <c r="WV142" s="1"/>
      <c r="WW142" s="1"/>
      <c r="WX142" s="1"/>
      <c r="WY142" s="1"/>
      <c r="WZ142" s="1"/>
      <c r="XA142" s="1"/>
      <c r="XB142" s="1"/>
      <c r="XC142" s="1"/>
      <c r="XD142" s="1"/>
      <c r="XE142" s="1"/>
      <c r="XF142" s="1"/>
      <c r="XG142" s="1"/>
      <c r="XH142" s="1"/>
      <c r="XI142" s="1"/>
      <c r="XJ142" s="1"/>
      <c r="XK142" s="1"/>
      <c r="XL142" s="1"/>
      <c r="XM142" s="1"/>
      <c r="XN142" s="1"/>
      <c r="XO142" s="1"/>
      <c r="XP142" s="1"/>
      <c r="XQ142" s="1"/>
      <c r="XR142" s="1"/>
      <c r="XS142" s="1"/>
      <c r="XT142" s="1"/>
      <c r="XU142" s="1"/>
      <c r="XV142" s="1"/>
      <c r="XW142" s="1"/>
      <c r="XX142" s="1"/>
      <c r="XY142" s="1"/>
      <c r="XZ142" s="1"/>
      <c r="YA142" s="1"/>
      <c r="YB142" s="1"/>
      <c r="YC142" s="1"/>
      <c r="YD142" s="1"/>
      <c r="YE142" s="1"/>
      <c r="YF142" s="1"/>
      <c r="YG142" s="1"/>
      <c r="YH142" s="1"/>
      <c r="YI142" s="1"/>
      <c r="YJ142" s="1"/>
      <c r="YK142" s="1"/>
      <c r="YL142" s="1"/>
      <c r="YM142" s="1"/>
      <c r="YN142" s="1"/>
      <c r="YO142" s="1"/>
      <c r="YP142" s="1"/>
      <c r="YQ142" s="1"/>
      <c r="YR142" s="1">
        <v>115500</v>
      </c>
      <c r="YS142" s="1">
        <v>115500</v>
      </c>
      <c r="YT142" s="1">
        <v>79248.429999999993</v>
      </c>
      <c r="YU142" s="1">
        <v>79248.429999999993</v>
      </c>
      <c r="YV142" s="1">
        <v>79248.429999999993</v>
      </c>
      <c r="YW142" s="1">
        <v>100</v>
      </c>
      <c r="YX142" s="1"/>
      <c r="YY142" s="1"/>
      <c r="YZ142" s="1"/>
      <c r="ZA142" s="1"/>
      <c r="ZB142" s="1"/>
      <c r="ZC142" s="1"/>
      <c r="ZD142" s="1"/>
      <c r="ZE142" s="1"/>
      <c r="ZF142" s="1"/>
      <c r="ZG142" s="1"/>
      <c r="ZH142" s="1"/>
      <c r="ZI142" s="1"/>
      <c r="ZJ142" s="1"/>
      <c r="ZK142" s="1"/>
      <c r="ZL142" s="1"/>
      <c r="ZM142" s="1"/>
      <c r="ZN142" s="1"/>
      <c r="ZO142" s="1"/>
      <c r="ZP142" s="1"/>
      <c r="ZQ142" s="1"/>
      <c r="ZR142" s="1"/>
      <c r="ZS142" s="1"/>
      <c r="ZT142" s="1"/>
      <c r="ZU142" s="1"/>
      <c r="ZV142" s="1"/>
      <c r="ZW142" s="1"/>
      <c r="ZX142" s="1"/>
      <c r="ZY142" s="1"/>
      <c r="ZZ142" s="1"/>
      <c r="AAA142" s="1"/>
      <c r="AAB142" s="1"/>
      <c r="AAC142" s="1"/>
      <c r="AAD142" s="1"/>
      <c r="AAE142" s="1"/>
      <c r="AAF142" s="1"/>
      <c r="AAG142" s="1"/>
      <c r="AAH142" s="1"/>
      <c r="AAI142" s="1"/>
      <c r="AAJ142" s="1"/>
      <c r="AAK142" s="1"/>
      <c r="AAL142" s="1"/>
      <c r="AAM142" s="1"/>
      <c r="AAN142" s="1"/>
      <c r="AAO142" s="1"/>
      <c r="AAP142" s="1"/>
      <c r="AAQ142" s="1"/>
      <c r="AAR142" s="1"/>
      <c r="AAS142" s="1"/>
      <c r="AAT142" s="1"/>
      <c r="AAU142" s="1"/>
      <c r="AAV142" s="1"/>
      <c r="AAW142" s="1"/>
      <c r="AAX142" s="1"/>
      <c r="AAY142" s="1"/>
      <c r="AAZ142" s="1"/>
      <c r="ABA142" s="1"/>
      <c r="ABB142" s="1"/>
      <c r="ABC142" s="1"/>
      <c r="ABD142" s="1"/>
      <c r="ABE142" s="1"/>
      <c r="ABF142" s="1"/>
      <c r="ABG142" s="1"/>
      <c r="ABH142" s="1"/>
      <c r="ABI142" s="1"/>
      <c r="ABJ142" s="1"/>
      <c r="ABK142" s="1"/>
      <c r="ABL142" s="1"/>
      <c r="ABM142" s="1"/>
      <c r="ABN142" s="1"/>
      <c r="ABO142" s="1"/>
      <c r="ABP142" s="1"/>
      <c r="ABQ142" s="1"/>
      <c r="ABR142" s="1"/>
      <c r="ABS142" s="1"/>
      <c r="ABT142" s="1"/>
      <c r="ABU142" s="1"/>
      <c r="ABV142" s="1"/>
      <c r="ABW142" s="1"/>
      <c r="ABX142" s="1"/>
      <c r="ABY142" s="1"/>
      <c r="ABZ142" s="1"/>
      <c r="ACA142" s="1"/>
      <c r="ACB142" s="1"/>
      <c r="ACC142" s="1"/>
      <c r="ACD142" s="1"/>
      <c r="ACE142" s="1"/>
      <c r="ACF142" s="1"/>
      <c r="ACG142" s="1"/>
      <c r="ACH142" s="1"/>
      <c r="ACI142" s="1"/>
      <c r="ACJ142" s="1"/>
      <c r="ACK142" s="1"/>
      <c r="ACL142" s="1"/>
      <c r="ACM142" s="1"/>
      <c r="ACN142" s="1"/>
      <c r="ACO142" s="1"/>
      <c r="ACP142" s="1"/>
      <c r="ACQ142" s="1"/>
      <c r="ACR142" s="1"/>
      <c r="ACS142" s="1"/>
      <c r="ACT142" s="1"/>
      <c r="ACU142" s="1"/>
      <c r="ACV142" s="1"/>
      <c r="ACW142" s="1"/>
      <c r="ACX142" s="1"/>
      <c r="ACY142" s="1"/>
      <c r="ACZ142" s="1"/>
      <c r="ADA142" s="1"/>
      <c r="ADB142" s="1"/>
      <c r="ADC142" s="1"/>
      <c r="ADD142" s="1"/>
      <c r="ADE142" s="1"/>
      <c r="ADF142" s="1"/>
      <c r="ADG142" s="1"/>
      <c r="ADH142" s="1"/>
      <c r="ADI142" s="1"/>
      <c r="ADJ142" s="1"/>
      <c r="ADK142" s="1"/>
      <c r="ADL142" s="1"/>
      <c r="ADM142" s="1"/>
      <c r="ADN142" s="1"/>
      <c r="ADO142" s="1"/>
      <c r="ADP142" s="1"/>
      <c r="ADQ142" s="1"/>
      <c r="ADR142" s="1"/>
      <c r="ADS142" s="1"/>
      <c r="ADT142" s="1"/>
      <c r="ADU142" s="1"/>
      <c r="ADV142" s="1"/>
      <c r="ADW142" s="1"/>
      <c r="ADX142" s="1"/>
      <c r="ADY142" s="1"/>
      <c r="ADZ142" s="1"/>
      <c r="AEA142" s="1"/>
      <c r="AEB142" s="1"/>
      <c r="AEC142" s="1"/>
      <c r="AED142" s="1"/>
      <c r="AEE142" s="1"/>
      <c r="AEF142" s="1"/>
      <c r="AEG142" s="1"/>
      <c r="AEH142" s="1"/>
      <c r="AEI142" s="1"/>
      <c r="AEJ142" s="1"/>
      <c r="AEK142" s="1"/>
      <c r="AEL142" s="1"/>
      <c r="AEM142" s="1"/>
      <c r="AEN142" s="1"/>
      <c r="AEO142" s="1"/>
      <c r="AEP142" s="1"/>
      <c r="AEQ142" s="1"/>
      <c r="AER142" s="1"/>
      <c r="AES142" s="1"/>
      <c r="AET142" s="1"/>
      <c r="AEU142" s="1"/>
      <c r="AEV142" s="1"/>
      <c r="AEW142" s="1"/>
      <c r="AEX142" s="1"/>
      <c r="AEY142" s="1"/>
      <c r="AEZ142" s="1"/>
      <c r="AFA142" s="1"/>
      <c r="AFB142" s="1"/>
      <c r="AFC142" s="1"/>
      <c r="AFD142" s="1"/>
      <c r="AFE142" s="1"/>
      <c r="AFF142" s="1"/>
      <c r="AFG142" s="1"/>
      <c r="AFH142" s="1"/>
      <c r="AFI142" s="1"/>
      <c r="AFJ142" s="1"/>
      <c r="AFK142" s="1"/>
      <c r="AFL142" s="1"/>
      <c r="AFM142" s="1"/>
      <c r="AFN142" s="1"/>
      <c r="AFO142" s="1"/>
      <c r="AFP142" s="1"/>
      <c r="AFQ142" s="1"/>
      <c r="AFR142" s="1"/>
      <c r="AFS142" s="1"/>
      <c r="AFT142" s="1"/>
      <c r="AFU142" s="1"/>
      <c r="AFV142" s="1"/>
      <c r="AFW142" s="1"/>
      <c r="AFX142" s="1"/>
      <c r="AFY142" s="1"/>
      <c r="AFZ142" s="1"/>
      <c r="AGA142" s="1"/>
      <c r="AGB142" s="1"/>
      <c r="AGC142" s="1"/>
      <c r="AGD142" s="1"/>
      <c r="AGE142" s="1"/>
      <c r="AGF142" s="1"/>
      <c r="AGG142" s="1"/>
      <c r="AGH142" s="1"/>
      <c r="AGI142" s="1"/>
      <c r="AGJ142" s="1"/>
      <c r="AGK142" s="1"/>
      <c r="AGL142" s="1"/>
      <c r="AGM142" s="1"/>
      <c r="AGN142" s="1"/>
      <c r="AGO142" s="1"/>
      <c r="AGP142" s="1"/>
      <c r="AGQ142" s="1"/>
      <c r="AGR142" s="1"/>
      <c r="AGS142" s="1"/>
      <c r="AGT142" s="1"/>
      <c r="AGU142" s="1"/>
      <c r="AGV142" s="1"/>
      <c r="AGW142" s="1"/>
      <c r="AGX142" s="1"/>
      <c r="AGY142" s="1"/>
      <c r="AGZ142" s="1"/>
      <c r="AHA142" s="1"/>
      <c r="AHB142" s="1"/>
      <c r="AHC142" s="1"/>
      <c r="AHD142" s="1"/>
      <c r="AHE142" s="1"/>
      <c r="AHF142" s="1"/>
      <c r="AHG142" s="1"/>
      <c r="AHH142" s="1"/>
      <c r="AHI142" s="1"/>
      <c r="AHJ142" s="1"/>
      <c r="AHK142" s="1"/>
      <c r="AHL142" s="1"/>
      <c r="AHM142" s="1"/>
      <c r="AHN142" s="1"/>
      <c r="AHO142" s="1"/>
      <c r="AHP142" s="1"/>
      <c r="AHQ142" s="1"/>
      <c r="AHR142" s="1"/>
      <c r="AHS142" s="1"/>
      <c r="AHT142" s="1"/>
      <c r="AHU142" s="1"/>
      <c r="AHV142" s="1"/>
      <c r="AHW142" s="1"/>
      <c r="AHX142" s="1"/>
      <c r="AHY142" s="1"/>
      <c r="AHZ142" s="1"/>
      <c r="AIA142" s="1"/>
      <c r="AIB142" s="1"/>
      <c r="AIC142" s="1"/>
      <c r="AID142" s="1"/>
      <c r="AIE142" s="1"/>
      <c r="AIF142" s="1"/>
      <c r="AIG142" s="1"/>
      <c r="AIH142" s="1"/>
      <c r="AII142" s="1"/>
      <c r="AIJ142" s="1"/>
      <c r="AIK142" s="1"/>
      <c r="AIL142" s="1"/>
      <c r="AIM142" s="1"/>
      <c r="AIN142" s="1"/>
      <c r="AIO142" s="1"/>
      <c r="AIP142" s="1"/>
      <c r="AIQ142" s="1"/>
      <c r="AIR142" s="1"/>
      <c r="AIS142" s="1"/>
      <c r="AIT142" s="1"/>
      <c r="AIU142" s="1"/>
      <c r="AIV142" s="1"/>
      <c r="AIW142" s="1"/>
      <c r="AIX142" s="1"/>
      <c r="AIY142" s="1"/>
      <c r="AIZ142" s="1"/>
      <c r="AJA142" s="1"/>
      <c r="AJB142" s="1"/>
      <c r="AJC142" s="1"/>
      <c r="AJD142" s="1"/>
      <c r="AJE142" s="1"/>
      <c r="AJF142" s="1"/>
      <c r="AJG142" s="1"/>
    </row>
    <row r="143" spans="1:943" x14ac:dyDescent="0.25">
      <c r="A143" s="4" t="s">
        <v>226</v>
      </c>
      <c r="B143" s="1">
        <v>8205820</v>
      </c>
      <c r="C143" s="1">
        <v>8892420</v>
      </c>
      <c r="D143" s="1">
        <v>8009149.4100000001</v>
      </c>
      <c r="E143" s="1">
        <v>41883130.340000004</v>
      </c>
      <c r="F143" s="1">
        <v>41454269.100000001</v>
      </c>
      <c r="G143" s="1">
        <v>99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>
        <v>7887700</v>
      </c>
      <c r="BE143" s="1">
        <v>8574300</v>
      </c>
      <c r="BF143" s="1">
        <v>7691029.4100000001</v>
      </c>
      <c r="BG143" s="1">
        <v>41565010.340000004</v>
      </c>
      <c r="BH143" s="1">
        <v>41136149.100000001</v>
      </c>
      <c r="BI143" s="1">
        <v>99</v>
      </c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>
        <v>2223900</v>
      </c>
      <c r="IO143" s="1">
        <v>2273900</v>
      </c>
      <c r="IP143" s="1">
        <v>2482500</v>
      </c>
      <c r="IQ143" s="1">
        <v>2482500</v>
      </c>
      <c r="IR143" s="1">
        <v>2482500</v>
      </c>
      <c r="IS143" s="1">
        <v>100</v>
      </c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>
        <v>6743719.4900000002</v>
      </c>
      <c r="JV143" s="1">
        <v>6743719.4800000004</v>
      </c>
      <c r="JW143" s="1">
        <v>100</v>
      </c>
      <c r="JX143" s="1"/>
      <c r="JY143" s="1"/>
      <c r="JZ143" s="1"/>
      <c r="KA143" s="1"/>
      <c r="KB143" s="1"/>
      <c r="KC143" s="1"/>
      <c r="KD143" s="1"/>
      <c r="KE143" s="1"/>
      <c r="KF143" s="1"/>
      <c r="KG143" s="1">
        <v>27130261.440000001</v>
      </c>
      <c r="KH143" s="1">
        <v>26703900.120000001</v>
      </c>
      <c r="KI143" s="1">
        <v>98.4</v>
      </c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  <c r="NR143" s="1"/>
      <c r="NS143" s="1"/>
      <c r="NT143" s="1"/>
      <c r="NU143" s="1"/>
      <c r="NV143" s="1"/>
      <c r="NW143" s="1"/>
      <c r="NX143" s="1"/>
      <c r="NY143" s="1"/>
      <c r="NZ143" s="1"/>
      <c r="OA143" s="1"/>
      <c r="OB143" s="1"/>
      <c r="OC143" s="1"/>
      <c r="OD143" s="1"/>
      <c r="OE143" s="1"/>
      <c r="OF143" s="1"/>
      <c r="OG143" s="1"/>
      <c r="OH143" s="1"/>
      <c r="OI143" s="1"/>
      <c r="OJ143" s="1"/>
      <c r="OK143" s="1"/>
      <c r="OL143" s="1"/>
      <c r="OM143" s="1"/>
      <c r="ON143" s="1"/>
      <c r="OO143" s="1"/>
      <c r="OP143" s="1"/>
      <c r="OQ143" s="1"/>
      <c r="OR143" s="1"/>
      <c r="OS143" s="1"/>
      <c r="OT143" s="1"/>
      <c r="OU143" s="1"/>
      <c r="OV143" s="1"/>
      <c r="OW143" s="1"/>
      <c r="OX143" s="1"/>
      <c r="OY143" s="1"/>
      <c r="OZ143" s="1"/>
      <c r="PA143" s="1"/>
      <c r="PB143" s="1"/>
      <c r="PC143" s="1"/>
      <c r="PD143" s="1"/>
      <c r="PE143" s="1"/>
      <c r="PF143" s="1"/>
      <c r="PG143" s="1"/>
      <c r="PH143" s="1"/>
      <c r="PI143" s="1"/>
      <c r="PJ143" s="1"/>
      <c r="PK143" s="1"/>
      <c r="PL143" s="1"/>
      <c r="PM143" s="1"/>
      <c r="PN143" s="1"/>
      <c r="PO143" s="1"/>
      <c r="PP143" s="1"/>
      <c r="PQ143" s="1"/>
      <c r="PR143" s="1"/>
      <c r="PS143" s="1"/>
      <c r="PT143" s="1"/>
      <c r="PU143" s="1"/>
      <c r="PV143" s="1"/>
      <c r="PW143" s="1"/>
      <c r="PX143" s="1"/>
      <c r="PY143" s="1"/>
      <c r="PZ143" s="1"/>
      <c r="QA143" s="1"/>
      <c r="QB143" s="1"/>
      <c r="QC143" s="1"/>
      <c r="QD143" s="1">
        <v>2640000</v>
      </c>
      <c r="QE143" s="1">
        <v>2640000</v>
      </c>
      <c r="QF143" s="1">
        <v>1729200</v>
      </c>
      <c r="QG143" s="1">
        <v>1729200</v>
      </c>
      <c r="QH143" s="1">
        <v>1729200</v>
      </c>
      <c r="QI143" s="1">
        <v>100</v>
      </c>
      <c r="QJ143" s="1"/>
      <c r="QK143" s="1"/>
      <c r="QL143" s="1"/>
      <c r="QM143" s="1"/>
      <c r="QN143" s="1"/>
      <c r="QO143" s="1"/>
      <c r="QP143" s="1"/>
      <c r="QQ143" s="1"/>
      <c r="QR143" s="1"/>
      <c r="QS143" s="1"/>
      <c r="QT143" s="1"/>
      <c r="QU143" s="1"/>
      <c r="QV143" s="1"/>
      <c r="QW143" s="1"/>
      <c r="QX143" s="1"/>
      <c r="QY143" s="1"/>
      <c r="QZ143" s="1"/>
      <c r="RA143" s="1"/>
      <c r="RB143" s="1"/>
      <c r="RC143" s="1"/>
      <c r="RD143" s="1"/>
      <c r="RE143" s="1"/>
      <c r="RF143" s="1"/>
      <c r="RG143" s="1"/>
      <c r="RH143" s="1"/>
      <c r="RI143" s="1"/>
      <c r="RJ143" s="1"/>
      <c r="RK143" s="1"/>
      <c r="RL143" s="1"/>
      <c r="RM143" s="1"/>
      <c r="RN143" s="1"/>
      <c r="RO143" s="1"/>
      <c r="RP143" s="1"/>
      <c r="RQ143" s="1"/>
      <c r="RR143" s="1"/>
      <c r="RS143" s="1"/>
      <c r="RT143" s="1"/>
      <c r="RU143" s="1"/>
      <c r="RV143" s="1"/>
      <c r="RW143" s="1"/>
      <c r="RX143" s="1"/>
      <c r="RY143" s="1"/>
      <c r="RZ143" s="1"/>
      <c r="SA143" s="1"/>
      <c r="SB143" s="1"/>
      <c r="SC143" s="1"/>
      <c r="SD143" s="1"/>
      <c r="SE143" s="1"/>
      <c r="SF143" s="1"/>
      <c r="SG143" s="1"/>
      <c r="SH143" s="1"/>
      <c r="SI143" s="1"/>
      <c r="SJ143" s="1"/>
      <c r="SK143" s="1"/>
      <c r="SL143" s="1"/>
      <c r="SM143" s="1"/>
      <c r="SN143" s="1"/>
      <c r="SO143" s="1"/>
      <c r="SP143" s="1"/>
      <c r="SQ143" s="1"/>
      <c r="SR143" s="1"/>
      <c r="SS143" s="1"/>
      <c r="ST143" s="1"/>
      <c r="SU143" s="1"/>
      <c r="SV143" s="1"/>
      <c r="SW143" s="1"/>
      <c r="SX143" s="1"/>
      <c r="SY143" s="1"/>
      <c r="SZ143" s="1"/>
      <c r="TA143" s="1"/>
      <c r="TB143" s="1"/>
      <c r="TC143" s="1"/>
      <c r="TD143" s="1"/>
      <c r="TE143" s="1"/>
      <c r="TF143" s="1"/>
      <c r="TG143" s="1"/>
      <c r="TH143" s="1"/>
      <c r="TI143" s="1"/>
      <c r="TJ143" s="1"/>
      <c r="TK143" s="1"/>
      <c r="TL143" s="1"/>
      <c r="TM143" s="1"/>
      <c r="TN143" s="1"/>
      <c r="TO143" s="1"/>
      <c r="TP143" s="1"/>
      <c r="TQ143" s="1"/>
      <c r="TR143" s="1"/>
      <c r="TS143" s="1"/>
      <c r="TT143" s="1"/>
      <c r="TU143" s="1"/>
      <c r="TV143" s="1"/>
      <c r="TW143" s="1"/>
      <c r="TX143" s="1"/>
      <c r="TY143" s="1"/>
      <c r="TZ143" s="1"/>
      <c r="UA143" s="1"/>
      <c r="UB143" s="1"/>
      <c r="UC143" s="1"/>
      <c r="UD143" s="1"/>
      <c r="UE143" s="1"/>
      <c r="UF143" s="1"/>
      <c r="UG143" s="1"/>
      <c r="UH143" s="1"/>
      <c r="UI143" s="1"/>
      <c r="UJ143" s="1"/>
      <c r="UK143" s="1"/>
      <c r="UL143" s="1"/>
      <c r="UM143" s="1"/>
      <c r="UN143" s="1"/>
      <c r="UO143" s="1"/>
      <c r="UP143" s="1"/>
      <c r="UQ143" s="1"/>
      <c r="UR143" s="1"/>
      <c r="US143" s="1"/>
      <c r="UT143" s="1">
        <v>1050400</v>
      </c>
      <c r="UU143" s="1">
        <v>1050400</v>
      </c>
      <c r="UV143" s="1">
        <v>1050400</v>
      </c>
      <c r="UW143" s="1">
        <v>1050400</v>
      </c>
      <c r="UX143" s="1">
        <v>1050400</v>
      </c>
      <c r="UY143" s="1">
        <v>100</v>
      </c>
      <c r="UZ143" s="1">
        <v>1473400</v>
      </c>
      <c r="VA143" s="1">
        <v>1473400</v>
      </c>
      <c r="VB143" s="1">
        <v>1473400</v>
      </c>
      <c r="VC143" s="1">
        <v>1473400</v>
      </c>
      <c r="VD143" s="1">
        <v>1473400</v>
      </c>
      <c r="VE143" s="1">
        <v>100</v>
      </c>
      <c r="VF143" s="1">
        <v>500000</v>
      </c>
      <c r="VG143" s="1">
        <v>500000</v>
      </c>
      <c r="VH143" s="1">
        <v>500000</v>
      </c>
      <c r="VI143" s="1">
        <v>500000</v>
      </c>
      <c r="VJ143" s="1">
        <v>497500</v>
      </c>
      <c r="VK143" s="1">
        <v>99.5</v>
      </c>
      <c r="VL143" s="1"/>
      <c r="VM143" s="1"/>
      <c r="VN143" s="1"/>
      <c r="VO143" s="1"/>
      <c r="VP143" s="1"/>
      <c r="VQ143" s="1"/>
      <c r="VR143" s="1"/>
      <c r="VS143" s="1"/>
      <c r="VT143" s="1"/>
      <c r="VU143" s="1"/>
      <c r="VV143" s="1"/>
      <c r="VW143" s="1"/>
      <c r="VX143" s="1"/>
      <c r="VY143" s="1"/>
      <c r="VZ143" s="1"/>
      <c r="WA143" s="1"/>
      <c r="WB143" s="1"/>
      <c r="WC143" s="1"/>
      <c r="WD143" s="1"/>
      <c r="WE143" s="1"/>
      <c r="WF143" s="1"/>
      <c r="WG143" s="1"/>
      <c r="WH143" s="1"/>
      <c r="WI143" s="1"/>
      <c r="WJ143" s="1"/>
      <c r="WK143" s="1"/>
      <c r="WL143" s="1"/>
      <c r="WM143" s="1"/>
      <c r="WN143" s="1"/>
      <c r="WO143" s="1"/>
      <c r="WP143" s="1"/>
      <c r="WQ143" s="1"/>
      <c r="WR143" s="1"/>
      <c r="WS143" s="1"/>
      <c r="WT143" s="1"/>
      <c r="WU143" s="1"/>
      <c r="WV143" s="1"/>
      <c r="WW143" s="1"/>
      <c r="WX143" s="1"/>
      <c r="WY143" s="1"/>
      <c r="WZ143" s="1"/>
      <c r="XA143" s="1"/>
      <c r="XB143" s="1"/>
      <c r="XC143" s="1"/>
      <c r="XD143" s="1"/>
      <c r="XE143" s="1"/>
      <c r="XF143" s="1"/>
      <c r="XG143" s="1"/>
      <c r="XH143" s="1"/>
      <c r="XI143" s="1"/>
      <c r="XJ143" s="1"/>
      <c r="XK143" s="1"/>
      <c r="XL143" s="1"/>
      <c r="XM143" s="1"/>
      <c r="XN143" s="1"/>
      <c r="XO143" s="1"/>
      <c r="XP143" s="1"/>
      <c r="XQ143" s="1"/>
      <c r="XR143" s="1"/>
      <c r="XS143" s="1"/>
      <c r="XT143" s="1"/>
      <c r="XU143" s="1"/>
      <c r="XV143" s="1"/>
      <c r="XW143" s="1"/>
      <c r="XX143" s="1"/>
      <c r="XY143" s="1"/>
      <c r="XZ143" s="1"/>
      <c r="YA143" s="1"/>
      <c r="YB143" s="1"/>
      <c r="YC143" s="1"/>
      <c r="YD143" s="1"/>
      <c r="YE143" s="1"/>
      <c r="YF143" s="1"/>
      <c r="YG143" s="1"/>
      <c r="YH143" s="1"/>
      <c r="YI143" s="1"/>
      <c r="YJ143" s="1"/>
      <c r="YK143" s="1"/>
      <c r="YL143" s="1"/>
      <c r="YM143" s="1"/>
      <c r="YN143" s="1"/>
      <c r="YO143" s="1"/>
      <c r="YP143" s="1"/>
      <c r="YQ143" s="1"/>
      <c r="YR143" s="1"/>
      <c r="YS143" s="1">
        <v>636600</v>
      </c>
      <c r="YT143" s="1">
        <v>455529.41</v>
      </c>
      <c r="YU143" s="1">
        <v>455529.41</v>
      </c>
      <c r="YV143" s="1">
        <v>455529.41</v>
      </c>
      <c r="YW143" s="1">
        <v>100</v>
      </c>
      <c r="YX143" s="1"/>
      <c r="YY143" s="1"/>
      <c r="YZ143" s="1"/>
      <c r="ZA143" s="1"/>
      <c r="ZB143" s="1"/>
      <c r="ZC143" s="1"/>
      <c r="ZD143" s="1"/>
      <c r="ZE143" s="1"/>
      <c r="ZF143" s="1"/>
      <c r="ZG143" s="1"/>
      <c r="ZH143" s="1"/>
      <c r="ZI143" s="1"/>
      <c r="ZJ143" s="1"/>
      <c r="ZK143" s="1"/>
      <c r="ZL143" s="1"/>
      <c r="ZM143" s="1"/>
      <c r="ZN143" s="1"/>
      <c r="ZO143" s="1"/>
      <c r="ZP143" s="1">
        <v>318120</v>
      </c>
      <c r="ZQ143" s="1">
        <v>318120</v>
      </c>
      <c r="ZR143" s="1">
        <v>318120</v>
      </c>
      <c r="ZS143" s="1">
        <v>318120</v>
      </c>
      <c r="ZT143" s="1">
        <v>318120</v>
      </c>
      <c r="ZU143" s="1">
        <v>100</v>
      </c>
      <c r="ZV143" s="1"/>
      <c r="ZW143" s="1"/>
      <c r="ZX143" s="1"/>
      <c r="ZY143" s="1"/>
      <c r="ZZ143" s="1"/>
      <c r="AAA143" s="1"/>
      <c r="AAB143" s="1"/>
      <c r="AAC143" s="1"/>
      <c r="AAD143" s="1"/>
      <c r="AAE143" s="1"/>
      <c r="AAF143" s="1"/>
      <c r="AAG143" s="1"/>
      <c r="AAH143" s="1"/>
      <c r="AAI143" s="1"/>
      <c r="AAJ143" s="1"/>
      <c r="AAK143" s="1"/>
      <c r="AAL143" s="1"/>
      <c r="AAM143" s="1"/>
      <c r="AAN143" s="1"/>
      <c r="AAO143" s="1"/>
      <c r="AAP143" s="1"/>
      <c r="AAQ143" s="1"/>
      <c r="AAR143" s="1"/>
      <c r="AAS143" s="1"/>
      <c r="AAT143" s="1"/>
      <c r="AAU143" s="1"/>
      <c r="AAV143" s="1"/>
      <c r="AAW143" s="1"/>
      <c r="AAX143" s="1"/>
      <c r="AAY143" s="1"/>
      <c r="AAZ143" s="1"/>
      <c r="ABA143" s="1"/>
      <c r="ABB143" s="1"/>
      <c r="ABC143" s="1"/>
      <c r="ABD143" s="1"/>
      <c r="ABE143" s="1"/>
      <c r="ABF143" s="1"/>
      <c r="ABG143" s="1"/>
      <c r="ABH143" s="1"/>
      <c r="ABI143" s="1"/>
      <c r="ABJ143" s="1"/>
      <c r="ABK143" s="1"/>
      <c r="ABL143" s="1"/>
      <c r="ABM143" s="1"/>
      <c r="ABN143" s="1"/>
      <c r="ABO143" s="1"/>
      <c r="ABP143" s="1"/>
      <c r="ABQ143" s="1"/>
      <c r="ABR143" s="1"/>
      <c r="ABS143" s="1"/>
      <c r="ABT143" s="1"/>
      <c r="ABU143" s="1"/>
      <c r="ABV143" s="1"/>
      <c r="ABW143" s="1"/>
      <c r="ABX143" s="1"/>
      <c r="ABY143" s="1"/>
      <c r="ABZ143" s="1"/>
      <c r="ACA143" s="1"/>
      <c r="ACB143" s="1"/>
      <c r="ACC143" s="1"/>
      <c r="ACD143" s="1"/>
      <c r="ACE143" s="1"/>
      <c r="ACF143" s="1"/>
      <c r="ACG143" s="1"/>
      <c r="ACH143" s="1"/>
      <c r="ACI143" s="1"/>
      <c r="ACJ143" s="1"/>
      <c r="ACK143" s="1"/>
      <c r="ACL143" s="1"/>
      <c r="ACM143" s="1"/>
      <c r="ACN143" s="1"/>
      <c r="ACO143" s="1"/>
      <c r="ACP143" s="1"/>
      <c r="ACQ143" s="1"/>
      <c r="ACR143" s="1"/>
      <c r="ACS143" s="1"/>
      <c r="ACT143" s="1"/>
      <c r="ACU143" s="1"/>
      <c r="ACV143" s="1"/>
      <c r="ACW143" s="1"/>
      <c r="ACX143" s="1"/>
      <c r="ACY143" s="1"/>
      <c r="ACZ143" s="1"/>
      <c r="ADA143" s="1"/>
      <c r="ADB143" s="1"/>
      <c r="ADC143" s="1"/>
      <c r="ADD143" s="1"/>
      <c r="ADE143" s="1"/>
      <c r="ADF143" s="1"/>
      <c r="ADG143" s="1"/>
      <c r="ADH143" s="1"/>
      <c r="ADI143" s="1"/>
      <c r="ADJ143" s="1"/>
      <c r="ADK143" s="1"/>
      <c r="ADL143" s="1"/>
      <c r="ADM143" s="1"/>
      <c r="ADN143" s="1"/>
      <c r="ADO143" s="1"/>
      <c r="ADP143" s="1"/>
      <c r="ADQ143" s="1"/>
      <c r="ADR143" s="1"/>
      <c r="ADS143" s="1"/>
      <c r="ADT143" s="1"/>
      <c r="ADU143" s="1"/>
      <c r="ADV143" s="1"/>
      <c r="ADW143" s="1"/>
      <c r="ADX143" s="1"/>
      <c r="ADY143" s="1"/>
      <c r="ADZ143" s="1"/>
      <c r="AEA143" s="1"/>
      <c r="AEB143" s="1"/>
      <c r="AEC143" s="1"/>
      <c r="AED143" s="1"/>
      <c r="AEE143" s="1"/>
      <c r="AEF143" s="1"/>
      <c r="AEG143" s="1"/>
      <c r="AEH143" s="1"/>
      <c r="AEI143" s="1"/>
      <c r="AEJ143" s="1"/>
      <c r="AEK143" s="1"/>
      <c r="AEL143" s="1"/>
      <c r="AEM143" s="1"/>
      <c r="AEN143" s="1"/>
      <c r="AEO143" s="1"/>
      <c r="AEP143" s="1"/>
      <c r="AEQ143" s="1"/>
      <c r="AER143" s="1"/>
      <c r="AES143" s="1"/>
      <c r="AET143" s="1"/>
      <c r="AEU143" s="1"/>
      <c r="AEV143" s="1"/>
      <c r="AEW143" s="1"/>
      <c r="AEX143" s="1"/>
      <c r="AEY143" s="1"/>
      <c r="AEZ143" s="1"/>
      <c r="AFA143" s="1"/>
      <c r="AFB143" s="1"/>
      <c r="AFC143" s="1"/>
      <c r="AFD143" s="1"/>
      <c r="AFE143" s="1"/>
      <c r="AFF143" s="1"/>
      <c r="AFG143" s="1"/>
      <c r="AFH143" s="1"/>
      <c r="AFI143" s="1"/>
      <c r="AFJ143" s="1">
        <v>3520</v>
      </c>
      <c r="AFK143" s="1">
        <v>3520</v>
      </c>
      <c r="AFL143" s="1">
        <v>3520</v>
      </c>
      <c r="AFM143" s="1">
        <v>3520</v>
      </c>
      <c r="AFN143" s="1">
        <v>3520</v>
      </c>
      <c r="AFO143" s="1">
        <v>100</v>
      </c>
      <c r="AFP143" s="1"/>
      <c r="AFQ143" s="1"/>
      <c r="AFR143" s="1"/>
      <c r="AFS143" s="1"/>
      <c r="AFT143" s="1"/>
      <c r="AFU143" s="1"/>
      <c r="AFV143" s="1"/>
      <c r="AFW143" s="1"/>
      <c r="AFX143" s="1"/>
      <c r="AFY143" s="1"/>
      <c r="AFZ143" s="1"/>
      <c r="AGA143" s="1"/>
      <c r="AGB143" s="1"/>
      <c r="AGC143" s="1"/>
      <c r="AGD143" s="1"/>
      <c r="AGE143" s="1"/>
      <c r="AGF143" s="1"/>
      <c r="AGG143" s="1"/>
      <c r="AGH143" s="1"/>
      <c r="AGI143" s="1"/>
      <c r="AGJ143" s="1"/>
      <c r="AGK143" s="1"/>
      <c r="AGL143" s="1"/>
      <c r="AGM143" s="1"/>
      <c r="AGN143" s="1">
        <v>314600</v>
      </c>
      <c r="AGO143" s="1">
        <v>314600</v>
      </c>
      <c r="AGP143" s="1">
        <v>314600</v>
      </c>
      <c r="AGQ143" s="1">
        <v>314600</v>
      </c>
      <c r="AGR143" s="1">
        <v>314600</v>
      </c>
      <c r="AGS143" s="1">
        <v>100</v>
      </c>
      <c r="AGT143" s="1"/>
      <c r="AGU143" s="1"/>
      <c r="AGV143" s="1"/>
      <c r="AGW143" s="1"/>
      <c r="AGX143" s="1"/>
      <c r="AGY143" s="1"/>
      <c r="AGZ143" s="1"/>
      <c r="AHA143" s="1"/>
      <c r="AHB143" s="1"/>
      <c r="AHC143" s="1"/>
      <c r="AHD143" s="1"/>
      <c r="AHE143" s="1"/>
      <c r="AHF143" s="1"/>
      <c r="AHG143" s="1"/>
      <c r="AHH143" s="1"/>
      <c r="AHI143" s="1"/>
      <c r="AHJ143" s="1"/>
      <c r="AHK143" s="1"/>
      <c r="AHL143" s="1"/>
      <c r="AHM143" s="1"/>
      <c r="AHN143" s="1"/>
      <c r="AHO143" s="1"/>
      <c r="AHP143" s="1"/>
      <c r="AHQ143" s="1"/>
      <c r="AHR143" s="1"/>
      <c r="AHS143" s="1"/>
      <c r="AHT143" s="1"/>
      <c r="AHU143" s="1"/>
      <c r="AHV143" s="1"/>
      <c r="AHW143" s="1"/>
      <c r="AHX143" s="1"/>
      <c r="AHY143" s="1"/>
      <c r="AHZ143" s="1"/>
      <c r="AIA143" s="1"/>
      <c r="AIB143" s="1"/>
      <c r="AIC143" s="1"/>
      <c r="AID143" s="1"/>
      <c r="AIE143" s="1"/>
      <c r="AIF143" s="1"/>
      <c r="AIG143" s="1"/>
      <c r="AIH143" s="1"/>
      <c r="AII143" s="1"/>
      <c r="AIJ143" s="1"/>
      <c r="AIK143" s="1"/>
      <c r="AIL143" s="1"/>
      <c r="AIM143" s="1"/>
      <c r="AIN143" s="1"/>
      <c r="AIO143" s="1"/>
      <c r="AIP143" s="1"/>
      <c r="AIQ143" s="1"/>
      <c r="AIR143" s="1"/>
      <c r="AIS143" s="1"/>
      <c r="AIT143" s="1"/>
      <c r="AIU143" s="1"/>
      <c r="AIV143" s="1"/>
      <c r="AIW143" s="1"/>
      <c r="AIX143" s="1"/>
      <c r="AIY143" s="1"/>
      <c r="AIZ143" s="1"/>
      <c r="AJA143" s="1"/>
      <c r="AJB143" s="1"/>
      <c r="AJC143" s="1"/>
      <c r="AJD143" s="1"/>
      <c r="AJE143" s="1"/>
      <c r="AJF143" s="1"/>
      <c r="AJG143" s="1"/>
    </row>
    <row r="144" spans="1:943" x14ac:dyDescent="0.25">
      <c r="A144" s="4" t="s">
        <v>227</v>
      </c>
      <c r="B144" s="1">
        <v>2478120</v>
      </c>
      <c r="C144" s="1">
        <v>2490720</v>
      </c>
      <c r="D144" s="1">
        <v>2496305.63</v>
      </c>
      <c r="E144" s="1">
        <v>8997203.6300000008</v>
      </c>
      <c r="F144" s="1">
        <v>8997203.6300000008</v>
      </c>
      <c r="G144" s="1">
        <v>100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>
        <v>2312900</v>
      </c>
      <c r="BE144" s="1">
        <v>2325500</v>
      </c>
      <c r="BF144" s="1">
        <v>2331085.63</v>
      </c>
      <c r="BG144" s="1">
        <v>8831983.6300000008</v>
      </c>
      <c r="BH144" s="1">
        <v>8831983.6300000008</v>
      </c>
      <c r="BI144" s="1">
        <v>100</v>
      </c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>
        <v>135400</v>
      </c>
      <c r="IO144" s="1">
        <v>148000</v>
      </c>
      <c r="IP144" s="1">
        <v>162500</v>
      </c>
      <c r="IQ144" s="1">
        <v>162500</v>
      </c>
      <c r="IR144" s="1">
        <v>162500</v>
      </c>
      <c r="IS144" s="1">
        <v>100</v>
      </c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>
        <v>6500898</v>
      </c>
      <c r="JV144" s="1">
        <v>6500898</v>
      </c>
      <c r="JW144" s="1">
        <v>100</v>
      </c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>
        <v>1050400</v>
      </c>
      <c r="UU144" s="1">
        <v>1050400</v>
      </c>
      <c r="UV144" s="1">
        <v>1050400</v>
      </c>
      <c r="UW144" s="1">
        <v>1050400</v>
      </c>
      <c r="UX144" s="1">
        <v>1050400</v>
      </c>
      <c r="UY144" s="1">
        <v>100</v>
      </c>
      <c r="UZ144" s="1">
        <v>387700</v>
      </c>
      <c r="VA144" s="1">
        <v>387700</v>
      </c>
      <c r="VB144" s="1">
        <v>387700</v>
      </c>
      <c r="VC144" s="1">
        <v>387700</v>
      </c>
      <c r="VD144" s="1">
        <v>387700</v>
      </c>
      <c r="VE144" s="1">
        <v>100</v>
      </c>
      <c r="VF144" s="1">
        <v>700000</v>
      </c>
      <c r="VG144" s="1">
        <v>700000</v>
      </c>
      <c r="VH144" s="1">
        <v>700000</v>
      </c>
      <c r="VI144" s="1">
        <v>700000</v>
      </c>
      <c r="VJ144" s="1">
        <v>700000</v>
      </c>
      <c r="VK144" s="1">
        <v>100</v>
      </c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>
        <v>39400</v>
      </c>
      <c r="YS144" s="1">
        <v>39400</v>
      </c>
      <c r="YT144" s="1">
        <v>30485.63</v>
      </c>
      <c r="YU144" s="1">
        <v>30485.63</v>
      </c>
      <c r="YV144" s="1">
        <v>30485.63</v>
      </c>
      <c r="YW144" s="1">
        <v>100</v>
      </c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>
        <v>165220</v>
      </c>
      <c r="ZQ144" s="1">
        <v>165220</v>
      </c>
      <c r="ZR144" s="1">
        <v>165220</v>
      </c>
      <c r="ZS144" s="1">
        <v>165220</v>
      </c>
      <c r="ZT144" s="1">
        <v>165220</v>
      </c>
      <c r="ZU144" s="1">
        <v>100</v>
      </c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>
        <v>3520</v>
      </c>
      <c r="AFK144" s="1">
        <v>3520</v>
      </c>
      <c r="AFL144" s="1">
        <v>3520</v>
      </c>
      <c r="AFM144" s="1">
        <v>3520</v>
      </c>
      <c r="AFN144" s="1">
        <v>3520</v>
      </c>
      <c r="AFO144" s="1">
        <v>100</v>
      </c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>
        <v>161700</v>
      </c>
      <c r="AGO144" s="1">
        <v>161700</v>
      </c>
      <c r="AGP144" s="1">
        <v>161700</v>
      </c>
      <c r="AGQ144" s="1">
        <v>161700</v>
      </c>
      <c r="AGR144" s="1">
        <v>161700</v>
      </c>
      <c r="AGS144" s="1">
        <v>100</v>
      </c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</row>
    <row r="145" spans="1:943" x14ac:dyDescent="0.25">
      <c r="A145" s="4" t="s">
        <v>228</v>
      </c>
      <c r="B145" s="1">
        <v>6276720</v>
      </c>
      <c r="C145" s="1">
        <v>7642720</v>
      </c>
      <c r="D145" s="1">
        <v>7276516.96</v>
      </c>
      <c r="E145" s="1">
        <v>33076516.960000001</v>
      </c>
      <c r="F145" s="1">
        <v>31628455.800000001</v>
      </c>
      <c r="G145" s="1">
        <v>95.6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>
        <v>6111500</v>
      </c>
      <c r="BE145" s="1">
        <v>7477500</v>
      </c>
      <c r="BF145" s="1">
        <v>7111296.96</v>
      </c>
      <c r="BG145" s="1">
        <v>32911296.960000001</v>
      </c>
      <c r="BH145" s="1">
        <v>31463235.800000001</v>
      </c>
      <c r="BI145" s="1">
        <v>95.6</v>
      </c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>
        <v>762200</v>
      </c>
      <c r="IO145" s="1">
        <v>729300</v>
      </c>
      <c r="IP145" s="1">
        <v>860900</v>
      </c>
      <c r="IQ145" s="1">
        <v>860900</v>
      </c>
      <c r="IR145" s="1">
        <v>860900</v>
      </c>
      <c r="IS145" s="1">
        <v>100</v>
      </c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>
        <v>8000000</v>
      </c>
      <c r="JV145" s="1">
        <v>8000000</v>
      </c>
      <c r="JW145" s="1">
        <v>100</v>
      </c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>
        <v>17800000</v>
      </c>
      <c r="MV145" s="1">
        <v>16351938.859999999</v>
      </c>
      <c r="MW145" s="1">
        <v>91.9</v>
      </c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  <c r="NR145" s="1"/>
      <c r="NS145" s="1"/>
      <c r="NT145" s="1"/>
      <c r="NU145" s="1"/>
      <c r="NV145" s="1"/>
      <c r="NW145" s="1"/>
      <c r="NX145" s="1"/>
      <c r="NY145" s="1"/>
      <c r="NZ145" s="1"/>
      <c r="OA145" s="1"/>
      <c r="OB145" s="1"/>
      <c r="OC145" s="1"/>
      <c r="OD145" s="1"/>
      <c r="OE145" s="1"/>
      <c r="OF145" s="1"/>
      <c r="OG145" s="1"/>
      <c r="OH145" s="1"/>
      <c r="OI145" s="1"/>
      <c r="OJ145" s="1"/>
      <c r="OK145" s="1"/>
      <c r="OL145" s="1"/>
      <c r="OM145" s="1"/>
      <c r="ON145" s="1"/>
      <c r="OO145" s="1"/>
      <c r="OP145" s="1"/>
      <c r="OQ145" s="1"/>
      <c r="OR145" s="1"/>
      <c r="OS145" s="1"/>
      <c r="OT145" s="1"/>
      <c r="OU145" s="1"/>
      <c r="OV145" s="1"/>
      <c r="OW145" s="1"/>
      <c r="OX145" s="1"/>
      <c r="OY145" s="1"/>
      <c r="OZ145" s="1"/>
      <c r="PA145" s="1"/>
      <c r="PB145" s="1"/>
      <c r="PC145" s="1"/>
      <c r="PD145" s="1"/>
      <c r="PE145" s="1"/>
      <c r="PF145" s="1"/>
      <c r="PG145" s="1"/>
      <c r="PH145" s="1"/>
      <c r="PI145" s="1"/>
      <c r="PJ145" s="1"/>
      <c r="PK145" s="1"/>
      <c r="PL145" s="1"/>
      <c r="PM145" s="1"/>
      <c r="PN145" s="1"/>
      <c r="PO145" s="1"/>
      <c r="PP145" s="1"/>
      <c r="PQ145" s="1"/>
      <c r="PR145" s="1"/>
      <c r="PS145" s="1"/>
      <c r="PT145" s="1"/>
      <c r="PU145" s="1"/>
      <c r="PV145" s="1"/>
      <c r="PW145" s="1"/>
      <c r="PX145" s="1"/>
      <c r="PY145" s="1"/>
      <c r="PZ145" s="1"/>
      <c r="QA145" s="1"/>
      <c r="QB145" s="1"/>
      <c r="QC145" s="1"/>
      <c r="QD145" s="1">
        <v>1125900</v>
      </c>
      <c r="QE145" s="1">
        <v>1125900</v>
      </c>
      <c r="QF145" s="1">
        <v>1125900</v>
      </c>
      <c r="QG145" s="1">
        <v>1125900</v>
      </c>
      <c r="QH145" s="1">
        <v>1125900</v>
      </c>
      <c r="QI145" s="1">
        <v>100</v>
      </c>
      <c r="QJ145" s="1"/>
      <c r="QK145" s="1"/>
      <c r="QL145" s="1"/>
      <c r="QM145" s="1"/>
      <c r="QN145" s="1"/>
      <c r="QO145" s="1"/>
      <c r="QP145" s="1"/>
      <c r="QQ145" s="1"/>
      <c r="QR145" s="1"/>
      <c r="QS145" s="1"/>
      <c r="QT145" s="1"/>
      <c r="QU145" s="1"/>
      <c r="QV145" s="1"/>
      <c r="QW145" s="1"/>
      <c r="QX145" s="1"/>
      <c r="QY145" s="1"/>
      <c r="QZ145" s="1"/>
      <c r="RA145" s="1"/>
      <c r="RB145" s="1"/>
      <c r="RC145" s="1"/>
      <c r="RD145" s="1"/>
      <c r="RE145" s="1"/>
      <c r="RF145" s="1"/>
      <c r="RG145" s="1"/>
      <c r="RH145" s="1"/>
      <c r="RI145" s="1"/>
      <c r="RJ145" s="1"/>
      <c r="RK145" s="1"/>
      <c r="RL145" s="1"/>
      <c r="RM145" s="1"/>
      <c r="RN145" s="1"/>
      <c r="RO145" s="1"/>
      <c r="RP145" s="1"/>
      <c r="RQ145" s="1"/>
      <c r="RR145" s="1"/>
      <c r="RS145" s="1"/>
      <c r="RT145" s="1"/>
      <c r="RU145" s="1"/>
      <c r="RV145" s="1"/>
      <c r="RW145" s="1"/>
      <c r="RX145" s="1"/>
      <c r="RY145" s="1"/>
      <c r="RZ145" s="1"/>
      <c r="SA145" s="1"/>
      <c r="SB145" s="1"/>
      <c r="SC145" s="1"/>
      <c r="SD145" s="1"/>
      <c r="SE145" s="1"/>
      <c r="SF145" s="1"/>
      <c r="SG145" s="1"/>
      <c r="SH145" s="1"/>
      <c r="SI145" s="1"/>
      <c r="SJ145" s="1"/>
      <c r="SK145" s="1"/>
      <c r="SL145" s="1"/>
      <c r="SM145" s="1"/>
      <c r="SN145" s="1"/>
      <c r="SO145" s="1"/>
      <c r="SP145" s="1"/>
      <c r="SQ145" s="1"/>
      <c r="SR145" s="1"/>
      <c r="SS145" s="1"/>
      <c r="ST145" s="1"/>
      <c r="SU145" s="1"/>
      <c r="SV145" s="1"/>
      <c r="SW145" s="1"/>
      <c r="SX145" s="1"/>
      <c r="SY145" s="1"/>
      <c r="SZ145" s="1"/>
      <c r="TA145" s="1"/>
      <c r="TB145" s="1"/>
      <c r="TC145" s="1"/>
      <c r="TD145" s="1"/>
      <c r="TE145" s="1"/>
      <c r="TF145" s="1"/>
      <c r="TG145" s="1"/>
      <c r="TH145" s="1"/>
      <c r="TI145" s="1"/>
      <c r="TJ145" s="1"/>
      <c r="TK145" s="1"/>
      <c r="TL145" s="1"/>
      <c r="TM145" s="1"/>
      <c r="TN145" s="1"/>
      <c r="TO145" s="1"/>
      <c r="TP145" s="1"/>
      <c r="TQ145" s="1"/>
      <c r="TR145" s="1"/>
      <c r="TS145" s="1"/>
      <c r="TT145" s="1"/>
      <c r="TU145" s="1"/>
      <c r="TV145" s="1"/>
      <c r="TW145" s="1"/>
      <c r="TX145" s="1"/>
      <c r="TY145" s="1"/>
      <c r="TZ145" s="1"/>
      <c r="UA145" s="1"/>
      <c r="UB145" s="1"/>
      <c r="UC145" s="1"/>
      <c r="UD145" s="1"/>
      <c r="UE145" s="1"/>
      <c r="UF145" s="1"/>
      <c r="UG145" s="1"/>
      <c r="UH145" s="1"/>
      <c r="UI145" s="1"/>
      <c r="UJ145" s="1"/>
      <c r="UK145" s="1"/>
      <c r="UL145" s="1"/>
      <c r="UM145" s="1"/>
      <c r="UN145" s="1"/>
      <c r="UO145" s="1"/>
      <c r="UP145" s="1"/>
      <c r="UQ145" s="1"/>
      <c r="UR145" s="1"/>
      <c r="US145" s="1"/>
      <c r="UT145" s="1">
        <v>1050400</v>
      </c>
      <c r="UU145" s="1">
        <v>1050400</v>
      </c>
      <c r="UV145" s="1">
        <v>1050400</v>
      </c>
      <c r="UW145" s="1">
        <v>1050400</v>
      </c>
      <c r="UX145" s="1">
        <v>1050400</v>
      </c>
      <c r="UY145" s="1">
        <v>100</v>
      </c>
      <c r="UZ145" s="1">
        <v>620400</v>
      </c>
      <c r="VA145" s="1">
        <v>620400</v>
      </c>
      <c r="VB145" s="1">
        <v>620400</v>
      </c>
      <c r="VC145" s="1">
        <v>620400</v>
      </c>
      <c r="VD145" s="1">
        <v>620400</v>
      </c>
      <c r="VE145" s="1">
        <v>100</v>
      </c>
      <c r="VF145" s="1">
        <v>2200000</v>
      </c>
      <c r="VG145" s="1">
        <v>2200000</v>
      </c>
      <c r="VH145" s="1">
        <v>2200000</v>
      </c>
      <c r="VI145" s="1">
        <v>2200000</v>
      </c>
      <c r="VJ145" s="1">
        <v>2200000</v>
      </c>
      <c r="VK145" s="1">
        <v>100</v>
      </c>
      <c r="VL145" s="1"/>
      <c r="VM145" s="1"/>
      <c r="VN145" s="1"/>
      <c r="VO145" s="1"/>
      <c r="VP145" s="1"/>
      <c r="VQ145" s="1"/>
      <c r="VR145" s="1"/>
      <c r="VS145" s="1"/>
      <c r="VT145" s="1"/>
      <c r="VU145" s="1"/>
      <c r="VV145" s="1"/>
      <c r="VW145" s="1"/>
      <c r="VX145" s="1"/>
      <c r="VY145" s="1"/>
      <c r="VZ145" s="1"/>
      <c r="WA145" s="1"/>
      <c r="WB145" s="1"/>
      <c r="WC145" s="1"/>
      <c r="WD145" s="1"/>
      <c r="WE145" s="1"/>
      <c r="WF145" s="1"/>
      <c r="WG145" s="1"/>
      <c r="WH145" s="1"/>
      <c r="WI145" s="1"/>
      <c r="WJ145" s="1"/>
      <c r="WK145" s="1"/>
      <c r="WL145" s="1"/>
      <c r="WM145" s="1"/>
      <c r="WN145" s="1"/>
      <c r="WO145" s="1"/>
      <c r="WP145" s="1"/>
      <c r="WQ145" s="1"/>
      <c r="WR145" s="1"/>
      <c r="WS145" s="1"/>
      <c r="WT145" s="1"/>
      <c r="WU145" s="1"/>
      <c r="WV145" s="1"/>
      <c r="WW145" s="1"/>
      <c r="WX145" s="1"/>
      <c r="WY145" s="1"/>
      <c r="WZ145" s="1"/>
      <c r="XA145" s="1"/>
      <c r="XB145" s="1"/>
      <c r="XC145" s="1"/>
      <c r="XD145" s="1"/>
      <c r="XE145" s="1"/>
      <c r="XF145" s="1"/>
      <c r="XG145" s="1"/>
      <c r="XH145" s="1"/>
      <c r="XI145" s="1"/>
      <c r="XJ145" s="1"/>
      <c r="XK145" s="1"/>
      <c r="XL145" s="1"/>
      <c r="XM145" s="1"/>
      <c r="XN145" s="1"/>
      <c r="XO145" s="1"/>
      <c r="XP145" s="1"/>
      <c r="XQ145" s="1"/>
      <c r="XR145" s="1"/>
      <c r="XS145" s="1"/>
      <c r="XT145" s="1"/>
      <c r="XU145" s="1"/>
      <c r="XV145" s="1"/>
      <c r="XW145" s="1"/>
      <c r="XX145" s="1"/>
      <c r="XY145" s="1"/>
      <c r="XZ145" s="1"/>
      <c r="YA145" s="1"/>
      <c r="YB145" s="1"/>
      <c r="YC145" s="1"/>
      <c r="YD145" s="1"/>
      <c r="YE145" s="1"/>
      <c r="YF145" s="1"/>
      <c r="YG145" s="1"/>
      <c r="YH145" s="1"/>
      <c r="YI145" s="1"/>
      <c r="YJ145" s="1"/>
      <c r="YK145" s="1"/>
      <c r="YL145" s="1"/>
      <c r="YM145" s="1"/>
      <c r="YN145" s="1"/>
      <c r="YO145" s="1"/>
      <c r="YP145" s="1"/>
      <c r="YQ145" s="1"/>
      <c r="YR145" s="1">
        <v>352600</v>
      </c>
      <c r="YS145" s="1">
        <v>1751500</v>
      </c>
      <c r="YT145" s="1">
        <v>1253696.96</v>
      </c>
      <c r="YU145" s="1">
        <v>1253696.96</v>
      </c>
      <c r="YV145" s="1">
        <v>1253696.94</v>
      </c>
      <c r="YW145" s="1">
        <v>100</v>
      </c>
      <c r="YX145" s="1"/>
      <c r="YY145" s="1"/>
      <c r="YZ145" s="1"/>
      <c r="ZA145" s="1"/>
      <c r="ZB145" s="1"/>
      <c r="ZC145" s="1"/>
      <c r="ZD145" s="1"/>
      <c r="ZE145" s="1"/>
      <c r="ZF145" s="1"/>
      <c r="ZG145" s="1"/>
      <c r="ZH145" s="1"/>
      <c r="ZI145" s="1"/>
      <c r="ZJ145" s="1"/>
      <c r="ZK145" s="1"/>
      <c r="ZL145" s="1"/>
      <c r="ZM145" s="1"/>
      <c r="ZN145" s="1"/>
      <c r="ZO145" s="1"/>
      <c r="ZP145" s="1">
        <v>165220</v>
      </c>
      <c r="ZQ145" s="1">
        <v>165220</v>
      </c>
      <c r="ZR145" s="1">
        <v>165220</v>
      </c>
      <c r="ZS145" s="1">
        <v>165220</v>
      </c>
      <c r="ZT145" s="1">
        <v>165220</v>
      </c>
      <c r="ZU145" s="1">
        <v>100</v>
      </c>
      <c r="ZV145" s="1"/>
      <c r="ZW145" s="1"/>
      <c r="ZX145" s="1"/>
      <c r="ZY145" s="1"/>
      <c r="ZZ145" s="1"/>
      <c r="AAA145" s="1"/>
      <c r="AAB145" s="1"/>
      <c r="AAC145" s="1"/>
      <c r="AAD145" s="1"/>
      <c r="AAE145" s="1"/>
      <c r="AAF145" s="1"/>
      <c r="AAG145" s="1"/>
      <c r="AAH145" s="1"/>
      <c r="AAI145" s="1"/>
      <c r="AAJ145" s="1"/>
      <c r="AAK145" s="1"/>
      <c r="AAL145" s="1"/>
      <c r="AAM145" s="1"/>
      <c r="AAN145" s="1"/>
      <c r="AAO145" s="1"/>
      <c r="AAP145" s="1"/>
      <c r="AAQ145" s="1"/>
      <c r="AAR145" s="1"/>
      <c r="AAS145" s="1"/>
      <c r="AAT145" s="1"/>
      <c r="AAU145" s="1"/>
      <c r="AAV145" s="1"/>
      <c r="AAW145" s="1"/>
      <c r="AAX145" s="1"/>
      <c r="AAY145" s="1"/>
      <c r="AAZ145" s="1"/>
      <c r="ABA145" s="1"/>
      <c r="ABB145" s="1"/>
      <c r="ABC145" s="1"/>
      <c r="ABD145" s="1"/>
      <c r="ABE145" s="1"/>
      <c r="ABF145" s="1"/>
      <c r="ABG145" s="1"/>
      <c r="ABH145" s="1"/>
      <c r="ABI145" s="1"/>
      <c r="ABJ145" s="1"/>
      <c r="ABK145" s="1"/>
      <c r="ABL145" s="1"/>
      <c r="ABM145" s="1"/>
      <c r="ABN145" s="1"/>
      <c r="ABO145" s="1"/>
      <c r="ABP145" s="1"/>
      <c r="ABQ145" s="1"/>
      <c r="ABR145" s="1"/>
      <c r="ABS145" s="1"/>
      <c r="ABT145" s="1"/>
      <c r="ABU145" s="1"/>
      <c r="ABV145" s="1"/>
      <c r="ABW145" s="1"/>
      <c r="ABX145" s="1"/>
      <c r="ABY145" s="1"/>
      <c r="ABZ145" s="1"/>
      <c r="ACA145" s="1"/>
      <c r="ACB145" s="1"/>
      <c r="ACC145" s="1"/>
      <c r="ACD145" s="1"/>
      <c r="ACE145" s="1"/>
      <c r="ACF145" s="1"/>
      <c r="ACG145" s="1"/>
      <c r="ACH145" s="1"/>
      <c r="ACI145" s="1"/>
      <c r="ACJ145" s="1"/>
      <c r="ACK145" s="1"/>
      <c r="ACL145" s="1"/>
      <c r="ACM145" s="1"/>
      <c r="ACN145" s="1"/>
      <c r="ACO145" s="1"/>
      <c r="ACP145" s="1"/>
      <c r="ACQ145" s="1"/>
      <c r="ACR145" s="1"/>
      <c r="ACS145" s="1"/>
      <c r="ACT145" s="1"/>
      <c r="ACU145" s="1"/>
      <c r="ACV145" s="1"/>
      <c r="ACW145" s="1"/>
      <c r="ACX145" s="1"/>
      <c r="ACY145" s="1"/>
      <c r="ACZ145" s="1"/>
      <c r="ADA145" s="1"/>
      <c r="ADB145" s="1"/>
      <c r="ADC145" s="1"/>
      <c r="ADD145" s="1"/>
      <c r="ADE145" s="1"/>
      <c r="ADF145" s="1"/>
      <c r="ADG145" s="1"/>
      <c r="ADH145" s="1"/>
      <c r="ADI145" s="1"/>
      <c r="ADJ145" s="1"/>
      <c r="ADK145" s="1"/>
      <c r="ADL145" s="1"/>
      <c r="ADM145" s="1"/>
      <c r="ADN145" s="1"/>
      <c r="ADO145" s="1"/>
      <c r="ADP145" s="1"/>
      <c r="ADQ145" s="1"/>
      <c r="ADR145" s="1"/>
      <c r="ADS145" s="1"/>
      <c r="ADT145" s="1"/>
      <c r="ADU145" s="1"/>
      <c r="ADV145" s="1"/>
      <c r="ADW145" s="1"/>
      <c r="ADX145" s="1"/>
      <c r="ADY145" s="1"/>
      <c r="ADZ145" s="1"/>
      <c r="AEA145" s="1"/>
      <c r="AEB145" s="1"/>
      <c r="AEC145" s="1"/>
      <c r="AED145" s="1"/>
      <c r="AEE145" s="1"/>
      <c r="AEF145" s="1"/>
      <c r="AEG145" s="1"/>
      <c r="AEH145" s="1"/>
      <c r="AEI145" s="1"/>
      <c r="AEJ145" s="1"/>
      <c r="AEK145" s="1"/>
      <c r="AEL145" s="1"/>
      <c r="AEM145" s="1"/>
      <c r="AEN145" s="1"/>
      <c r="AEO145" s="1"/>
      <c r="AEP145" s="1"/>
      <c r="AEQ145" s="1"/>
      <c r="AER145" s="1"/>
      <c r="AES145" s="1"/>
      <c r="AET145" s="1"/>
      <c r="AEU145" s="1"/>
      <c r="AEV145" s="1"/>
      <c r="AEW145" s="1"/>
      <c r="AEX145" s="1"/>
      <c r="AEY145" s="1"/>
      <c r="AEZ145" s="1"/>
      <c r="AFA145" s="1"/>
      <c r="AFB145" s="1"/>
      <c r="AFC145" s="1"/>
      <c r="AFD145" s="1"/>
      <c r="AFE145" s="1"/>
      <c r="AFF145" s="1"/>
      <c r="AFG145" s="1"/>
      <c r="AFH145" s="1"/>
      <c r="AFI145" s="1"/>
      <c r="AFJ145" s="1">
        <v>3520</v>
      </c>
      <c r="AFK145" s="1">
        <v>3520</v>
      </c>
      <c r="AFL145" s="1">
        <v>3520</v>
      </c>
      <c r="AFM145" s="1">
        <v>3520</v>
      </c>
      <c r="AFN145" s="1">
        <v>3520</v>
      </c>
      <c r="AFO145" s="1">
        <v>100</v>
      </c>
      <c r="AFP145" s="1"/>
      <c r="AFQ145" s="1"/>
      <c r="AFR145" s="1"/>
      <c r="AFS145" s="1"/>
      <c r="AFT145" s="1"/>
      <c r="AFU145" s="1"/>
      <c r="AFV145" s="1"/>
      <c r="AFW145" s="1"/>
      <c r="AFX145" s="1"/>
      <c r="AFY145" s="1"/>
      <c r="AFZ145" s="1"/>
      <c r="AGA145" s="1"/>
      <c r="AGB145" s="1"/>
      <c r="AGC145" s="1"/>
      <c r="AGD145" s="1"/>
      <c r="AGE145" s="1"/>
      <c r="AGF145" s="1"/>
      <c r="AGG145" s="1"/>
      <c r="AGH145" s="1"/>
      <c r="AGI145" s="1"/>
      <c r="AGJ145" s="1"/>
      <c r="AGK145" s="1"/>
      <c r="AGL145" s="1"/>
      <c r="AGM145" s="1"/>
      <c r="AGN145" s="1">
        <v>161700</v>
      </c>
      <c r="AGO145" s="1">
        <v>161700</v>
      </c>
      <c r="AGP145" s="1">
        <v>161700</v>
      </c>
      <c r="AGQ145" s="1">
        <v>161700</v>
      </c>
      <c r="AGR145" s="1">
        <v>161700</v>
      </c>
      <c r="AGS145" s="1">
        <v>100</v>
      </c>
      <c r="AGT145" s="1"/>
      <c r="AGU145" s="1"/>
      <c r="AGV145" s="1"/>
      <c r="AGW145" s="1"/>
      <c r="AGX145" s="1"/>
      <c r="AGY145" s="1"/>
      <c r="AGZ145" s="1"/>
      <c r="AHA145" s="1"/>
      <c r="AHB145" s="1"/>
      <c r="AHC145" s="1"/>
      <c r="AHD145" s="1"/>
      <c r="AHE145" s="1"/>
      <c r="AHF145" s="1"/>
      <c r="AHG145" s="1"/>
      <c r="AHH145" s="1"/>
      <c r="AHI145" s="1"/>
      <c r="AHJ145" s="1"/>
      <c r="AHK145" s="1"/>
      <c r="AHL145" s="1"/>
      <c r="AHM145" s="1"/>
      <c r="AHN145" s="1"/>
      <c r="AHO145" s="1"/>
      <c r="AHP145" s="1"/>
      <c r="AHQ145" s="1"/>
      <c r="AHR145" s="1"/>
      <c r="AHS145" s="1"/>
      <c r="AHT145" s="1"/>
      <c r="AHU145" s="1"/>
      <c r="AHV145" s="1"/>
      <c r="AHW145" s="1"/>
      <c r="AHX145" s="1"/>
      <c r="AHY145" s="1"/>
      <c r="AHZ145" s="1"/>
      <c r="AIA145" s="1"/>
      <c r="AIB145" s="1"/>
      <c r="AIC145" s="1"/>
      <c r="AID145" s="1"/>
      <c r="AIE145" s="1"/>
      <c r="AIF145" s="1"/>
      <c r="AIG145" s="1"/>
      <c r="AIH145" s="1"/>
      <c r="AII145" s="1"/>
      <c r="AIJ145" s="1"/>
      <c r="AIK145" s="1"/>
      <c r="AIL145" s="1"/>
      <c r="AIM145" s="1"/>
      <c r="AIN145" s="1"/>
      <c r="AIO145" s="1"/>
      <c r="AIP145" s="1"/>
      <c r="AIQ145" s="1"/>
      <c r="AIR145" s="1"/>
      <c r="AIS145" s="1"/>
      <c r="AIT145" s="1"/>
      <c r="AIU145" s="1"/>
      <c r="AIV145" s="1"/>
      <c r="AIW145" s="1"/>
      <c r="AIX145" s="1"/>
      <c r="AIY145" s="1"/>
      <c r="AIZ145" s="1"/>
      <c r="AJA145" s="1"/>
      <c r="AJB145" s="1"/>
      <c r="AJC145" s="1"/>
      <c r="AJD145" s="1"/>
      <c r="AJE145" s="1"/>
      <c r="AJF145" s="1"/>
      <c r="AJG145" s="1"/>
    </row>
    <row r="146" spans="1:943" x14ac:dyDescent="0.25">
      <c r="A146" s="4" t="s">
        <v>229</v>
      </c>
      <c r="B146" s="1">
        <v>5359520</v>
      </c>
      <c r="C146" s="1">
        <v>5497820</v>
      </c>
      <c r="D146" s="1">
        <v>4952941.83</v>
      </c>
      <c r="E146" s="1">
        <v>23721184.550000001</v>
      </c>
      <c r="F146" s="1">
        <v>23721184.539999999</v>
      </c>
      <c r="G146" s="1">
        <v>100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>
        <v>5041400</v>
      </c>
      <c r="BE146" s="1">
        <v>5179700</v>
      </c>
      <c r="BF146" s="1">
        <v>4634821.83</v>
      </c>
      <c r="BG146" s="1">
        <v>23403064.550000001</v>
      </c>
      <c r="BH146" s="1">
        <v>23403064.539999999</v>
      </c>
      <c r="BI146" s="1">
        <v>100</v>
      </c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>
        <v>1363500</v>
      </c>
      <c r="IO146" s="1">
        <v>1491800</v>
      </c>
      <c r="IP146" s="1">
        <v>1628300</v>
      </c>
      <c r="IQ146" s="1">
        <v>1628300</v>
      </c>
      <c r="IR146" s="1">
        <v>1628300</v>
      </c>
      <c r="IS146" s="1">
        <v>100</v>
      </c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  <c r="JL146" s="1"/>
      <c r="JM146" s="1"/>
      <c r="JN146" s="1"/>
      <c r="JO146" s="1"/>
      <c r="JP146" s="1"/>
      <c r="JQ146" s="1"/>
      <c r="JR146" s="1"/>
      <c r="JS146" s="1"/>
      <c r="JT146" s="1"/>
      <c r="JU146" s="1">
        <v>7961000</v>
      </c>
      <c r="JV146" s="1">
        <v>7961000</v>
      </c>
      <c r="JW146" s="1">
        <v>100</v>
      </c>
      <c r="JX146" s="1"/>
      <c r="JY146" s="1"/>
      <c r="JZ146" s="1"/>
      <c r="KA146" s="1"/>
      <c r="KB146" s="1"/>
      <c r="KC146" s="1"/>
      <c r="KD146" s="1"/>
      <c r="KE146" s="1"/>
      <c r="KF146" s="1"/>
      <c r="KG146" s="1"/>
      <c r="KH146" s="1"/>
      <c r="KI146" s="1"/>
      <c r="KJ146" s="1"/>
      <c r="KK146" s="1"/>
      <c r="KL146" s="1"/>
      <c r="KM146" s="1">
        <v>1374442.78</v>
      </c>
      <c r="KN146" s="1">
        <v>1374442.78</v>
      </c>
      <c r="KO146" s="1">
        <v>100</v>
      </c>
      <c r="KP146" s="1"/>
      <c r="KQ146" s="1"/>
      <c r="KR146" s="1"/>
      <c r="KS146" s="1"/>
      <c r="KT146" s="1"/>
      <c r="KU146" s="1"/>
      <c r="KV146" s="1"/>
      <c r="KW146" s="1"/>
      <c r="KX146" s="1"/>
      <c r="KY146" s="1"/>
      <c r="KZ146" s="1"/>
      <c r="LA146" s="1"/>
      <c r="LB146" s="1"/>
      <c r="LC146" s="1"/>
      <c r="LD146" s="1"/>
      <c r="LE146" s="1"/>
      <c r="LF146" s="1"/>
      <c r="LG146" s="1"/>
      <c r="LH146" s="1"/>
      <c r="LI146" s="1"/>
      <c r="LJ146" s="1"/>
      <c r="LK146" s="1"/>
      <c r="LL146" s="1"/>
      <c r="LM146" s="1"/>
      <c r="LN146" s="1"/>
      <c r="LO146" s="1"/>
      <c r="LP146" s="1"/>
      <c r="LQ146" s="1"/>
      <c r="LR146" s="1"/>
      <c r="LS146" s="1"/>
      <c r="LT146" s="1"/>
      <c r="LU146" s="1"/>
      <c r="LV146" s="1"/>
      <c r="LW146" s="1"/>
      <c r="LX146" s="1"/>
      <c r="LY146" s="1"/>
      <c r="LZ146" s="1"/>
      <c r="MA146" s="1"/>
      <c r="MB146" s="1"/>
      <c r="MC146" s="1"/>
      <c r="MD146" s="1"/>
      <c r="ME146" s="1"/>
      <c r="MF146" s="1"/>
      <c r="MG146" s="1"/>
      <c r="MH146" s="1"/>
      <c r="MI146" s="1"/>
      <c r="MJ146" s="1"/>
      <c r="MK146" s="1"/>
      <c r="ML146" s="1"/>
      <c r="MM146" s="1"/>
      <c r="MN146" s="1"/>
      <c r="MO146" s="1"/>
      <c r="MP146" s="1"/>
      <c r="MQ146" s="1"/>
      <c r="MR146" s="1"/>
      <c r="MS146" s="1"/>
      <c r="MT146" s="1"/>
      <c r="MU146" s="1"/>
      <c r="MV146" s="1"/>
      <c r="MW146" s="1"/>
      <c r="MX146" s="1"/>
      <c r="MY146" s="1"/>
      <c r="MZ146" s="1"/>
      <c r="NA146" s="1"/>
      <c r="NB146" s="1"/>
      <c r="NC146" s="1"/>
      <c r="ND146" s="1"/>
      <c r="NE146" s="1"/>
      <c r="NF146" s="1"/>
      <c r="NG146" s="1"/>
      <c r="NH146" s="1"/>
      <c r="NI146" s="1"/>
      <c r="NJ146" s="1"/>
      <c r="NK146" s="1"/>
      <c r="NL146" s="1"/>
      <c r="NM146" s="1"/>
      <c r="NN146" s="1"/>
      <c r="NO146" s="1"/>
      <c r="NP146" s="1"/>
      <c r="NQ146" s="1"/>
      <c r="NR146" s="1"/>
      <c r="NS146" s="1"/>
      <c r="NT146" s="1"/>
      <c r="NU146" s="1"/>
      <c r="NV146" s="1"/>
      <c r="NW146" s="1"/>
      <c r="NX146" s="1"/>
      <c r="NY146" s="1"/>
      <c r="NZ146" s="1"/>
      <c r="OA146" s="1"/>
      <c r="OB146" s="1"/>
      <c r="OC146" s="1"/>
      <c r="OD146" s="1"/>
      <c r="OE146" s="1"/>
      <c r="OF146" s="1"/>
      <c r="OG146" s="1"/>
      <c r="OH146" s="1"/>
      <c r="OI146" s="1"/>
      <c r="OJ146" s="1"/>
      <c r="OK146" s="1"/>
      <c r="OL146" s="1"/>
      <c r="OM146" s="1"/>
      <c r="ON146" s="1"/>
      <c r="OO146" s="1"/>
      <c r="OP146" s="1"/>
      <c r="OQ146" s="1"/>
      <c r="OR146" s="1"/>
      <c r="OS146" s="1"/>
      <c r="OT146" s="1">
        <v>1281700</v>
      </c>
      <c r="OU146" s="1">
        <v>1281700</v>
      </c>
      <c r="OV146" s="1">
        <v>788245.34</v>
      </c>
      <c r="OW146" s="1">
        <v>788245.34</v>
      </c>
      <c r="OX146" s="1">
        <v>788245.34</v>
      </c>
      <c r="OY146" s="1">
        <v>100</v>
      </c>
      <c r="OZ146" s="1"/>
      <c r="PA146" s="1"/>
      <c r="PB146" s="1"/>
      <c r="PC146" s="1"/>
      <c r="PD146" s="1"/>
      <c r="PE146" s="1"/>
      <c r="PF146" s="1"/>
      <c r="PG146" s="1"/>
      <c r="PH146" s="1"/>
      <c r="PI146" s="1"/>
      <c r="PJ146" s="1"/>
      <c r="PK146" s="1"/>
      <c r="PL146" s="1"/>
      <c r="PM146" s="1"/>
      <c r="PN146" s="1"/>
      <c r="PO146" s="1"/>
      <c r="PP146" s="1"/>
      <c r="PQ146" s="1"/>
      <c r="PR146" s="1"/>
      <c r="PS146" s="1"/>
      <c r="PT146" s="1"/>
      <c r="PU146" s="1"/>
      <c r="PV146" s="1"/>
      <c r="PW146" s="1"/>
      <c r="PX146" s="1"/>
      <c r="PY146" s="1"/>
      <c r="PZ146" s="1"/>
      <c r="QA146" s="1"/>
      <c r="QB146" s="1"/>
      <c r="QC146" s="1"/>
      <c r="QD146" s="1"/>
      <c r="QE146" s="1"/>
      <c r="QF146" s="1"/>
      <c r="QG146" s="1"/>
      <c r="QH146" s="1"/>
      <c r="QI146" s="1"/>
      <c r="QJ146" s="1"/>
      <c r="QK146" s="1"/>
      <c r="QL146" s="1"/>
      <c r="QM146" s="1"/>
      <c r="QN146" s="1"/>
      <c r="QO146" s="1"/>
      <c r="QP146" s="1"/>
      <c r="QQ146" s="1"/>
      <c r="QR146" s="1"/>
      <c r="QS146" s="1"/>
      <c r="QT146" s="1"/>
      <c r="QU146" s="1"/>
      <c r="QV146" s="1"/>
      <c r="QW146" s="1"/>
      <c r="QX146" s="1"/>
      <c r="QY146" s="1"/>
      <c r="QZ146" s="1"/>
      <c r="RA146" s="1"/>
      <c r="RB146" s="1"/>
      <c r="RC146" s="1"/>
      <c r="RD146" s="1"/>
      <c r="RE146" s="1"/>
      <c r="RF146" s="1"/>
      <c r="RG146" s="1"/>
      <c r="RH146" s="1"/>
      <c r="RI146" s="1"/>
      <c r="RJ146" s="1"/>
      <c r="RK146" s="1"/>
      <c r="RL146" s="1"/>
      <c r="RM146" s="1"/>
      <c r="RN146" s="1"/>
      <c r="RO146" s="1"/>
      <c r="RP146" s="1"/>
      <c r="RQ146" s="1"/>
      <c r="RR146" s="1"/>
      <c r="RS146" s="1"/>
      <c r="RT146" s="1"/>
      <c r="RU146" s="1"/>
      <c r="RV146" s="1"/>
      <c r="RW146" s="1"/>
      <c r="RX146" s="1"/>
      <c r="RY146" s="1"/>
      <c r="RZ146" s="1"/>
      <c r="SA146" s="1"/>
      <c r="SB146" s="1"/>
      <c r="SC146" s="1"/>
      <c r="SD146" s="1"/>
      <c r="SE146" s="1"/>
      <c r="SF146" s="1"/>
      <c r="SG146" s="1"/>
      <c r="SH146" s="1"/>
      <c r="SI146" s="1"/>
      <c r="SJ146" s="1"/>
      <c r="SK146" s="1"/>
      <c r="SL146" s="1"/>
      <c r="SM146" s="1"/>
      <c r="SN146" s="1"/>
      <c r="SO146" s="1"/>
      <c r="SP146" s="1"/>
      <c r="SQ146" s="1"/>
      <c r="SR146" s="1"/>
      <c r="SS146" s="1"/>
      <c r="ST146" s="1"/>
      <c r="SU146" s="1"/>
      <c r="SV146" s="1"/>
      <c r="SW146" s="1"/>
      <c r="SX146" s="1"/>
      <c r="SY146" s="1"/>
      <c r="SZ146" s="1"/>
      <c r="TA146" s="1"/>
      <c r="TB146" s="1"/>
      <c r="TC146" s="1"/>
      <c r="TD146" s="1"/>
      <c r="TE146" s="1"/>
      <c r="TF146" s="1"/>
      <c r="TG146" s="1"/>
      <c r="TH146" s="1"/>
      <c r="TI146" s="1"/>
      <c r="TJ146" s="1"/>
      <c r="TK146" s="1"/>
      <c r="TL146" s="1"/>
      <c r="TM146" s="1">
        <v>9203596.1400000006</v>
      </c>
      <c r="TN146" s="1">
        <v>9203596.1400000006</v>
      </c>
      <c r="TO146" s="1">
        <v>100</v>
      </c>
      <c r="TP146" s="1"/>
      <c r="TQ146" s="1"/>
      <c r="TR146" s="1"/>
      <c r="TS146" s="1"/>
      <c r="TT146" s="1"/>
      <c r="TU146" s="1"/>
      <c r="TV146" s="1"/>
      <c r="TW146" s="1"/>
      <c r="TX146" s="1"/>
      <c r="TY146" s="1"/>
      <c r="TZ146" s="1"/>
      <c r="UA146" s="1"/>
      <c r="UB146" s="1"/>
      <c r="UC146" s="1"/>
      <c r="UD146" s="1"/>
      <c r="UE146" s="1"/>
      <c r="UF146" s="1"/>
      <c r="UG146" s="1"/>
      <c r="UH146" s="1"/>
      <c r="UI146" s="1"/>
      <c r="UJ146" s="1"/>
      <c r="UK146" s="1"/>
      <c r="UL146" s="1"/>
      <c r="UM146" s="1"/>
      <c r="UN146" s="1"/>
      <c r="UO146" s="1"/>
      <c r="UP146" s="1"/>
      <c r="UQ146" s="1"/>
      <c r="UR146" s="1"/>
      <c r="US146" s="1"/>
      <c r="UT146" s="1">
        <v>1050400</v>
      </c>
      <c r="UU146" s="1">
        <v>1050400</v>
      </c>
      <c r="UV146" s="1">
        <v>1050400</v>
      </c>
      <c r="UW146" s="1">
        <v>1050400</v>
      </c>
      <c r="UX146" s="1">
        <v>1050400</v>
      </c>
      <c r="UY146" s="1">
        <v>100</v>
      </c>
      <c r="UZ146" s="1">
        <v>620400</v>
      </c>
      <c r="VA146" s="1">
        <v>620400</v>
      </c>
      <c r="VB146" s="1">
        <v>620400</v>
      </c>
      <c r="VC146" s="1">
        <v>620400</v>
      </c>
      <c r="VD146" s="1">
        <v>620400</v>
      </c>
      <c r="VE146" s="1">
        <v>100</v>
      </c>
      <c r="VF146" s="1"/>
      <c r="VG146" s="1"/>
      <c r="VH146" s="1"/>
      <c r="VI146" s="1"/>
      <c r="VJ146" s="1"/>
      <c r="VK146" s="1"/>
      <c r="VL146" s="1"/>
      <c r="VM146" s="1"/>
      <c r="VN146" s="1"/>
      <c r="VO146" s="1"/>
      <c r="VP146" s="1"/>
      <c r="VQ146" s="1"/>
      <c r="VR146" s="1"/>
      <c r="VS146" s="1"/>
      <c r="VT146" s="1"/>
      <c r="VU146" s="1"/>
      <c r="VV146" s="1"/>
      <c r="VW146" s="1"/>
      <c r="VX146" s="1"/>
      <c r="VY146" s="1"/>
      <c r="VZ146" s="1"/>
      <c r="WA146" s="1"/>
      <c r="WB146" s="1"/>
      <c r="WC146" s="1"/>
      <c r="WD146" s="1"/>
      <c r="WE146" s="1"/>
      <c r="WF146" s="1"/>
      <c r="WG146" s="1"/>
      <c r="WH146" s="1"/>
      <c r="WI146" s="1"/>
      <c r="WJ146" s="1"/>
      <c r="WK146" s="1"/>
      <c r="WL146" s="1"/>
      <c r="WM146" s="1"/>
      <c r="WN146" s="1"/>
      <c r="WO146" s="1"/>
      <c r="WP146" s="1"/>
      <c r="WQ146" s="1"/>
      <c r="WR146" s="1"/>
      <c r="WS146" s="1"/>
      <c r="WT146" s="1"/>
      <c r="WU146" s="1"/>
      <c r="WV146" s="1"/>
      <c r="WW146" s="1"/>
      <c r="WX146" s="1"/>
      <c r="WY146" s="1"/>
      <c r="WZ146" s="1"/>
      <c r="XA146" s="1"/>
      <c r="XB146" s="1"/>
      <c r="XC146" s="1"/>
      <c r="XD146" s="1"/>
      <c r="XE146" s="1"/>
      <c r="XF146" s="1"/>
      <c r="XG146" s="1"/>
      <c r="XH146" s="1"/>
      <c r="XI146" s="1"/>
      <c r="XJ146" s="1"/>
      <c r="XK146" s="1"/>
      <c r="XL146" s="1"/>
      <c r="XM146" s="1"/>
      <c r="XN146" s="1"/>
      <c r="XO146" s="1"/>
      <c r="XP146" s="1"/>
      <c r="XQ146" s="1"/>
      <c r="XR146" s="1"/>
      <c r="XS146" s="1"/>
      <c r="XT146" s="1"/>
      <c r="XU146" s="1"/>
      <c r="XV146" s="1"/>
      <c r="XW146" s="1"/>
      <c r="XX146" s="1"/>
      <c r="XY146" s="1"/>
      <c r="XZ146" s="1"/>
      <c r="YA146" s="1"/>
      <c r="YB146" s="1"/>
      <c r="YC146" s="1"/>
      <c r="YD146" s="1"/>
      <c r="YE146" s="1"/>
      <c r="YF146" s="1"/>
      <c r="YG146" s="1"/>
      <c r="YH146" s="1"/>
      <c r="YI146" s="1"/>
      <c r="YJ146" s="1"/>
      <c r="YK146" s="1"/>
      <c r="YL146" s="1"/>
      <c r="YM146" s="1"/>
      <c r="YN146" s="1"/>
      <c r="YO146" s="1"/>
      <c r="YP146" s="1"/>
      <c r="YQ146" s="1"/>
      <c r="YR146" s="1">
        <v>725400</v>
      </c>
      <c r="YS146" s="1">
        <v>735400</v>
      </c>
      <c r="YT146" s="1">
        <v>547476.49</v>
      </c>
      <c r="YU146" s="1">
        <v>547476.49</v>
      </c>
      <c r="YV146" s="1">
        <v>547476.47999999998</v>
      </c>
      <c r="YW146" s="1">
        <v>100</v>
      </c>
      <c r="YX146" s="1"/>
      <c r="YY146" s="1"/>
      <c r="YZ146" s="1"/>
      <c r="ZA146" s="1">
        <v>229203.8</v>
      </c>
      <c r="ZB146" s="1">
        <v>229203.8</v>
      </c>
      <c r="ZC146" s="1">
        <v>100</v>
      </c>
      <c r="ZD146" s="1"/>
      <c r="ZE146" s="1"/>
      <c r="ZF146" s="1"/>
      <c r="ZG146" s="1"/>
      <c r="ZH146" s="1"/>
      <c r="ZI146" s="1"/>
      <c r="ZJ146" s="1"/>
      <c r="ZK146" s="1"/>
      <c r="ZL146" s="1"/>
      <c r="ZM146" s="1"/>
      <c r="ZN146" s="1"/>
      <c r="ZO146" s="1"/>
      <c r="ZP146" s="1">
        <v>318120</v>
      </c>
      <c r="ZQ146" s="1">
        <v>318120</v>
      </c>
      <c r="ZR146" s="1">
        <v>318120</v>
      </c>
      <c r="ZS146" s="1">
        <v>318120</v>
      </c>
      <c r="ZT146" s="1">
        <v>318120</v>
      </c>
      <c r="ZU146" s="1">
        <v>100</v>
      </c>
      <c r="ZV146" s="1"/>
      <c r="ZW146" s="1"/>
      <c r="ZX146" s="1"/>
      <c r="ZY146" s="1"/>
      <c r="ZZ146" s="1"/>
      <c r="AAA146" s="1"/>
      <c r="AAB146" s="1"/>
      <c r="AAC146" s="1"/>
      <c r="AAD146" s="1"/>
      <c r="AAE146" s="1"/>
      <c r="AAF146" s="1"/>
      <c r="AAG146" s="1"/>
      <c r="AAH146" s="1"/>
      <c r="AAI146" s="1"/>
      <c r="AAJ146" s="1"/>
      <c r="AAK146" s="1"/>
      <c r="AAL146" s="1"/>
      <c r="AAM146" s="1"/>
      <c r="AAN146" s="1"/>
      <c r="AAO146" s="1"/>
      <c r="AAP146" s="1"/>
      <c r="AAQ146" s="1"/>
      <c r="AAR146" s="1"/>
      <c r="AAS146" s="1"/>
      <c r="AAT146" s="1"/>
      <c r="AAU146" s="1"/>
      <c r="AAV146" s="1"/>
      <c r="AAW146" s="1"/>
      <c r="AAX146" s="1"/>
      <c r="AAY146" s="1"/>
      <c r="AAZ146" s="1"/>
      <c r="ABA146" s="1"/>
      <c r="ABB146" s="1"/>
      <c r="ABC146" s="1"/>
      <c r="ABD146" s="1"/>
      <c r="ABE146" s="1"/>
      <c r="ABF146" s="1"/>
      <c r="ABG146" s="1"/>
      <c r="ABH146" s="1"/>
      <c r="ABI146" s="1"/>
      <c r="ABJ146" s="1"/>
      <c r="ABK146" s="1"/>
      <c r="ABL146" s="1"/>
      <c r="ABM146" s="1"/>
      <c r="ABN146" s="1"/>
      <c r="ABO146" s="1"/>
      <c r="ABP146" s="1"/>
      <c r="ABQ146" s="1"/>
      <c r="ABR146" s="1"/>
      <c r="ABS146" s="1"/>
      <c r="ABT146" s="1"/>
      <c r="ABU146" s="1"/>
      <c r="ABV146" s="1"/>
      <c r="ABW146" s="1"/>
      <c r="ABX146" s="1"/>
      <c r="ABY146" s="1"/>
      <c r="ABZ146" s="1"/>
      <c r="ACA146" s="1"/>
      <c r="ACB146" s="1"/>
      <c r="ACC146" s="1"/>
      <c r="ACD146" s="1"/>
      <c r="ACE146" s="1"/>
      <c r="ACF146" s="1"/>
      <c r="ACG146" s="1"/>
      <c r="ACH146" s="1"/>
      <c r="ACI146" s="1"/>
      <c r="ACJ146" s="1"/>
      <c r="ACK146" s="1"/>
      <c r="ACL146" s="1"/>
      <c r="ACM146" s="1"/>
      <c r="ACN146" s="1"/>
      <c r="ACO146" s="1"/>
      <c r="ACP146" s="1"/>
      <c r="ACQ146" s="1"/>
      <c r="ACR146" s="1"/>
      <c r="ACS146" s="1"/>
      <c r="ACT146" s="1"/>
      <c r="ACU146" s="1"/>
      <c r="ACV146" s="1"/>
      <c r="ACW146" s="1"/>
      <c r="ACX146" s="1"/>
      <c r="ACY146" s="1"/>
      <c r="ACZ146" s="1"/>
      <c r="ADA146" s="1"/>
      <c r="ADB146" s="1"/>
      <c r="ADC146" s="1"/>
      <c r="ADD146" s="1"/>
      <c r="ADE146" s="1"/>
      <c r="ADF146" s="1"/>
      <c r="ADG146" s="1"/>
      <c r="ADH146" s="1"/>
      <c r="ADI146" s="1"/>
      <c r="ADJ146" s="1"/>
      <c r="ADK146" s="1"/>
      <c r="ADL146" s="1"/>
      <c r="ADM146" s="1"/>
      <c r="ADN146" s="1"/>
      <c r="ADO146" s="1"/>
      <c r="ADP146" s="1"/>
      <c r="ADQ146" s="1"/>
      <c r="ADR146" s="1"/>
      <c r="ADS146" s="1"/>
      <c r="ADT146" s="1"/>
      <c r="ADU146" s="1"/>
      <c r="ADV146" s="1"/>
      <c r="ADW146" s="1"/>
      <c r="ADX146" s="1"/>
      <c r="ADY146" s="1"/>
      <c r="ADZ146" s="1"/>
      <c r="AEA146" s="1"/>
      <c r="AEB146" s="1"/>
      <c r="AEC146" s="1"/>
      <c r="AED146" s="1"/>
      <c r="AEE146" s="1"/>
      <c r="AEF146" s="1"/>
      <c r="AEG146" s="1"/>
      <c r="AEH146" s="1"/>
      <c r="AEI146" s="1"/>
      <c r="AEJ146" s="1"/>
      <c r="AEK146" s="1"/>
      <c r="AEL146" s="1"/>
      <c r="AEM146" s="1"/>
      <c r="AEN146" s="1"/>
      <c r="AEO146" s="1"/>
      <c r="AEP146" s="1"/>
      <c r="AEQ146" s="1"/>
      <c r="AER146" s="1"/>
      <c r="AES146" s="1"/>
      <c r="AET146" s="1"/>
      <c r="AEU146" s="1"/>
      <c r="AEV146" s="1"/>
      <c r="AEW146" s="1"/>
      <c r="AEX146" s="1"/>
      <c r="AEY146" s="1"/>
      <c r="AEZ146" s="1"/>
      <c r="AFA146" s="1"/>
      <c r="AFB146" s="1"/>
      <c r="AFC146" s="1"/>
      <c r="AFD146" s="1"/>
      <c r="AFE146" s="1"/>
      <c r="AFF146" s="1"/>
      <c r="AFG146" s="1"/>
      <c r="AFH146" s="1"/>
      <c r="AFI146" s="1"/>
      <c r="AFJ146" s="1">
        <v>3520</v>
      </c>
      <c r="AFK146" s="1">
        <v>3520</v>
      </c>
      <c r="AFL146" s="1">
        <v>3520</v>
      </c>
      <c r="AFM146" s="1">
        <v>3520</v>
      </c>
      <c r="AFN146" s="1">
        <v>3520</v>
      </c>
      <c r="AFO146" s="1">
        <v>100</v>
      </c>
      <c r="AFP146" s="1"/>
      <c r="AFQ146" s="1"/>
      <c r="AFR146" s="1"/>
      <c r="AFS146" s="1"/>
      <c r="AFT146" s="1"/>
      <c r="AFU146" s="1"/>
      <c r="AFV146" s="1"/>
      <c r="AFW146" s="1"/>
      <c r="AFX146" s="1"/>
      <c r="AFY146" s="1"/>
      <c r="AFZ146" s="1"/>
      <c r="AGA146" s="1"/>
      <c r="AGB146" s="1"/>
      <c r="AGC146" s="1"/>
      <c r="AGD146" s="1"/>
      <c r="AGE146" s="1"/>
      <c r="AGF146" s="1"/>
      <c r="AGG146" s="1"/>
      <c r="AGH146" s="1"/>
      <c r="AGI146" s="1"/>
      <c r="AGJ146" s="1"/>
      <c r="AGK146" s="1"/>
      <c r="AGL146" s="1"/>
      <c r="AGM146" s="1"/>
      <c r="AGN146" s="1">
        <v>314600</v>
      </c>
      <c r="AGO146" s="1">
        <v>314600</v>
      </c>
      <c r="AGP146" s="1">
        <v>314600</v>
      </c>
      <c r="AGQ146" s="1">
        <v>314600</v>
      </c>
      <c r="AGR146" s="1">
        <v>314600</v>
      </c>
      <c r="AGS146" s="1">
        <v>100</v>
      </c>
      <c r="AGT146" s="1"/>
      <c r="AGU146" s="1"/>
      <c r="AGV146" s="1"/>
      <c r="AGW146" s="1"/>
      <c r="AGX146" s="1"/>
      <c r="AGY146" s="1"/>
      <c r="AGZ146" s="1"/>
      <c r="AHA146" s="1"/>
      <c r="AHB146" s="1"/>
      <c r="AHC146" s="1"/>
      <c r="AHD146" s="1"/>
      <c r="AHE146" s="1"/>
      <c r="AHF146" s="1"/>
      <c r="AHG146" s="1"/>
      <c r="AHH146" s="1"/>
      <c r="AHI146" s="1"/>
      <c r="AHJ146" s="1"/>
      <c r="AHK146" s="1"/>
      <c r="AHL146" s="1"/>
      <c r="AHM146" s="1"/>
      <c r="AHN146" s="1"/>
      <c r="AHO146" s="1"/>
      <c r="AHP146" s="1"/>
      <c r="AHQ146" s="1"/>
      <c r="AHR146" s="1"/>
      <c r="AHS146" s="1"/>
      <c r="AHT146" s="1"/>
      <c r="AHU146" s="1"/>
      <c r="AHV146" s="1"/>
      <c r="AHW146" s="1"/>
      <c r="AHX146" s="1"/>
      <c r="AHY146" s="1"/>
      <c r="AHZ146" s="1"/>
      <c r="AIA146" s="1"/>
      <c r="AIB146" s="1"/>
      <c r="AIC146" s="1"/>
      <c r="AID146" s="1"/>
      <c r="AIE146" s="1"/>
      <c r="AIF146" s="1"/>
      <c r="AIG146" s="1"/>
      <c r="AIH146" s="1"/>
      <c r="AII146" s="1"/>
      <c r="AIJ146" s="1"/>
      <c r="AIK146" s="1"/>
      <c r="AIL146" s="1"/>
      <c r="AIM146" s="1"/>
      <c r="AIN146" s="1"/>
      <c r="AIO146" s="1"/>
      <c r="AIP146" s="1"/>
      <c r="AIQ146" s="1"/>
      <c r="AIR146" s="1"/>
      <c r="AIS146" s="1"/>
      <c r="AIT146" s="1"/>
      <c r="AIU146" s="1"/>
      <c r="AIV146" s="1"/>
      <c r="AIW146" s="1"/>
      <c r="AIX146" s="1"/>
      <c r="AIY146" s="1"/>
      <c r="AIZ146" s="1"/>
      <c r="AJA146" s="1"/>
      <c r="AJB146" s="1"/>
      <c r="AJC146" s="1"/>
      <c r="AJD146" s="1"/>
      <c r="AJE146" s="1"/>
      <c r="AJF146" s="1"/>
      <c r="AJG146" s="1"/>
    </row>
    <row r="147" spans="1:943" x14ac:dyDescent="0.25">
      <c r="A147" s="4" t="s">
        <v>230</v>
      </c>
      <c r="B147" s="1">
        <v>5577220</v>
      </c>
      <c r="C147" s="1">
        <v>6151120</v>
      </c>
      <c r="D147" s="1">
        <v>6124122.8300000001</v>
      </c>
      <c r="E147" s="1">
        <v>28902270.43</v>
      </c>
      <c r="F147" s="1">
        <v>28902270.43</v>
      </c>
      <c r="G147" s="1">
        <v>100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>
        <v>5259100</v>
      </c>
      <c r="BE147" s="1">
        <v>5833000</v>
      </c>
      <c r="BF147" s="1">
        <v>5806002.8300000001</v>
      </c>
      <c r="BG147" s="1">
        <v>28584150.43</v>
      </c>
      <c r="BH147" s="1">
        <v>28584150.43</v>
      </c>
      <c r="BI147" s="1">
        <v>100</v>
      </c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>
        <v>2330600</v>
      </c>
      <c r="IO147" s="1">
        <v>2550000</v>
      </c>
      <c r="IP147" s="1">
        <v>2769300</v>
      </c>
      <c r="IQ147" s="1">
        <v>2769300</v>
      </c>
      <c r="IR147" s="1">
        <v>2769300</v>
      </c>
      <c r="IS147" s="1">
        <v>100</v>
      </c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>
        <v>8000000</v>
      </c>
      <c r="JV147" s="1">
        <v>8000000</v>
      </c>
      <c r="JW147" s="1">
        <v>100</v>
      </c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>
        <v>8977035.5999999996</v>
      </c>
      <c r="KN147" s="1">
        <v>8977035.5999999996</v>
      </c>
      <c r="KO147" s="1">
        <v>100</v>
      </c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  <c r="NR147" s="1"/>
      <c r="NS147" s="1"/>
      <c r="NT147" s="1"/>
      <c r="NU147" s="1"/>
      <c r="NV147" s="1"/>
      <c r="NW147" s="1"/>
      <c r="NX147" s="1"/>
      <c r="NY147" s="1"/>
      <c r="NZ147" s="1"/>
      <c r="OA147" s="1"/>
      <c r="OB147" s="1"/>
      <c r="OC147" s="1"/>
      <c r="OD147" s="1"/>
      <c r="OE147" s="1"/>
      <c r="OF147" s="1"/>
      <c r="OG147" s="1"/>
      <c r="OH147" s="1"/>
      <c r="OI147" s="1"/>
      <c r="OJ147" s="1"/>
      <c r="OK147" s="1"/>
      <c r="OL147" s="1"/>
      <c r="OM147" s="1"/>
      <c r="ON147" s="1"/>
      <c r="OO147" s="1"/>
      <c r="OP147" s="1"/>
      <c r="OQ147" s="1"/>
      <c r="OR147" s="1"/>
      <c r="OS147" s="1"/>
      <c r="OT147" s="1"/>
      <c r="OU147" s="1"/>
      <c r="OV147" s="1"/>
      <c r="OW147" s="1"/>
      <c r="OX147" s="1"/>
      <c r="OY147" s="1"/>
      <c r="OZ147" s="1"/>
      <c r="PA147" s="1"/>
      <c r="PB147" s="1"/>
      <c r="PC147" s="1"/>
      <c r="PD147" s="1"/>
      <c r="PE147" s="1"/>
      <c r="PF147" s="1"/>
      <c r="PG147" s="1"/>
      <c r="PH147" s="1"/>
      <c r="PI147" s="1"/>
      <c r="PJ147" s="1"/>
      <c r="PK147" s="1"/>
      <c r="PL147" s="1"/>
      <c r="PM147" s="1"/>
      <c r="PN147" s="1"/>
      <c r="PO147" s="1"/>
      <c r="PP147" s="1"/>
      <c r="PQ147" s="1"/>
      <c r="PR147" s="1"/>
      <c r="PS147" s="1"/>
      <c r="PT147" s="1"/>
      <c r="PU147" s="1"/>
      <c r="PV147" s="1"/>
      <c r="PW147" s="1"/>
      <c r="PX147" s="1"/>
      <c r="PY147" s="1"/>
      <c r="PZ147" s="1"/>
      <c r="QA147" s="1"/>
      <c r="QB147" s="1"/>
      <c r="QC147" s="1"/>
      <c r="QD147" s="1"/>
      <c r="QE147" s="1"/>
      <c r="QF147" s="1"/>
      <c r="QG147" s="1"/>
      <c r="QH147" s="1"/>
      <c r="QI147" s="1"/>
      <c r="QJ147" s="1"/>
      <c r="QK147" s="1"/>
      <c r="QL147" s="1"/>
      <c r="QM147" s="1"/>
      <c r="QN147" s="1"/>
      <c r="QO147" s="1"/>
      <c r="QP147" s="1"/>
      <c r="QQ147" s="1"/>
      <c r="QR147" s="1"/>
      <c r="QS147" s="1"/>
      <c r="QT147" s="1"/>
      <c r="QU147" s="1"/>
      <c r="QV147" s="1"/>
      <c r="QW147" s="1"/>
      <c r="QX147" s="1"/>
      <c r="QY147" s="1"/>
      <c r="QZ147" s="1"/>
      <c r="RA147" s="1"/>
      <c r="RB147" s="1"/>
      <c r="RC147" s="1"/>
      <c r="RD147" s="1"/>
      <c r="RE147" s="1"/>
      <c r="RF147" s="1"/>
      <c r="RG147" s="1"/>
      <c r="RH147" s="1"/>
      <c r="RI147" s="1"/>
      <c r="RJ147" s="1"/>
      <c r="RK147" s="1"/>
      <c r="RL147" s="1"/>
      <c r="RM147" s="1"/>
      <c r="RN147" s="1"/>
      <c r="RO147" s="1"/>
      <c r="RP147" s="1"/>
      <c r="RQ147" s="1"/>
      <c r="RR147" s="1"/>
      <c r="RS147" s="1"/>
      <c r="RT147" s="1"/>
      <c r="RU147" s="1"/>
      <c r="RV147" s="1"/>
      <c r="RW147" s="1"/>
      <c r="RX147" s="1"/>
      <c r="RY147" s="1"/>
      <c r="RZ147" s="1"/>
      <c r="SA147" s="1"/>
      <c r="SB147" s="1"/>
      <c r="SC147" s="1"/>
      <c r="SD147" s="1"/>
      <c r="SE147" s="1"/>
      <c r="SF147" s="1"/>
      <c r="SG147" s="1"/>
      <c r="SH147" s="1"/>
      <c r="SI147" s="1"/>
      <c r="SJ147" s="1"/>
      <c r="SK147" s="1"/>
      <c r="SL147" s="1"/>
      <c r="SM147" s="1"/>
      <c r="SN147" s="1"/>
      <c r="SO147" s="1"/>
      <c r="SP147" s="1"/>
      <c r="SQ147" s="1"/>
      <c r="SR147" s="1"/>
      <c r="SS147" s="1"/>
      <c r="ST147" s="1"/>
      <c r="SU147" s="1"/>
      <c r="SV147" s="1"/>
      <c r="SW147" s="1"/>
      <c r="SX147" s="1"/>
      <c r="SY147" s="1"/>
      <c r="SZ147" s="1"/>
      <c r="TA147" s="1"/>
      <c r="TB147" s="1"/>
      <c r="TC147" s="1"/>
      <c r="TD147" s="1"/>
      <c r="TE147" s="1"/>
      <c r="TF147" s="1"/>
      <c r="TG147" s="1"/>
      <c r="TH147" s="1"/>
      <c r="TI147" s="1"/>
      <c r="TJ147" s="1"/>
      <c r="TK147" s="1"/>
      <c r="TL147" s="1"/>
      <c r="TM147" s="1">
        <v>5801112</v>
      </c>
      <c r="TN147" s="1">
        <v>5801112</v>
      </c>
      <c r="TO147" s="1">
        <v>100</v>
      </c>
      <c r="TP147" s="1"/>
      <c r="TQ147" s="1"/>
      <c r="TR147" s="1"/>
      <c r="TS147" s="1"/>
      <c r="TT147" s="1"/>
      <c r="TU147" s="1"/>
      <c r="TV147" s="1"/>
      <c r="TW147" s="1"/>
      <c r="TX147" s="1"/>
      <c r="TY147" s="1"/>
      <c r="TZ147" s="1"/>
      <c r="UA147" s="1"/>
      <c r="UB147" s="1"/>
      <c r="UC147" s="1"/>
      <c r="UD147" s="1"/>
      <c r="UE147" s="1"/>
      <c r="UF147" s="1"/>
      <c r="UG147" s="1"/>
      <c r="UH147" s="1"/>
      <c r="UI147" s="1"/>
      <c r="UJ147" s="1"/>
      <c r="UK147" s="1"/>
      <c r="UL147" s="1"/>
      <c r="UM147" s="1"/>
      <c r="UN147" s="1"/>
      <c r="UO147" s="1"/>
      <c r="UP147" s="1"/>
      <c r="UQ147" s="1"/>
      <c r="UR147" s="1"/>
      <c r="US147" s="1"/>
      <c r="UT147" s="1">
        <v>1050400</v>
      </c>
      <c r="UU147" s="1">
        <v>1050400</v>
      </c>
      <c r="UV147" s="1">
        <v>1050400</v>
      </c>
      <c r="UW147" s="1">
        <v>1050400</v>
      </c>
      <c r="UX147" s="1">
        <v>1050400</v>
      </c>
      <c r="UY147" s="1">
        <v>100</v>
      </c>
      <c r="UZ147" s="1">
        <v>1240700</v>
      </c>
      <c r="VA147" s="1">
        <v>1240700</v>
      </c>
      <c r="VB147" s="1">
        <v>1240700</v>
      </c>
      <c r="VC147" s="1">
        <v>1240700</v>
      </c>
      <c r="VD147" s="1">
        <v>1240700</v>
      </c>
      <c r="VE147" s="1">
        <v>100</v>
      </c>
      <c r="VF147" s="1"/>
      <c r="VG147" s="1"/>
      <c r="VH147" s="1"/>
      <c r="VI147" s="1"/>
      <c r="VJ147" s="1"/>
      <c r="VK147" s="1"/>
      <c r="VL147" s="1"/>
      <c r="VM147" s="1"/>
      <c r="VN147" s="1"/>
      <c r="VO147" s="1"/>
      <c r="VP147" s="1"/>
      <c r="VQ147" s="1"/>
      <c r="VR147" s="1"/>
      <c r="VS147" s="1"/>
      <c r="VT147" s="1"/>
      <c r="VU147" s="1"/>
      <c r="VV147" s="1"/>
      <c r="VW147" s="1"/>
      <c r="VX147" s="1"/>
      <c r="VY147" s="1"/>
      <c r="VZ147" s="1"/>
      <c r="WA147" s="1"/>
      <c r="WB147" s="1"/>
      <c r="WC147" s="1"/>
      <c r="WD147" s="1"/>
      <c r="WE147" s="1"/>
      <c r="WF147" s="1"/>
      <c r="WG147" s="1"/>
      <c r="WH147" s="1"/>
      <c r="WI147" s="1"/>
      <c r="WJ147" s="1"/>
      <c r="WK147" s="1"/>
      <c r="WL147" s="1"/>
      <c r="WM147" s="1"/>
      <c r="WN147" s="1"/>
      <c r="WO147" s="1"/>
      <c r="WP147" s="1"/>
      <c r="WQ147" s="1"/>
      <c r="WR147" s="1"/>
      <c r="WS147" s="1"/>
      <c r="WT147" s="1"/>
      <c r="WU147" s="1"/>
      <c r="WV147" s="1"/>
      <c r="WW147" s="1"/>
      <c r="WX147" s="1"/>
      <c r="WY147" s="1"/>
      <c r="WZ147" s="1"/>
      <c r="XA147" s="1"/>
      <c r="XB147" s="1"/>
      <c r="XC147" s="1"/>
      <c r="XD147" s="1"/>
      <c r="XE147" s="1"/>
      <c r="XF147" s="1"/>
      <c r="XG147" s="1"/>
      <c r="XH147" s="1"/>
      <c r="XI147" s="1"/>
      <c r="XJ147" s="1"/>
      <c r="XK147" s="1"/>
      <c r="XL147" s="1"/>
      <c r="XM147" s="1"/>
      <c r="XN147" s="1"/>
      <c r="XO147" s="1"/>
      <c r="XP147" s="1"/>
      <c r="XQ147" s="1"/>
      <c r="XR147" s="1"/>
      <c r="XS147" s="1"/>
      <c r="XT147" s="1"/>
      <c r="XU147" s="1"/>
      <c r="XV147" s="1"/>
      <c r="XW147" s="1"/>
      <c r="XX147" s="1"/>
      <c r="XY147" s="1"/>
      <c r="XZ147" s="1"/>
      <c r="YA147" s="1"/>
      <c r="YB147" s="1"/>
      <c r="YC147" s="1"/>
      <c r="YD147" s="1"/>
      <c r="YE147" s="1"/>
      <c r="YF147" s="1"/>
      <c r="YG147" s="1"/>
      <c r="YH147" s="1"/>
      <c r="YI147" s="1"/>
      <c r="YJ147" s="1"/>
      <c r="YK147" s="1"/>
      <c r="YL147" s="1"/>
      <c r="YM147" s="1"/>
      <c r="YN147" s="1"/>
      <c r="YO147" s="1"/>
      <c r="YP147" s="1"/>
      <c r="YQ147" s="1"/>
      <c r="YR147" s="1">
        <v>637400</v>
      </c>
      <c r="YS147" s="1">
        <v>991900</v>
      </c>
      <c r="YT147" s="1">
        <v>745602.83</v>
      </c>
      <c r="YU147" s="1">
        <v>745602.83</v>
      </c>
      <c r="YV147" s="1">
        <v>745602.83</v>
      </c>
      <c r="YW147" s="1">
        <v>100</v>
      </c>
      <c r="YX147" s="1"/>
      <c r="YY147" s="1"/>
      <c r="YZ147" s="1"/>
      <c r="ZA147" s="1"/>
      <c r="ZB147" s="1"/>
      <c r="ZC147" s="1"/>
      <c r="ZD147" s="1"/>
      <c r="ZE147" s="1"/>
      <c r="ZF147" s="1"/>
      <c r="ZG147" s="1"/>
      <c r="ZH147" s="1"/>
      <c r="ZI147" s="1"/>
      <c r="ZJ147" s="1"/>
      <c r="ZK147" s="1"/>
      <c r="ZL147" s="1"/>
      <c r="ZM147" s="1"/>
      <c r="ZN147" s="1"/>
      <c r="ZO147" s="1"/>
      <c r="ZP147" s="1">
        <v>318120</v>
      </c>
      <c r="ZQ147" s="1">
        <v>318120</v>
      </c>
      <c r="ZR147" s="1">
        <v>318120</v>
      </c>
      <c r="ZS147" s="1">
        <v>318120</v>
      </c>
      <c r="ZT147" s="1">
        <v>318120</v>
      </c>
      <c r="ZU147" s="1">
        <v>100</v>
      </c>
      <c r="ZV147" s="1"/>
      <c r="ZW147" s="1"/>
      <c r="ZX147" s="1"/>
      <c r="ZY147" s="1"/>
      <c r="ZZ147" s="1"/>
      <c r="AAA147" s="1"/>
      <c r="AAB147" s="1"/>
      <c r="AAC147" s="1"/>
      <c r="AAD147" s="1"/>
      <c r="AAE147" s="1"/>
      <c r="AAF147" s="1"/>
      <c r="AAG147" s="1"/>
      <c r="AAH147" s="1"/>
      <c r="AAI147" s="1"/>
      <c r="AAJ147" s="1"/>
      <c r="AAK147" s="1"/>
      <c r="AAL147" s="1"/>
      <c r="AAM147" s="1"/>
      <c r="AAN147" s="1"/>
      <c r="AAO147" s="1"/>
      <c r="AAP147" s="1"/>
      <c r="AAQ147" s="1"/>
      <c r="AAR147" s="1"/>
      <c r="AAS147" s="1"/>
      <c r="AAT147" s="1"/>
      <c r="AAU147" s="1"/>
      <c r="AAV147" s="1"/>
      <c r="AAW147" s="1"/>
      <c r="AAX147" s="1"/>
      <c r="AAY147" s="1"/>
      <c r="AAZ147" s="1"/>
      <c r="ABA147" s="1"/>
      <c r="ABB147" s="1"/>
      <c r="ABC147" s="1"/>
      <c r="ABD147" s="1"/>
      <c r="ABE147" s="1"/>
      <c r="ABF147" s="1"/>
      <c r="ABG147" s="1"/>
      <c r="ABH147" s="1"/>
      <c r="ABI147" s="1"/>
      <c r="ABJ147" s="1"/>
      <c r="ABK147" s="1"/>
      <c r="ABL147" s="1"/>
      <c r="ABM147" s="1"/>
      <c r="ABN147" s="1"/>
      <c r="ABO147" s="1"/>
      <c r="ABP147" s="1"/>
      <c r="ABQ147" s="1"/>
      <c r="ABR147" s="1"/>
      <c r="ABS147" s="1"/>
      <c r="ABT147" s="1"/>
      <c r="ABU147" s="1"/>
      <c r="ABV147" s="1"/>
      <c r="ABW147" s="1"/>
      <c r="ABX147" s="1"/>
      <c r="ABY147" s="1"/>
      <c r="ABZ147" s="1"/>
      <c r="ACA147" s="1"/>
      <c r="ACB147" s="1"/>
      <c r="ACC147" s="1"/>
      <c r="ACD147" s="1"/>
      <c r="ACE147" s="1"/>
      <c r="ACF147" s="1"/>
      <c r="ACG147" s="1"/>
      <c r="ACH147" s="1"/>
      <c r="ACI147" s="1"/>
      <c r="ACJ147" s="1"/>
      <c r="ACK147" s="1"/>
      <c r="ACL147" s="1"/>
      <c r="ACM147" s="1"/>
      <c r="ACN147" s="1"/>
      <c r="ACO147" s="1"/>
      <c r="ACP147" s="1"/>
      <c r="ACQ147" s="1"/>
      <c r="ACR147" s="1"/>
      <c r="ACS147" s="1"/>
      <c r="ACT147" s="1"/>
      <c r="ACU147" s="1"/>
      <c r="ACV147" s="1"/>
      <c r="ACW147" s="1"/>
      <c r="ACX147" s="1"/>
      <c r="ACY147" s="1"/>
      <c r="ACZ147" s="1"/>
      <c r="ADA147" s="1"/>
      <c r="ADB147" s="1"/>
      <c r="ADC147" s="1"/>
      <c r="ADD147" s="1"/>
      <c r="ADE147" s="1"/>
      <c r="ADF147" s="1"/>
      <c r="ADG147" s="1"/>
      <c r="ADH147" s="1"/>
      <c r="ADI147" s="1"/>
      <c r="ADJ147" s="1"/>
      <c r="ADK147" s="1"/>
      <c r="ADL147" s="1"/>
      <c r="ADM147" s="1"/>
      <c r="ADN147" s="1"/>
      <c r="ADO147" s="1"/>
      <c r="ADP147" s="1"/>
      <c r="ADQ147" s="1"/>
      <c r="ADR147" s="1"/>
      <c r="ADS147" s="1"/>
      <c r="ADT147" s="1"/>
      <c r="ADU147" s="1"/>
      <c r="ADV147" s="1"/>
      <c r="ADW147" s="1"/>
      <c r="ADX147" s="1"/>
      <c r="ADY147" s="1"/>
      <c r="ADZ147" s="1"/>
      <c r="AEA147" s="1"/>
      <c r="AEB147" s="1"/>
      <c r="AEC147" s="1"/>
      <c r="AED147" s="1"/>
      <c r="AEE147" s="1"/>
      <c r="AEF147" s="1"/>
      <c r="AEG147" s="1"/>
      <c r="AEH147" s="1"/>
      <c r="AEI147" s="1"/>
      <c r="AEJ147" s="1"/>
      <c r="AEK147" s="1"/>
      <c r="AEL147" s="1"/>
      <c r="AEM147" s="1"/>
      <c r="AEN147" s="1"/>
      <c r="AEO147" s="1"/>
      <c r="AEP147" s="1"/>
      <c r="AEQ147" s="1"/>
      <c r="AER147" s="1"/>
      <c r="AES147" s="1"/>
      <c r="AET147" s="1"/>
      <c r="AEU147" s="1"/>
      <c r="AEV147" s="1"/>
      <c r="AEW147" s="1"/>
      <c r="AEX147" s="1"/>
      <c r="AEY147" s="1"/>
      <c r="AEZ147" s="1"/>
      <c r="AFA147" s="1"/>
      <c r="AFB147" s="1"/>
      <c r="AFC147" s="1"/>
      <c r="AFD147" s="1"/>
      <c r="AFE147" s="1"/>
      <c r="AFF147" s="1"/>
      <c r="AFG147" s="1"/>
      <c r="AFH147" s="1"/>
      <c r="AFI147" s="1"/>
      <c r="AFJ147" s="1">
        <v>3520</v>
      </c>
      <c r="AFK147" s="1">
        <v>3520</v>
      </c>
      <c r="AFL147" s="1">
        <v>3520</v>
      </c>
      <c r="AFM147" s="1">
        <v>3520</v>
      </c>
      <c r="AFN147" s="1">
        <v>3520</v>
      </c>
      <c r="AFO147" s="1">
        <v>100</v>
      </c>
      <c r="AFP147" s="1"/>
      <c r="AFQ147" s="1"/>
      <c r="AFR147" s="1"/>
      <c r="AFS147" s="1"/>
      <c r="AFT147" s="1"/>
      <c r="AFU147" s="1"/>
      <c r="AFV147" s="1"/>
      <c r="AFW147" s="1"/>
      <c r="AFX147" s="1"/>
      <c r="AFY147" s="1"/>
      <c r="AFZ147" s="1"/>
      <c r="AGA147" s="1"/>
      <c r="AGB147" s="1"/>
      <c r="AGC147" s="1"/>
      <c r="AGD147" s="1"/>
      <c r="AGE147" s="1"/>
      <c r="AGF147" s="1"/>
      <c r="AGG147" s="1"/>
      <c r="AGH147" s="1"/>
      <c r="AGI147" s="1"/>
      <c r="AGJ147" s="1"/>
      <c r="AGK147" s="1"/>
      <c r="AGL147" s="1"/>
      <c r="AGM147" s="1"/>
      <c r="AGN147" s="1">
        <v>314600</v>
      </c>
      <c r="AGO147" s="1">
        <v>314600</v>
      </c>
      <c r="AGP147" s="1">
        <v>314600</v>
      </c>
      <c r="AGQ147" s="1">
        <v>314600</v>
      </c>
      <c r="AGR147" s="1">
        <v>314600</v>
      </c>
      <c r="AGS147" s="1">
        <v>100</v>
      </c>
      <c r="AGT147" s="1"/>
      <c r="AGU147" s="1"/>
      <c r="AGV147" s="1"/>
      <c r="AGW147" s="1"/>
      <c r="AGX147" s="1"/>
      <c r="AGY147" s="1"/>
      <c r="AGZ147" s="1"/>
      <c r="AHA147" s="1"/>
      <c r="AHB147" s="1"/>
      <c r="AHC147" s="1"/>
      <c r="AHD147" s="1"/>
      <c r="AHE147" s="1"/>
      <c r="AHF147" s="1"/>
      <c r="AHG147" s="1"/>
      <c r="AHH147" s="1"/>
      <c r="AHI147" s="1"/>
      <c r="AHJ147" s="1"/>
      <c r="AHK147" s="1"/>
      <c r="AHL147" s="1"/>
      <c r="AHM147" s="1"/>
      <c r="AHN147" s="1"/>
      <c r="AHO147" s="1"/>
      <c r="AHP147" s="1"/>
      <c r="AHQ147" s="1"/>
      <c r="AHR147" s="1"/>
      <c r="AHS147" s="1"/>
      <c r="AHT147" s="1"/>
      <c r="AHU147" s="1"/>
      <c r="AHV147" s="1"/>
      <c r="AHW147" s="1"/>
      <c r="AHX147" s="1"/>
      <c r="AHY147" s="1"/>
      <c r="AHZ147" s="1"/>
      <c r="AIA147" s="1"/>
      <c r="AIB147" s="1"/>
      <c r="AIC147" s="1"/>
      <c r="AID147" s="1"/>
      <c r="AIE147" s="1"/>
      <c r="AIF147" s="1"/>
      <c r="AIG147" s="1"/>
      <c r="AIH147" s="1"/>
      <c r="AII147" s="1"/>
      <c r="AIJ147" s="1"/>
      <c r="AIK147" s="1"/>
      <c r="AIL147" s="1"/>
      <c r="AIM147" s="1"/>
      <c r="AIN147" s="1"/>
      <c r="AIO147" s="1"/>
      <c r="AIP147" s="1"/>
      <c r="AIQ147" s="1"/>
      <c r="AIR147" s="1"/>
      <c r="AIS147" s="1"/>
      <c r="AIT147" s="1"/>
      <c r="AIU147" s="1"/>
      <c r="AIV147" s="1"/>
      <c r="AIW147" s="1"/>
      <c r="AIX147" s="1"/>
      <c r="AIY147" s="1"/>
      <c r="AIZ147" s="1"/>
      <c r="AJA147" s="1"/>
      <c r="AJB147" s="1"/>
      <c r="AJC147" s="1"/>
      <c r="AJD147" s="1"/>
      <c r="AJE147" s="1"/>
      <c r="AJF147" s="1"/>
      <c r="AJG147" s="1"/>
    </row>
    <row r="148" spans="1:943" x14ac:dyDescent="0.25">
      <c r="A148" s="4" t="s">
        <v>231</v>
      </c>
      <c r="B148" s="1">
        <v>5225420</v>
      </c>
      <c r="C148" s="1">
        <v>5592920</v>
      </c>
      <c r="D148" s="1">
        <v>5594039.75</v>
      </c>
      <c r="E148" s="1">
        <v>30658098.949999999</v>
      </c>
      <c r="F148" s="1">
        <v>30658098.949999999</v>
      </c>
      <c r="G148" s="1">
        <v>100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>
        <v>4907300</v>
      </c>
      <c r="BE148" s="1">
        <v>5274800</v>
      </c>
      <c r="BF148" s="1">
        <v>5275919.75</v>
      </c>
      <c r="BG148" s="1">
        <v>30339978.949999999</v>
      </c>
      <c r="BH148" s="1">
        <v>30339978.949999999</v>
      </c>
      <c r="BI148" s="1">
        <v>100</v>
      </c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>
        <v>1719500</v>
      </c>
      <c r="IO148" s="1">
        <v>1814000</v>
      </c>
      <c r="IP148" s="1">
        <v>1986900</v>
      </c>
      <c r="IQ148" s="1">
        <v>1986900</v>
      </c>
      <c r="IR148" s="1">
        <v>1986900</v>
      </c>
      <c r="IS148" s="1">
        <v>100</v>
      </c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>
        <v>6884782.2400000002</v>
      </c>
      <c r="JV148" s="1">
        <v>6884782.2400000002</v>
      </c>
      <c r="JW148" s="1">
        <v>100</v>
      </c>
      <c r="JX148" s="1"/>
      <c r="JY148" s="1"/>
      <c r="JZ148" s="1"/>
      <c r="KA148" s="1"/>
      <c r="KB148" s="1"/>
      <c r="KC148" s="1"/>
      <c r="KD148" s="1"/>
      <c r="KE148" s="1"/>
      <c r="KF148" s="1"/>
      <c r="KG148" s="1">
        <v>5089862.42</v>
      </c>
      <c r="KH148" s="1">
        <v>5089862.42</v>
      </c>
      <c r="KI148" s="1">
        <v>100</v>
      </c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>
        <v>13089414.539999999</v>
      </c>
      <c r="TN148" s="1">
        <v>13089414.539999999</v>
      </c>
      <c r="TO148" s="1">
        <v>100</v>
      </c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>
        <v>1050400</v>
      </c>
      <c r="UU148" s="1">
        <v>1050400</v>
      </c>
      <c r="UV148" s="1">
        <v>1050400</v>
      </c>
      <c r="UW148" s="1">
        <v>1050400</v>
      </c>
      <c r="UX148" s="1">
        <v>1050400</v>
      </c>
      <c r="UY148" s="1">
        <v>100</v>
      </c>
      <c r="UZ148" s="1">
        <v>736700</v>
      </c>
      <c r="VA148" s="1">
        <v>736700</v>
      </c>
      <c r="VB148" s="1">
        <v>736700</v>
      </c>
      <c r="VC148" s="1">
        <v>736700</v>
      </c>
      <c r="VD148" s="1">
        <v>736700</v>
      </c>
      <c r="VE148" s="1">
        <v>100</v>
      </c>
      <c r="VF148" s="1">
        <v>1000000</v>
      </c>
      <c r="VG148" s="1">
        <v>1000000</v>
      </c>
      <c r="VH148" s="1">
        <v>1000000</v>
      </c>
      <c r="VI148" s="1">
        <v>1000000</v>
      </c>
      <c r="VJ148" s="1">
        <v>1000000</v>
      </c>
      <c r="VK148" s="1">
        <v>100</v>
      </c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>
        <v>400700</v>
      </c>
      <c r="YS148" s="1">
        <v>673700</v>
      </c>
      <c r="YT148" s="1">
        <v>501919.75</v>
      </c>
      <c r="YU148" s="1">
        <v>501919.75</v>
      </c>
      <c r="YV148" s="1">
        <v>501919.75</v>
      </c>
      <c r="YW148" s="1">
        <v>100</v>
      </c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>
        <v>318120</v>
      </c>
      <c r="ZQ148" s="1">
        <v>318120</v>
      </c>
      <c r="ZR148" s="1">
        <v>318120</v>
      </c>
      <c r="ZS148" s="1">
        <v>318120</v>
      </c>
      <c r="ZT148" s="1">
        <v>318120</v>
      </c>
      <c r="ZU148" s="1">
        <v>100</v>
      </c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>
        <v>3520</v>
      </c>
      <c r="AFK148" s="1">
        <v>3520</v>
      </c>
      <c r="AFL148" s="1">
        <v>3520</v>
      </c>
      <c r="AFM148" s="1">
        <v>3520</v>
      </c>
      <c r="AFN148" s="1">
        <v>3520</v>
      </c>
      <c r="AFO148" s="1">
        <v>100</v>
      </c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>
        <v>314600</v>
      </c>
      <c r="AGO148" s="1">
        <v>314600</v>
      </c>
      <c r="AGP148" s="1">
        <v>314600</v>
      </c>
      <c r="AGQ148" s="1">
        <v>314600</v>
      </c>
      <c r="AGR148" s="1">
        <v>314600</v>
      </c>
      <c r="AGS148" s="1">
        <v>100</v>
      </c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</row>
    <row r="149" spans="1:943" x14ac:dyDescent="0.25">
      <c r="A149" s="4" t="s">
        <v>232</v>
      </c>
      <c r="B149" s="1">
        <v>7690420</v>
      </c>
      <c r="C149" s="1">
        <v>7838820</v>
      </c>
      <c r="D149" s="1">
        <v>7010567.7999999998</v>
      </c>
      <c r="E149" s="1">
        <v>134676188.30000001</v>
      </c>
      <c r="F149" s="1">
        <v>123123251.70999999</v>
      </c>
      <c r="G149" s="1">
        <v>91.4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>
        <v>7372300</v>
      </c>
      <c r="BE149" s="1">
        <v>7520700</v>
      </c>
      <c r="BF149" s="1">
        <v>6692447.7999999998</v>
      </c>
      <c r="BG149" s="1">
        <v>132154139.84</v>
      </c>
      <c r="BH149" s="1">
        <v>120601203.25</v>
      </c>
      <c r="BI149" s="1">
        <v>91.3</v>
      </c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>
        <v>1844900</v>
      </c>
      <c r="IO149" s="1">
        <v>1993300</v>
      </c>
      <c r="IP149" s="1">
        <v>2174800</v>
      </c>
      <c r="IQ149" s="1">
        <v>2174800</v>
      </c>
      <c r="IR149" s="1">
        <v>2174800</v>
      </c>
      <c r="IS149" s="1">
        <v>100</v>
      </c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>
        <v>8000000</v>
      </c>
      <c r="JV149" s="1">
        <v>8000000</v>
      </c>
      <c r="JW149" s="1">
        <v>100</v>
      </c>
      <c r="JX149" s="1"/>
      <c r="JY149" s="1"/>
      <c r="JZ149" s="1"/>
      <c r="KA149" s="1"/>
      <c r="KB149" s="1"/>
      <c r="KC149" s="1"/>
      <c r="KD149" s="1"/>
      <c r="KE149" s="1"/>
      <c r="KF149" s="1"/>
      <c r="KG149" s="1">
        <v>79941977.599999994</v>
      </c>
      <c r="KH149" s="1">
        <v>69761987.299999997</v>
      </c>
      <c r="KI149" s="1">
        <v>87.3</v>
      </c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>
        <v>4029506.69</v>
      </c>
      <c r="MP149" s="1">
        <v>4029506.69</v>
      </c>
      <c r="MQ149" s="1">
        <v>100</v>
      </c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  <c r="NR149" s="1"/>
      <c r="NS149" s="1"/>
      <c r="NT149" s="1"/>
      <c r="NU149" s="1"/>
      <c r="NV149" s="1"/>
      <c r="NW149" s="1"/>
      <c r="NX149" s="1"/>
      <c r="NY149" s="1"/>
      <c r="NZ149" s="1"/>
      <c r="OA149" s="1"/>
      <c r="OB149" s="1"/>
      <c r="OC149" s="1"/>
      <c r="OD149" s="1"/>
      <c r="OE149" s="1"/>
      <c r="OF149" s="1"/>
      <c r="OG149" s="1"/>
      <c r="OH149" s="1"/>
      <c r="OI149" s="1"/>
      <c r="OJ149" s="1"/>
      <c r="OK149" s="1"/>
      <c r="OL149" s="1"/>
      <c r="OM149" s="1"/>
      <c r="ON149" s="1"/>
      <c r="OO149" s="1"/>
      <c r="OP149" s="1"/>
      <c r="OQ149" s="1"/>
      <c r="OR149" s="1"/>
      <c r="OS149" s="1"/>
      <c r="OT149" s="1"/>
      <c r="OU149" s="1"/>
      <c r="OV149" s="1"/>
      <c r="OW149" s="1"/>
      <c r="OX149" s="1"/>
      <c r="OY149" s="1"/>
      <c r="OZ149" s="1"/>
      <c r="PA149" s="1"/>
      <c r="PB149" s="1"/>
      <c r="PC149" s="1"/>
      <c r="PD149" s="1"/>
      <c r="PE149" s="1"/>
      <c r="PF149" s="1"/>
      <c r="PG149" s="1"/>
      <c r="PH149" s="1"/>
      <c r="PI149" s="1"/>
      <c r="PJ149" s="1"/>
      <c r="PK149" s="1"/>
      <c r="PL149" s="1"/>
      <c r="PM149" s="1"/>
      <c r="PN149" s="1"/>
      <c r="PO149" s="1"/>
      <c r="PP149" s="1"/>
      <c r="PQ149" s="1"/>
      <c r="PR149" s="1"/>
      <c r="PS149" s="1"/>
      <c r="PT149" s="1"/>
      <c r="PU149" s="1"/>
      <c r="PV149" s="1"/>
      <c r="PW149" s="1"/>
      <c r="PX149" s="1"/>
      <c r="PY149" s="1"/>
      <c r="PZ149" s="1"/>
      <c r="QA149" s="1"/>
      <c r="QB149" s="1"/>
      <c r="QC149" s="1"/>
      <c r="QD149" s="1"/>
      <c r="QE149" s="1"/>
      <c r="QF149" s="1"/>
      <c r="QG149" s="1"/>
      <c r="QH149" s="1"/>
      <c r="QI149" s="1"/>
      <c r="QJ149" s="1"/>
      <c r="QK149" s="1"/>
      <c r="QL149" s="1"/>
      <c r="QM149" s="1"/>
      <c r="QN149" s="1"/>
      <c r="QO149" s="1"/>
      <c r="QP149" s="1"/>
      <c r="QQ149" s="1"/>
      <c r="QR149" s="1"/>
      <c r="QS149" s="1"/>
      <c r="QT149" s="1"/>
      <c r="QU149" s="1"/>
      <c r="QV149" s="1"/>
      <c r="QW149" s="1"/>
      <c r="QX149" s="1"/>
      <c r="QY149" s="1"/>
      <c r="QZ149" s="1"/>
      <c r="RA149" s="1"/>
      <c r="RB149" s="1"/>
      <c r="RC149" s="1"/>
      <c r="RD149" s="1"/>
      <c r="RE149" s="1"/>
      <c r="RF149" s="1"/>
      <c r="RG149" s="1"/>
      <c r="RH149" s="1"/>
      <c r="RI149" s="1"/>
      <c r="RJ149" s="1"/>
      <c r="RK149" s="1"/>
      <c r="RL149" s="1"/>
      <c r="RM149" s="1"/>
      <c r="RN149" s="1"/>
      <c r="RO149" s="1"/>
      <c r="RP149" s="1"/>
      <c r="RQ149" s="1"/>
      <c r="RR149" s="1"/>
      <c r="RS149" s="1"/>
      <c r="RT149" s="1"/>
      <c r="RU149" s="1"/>
      <c r="RV149" s="1"/>
      <c r="RW149" s="1"/>
      <c r="RX149" s="1"/>
      <c r="RY149" s="1"/>
      <c r="RZ149" s="1"/>
      <c r="SA149" s="1"/>
      <c r="SB149" s="1"/>
      <c r="SC149" s="1"/>
      <c r="SD149" s="1"/>
      <c r="SE149" s="1"/>
      <c r="SF149" s="1"/>
      <c r="SG149" s="1"/>
      <c r="SH149" s="1"/>
      <c r="SI149" s="1"/>
      <c r="SJ149" s="1"/>
      <c r="SK149" s="1"/>
      <c r="SL149" s="1"/>
      <c r="SM149" s="1"/>
      <c r="SN149" s="1"/>
      <c r="SO149" s="1"/>
      <c r="SP149" s="1"/>
      <c r="SQ149" s="1"/>
      <c r="SR149" s="1"/>
      <c r="SS149" s="1"/>
      <c r="ST149" s="1"/>
      <c r="SU149" s="1"/>
      <c r="SV149" s="1"/>
      <c r="SW149" s="1"/>
      <c r="SX149" s="1"/>
      <c r="SY149" s="1"/>
      <c r="SZ149" s="1"/>
      <c r="TA149" s="1"/>
      <c r="TB149" s="1"/>
      <c r="TC149" s="1"/>
      <c r="TD149" s="1"/>
      <c r="TE149" s="1"/>
      <c r="TF149" s="1"/>
      <c r="TG149" s="1"/>
      <c r="TH149" s="1"/>
      <c r="TI149" s="1"/>
      <c r="TJ149" s="1"/>
      <c r="TK149" s="1"/>
      <c r="TL149" s="1"/>
      <c r="TM149" s="1">
        <v>5020822.8899999997</v>
      </c>
      <c r="TN149" s="1">
        <v>3647877.5</v>
      </c>
      <c r="TO149" s="1">
        <v>72.7</v>
      </c>
      <c r="TP149" s="1"/>
      <c r="TQ149" s="1"/>
      <c r="TR149" s="1"/>
      <c r="TS149" s="1"/>
      <c r="TT149" s="1"/>
      <c r="TU149" s="1"/>
      <c r="TV149" s="1"/>
      <c r="TW149" s="1"/>
      <c r="TX149" s="1"/>
      <c r="TY149" s="1"/>
      <c r="TZ149" s="1"/>
      <c r="UA149" s="1"/>
      <c r="UB149" s="1"/>
      <c r="UC149" s="1"/>
      <c r="UD149" s="1"/>
      <c r="UE149" s="1"/>
      <c r="UF149" s="1"/>
      <c r="UG149" s="1"/>
      <c r="UH149" s="1"/>
      <c r="UI149" s="1"/>
      <c r="UJ149" s="1"/>
      <c r="UK149" s="1"/>
      <c r="UL149" s="1"/>
      <c r="UM149" s="1"/>
      <c r="UN149" s="1"/>
      <c r="UO149" s="1"/>
      <c r="UP149" s="1"/>
      <c r="UQ149" s="1"/>
      <c r="UR149" s="1"/>
      <c r="US149" s="1"/>
      <c r="UT149" s="1">
        <v>1050400</v>
      </c>
      <c r="UU149" s="1">
        <v>1050400</v>
      </c>
      <c r="UV149" s="1">
        <v>1050299.2</v>
      </c>
      <c r="UW149" s="1">
        <v>1050299.2</v>
      </c>
      <c r="UX149" s="1">
        <v>1050299.2</v>
      </c>
      <c r="UY149" s="1">
        <v>100</v>
      </c>
      <c r="UZ149" s="1">
        <v>891800</v>
      </c>
      <c r="VA149" s="1">
        <v>891800</v>
      </c>
      <c r="VB149" s="1">
        <v>890999.9</v>
      </c>
      <c r="VC149" s="1">
        <v>890999.9</v>
      </c>
      <c r="VD149" s="1">
        <v>890999.9</v>
      </c>
      <c r="VE149" s="1">
        <v>100</v>
      </c>
      <c r="VF149" s="1"/>
      <c r="VG149" s="1"/>
      <c r="VH149" s="1"/>
      <c r="VI149" s="1"/>
      <c r="VJ149" s="1"/>
      <c r="VK149" s="1"/>
      <c r="VL149" s="1"/>
      <c r="VM149" s="1"/>
      <c r="VN149" s="1"/>
      <c r="VO149" s="1"/>
      <c r="VP149" s="1"/>
      <c r="VQ149" s="1"/>
      <c r="VR149" s="1"/>
      <c r="VS149" s="1"/>
      <c r="VT149" s="1"/>
      <c r="VU149" s="1"/>
      <c r="VV149" s="1"/>
      <c r="VW149" s="1"/>
      <c r="VX149" s="1"/>
      <c r="VY149" s="1"/>
      <c r="VZ149" s="1"/>
      <c r="WA149" s="1"/>
      <c r="WB149" s="1"/>
      <c r="WC149" s="1"/>
      <c r="WD149" s="1"/>
      <c r="WE149" s="1"/>
      <c r="WF149" s="1"/>
      <c r="WG149" s="1"/>
      <c r="WH149" s="1"/>
      <c r="WI149" s="1"/>
      <c r="WJ149" s="1"/>
      <c r="WK149" s="1"/>
      <c r="WL149" s="1"/>
      <c r="WM149" s="1"/>
      <c r="WN149" s="1"/>
      <c r="WO149" s="1"/>
      <c r="WP149" s="1"/>
      <c r="WQ149" s="1"/>
      <c r="WR149" s="1"/>
      <c r="WS149" s="1"/>
      <c r="WT149" s="1"/>
      <c r="WU149" s="1"/>
      <c r="WV149" s="1"/>
      <c r="WW149" s="1"/>
      <c r="WX149" s="1"/>
      <c r="WY149" s="1"/>
      <c r="WZ149" s="1"/>
      <c r="XA149" s="1"/>
      <c r="XB149" s="1"/>
      <c r="XC149" s="1"/>
      <c r="XD149" s="1"/>
      <c r="XE149" s="1"/>
      <c r="XF149" s="1"/>
      <c r="XG149" s="1"/>
      <c r="XH149" s="1"/>
      <c r="XI149" s="1"/>
      <c r="XJ149" s="1"/>
      <c r="XK149" s="1">
        <v>20043199</v>
      </c>
      <c r="XL149" s="1">
        <v>20043198.370000001</v>
      </c>
      <c r="XM149" s="1">
        <v>100</v>
      </c>
      <c r="XN149" s="1"/>
      <c r="XO149" s="1"/>
      <c r="XP149" s="1"/>
      <c r="XQ149" s="1"/>
      <c r="XR149" s="1"/>
      <c r="XS149" s="1"/>
      <c r="XT149" s="1"/>
      <c r="XU149" s="1"/>
      <c r="XV149" s="1"/>
      <c r="XW149" s="1"/>
      <c r="XX149" s="1"/>
      <c r="XY149" s="1"/>
      <c r="XZ149" s="1"/>
      <c r="YA149" s="1"/>
      <c r="YB149" s="1"/>
      <c r="YC149" s="1"/>
      <c r="YD149" s="1"/>
      <c r="YE149" s="1"/>
      <c r="YF149" s="1"/>
      <c r="YG149" s="1"/>
      <c r="YH149" s="1"/>
      <c r="YI149" s="1"/>
      <c r="YJ149" s="1"/>
      <c r="YK149" s="1"/>
      <c r="YL149" s="1"/>
      <c r="YM149" s="1"/>
      <c r="YN149" s="1"/>
      <c r="YO149" s="1"/>
      <c r="YP149" s="1"/>
      <c r="YQ149" s="1"/>
      <c r="YR149" s="1">
        <v>3585200</v>
      </c>
      <c r="YS149" s="1">
        <v>3585200</v>
      </c>
      <c r="YT149" s="1">
        <v>2593734.54</v>
      </c>
      <c r="YU149" s="1">
        <v>2593734.54</v>
      </c>
      <c r="YV149" s="1">
        <v>2593734.54</v>
      </c>
      <c r="YW149" s="1">
        <v>100</v>
      </c>
      <c r="YX149" s="1"/>
      <c r="YY149" s="1"/>
      <c r="YZ149" s="1">
        <f>-17386-560</f>
        <v>-17946</v>
      </c>
      <c r="ZA149" s="1">
        <v>8408800.1999999993</v>
      </c>
      <c r="ZB149" s="1">
        <v>8408800.1999999993</v>
      </c>
      <c r="ZC149" s="1">
        <v>100</v>
      </c>
      <c r="ZD149" s="1"/>
      <c r="ZE149" s="1"/>
      <c r="ZF149" s="1"/>
      <c r="ZG149" s="1"/>
      <c r="ZH149" s="1"/>
      <c r="ZI149" s="1"/>
      <c r="ZJ149" s="1"/>
      <c r="ZK149" s="1"/>
      <c r="ZL149" s="1"/>
      <c r="ZM149" s="1"/>
      <c r="ZN149" s="1"/>
      <c r="ZO149" s="1"/>
      <c r="ZP149" s="1">
        <v>318120</v>
      </c>
      <c r="ZQ149" s="1">
        <v>318120</v>
      </c>
      <c r="ZR149" s="1">
        <v>318120</v>
      </c>
      <c r="ZS149" s="1">
        <v>318120</v>
      </c>
      <c r="ZT149" s="1">
        <v>318120</v>
      </c>
      <c r="ZU149" s="1">
        <v>100</v>
      </c>
      <c r="ZV149" s="1"/>
      <c r="ZW149" s="1"/>
      <c r="ZX149" s="1"/>
      <c r="ZY149" s="1"/>
      <c r="ZZ149" s="1"/>
      <c r="AAA149" s="1"/>
      <c r="AAB149" s="1"/>
      <c r="AAC149" s="1"/>
      <c r="AAD149" s="1"/>
      <c r="AAE149" s="1"/>
      <c r="AAF149" s="1"/>
      <c r="AAG149" s="1"/>
      <c r="AAH149" s="1"/>
      <c r="AAI149" s="1"/>
      <c r="AAJ149" s="1"/>
      <c r="AAK149" s="1"/>
      <c r="AAL149" s="1"/>
      <c r="AAM149" s="1"/>
      <c r="AAN149" s="1"/>
      <c r="AAO149" s="1"/>
      <c r="AAP149" s="1"/>
      <c r="AAQ149" s="1"/>
      <c r="AAR149" s="1"/>
      <c r="AAS149" s="1"/>
      <c r="AAT149" s="1"/>
      <c r="AAU149" s="1"/>
      <c r="AAV149" s="1"/>
      <c r="AAW149" s="1"/>
      <c r="AAX149" s="1"/>
      <c r="AAY149" s="1"/>
      <c r="AAZ149" s="1"/>
      <c r="ABA149" s="1"/>
      <c r="ABB149" s="1"/>
      <c r="ABC149" s="1"/>
      <c r="ABD149" s="1"/>
      <c r="ABE149" s="1"/>
      <c r="ABF149" s="1"/>
      <c r="ABG149" s="1"/>
      <c r="ABH149" s="1"/>
      <c r="ABI149" s="1"/>
      <c r="ABJ149" s="1"/>
      <c r="ABK149" s="1"/>
      <c r="ABL149" s="1"/>
      <c r="ABM149" s="1"/>
      <c r="ABN149" s="1"/>
      <c r="ABO149" s="1"/>
      <c r="ABP149" s="1"/>
      <c r="ABQ149" s="1"/>
      <c r="ABR149" s="1"/>
      <c r="ABS149" s="1"/>
      <c r="ABT149" s="1"/>
      <c r="ABU149" s="1"/>
      <c r="ABV149" s="1"/>
      <c r="ABW149" s="1"/>
      <c r="ABX149" s="1"/>
      <c r="ABY149" s="1"/>
      <c r="ABZ149" s="1"/>
      <c r="ACA149" s="1"/>
      <c r="ACB149" s="1"/>
      <c r="ACC149" s="1"/>
      <c r="ACD149" s="1"/>
      <c r="ACE149" s="1"/>
      <c r="ACF149" s="1"/>
      <c r="ACG149" s="1"/>
      <c r="ACH149" s="1"/>
      <c r="ACI149" s="1"/>
      <c r="ACJ149" s="1"/>
      <c r="ACK149" s="1"/>
      <c r="ACL149" s="1"/>
      <c r="ACM149" s="1"/>
      <c r="ACN149" s="1"/>
      <c r="ACO149" s="1"/>
      <c r="ACP149" s="1"/>
      <c r="ACQ149" s="1"/>
      <c r="ACR149" s="1"/>
      <c r="ACS149" s="1"/>
      <c r="ACT149" s="1"/>
      <c r="ACU149" s="1"/>
      <c r="ACV149" s="1"/>
      <c r="ACW149" s="1"/>
      <c r="ACX149" s="1"/>
      <c r="ACY149" s="1"/>
      <c r="ACZ149" s="1"/>
      <c r="ADA149" s="1"/>
      <c r="ADB149" s="1"/>
      <c r="ADC149" s="1"/>
      <c r="ADD149" s="1"/>
      <c r="ADE149" s="1"/>
      <c r="ADF149" s="1"/>
      <c r="ADG149" s="1"/>
      <c r="ADH149" s="1"/>
      <c r="ADI149" s="1"/>
      <c r="ADJ149" s="1"/>
      <c r="ADK149" s="1"/>
      <c r="ADL149" s="1"/>
      <c r="ADM149" s="1"/>
      <c r="ADN149" s="1"/>
      <c r="ADO149" s="1"/>
      <c r="ADP149" s="1"/>
      <c r="ADQ149" s="1"/>
      <c r="ADR149" s="1"/>
      <c r="ADS149" s="1"/>
      <c r="ADT149" s="1"/>
      <c r="ADU149" s="1"/>
      <c r="ADV149" s="1"/>
      <c r="ADW149" s="1"/>
      <c r="ADX149" s="1"/>
      <c r="ADY149" s="1"/>
      <c r="ADZ149" s="1"/>
      <c r="AEA149" s="1"/>
      <c r="AEB149" s="1"/>
      <c r="AEC149" s="1"/>
      <c r="AED149" s="1"/>
      <c r="AEE149" s="1"/>
      <c r="AEF149" s="1"/>
      <c r="AEG149" s="1"/>
      <c r="AEH149" s="1"/>
      <c r="AEI149" s="1"/>
      <c r="AEJ149" s="1"/>
      <c r="AEK149" s="1"/>
      <c r="AEL149" s="1"/>
      <c r="AEM149" s="1"/>
      <c r="AEN149" s="1"/>
      <c r="AEO149" s="1"/>
      <c r="AEP149" s="1"/>
      <c r="AEQ149" s="1"/>
      <c r="AER149" s="1"/>
      <c r="AES149" s="1"/>
      <c r="AET149" s="1"/>
      <c r="AEU149" s="1"/>
      <c r="AEV149" s="1"/>
      <c r="AEW149" s="1"/>
      <c r="AEX149" s="1"/>
      <c r="AEY149" s="1"/>
      <c r="AEZ149" s="1"/>
      <c r="AFA149" s="1"/>
      <c r="AFB149" s="1"/>
      <c r="AFC149" s="1"/>
      <c r="AFD149" s="1"/>
      <c r="AFE149" s="1"/>
      <c r="AFF149" s="1"/>
      <c r="AFG149" s="1"/>
      <c r="AFH149" s="1"/>
      <c r="AFI149" s="1"/>
      <c r="AFJ149" s="1">
        <v>3520</v>
      </c>
      <c r="AFK149" s="1">
        <v>3520</v>
      </c>
      <c r="AFL149" s="1">
        <v>3520</v>
      </c>
      <c r="AFM149" s="1">
        <v>3520</v>
      </c>
      <c r="AFN149" s="1">
        <v>3520</v>
      </c>
      <c r="AFO149" s="1">
        <v>100</v>
      </c>
      <c r="AFP149" s="1"/>
      <c r="AFQ149" s="1"/>
      <c r="AFR149" s="1"/>
      <c r="AFS149" s="1"/>
      <c r="AFT149" s="1"/>
      <c r="AFU149" s="1"/>
      <c r="AFV149" s="1"/>
      <c r="AFW149" s="1"/>
      <c r="AFX149" s="1"/>
      <c r="AFY149" s="1"/>
      <c r="AFZ149" s="1"/>
      <c r="AGA149" s="1"/>
      <c r="AGB149" s="1"/>
      <c r="AGC149" s="1"/>
      <c r="AGD149" s="1"/>
      <c r="AGE149" s="1"/>
      <c r="AGF149" s="1"/>
      <c r="AGG149" s="1"/>
      <c r="AGH149" s="1"/>
      <c r="AGI149" s="1"/>
      <c r="AGJ149" s="1"/>
      <c r="AGK149" s="1"/>
      <c r="AGL149" s="1"/>
      <c r="AGM149" s="1"/>
      <c r="AGN149" s="1">
        <v>314600</v>
      </c>
      <c r="AGO149" s="1">
        <v>314600</v>
      </c>
      <c r="AGP149" s="1">
        <v>314600</v>
      </c>
      <c r="AGQ149" s="1">
        <v>314600</v>
      </c>
      <c r="AGR149" s="1">
        <v>314600</v>
      </c>
      <c r="AGS149" s="1">
        <v>100</v>
      </c>
      <c r="AGT149" s="1"/>
      <c r="AGU149" s="1"/>
      <c r="AGV149" s="1"/>
      <c r="AGW149" s="1"/>
      <c r="AGX149" s="1"/>
      <c r="AGY149" s="1"/>
      <c r="AGZ149" s="1"/>
      <c r="AHA149" s="1"/>
      <c r="AHB149" s="1"/>
      <c r="AHC149" s="1"/>
      <c r="AHD149" s="1"/>
      <c r="AHE149" s="1"/>
      <c r="AHF149" s="1"/>
      <c r="AHG149" s="1"/>
      <c r="AHH149" s="1"/>
      <c r="AHI149" s="1">
        <v>2203928.46</v>
      </c>
      <c r="AHJ149" s="1">
        <v>2203928.46</v>
      </c>
      <c r="AHK149" s="1">
        <v>100</v>
      </c>
      <c r="AHL149" s="1"/>
      <c r="AHM149" s="1"/>
      <c r="AHN149" s="1"/>
      <c r="AHO149" s="1"/>
      <c r="AHP149" s="1"/>
      <c r="AHQ149" s="1"/>
      <c r="AHR149" s="1"/>
      <c r="AHS149" s="1"/>
      <c r="AHT149" s="1"/>
      <c r="AHU149" s="1"/>
      <c r="AHV149" s="1"/>
      <c r="AHW149" s="1"/>
      <c r="AHX149" s="1"/>
      <c r="AHY149" s="1"/>
      <c r="AHZ149" s="1"/>
      <c r="AIA149" s="1"/>
      <c r="AIB149" s="1"/>
      <c r="AIC149" s="1"/>
      <c r="AID149" s="1"/>
      <c r="AIE149" s="1"/>
      <c r="AIF149" s="1"/>
      <c r="AIG149" s="1"/>
      <c r="AIH149" s="1"/>
      <c r="AII149" s="1"/>
      <c r="AIJ149" s="1"/>
      <c r="AIK149" s="1"/>
      <c r="AIL149" s="1"/>
      <c r="AIM149" s="1"/>
      <c r="AIN149" s="1"/>
      <c r="AIO149" s="1"/>
      <c r="AIP149" s="1"/>
      <c r="AIQ149" s="1"/>
      <c r="AIR149" s="1"/>
      <c r="AIS149" s="1"/>
      <c r="AIT149" s="1"/>
      <c r="AIU149" s="1"/>
      <c r="AIV149" s="1"/>
      <c r="AIW149" s="1"/>
      <c r="AIX149" s="1"/>
      <c r="AIY149" s="1">
        <v>2203928.46</v>
      </c>
      <c r="AIZ149" s="1">
        <v>2203928.46</v>
      </c>
      <c r="AJA149" s="1">
        <v>100</v>
      </c>
      <c r="AJB149" s="1"/>
      <c r="AJC149" s="1"/>
      <c r="AJD149" s="1"/>
      <c r="AJE149" s="1"/>
      <c r="AJF149" s="1"/>
      <c r="AJG149" s="1"/>
    </row>
    <row r="150" spans="1:943" x14ac:dyDescent="0.25">
      <c r="A150" s="4" t="s">
        <v>233</v>
      </c>
      <c r="B150" s="1">
        <v>23232720</v>
      </c>
      <c r="C150" s="1">
        <v>23869620</v>
      </c>
      <c r="D150" s="1">
        <v>23886369.899999999</v>
      </c>
      <c r="E150" s="1">
        <v>66186277.799999997</v>
      </c>
      <c r="F150" s="1">
        <v>66186277.789999999</v>
      </c>
      <c r="G150" s="1">
        <v>100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>
        <v>22914600</v>
      </c>
      <c r="BE150" s="1">
        <v>23551500</v>
      </c>
      <c r="BF150" s="1">
        <v>23568249.899999999</v>
      </c>
      <c r="BG150" s="1">
        <v>65868157.799999997</v>
      </c>
      <c r="BH150" s="1">
        <v>65868157.789999999</v>
      </c>
      <c r="BI150" s="1">
        <v>100</v>
      </c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>
        <v>2084700</v>
      </c>
      <c r="IO150" s="1">
        <v>2279600</v>
      </c>
      <c r="IP150" s="1">
        <v>2483500</v>
      </c>
      <c r="IQ150" s="1">
        <v>2483500</v>
      </c>
      <c r="IR150" s="1">
        <v>2483500</v>
      </c>
      <c r="IS150" s="1">
        <v>100</v>
      </c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>
        <v>7195481.1100000003</v>
      </c>
      <c r="JV150" s="1">
        <v>7195481.1100000003</v>
      </c>
      <c r="JW150" s="1">
        <v>100</v>
      </c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>
        <v>35104426.789999999</v>
      </c>
      <c r="TN150" s="1">
        <v>35104426.789999999</v>
      </c>
      <c r="TO150" s="1">
        <v>100</v>
      </c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>
        <v>1050400</v>
      </c>
      <c r="UU150" s="1">
        <v>1050400</v>
      </c>
      <c r="UV150" s="1">
        <v>1050400</v>
      </c>
      <c r="UW150" s="1">
        <v>1050400</v>
      </c>
      <c r="UX150" s="1">
        <v>1050400</v>
      </c>
      <c r="UY150" s="1">
        <v>100</v>
      </c>
      <c r="UZ150" s="1">
        <v>2054800</v>
      </c>
      <c r="VA150" s="1">
        <v>2054800</v>
      </c>
      <c r="VB150" s="1">
        <v>2054800</v>
      </c>
      <c r="VC150" s="1">
        <v>2054800</v>
      </c>
      <c r="VD150" s="1">
        <v>2054800</v>
      </c>
      <c r="VE150" s="1">
        <v>100</v>
      </c>
      <c r="VF150" s="1">
        <v>2500000</v>
      </c>
      <c r="VG150" s="1">
        <v>2500000</v>
      </c>
      <c r="VH150" s="1">
        <v>2500000</v>
      </c>
      <c r="VI150" s="1">
        <v>2500000</v>
      </c>
      <c r="VJ150" s="1">
        <v>2500000</v>
      </c>
      <c r="VK150" s="1">
        <v>100</v>
      </c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>
        <v>15000000</v>
      </c>
      <c r="YA150" s="1">
        <v>15000000</v>
      </c>
      <c r="YB150" s="1">
        <v>14991614.98</v>
      </c>
      <c r="YC150" s="1">
        <v>14991614.98</v>
      </c>
      <c r="YD150" s="1">
        <v>14991614.98</v>
      </c>
      <c r="YE150" s="1">
        <v>100</v>
      </c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>
        <v>224700</v>
      </c>
      <c r="YS150" s="1">
        <v>666700</v>
      </c>
      <c r="YT150" s="1">
        <v>487934.92</v>
      </c>
      <c r="YU150" s="1">
        <v>487934.92</v>
      </c>
      <c r="YV150" s="1">
        <v>487934.91</v>
      </c>
      <c r="YW150" s="1">
        <v>100</v>
      </c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>
        <v>318120</v>
      </c>
      <c r="ZQ150" s="1">
        <v>318120</v>
      </c>
      <c r="ZR150" s="1">
        <v>318120</v>
      </c>
      <c r="ZS150" s="1">
        <v>318120</v>
      </c>
      <c r="ZT150" s="1">
        <v>318120</v>
      </c>
      <c r="ZU150" s="1">
        <v>100</v>
      </c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>
        <v>3520</v>
      </c>
      <c r="AFK150" s="1">
        <v>3520</v>
      </c>
      <c r="AFL150" s="1">
        <v>3520</v>
      </c>
      <c r="AFM150" s="1">
        <v>3520</v>
      </c>
      <c r="AFN150" s="1">
        <v>3520</v>
      </c>
      <c r="AFO150" s="1">
        <v>100</v>
      </c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>
        <v>314600</v>
      </c>
      <c r="AGO150" s="1">
        <v>314600</v>
      </c>
      <c r="AGP150" s="1">
        <v>314600</v>
      </c>
      <c r="AGQ150" s="1">
        <v>314600</v>
      </c>
      <c r="AGR150" s="1">
        <v>314600</v>
      </c>
      <c r="AGS150" s="1">
        <v>100</v>
      </c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</row>
    <row r="151" spans="1:943" x14ac:dyDescent="0.25">
      <c r="A151" s="4" t="s">
        <v>234</v>
      </c>
      <c r="B151" s="1">
        <v>23072220</v>
      </c>
      <c r="C151" s="1">
        <v>23255220</v>
      </c>
      <c r="D151" s="1">
        <v>22877252.640000001</v>
      </c>
      <c r="E151" s="1">
        <v>30877252.640000001</v>
      </c>
      <c r="F151" s="1">
        <v>30877252.640000001</v>
      </c>
      <c r="G151" s="1">
        <v>100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>
        <v>22754100</v>
      </c>
      <c r="BE151" s="1">
        <v>22937100</v>
      </c>
      <c r="BF151" s="1">
        <v>22559132.640000001</v>
      </c>
      <c r="BG151" s="1">
        <v>30559132.640000001</v>
      </c>
      <c r="BH151" s="1">
        <v>30559132.640000001</v>
      </c>
      <c r="BI151" s="1">
        <v>100</v>
      </c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>
        <v>1521300</v>
      </c>
      <c r="IO151" s="1">
        <v>1663400</v>
      </c>
      <c r="IP151" s="1">
        <v>1811900</v>
      </c>
      <c r="IQ151" s="1">
        <v>1811900</v>
      </c>
      <c r="IR151" s="1">
        <v>1811900</v>
      </c>
      <c r="IS151" s="1">
        <v>100</v>
      </c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>
        <v>8000000</v>
      </c>
      <c r="JV151" s="1">
        <v>8000000</v>
      </c>
      <c r="JW151" s="1">
        <v>100</v>
      </c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>
        <v>1050400</v>
      </c>
      <c r="UU151" s="1">
        <v>1050400</v>
      </c>
      <c r="UV151" s="1">
        <v>1050400</v>
      </c>
      <c r="UW151" s="1">
        <v>1050400</v>
      </c>
      <c r="UX151" s="1">
        <v>1050400</v>
      </c>
      <c r="UY151" s="1">
        <v>100</v>
      </c>
      <c r="UZ151" s="1">
        <v>1861100</v>
      </c>
      <c r="VA151" s="1">
        <v>1861100</v>
      </c>
      <c r="VB151" s="1">
        <v>1861100</v>
      </c>
      <c r="VC151" s="1">
        <v>1861100</v>
      </c>
      <c r="VD151" s="1">
        <v>1861100</v>
      </c>
      <c r="VE151" s="1">
        <v>100</v>
      </c>
      <c r="VF151" s="1">
        <v>1350000</v>
      </c>
      <c r="VG151" s="1">
        <v>1350000</v>
      </c>
      <c r="VH151" s="1">
        <v>1350000</v>
      </c>
      <c r="VI151" s="1">
        <v>1350000</v>
      </c>
      <c r="VJ151" s="1">
        <v>1350000</v>
      </c>
      <c r="VK151" s="1">
        <v>100</v>
      </c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>
        <v>15000000</v>
      </c>
      <c r="YA151" s="1">
        <v>15000000</v>
      </c>
      <c r="YB151" s="1">
        <v>15000000</v>
      </c>
      <c r="YC151" s="1">
        <v>15000000</v>
      </c>
      <c r="YD151" s="1">
        <v>15000000</v>
      </c>
      <c r="YE151" s="1">
        <v>100</v>
      </c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>
        <v>1971300</v>
      </c>
      <c r="YS151" s="1">
        <v>2012200</v>
      </c>
      <c r="YT151" s="1">
        <v>1485732.64</v>
      </c>
      <c r="YU151" s="1">
        <v>1485732.64</v>
      </c>
      <c r="YV151" s="1">
        <v>1485732.64</v>
      </c>
      <c r="YW151" s="1">
        <v>100</v>
      </c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>
        <v>318120</v>
      </c>
      <c r="ZQ151" s="1">
        <v>318120</v>
      </c>
      <c r="ZR151" s="1">
        <v>318120</v>
      </c>
      <c r="ZS151" s="1">
        <v>318120</v>
      </c>
      <c r="ZT151" s="1">
        <v>318120</v>
      </c>
      <c r="ZU151" s="1">
        <v>100</v>
      </c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>
        <v>3520</v>
      </c>
      <c r="AFK151" s="1">
        <v>3520</v>
      </c>
      <c r="AFL151" s="1">
        <v>3520</v>
      </c>
      <c r="AFM151" s="1">
        <v>3520</v>
      </c>
      <c r="AFN151" s="1">
        <v>3520</v>
      </c>
      <c r="AFO151" s="1">
        <v>100</v>
      </c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>
        <v>314600</v>
      </c>
      <c r="AGO151" s="1">
        <v>314600</v>
      </c>
      <c r="AGP151" s="1">
        <v>314600</v>
      </c>
      <c r="AGQ151" s="1">
        <v>314600</v>
      </c>
      <c r="AGR151" s="1">
        <v>314600</v>
      </c>
      <c r="AGS151" s="1">
        <v>100</v>
      </c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</row>
    <row r="152" spans="1:943" x14ac:dyDescent="0.25">
      <c r="A152" s="4" t="s">
        <v>235</v>
      </c>
      <c r="B152" s="1">
        <v>15925920</v>
      </c>
      <c r="C152" s="1">
        <v>16181320</v>
      </c>
      <c r="D152" s="1">
        <v>15941957.41</v>
      </c>
      <c r="E152" s="1">
        <v>21164449.690000001</v>
      </c>
      <c r="F152" s="1">
        <v>21164449.690000001</v>
      </c>
      <c r="G152" s="1">
        <v>100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>
        <v>15760700</v>
      </c>
      <c r="BE152" s="1">
        <v>16016100</v>
      </c>
      <c r="BF152" s="1">
        <v>15776737.41</v>
      </c>
      <c r="BG152" s="1">
        <v>20999229.690000001</v>
      </c>
      <c r="BH152" s="1">
        <v>20999229.690000001</v>
      </c>
      <c r="BI152" s="1">
        <v>100</v>
      </c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>
        <v>988200</v>
      </c>
      <c r="IO152" s="1">
        <v>1081200</v>
      </c>
      <c r="IP152" s="1">
        <v>1175600</v>
      </c>
      <c r="IQ152" s="1">
        <v>1175600</v>
      </c>
      <c r="IR152" s="1">
        <v>1175600</v>
      </c>
      <c r="IS152" s="1">
        <v>100</v>
      </c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>
        <v>5222492.28</v>
      </c>
      <c r="JV152" s="1">
        <v>5222492.28</v>
      </c>
      <c r="JW152" s="1">
        <v>100</v>
      </c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>
        <v>10000000</v>
      </c>
      <c r="KQ152" s="1">
        <v>10000000</v>
      </c>
      <c r="KR152" s="1">
        <v>10000000</v>
      </c>
      <c r="KS152" s="1">
        <v>10000000</v>
      </c>
      <c r="KT152" s="1">
        <v>10000000</v>
      </c>
      <c r="KU152" s="1">
        <v>100</v>
      </c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>
        <v>1299500</v>
      </c>
      <c r="QE152" s="1">
        <v>1299500</v>
      </c>
      <c r="QF152" s="1">
        <v>1299500</v>
      </c>
      <c r="QG152" s="1">
        <v>1299500</v>
      </c>
      <c r="QH152" s="1">
        <v>1299500</v>
      </c>
      <c r="QI152" s="1">
        <v>100</v>
      </c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>
        <v>1050400</v>
      </c>
      <c r="UU152" s="1">
        <v>1050400</v>
      </c>
      <c r="UV152" s="1">
        <v>1050400</v>
      </c>
      <c r="UW152" s="1">
        <v>1050400</v>
      </c>
      <c r="UX152" s="1">
        <v>1050400</v>
      </c>
      <c r="UY152" s="1">
        <v>100</v>
      </c>
      <c r="UZ152" s="1">
        <v>697900</v>
      </c>
      <c r="VA152" s="1">
        <v>697900</v>
      </c>
      <c r="VB152" s="1">
        <v>697900</v>
      </c>
      <c r="VC152" s="1">
        <v>697900</v>
      </c>
      <c r="VD152" s="1">
        <v>697900</v>
      </c>
      <c r="VE152" s="1">
        <v>100</v>
      </c>
      <c r="VF152" s="1">
        <v>700000</v>
      </c>
      <c r="VG152" s="1">
        <v>700000</v>
      </c>
      <c r="VH152" s="1">
        <v>700000</v>
      </c>
      <c r="VI152" s="1">
        <v>700000</v>
      </c>
      <c r="VJ152" s="1">
        <v>700000</v>
      </c>
      <c r="VK152" s="1">
        <v>100</v>
      </c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>
        <v>1024700</v>
      </c>
      <c r="YS152" s="1">
        <v>1187100</v>
      </c>
      <c r="YT152" s="1">
        <v>853337.41</v>
      </c>
      <c r="YU152" s="1">
        <v>853337.41</v>
      </c>
      <c r="YV152" s="1">
        <v>853337.41</v>
      </c>
      <c r="YW152" s="1">
        <v>100</v>
      </c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>
        <v>165220</v>
      </c>
      <c r="ZQ152" s="1">
        <v>165220</v>
      </c>
      <c r="ZR152" s="1">
        <v>165220</v>
      </c>
      <c r="ZS152" s="1">
        <v>165220</v>
      </c>
      <c r="ZT152" s="1">
        <v>165220</v>
      </c>
      <c r="ZU152" s="1">
        <v>100</v>
      </c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>
        <v>3520</v>
      </c>
      <c r="AFK152" s="1">
        <v>3520</v>
      </c>
      <c r="AFL152" s="1">
        <v>3520</v>
      </c>
      <c r="AFM152" s="1">
        <v>3520</v>
      </c>
      <c r="AFN152" s="1">
        <v>3520</v>
      </c>
      <c r="AFO152" s="1">
        <v>100</v>
      </c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>
        <v>161700</v>
      </c>
      <c r="AGO152" s="1">
        <v>161700</v>
      </c>
      <c r="AGP152" s="1">
        <v>161700</v>
      </c>
      <c r="AGQ152" s="1">
        <v>161700</v>
      </c>
      <c r="AGR152" s="1">
        <v>161700</v>
      </c>
      <c r="AGS152" s="1">
        <v>100</v>
      </c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</row>
    <row r="153" spans="1:943" x14ac:dyDescent="0.25">
      <c r="A153" s="4" t="s">
        <v>236</v>
      </c>
      <c r="B153" s="1">
        <v>5532520</v>
      </c>
      <c r="C153" s="1">
        <v>6592320</v>
      </c>
      <c r="D153" s="1">
        <v>6394838.8300000001</v>
      </c>
      <c r="E153" s="1">
        <v>19672801.120000001</v>
      </c>
      <c r="F153" s="1">
        <v>19672801.120000001</v>
      </c>
      <c r="G153" s="1">
        <v>100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>
        <v>5214400</v>
      </c>
      <c r="BE153" s="1">
        <v>6274200</v>
      </c>
      <c r="BF153" s="1">
        <v>6076718.8300000001</v>
      </c>
      <c r="BG153" s="1">
        <v>19354681.120000001</v>
      </c>
      <c r="BH153" s="1">
        <v>19354681.120000001</v>
      </c>
      <c r="BI153" s="1">
        <v>100</v>
      </c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>
        <v>819900</v>
      </c>
      <c r="IO153" s="1">
        <v>897100</v>
      </c>
      <c r="IP153" s="1">
        <v>976100</v>
      </c>
      <c r="IQ153" s="1">
        <v>976100</v>
      </c>
      <c r="IR153" s="1">
        <v>976100</v>
      </c>
      <c r="IS153" s="1">
        <v>100</v>
      </c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>
        <v>8000000</v>
      </c>
      <c r="JV153" s="1">
        <v>8000000</v>
      </c>
      <c r="JW153" s="1">
        <v>100</v>
      </c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>
        <v>803600</v>
      </c>
      <c r="QE153" s="1">
        <v>803600</v>
      </c>
      <c r="QF153" s="1">
        <v>803600</v>
      </c>
      <c r="QG153" s="1">
        <v>803600</v>
      </c>
      <c r="QH153" s="1">
        <v>803600</v>
      </c>
      <c r="QI153" s="1">
        <v>100</v>
      </c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>
        <v>5277962.29</v>
      </c>
      <c r="TN153" s="1">
        <v>5277962.29</v>
      </c>
      <c r="TO153" s="1">
        <v>100</v>
      </c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>
        <v>1050400</v>
      </c>
      <c r="UU153" s="1">
        <v>1050400</v>
      </c>
      <c r="UV153" s="1">
        <v>1050400</v>
      </c>
      <c r="UW153" s="1">
        <v>1050400</v>
      </c>
      <c r="UX153" s="1">
        <v>1050400</v>
      </c>
      <c r="UY153" s="1">
        <v>100</v>
      </c>
      <c r="UZ153" s="1">
        <v>1240700</v>
      </c>
      <c r="VA153" s="1">
        <v>1240700</v>
      </c>
      <c r="VB153" s="1">
        <v>1240700</v>
      </c>
      <c r="VC153" s="1">
        <v>1240700</v>
      </c>
      <c r="VD153" s="1">
        <v>1240700</v>
      </c>
      <c r="VE153" s="1">
        <v>100</v>
      </c>
      <c r="VF153" s="1">
        <v>1130000</v>
      </c>
      <c r="VG153" s="1">
        <v>1130000</v>
      </c>
      <c r="VH153" s="1">
        <v>1130000</v>
      </c>
      <c r="VI153" s="1">
        <v>1130000</v>
      </c>
      <c r="VJ153" s="1">
        <v>1130000</v>
      </c>
      <c r="VK153" s="1">
        <v>100</v>
      </c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>
        <v>169800</v>
      </c>
      <c r="YS153" s="1">
        <v>1152400</v>
      </c>
      <c r="YT153" s="1">
        <v>875918.83</v>
      </c>
      <c r="YU153" s="1">
        <v>875918.83</v>
      </c>
      <c r="YV153" s="1">
        <v>875918.83</v>
      </c>
      <c r="YW153" s="1">
        <v>100</v>
      </c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>
        <v>318120</v>
      </c>
      <c r="ZQ153" s="1">
        <v>318120</v>
      </c>
      <c r="ZR153" s="1">
        <v>318120</v>
      </c>
      <c r="ZS153" s="1">
        <v>318120</v>
      </c>
      <c r="ZT153" s="1">
        <v>318120</v>
      </c>
      <c r="ZU153" s="1">
        <v>100</v>
      </c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>
        <v>3520</v>
      </c>
      <c r="AFK153" s="1">
        <v>3520</v>
      </c>
      <c r="AFL153" s="1">
        <v>3520</v>
      </c>
      <c r="AFM153" s="1">
        <v>3520</v>
      </c>
      <c r="AFN153" s="1">
        <v>3520</v>
      </c>
      <c r="AFO153" s="1">
        <v>100</v>
      </c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>
        <v>314600</v>
      </c>
      <c r="AGO153" s="1">
        <v>314600</v>
      </c>
      <c r="AGP153" s="1">
        <v>314600</v>
      </c>
      <c r="AGQ153" s="1">
        <v>314600</v>
      </c>
      <c r="AGR153" s="1">
        <v>314600</v>
      </c>
      <c r="AGS153" s="1">
        <v>100</v>
      </c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</row>
    <row r="154" spans="1:943" x14ac:dyDescent="0.25">
      <c r="A154" s="4" t="s">
        <v>237</v>
      </c>
      <c r="B154" s="1">
        <v>2640620</v>
      </c>
      <c r="C154" s="1">
        <v>2669720</v>
      </c>
      <c r="D154" s="1">
        <v>8812059.9700000007</v>
      </c>
      <c r="E154" s="1">
        <v>85987235.900000006</v>
      </c>
      <c r="F154" s="1">
        <v>41005376.380000003</v>
      </c>
      <c r="G154" s="1">
        <v>47.7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>
        <v>2475400</v>
      </c>
      <c r="BE154" s="1">
        <v>2504500</v>
      </c>
      <c r="BF154" s="1">
        <v>8646839.9700000007</v>
      </c>
      <c r="BG154" s="1">
        <v>85822015.900000006</v>
      </c>
      <c r="BH154" s="1">
        <v>40840156.380000003</v>
      </c>
      <c r="BI154" s="1">
        <v>47.6</v>
      </c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>
        <v>308700</v>
      </c>
      <c r="IO154" s="1">
        <v>337800</v>
      </c>
      <c r="IP154" s="1">
        <v>368900</v>
      </c>
      <c r="IQ154" s="1">
        <v>368900</v>
      </c>
      <c r="IR154" s="1">
        <v>368900</v>
      </c>
      <c r="IS154" s="1">
        <v>100</v>
      </c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>
        <v>8000000</v>
      </c>
      <c r="JV154" s="1">
        <v>8000000</v>
      </c>
      <c r="JW154" s="1">
        <v>100</v>
      </c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>
        <v>9150716.7400000002</v>
      </c>
      <c r="TN154" s="1">
        <v>9050058.8599999994</v>
      </c>
      <c r="TO154" s="1">
        <v>98.9</v>
      </c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>
        <v>1050400</v>
      </c>
      <c r="UU154" s="1">
        <v>1050400</v>
      </c>
      <c r="UV154" s="1">
        <v>1050400</v>
      </c>
      <c r="UW154" s="1">
        <v>1050400</v>
      </c>
      <c r="UX154" s="1">
        <v>1050400</v>
      </c>
      <c r="UY154" s="1">
        <v>100</v>
      </c>
      <c r="UZ154" s="1">
        <v>116300</v>
      </c>
      <c r="VA154" s="1">
        <v>116300</v>
      </c>
      <c r="VB154" s="1">
        <v>116300</v>
      </c>
      <c r="VC154" s="1">
        <v>116300</v>
      </c>
      <c r="VD154" s="1">
        <v>116300</v>
      </c>
      <c r="VE154" s="1">
        <v>100</v>
      </c>
      <c r="VF154" s="1">
        <v>1000000</v>
      </c>
      <c r="VG154" s="1">
        <v>1000000</v>
      </c>
      <c r="VH154" s="1">
        <v>1000000</v>
      </c>
      <c r="VI154" s="1">
        <v>1000000</v>
      </c>
      <c r="VJ154" s="1">
        <v>1000000</v>
      </c>
      <c r="VK154" s="1">
        <v>100</v>
      </c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>
        <v>6169000</v>
      </c>
      <c r="XQ154" s="1">
        <v>6169000</v>
      </c>
      <c r="XR154" s="1"/>
      <c r="XS154" s="1"/>
      <c r="XT154" s="1"/>
      <c r="XU154" s="1"/>
      <c r="XV154" s="1"/>
      <c r="XW154" s="1">
        <v>56812390</v>
      </c>
      <c r="XX154" s="1">
        <v>18100189.170000002</v>
      </c>
      <c r="XY154" s="1">
        <v>31.9</v>
      </c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>
        <f>-57760-30</f>
        <v>-57790</v>
      </c>
      <c r="ZA154" s="1">
        <v>3154308.35</v>
      </c>
      <c r="ZB154" s="1">
        <v>3154308.35</v>
      </c>
      <c r="ZC154" s="1">
        <v>100</v>
      </c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>
        <v>165220</v>
      </c>
      <c r="ZQ154" s="1">
        <v>165220</v>
      </c>
      <c r="ZR154" s="1">
        <v>165220</v>
      </c>
      <c r="ZS154" s="1">
        <v>165220</v>
      </c>
      <c r="ZT154" s="1">
        <v>165220</v>
      </c>
      <c r="ZU154" s="1">
        <v>100</v>
      </c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>
        <v>3520</v>
      </c>
      <c r="AFK154" s="1">
        <v>3520</v>
      </c>
      <c r="AFL154" s="1">
        <v>3520</v>
      </c>
      <c r="AFM154" s="1">
        <v>3520</v>
      </c>
      <c r="AFN154" s="1">
        <v>3520</v>
      </c>
      <c r="AFO154" s="1">
        <v>100</v>
      </c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>
        <v>161700</v>
      </c>
      <c r="AGO154" s="1">
        <v>161700</v>
      </c>
      <c r="AGP154" s="1">
        <v>161700</v>
      </c>
      <c r="AGQ154" s="1">
        <v>161700</v>
      </c>
      <c r="AGR154" s="1">
        <v>161700</v>
      </c>
      <c r="AGS154" s="1">
        <v>100</v>
      </c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</row>
    <row r="155" spans="1:943" x14ac:dyDescent="0.25">
      <c r="A155" s="4" t="s">
        <v>238</v>
      </c>
      <c r="B155" s="1">
        <v>11460700</v>
      </c>
      <c r="C155" s="1">
        <v>11533900</v>
      </c>
      <c r="D155" s="1">
        <v>11537983.140000001</v>
      </c>
      <c r="E155" s="1">
        <v>27554934.329999998</v>
      </c>
      <c r="F155" s="1">
        <v>27554934.32</v>
      </c>
      <c r="G155" s="1">
        <v>100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>
        <v>11295480</v>
      </c>
      <c r="BE155" s="1">
        <v>11368680</v>
      </c>
      <c r="BF155" s="1">
        <v>11372763.140000001</v>
      </c>
      <c r="BG155" s="1">
        <v>27389714.329999998</v>
      </c>
      <c r="BH155" s="1">
        <v>27389714.32</v>
      </c>
      <c r="BI155" s="1">
        <v>100</v>
      </c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>
        <v>777000</v>
      </c>
      <c r="IO155" s="1">
        <v>850200</v>
      </c>
      <c r="IP155" s="1">
        <v>928100</v>
      </c>
      <c r="IQ155" s="1">
        <v>928100</v>
      </c>
      <c r="IR155" s="1">
        <v>928100</v>
      </c>
      <c r="IS155" s="1">
        <v>100</v>
      </c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>
        <v>8000000</v>
      </c>
      <c r="JV155" s="1">
        <v>8000000</v>
      </c>
      <c r="JW155" s="1">
        <v>100</v>
      </c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>
        <v>7723780</v>
      </c>
      <c r="KQ155" s="1">
        <v>7723780</v>
      </c>
      <c r="KR155" s="1">
        <v>7723780</v>
      </c>
      <c r="KS155" s="1">
        <v>7723780</v>
      </c>
      <c r="KT155" s="1">
        <v>7723780</v>
      </c>
      <c r="KU155" s="1">
        <v>100</v>
      </c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>
        <v>343700</v>
      </c>
      <c r="QE155" s="1">
        <v>343700</v>
      </c>
      <c r="QF155" s="1">
        <v>343700</v>
      </c>
      <c r="QG155" s="1">
        <v>343700</v>
      </c>
      <c r="QH155" s="1">
        <v>343700</v>
      </c>
      <c r="QI155" s="1">
        <v>100</v>
      </c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>
        <v>8016951.1900000004</v>
      </c>
      <c r="TN155" s="1">
        <v>8016951.1900000004</v>
      </c>
      <c r="TO155" s="1">
        <v>100</v>
      </c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>
        <v>1050400</v>
      </c>
      <c r="UU155" s="1">
        <v>1050400</v>
      </c>
      <c r="UV155" s="1">
        <v>1050400</v>
      </c>
      <c r="UW155" s="1">
        <v>1050400</v>
      </c>
      <c r="UX155" s="1">
        <v>1050400</v>
      </c>
      <c r="UY155" s="1">
        <v>100</v>
      </c>
      <c r="UZ155" s="1">
        <v>736700</v>
      </c>
      <c r="VA155" s="1">
        <v>736700</v>
      </c>
      <c r="VB155" s="1">
        <v>736700</v>
      </c>
      <c r="VC155" s="1">
        <v>736700</v>
      </c>
      <c r="VD155" s="1">
        <v>736700</v>
      </c>
      <c r="VE155" s="1">
        <v>100</v>
      </c>
      <c r="VF155" s="1">
        <v>370000</v>
      </c>
      <c r="VG155" s="1">
        <v>370000</v>
      </c>
      <c r="VH155" s="1">
        <v>370000</v>
      </c>
      <c r="VI155" s="1">
        <v>370000</v>
      </c>
      <c r="VJ155" s="1">
        <v>370000</v>
      </c>
      <c r="VK155" s="1">
        <v>100</v>
      </c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>
        <v>293900</v>
      </c>
      <c r="YS155" s="1">
        <v>293900</v>
      </c>
      <c r="YT155" s="1">
        <v>220083.14</v>
      </c>
      <c r="YU155" s="1">
        <v>220083.14</v>
      </c>
      <c r="YV155" s="1">
        <v>220083.13</v>
      </c>
      <c r="YW155" s="1">
        <v>100</v>
      </c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>
        <v>165220</v>
      </c>
      <c r="ZQ155" s="1">
        <v>165220</v>
      </c>
      <c r="ZR155" s="1">
        <v>165220</v>
      </c>
      <c r="ZS155" s="1">
        <v>165220</v>
      </c>
      <c r="ZT155" s="1">
        <v>165220</v>
      </c>
      <c r="ZU155" s="1">
        <v>100</v>
      </c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>
        <v>3520</v>
      </c>
      <c r="AFK155" s="1">
        <v>3520</v>
      </c>
      <c r="AFL155" s="1">
        <v>3520</v>
      </c>
      <c r="AFM155" s="1">
        <v>3520</v>
      </c>
      <c r="AFN155" s="1">
        <v>3520</v>
      </c>
      <c r="AFO155" s="1">
        <v>100</v>
      </c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>
        <v>161700</v>
      </c>
      <c r="AGO155" s="1">
        <v>161700</v>
      </c>
      <c r="AGP155" s="1">
        <v>161700</v>
      </c>
      <c r="AGQ155" s="1">
        <v>161700</v>
      </c>
      <c r="AGR155" s="1">
        <v>161700</v>
      </c>
      <c r="AGS155" s="1">
        <v>100</v>
      </c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</row>
    <row r="156" spans="1:943" x14ac:dyDescent="0.25">
      <c r="A156" s="4" t="s">
        <v>239</v>
      </c>
      <c r="B156" s="1">
        <v>723023301.34000003</v>
      </c>
      <c r="C156" s="1">
        <v>746221937.61000001</v>
      </c>
      <c r="D156" s="1">
        <v>759582667.95000005</v>
      </c>
      <c r="E156" s="1">
        <v>844412798.87</v>
      </c>
      <c r="F156" s="1">
        <v>840594084.27999997</v>
      </c>
      <c r="G156" s="1">
        <v>99.5</v>
      </c>
      <c r="H156" s="1">
        <v>149179100</v>
      </c>
      <c r="I156" s="1">
        <v>149179100</v>
      </c>
      <c r="J156" s="1">
        <v>149179100</v>
      </c>
      <c r="K156" s="1">
        <v>174673800</v>
      </c>
      <c r="L156" s="1">
        <v>174673800</v>
      </c>
      <c r="M156" s="1">
        <v>100</v>
      </c>
      <c r="N156" s="1">
        <v>149179100</v>
      </c>
      <c r="O156" s="1">
        <v>149179100</v>
      </c>
      <c r="P156" s="1">
        <v>149179100</v>
      </c>
      <c r="Q156" s="1">
        <v>149179100</v>
      </c>
      <c r="R156" s="1">
        <v>149179100</v>
      </c>
      <c r="S156" s="1">
        <v>100</v>
      </c>
      <c r="T156" s="1"/>
      <c r="U156" s="1"/>
      <c r="V156" s="1"/>
      <c r="W156" s="1"/>
      <c r="X156" s="1"/>
      <c r="Y156" s="1"/>
      <c r="Z156" s="1"/>
      <c r="AA156" s="1"/>
      <c r="AB156" s="1"/>
      <c r="AC156" s="1">
        <v>25494700</v>
      </c>
      <c r="AD156" s="1">
        <v>25494700</v>
      </c>
      <c r="AE156" s="1">
        <v>100</v>
      </c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>
        <v>25380851.52</v>
      </c>
      <c r="BE156" s="1">
        <v>25168116.52</v>
      </c>
      <c r="BF156" s="1">
        <v>21901754.510000002</v>
      </c>
      <c r="BG156" s="1">
        <v>77456715.430000007</v>
      </c>
      <c r="BH156" s="1">
        <v>77455418.420000002</v>
      </c>
      <c r="BI156" s="1">
        <v>100</v>
      </c>
      <c r="BJ156" s="1">
        <v>2206265.52</v>
      </c>
      <c r="BK156" s="1">
        <v>2206265.52</v>
      </c>
      <c r="BL156" s="1">
        <v>2186294.52</v>
      </c>
      <c r="BM156" s="1">
        <v>2186294.52</v>
      </c>
      <c r="BN156" s="1">
        <v>2186294.52</v>
      </c>
      <c r="BO156" s="1">
        <v>100</v>
      </c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>
        <v>718560</v>
      </c>
      <c r="CU156" s="1"/>
      <c r="CV156" s="1"/>
      <c r="CW156" s="1">
        <v>718560</v>
      </c>
      <c r="CX156" s="1">
        <v>718560</v>
      </c>
      <c r="CY156" s="1">
        <v>100</v>
      </c>
      <c r="CZ156" s="1"/>
      <c r="DA156" s="1"/>
      <c r="DB156" s="1"/>
      <c r="DC156" s="1"/>
      <c r="DD156" s="1"/>
      <c r="DE156" s="1"/>
      <c r="DF156" s="1">
        <v>522000</v>
      </c>
      <c r="DG156" s="1">
        <v>522000</v>
      </c>
      <c r="DH156" s="1">
        <v>522000</v>
      </c>
      <c r="DI156" s="1">
        <v>522000</v>
      </c>
      <c r="DJ156" s="1">
        <v>522000</v>
      </c>
      <c r="DK156" s="1">
        <v>100</v>
      </c>
      <c r="DL156" s="1">
        <v>252000</v>
      </c>
      <c r="DM156" s="1">
        <v>252000</v>
      </c>
      <c r="DN156" s="1">
        <v>252000</v>
      </c>
      <c r="DO156" s="1">
        <v>252000</v>
      </c>
      <c r="DP156" s="1">
        <v>252000</v>
      </c>
      <c r="DQ156" s="1">
        <v>100</v>
      </c>
      <c r="DR156" s="1"/>
      <c r="DS156" s="1"/>
      <c r="DT156" s="1"/>
      <c r="DU156" s="1"/>
      <c r="DV156" s="1"/>
      <c r="DW156" s="1"/>
      <c r="DX156" s="1">
        <v>3900733</v>
      </c>
      <c r="DY156" s="1">
        <v>3900733</v>
      </c>
      <c r="DZ156" s="1">
        <v>3900733</v>
      </c>
      <c r="EA156" s="1">
        <v>3900733</v>
      </c>
      <c r="EB156" s="1">
        <v>3900733</v>
      </c>
      <c r="EC156" s="1">
        <v>100</v>
      </c>
      <c r="ED156" s="1">
        <v>5423922</v>
      </c>
      <c r="EE156" s="1">
        <v>5209747</v>
      </c>
      <c r="EF156" s="1">
        <v>5209747</v>
      </c>
      <c r="EG156" s="1">
        <v>5209747</v>
      </c>
      <c r="EH156" s="1">
        <v>5209747</v>
      </c>
      <c r="EI156" s="1">
        <v>100</v>
      </c>
      <c r="EJ156" s="1">
        <v>2189400</v>
      </c>
      <c r="EK156" s="1">
        <v>2189400</v>
      </c>
      <c r="EL156" s="1">
        <v>2189400</v>
      </c>
      <c r="EM156" s="1">
        <v>2189400</v>
      </c>
      <c r="EN156" s="1">
        <v>2188877.66</v>
      </c>
      <c r="EO156" s="1">
        <v>100</v>
      </c>
      <c r="EP156" s="1">
        <v>490200</v>
      </c>
      <c r="EQ156" s="1">
        <v>490200</v>
      </c>
      <c r="ER156" s="1">
        <v>490200</v>
      </c>
      <c r="ES156" s="1">
        <v>490200</v>
      </c>
      <c r="ET156" s="1">
        <v>490200</v>
      </c>
      <c r="EU156" s="1">
        <v>100</v>
      </c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>
        <v>87771</v>
      </c>
      <c r="QK156" s="1">
        <v>87771</v>
      </c>
      <c r="QL156" s="1">
        <v>87771</v>
      </c>
      <c r="QM156" s="1">
        <v>87771</v>
      </c>
      <c r="QN156" s="1">
        <v>87771</v>
      </c>
      <c r="QO156" s="1">
        <v>100</v>
      </c>
      <c r="QP156" s="1">
        <v>1768000</v>
      </c>
      <c r="QQ156" s="1">
        <v>2488000</v>
      </c>
      <c r="QR156" s="1">
        <v>2488000</v>
      </c>
      <c r="QS156" s="1">
        <v>2488000</v>
      </c>
      <c r="QT156" s="1">
        <v>2488000</v>
      </c>
      <c r="QU156" s="1">
        <v>100</v>
      </c>
      <c r="QV156" s="1">
        <v>3060000</v>
      </c>
      <c r="QW156" s="1">
        <v>3060000</v>
      </c>
      <c r="QX156" s="1">
        <v>160000</v>
      </c>
      <c r="QY156" s="1">
        <v>160000</v>
      </c>
      <c r="QZ156" s="1">
        <v>159239.95000000001</v>
      </c>
      <c r="RA156" s="1">
        <v>99.5</v>
      </c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>
        <v>2162000</v>
      </c>
      <c r="RU156" s="1">
        <v>2162000</v>
      </c>
      <c r="RV156" s="1">
        <v>2162000</v>
      </c>
      <c r="RW156" s="1">
        <v>2162000</v>
      </c>
      <c r="RX156" s="1">
        <v>2162000</v>
      </c>
      <c r="RY156" s="1">
        <v>100</v>
      </c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>
        <f>-346391-10</f>
        <v>-346401</v>
      </c>
      <c r="TY156" s="1">
        <v>17570809.91</v>
      </c>
      <c r="TZ156" s="1">
        <v>17570809.91</v>
      </c>
      <c r="UA156" s="1">
        <v>100</v>
      </c>
      <c r="UB156" s="1"/>
      <c r="UC156" s="1"/>
      <c r="UD156" s="1"/>
      <c r="UE156" s="1">
        <v>36919200</v>
      </c>
      <c r="UF156" s="1">
        <v>36919200</v>
      </c>
      <c r="UG156" s="1">
        <v>100</v>
      </c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>
        <v>2600000</v>
      </c>
      <c r="VG156" s="1">
        <v>2600000</v>
      </c>
      <c r="VH156" s="1">
        <v>2600000</v>
      </c>
      <c r="VI156" s="1">
        <v>2600000</v>
      </c>
      <c r="VJ156" s="1">
        <v>2599985.38</v>
      </c>
      <c r="VK156" s="1">
        <v>100</v>
      </c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>
        <v>548121195.82000005</v>
      </c>
      <c r="ZQ156" s="1">
        <v>571532567.89999998</v>
      </c>
      <c r="ZR156" s="1">
        <v>588159659.44000006</v>
      </c>
      <c r="ZS156" s="1">
        <v>587378659.44000006</v>
      </c>
      <c r="ZT156" s="1">
        <v>583561241.86000001</v>
      </c>
      <c r="ZU156" s="1">
        <v>99.4</v>
      </c>
      <c r="ZV156" s="1">
        <v>149245030</v>
      </c>
      <c r="ZW156" s="1">
        <v>152570230</v>
      </c>
      <c r="ZX156" s="1">
        <v>144354130</v>
      </c>
      <c r="ZY156" s="1">
        <v>144354130</v>
      </c>
      <c r="ZZ156" s="1">
        <v>144354130</v>
      </c>
      <c r="AAA156" s="1">
        <v>100</v>
      </c>
      <c r="AAB156" s="1">
        <v>5935100</v>
      </c>
      <c r="AAC156" s="1">
        <v>5935100</v>
      </c>
      <c r="AAD156" s="1">
        <v>4929900</v>
      </c>
      <c r="AAE156" s="1">
        <v>4929900</v>
      </c>
      <c r="AAF156" s="1">
        <v>4355000</v>
      </c>
      <c r="AAG156" s="1">
        <v>88.3</v>
      </c>
      <c r="AAH156" s="1"/>
      <c r="AAI156" s="1"/>
      <c r="AAJ156" s="1"/>
      <c r="AAK156" s="1"/>
      <c r="AAL156" s="1"/>
      <c r="AAM156" s="1"/>
      <c r="AAN156" s="1">
        <v>9365500</v>
      </c>
      <c r="AAO156" s="1">
        <v>9365500</v>
      </c>
      <c r="AAP156" s="1">
        <v>8905700</v>
      </c>
      <c r="AAQ156" s="1">
        <v>8905700</v>
      </c>
      <c r="AAR156" s="1">
        <v>8905700</v>
      </c>
      <c r="AAS156" s="1">
        <v>100</v>
      </c>
      <c r="AAT156" s="1">
        <v>202064800</v>
      </c>
      <c r="AAU156" s="1">
        <v>216724170</v>
      </c>
      <c r="AAV156" s="1">
        <v>235890870</v>
      </c>
      <c r="AAW156" s="1">
        <v>235890870</v>
      </c>
      <c r="AAX156" s="1">
        <v>235890870</v>
      </c>
      <c r="AAY156" s="1">
        <v>100</v>
      </c>
      <c r="AAZ156" s="1"/>
      <c r="ABA156" s="1"/>
      <c r="ABB156" s="1"/>
      <c r="ABC156" s="1"/>
      <c r="ABD156" s="1"/>
      <c r="ABE156" s="1"/>
      <c r="ABF156" s="1">
        <v>15770600</v>
      </c>
      <c r="ABG156" s="1">
        <v>15770600</v>
      </c>
      <c r="ABH156" s="1">
        <v>15868000</v>
      </c>
      <c r="ABI156" s="1">
        <v>15868000</v>
      </c>
      <c r="ABJ156" s="1">
        <v>14362500</v>
      </c>
      <c r="ABK156" s="1">
        <v>90.5</v>
      </c>
      <c r="ABL156" s="1">
        <v>19719430</v>
      </c>
      <c r="ABM156" s="1">
        <v>19719430</v>
      </c>
      <c r="ABN156" s="1">
        <v>20292800</v>
      </c>
      <c r="ABO156" s="1">
        <v>20292800</v>
      </c>
      <c r="ABP156" s="1">
        <v>20292800</v>
      </c>
      <c r="ABQ156" s="1">
        <v>100</v>
      </c>
      <c r="ABR156" s="1">
        <v>13686200</v>
      </c>
      <c r="ABS156" s="1">
        <v>15634300</v>
      </c>
      <c r="ABT156" s="1">
        <v>15634300</v>
      </c>
      <c r="ABU156" s="1">
        <v>15634300</v>
      </c>
      <c r="ABV156" s="1">
        <v>14128947.92</v>
      </c>
      <c r="ABW156" s="1">
        <v>90.4</v>
      </c>
      <c r="ABX156" s="1">
        <v>1232200</v>
      </c>
      <c r="ABY156" s="1">
        <v>634700</v>
      </c>
      <c r="ABZ156" s="1">
        <v>634700</v>
      </c>
      <c r="ACA156" s="1">
        <v>634700</v>
      </c>
      <c r="ACB156" s="1">
        <v>403034.5</v>
      </c>
      <c r="ACC156" s="1">
        <v>63.5</v>
      </c>
      <c r="ACD156" s="1">
        <v>18265800</v>
      </c>
      <c r="ACE156" s="1">
        <v>16855000</v>
      </c>
      <c r="ACF156" s="1">
        <v>15355000</v>
      </c>
      <c r="ACG156" s="1">
        <v>15355000</v>
      </c>
      <c r="ACH156" s="1">
        <v>15355000</v>
      </c>
      <c r="ACI156" s="1">
        <v>100</v>
      </c>
      <c r="ACJ156" s="1">
        <v>568300</v>
      </c>
      <c r="ACK156" s="1">
        <v>467600</v>
      </c>
      <c r="ACL156" s="1">
        <v>426000</v>
      </c>
      <c r="ACM156" s="1">
        <v>426000</v>
      </c>
      <c r="ACN156" s="1">
        <v>426000</v>
      </c>
      <c r="ACO156" s="1">
        <v>100</v>
      </c>
      <c r="ACP156" s="1">
        <v>93000</v>
      </c>
      <c r="ACQ156" s="1">
        <v>93000</v>
      </c>
      <c r="ACR156" s="1">
        <v>80000</v>
      </c>
      <c r="ACS156" s="1">
        <v>80000</v>
      </c>
      <c r="ACT156" s="1">
        <v>80000</v>
      </c>
      <c r="ACU156" s="1">
        <v>100</v>
      </c>
      <c r="ACV156" s="1">
        <v>69000</v>
      </c>
      <c r="ACW156" s="1">
        <v>69000</v>
      </c>
      <c r="ACX156" s="1">
        <v>3.23</v>
      </c>
      <c r="ACY156" s="1">
        <v>3.23</v>
      </c>
      <c r="ACZ156" s="1">
        <v>3.23</v>
      </c>
      <c r="ADA156" s="1">
        <v>100</v>
      </c>
      <c r="ADB156" s="1">
        <v>1879400</v>
      </c>
      <c r="ADC156" s="1">
        <v>1879400</v>
      </c>
      <c r="ADD156" s="1">
        <v>2379400</v>
      </c>
      <c r="ADE156" s="1">
        <v>2379400</v>
      </c>
      <c r="ADF156" s="1">
        <v>2379400</v>
      </c>
      <c r="ADG156" s="1">
        <v>100</v>
      </c>
      <c r="ADH156" s="1">
        <v>91500</v>
      </c>
      <c r="ADI156" s="1">
        <v>91500</v>
      </c>
      <c r="ADJ156" s="1">
        <v>31200</v>
      </c>
      <c r="ADK156" s="1">
        <v>31200</v>
      </c>
      <c r="ADL156" s="1">
        <v>31200</v>
      </c>
      <c r="ADM156" s="1">
        <v>100</v>
      </c>
      <c r="ADN156" s="1">
        <v>3840700</v>
      </c>
      <c r="ADO156" s="1">
        <v>4754400</v>
      </c>
      <c r="ADP156" s="1">
        <v>4754400</v>
      </c>
      <c r="ADQ156" s="1">
        <v>4754400</v>
      </c>
      <c r="ADR156" s="1">
        <v>4754400</v>
      </c>
      <c r="ADS156" s="1">
        <v>100</v>
      </c>
      <c r="ADT156" s="1">
        <v>12279704.85</v>
      </c>
      <c r="ADU156" s="1">
        <v>16384930.25</v>
      </c>
      <c r="ADV156" s="1">
        <v>23621700.25</v>
      </c>
      <c r="ADW156" s="1">
        <v>23621700.25</v>
      </c>
      <c r="ADX156" s="1">
        <v>23621700.25</v>
      </c>
      <c r="ADY156" s="1">
        <v>100</v>
      </c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>
        <v>781000</v>
      </c>
      <c r="AEY156" s="1">
        <v>781000</v>
      </c>
      <c r="AEZ156" s="1">
        <v>781000</v>
      </c>
      <c r="AFA156" s="1"/>
      <c r="AFB156" s="1"/>
      <c r="AFC156" s="1"/>
      <c r="AFD156" s="1">
        <v>2053400</v>
      </c>
      <c r="AFE156" s="1">
        <v>2446100</v>
      </c>
      <c r="AFF156" s="1">
        <v>2446100</v>
      </c>
      <c r="AFG156" s="1">
        <v>2446100</v>
      </c>
      <c r="AFH156" s="1">
        <v>2446100</v>
      </c>
      <c r="AFI156" s="1">
        <v>100</v>
      </c>
      <c r="AFJ156" s="1">
        <v>872958</v>
      </c>
      <c r="AFK156" s="1">
        <v>872958</v>
      </c>
      <c r="AFL156" s="1">
        <v>997644</v>
      </c>
      <c r="AFM156" s="1">
        <v>997644</v>
      </c>
      <c r="AFN156" s="1">
        <v>997644</v>
      </c>
      <c r="AFO156" s="1">
        <v>100</v>
      </c>
      <c r="AFP156" s="1">
        <v>2107000</v>
      </c>
      <c r="AFQ156" s="1">
        <v>2107000</v>
      </c>
      <c r="AFR156" s="1">
        <v>2107000</v>
      </c>
      <c r="AFS156" s="1">
        <v>2107000</v>
      </c>
      <c r="AFT156" s="1">
        <v>2107000</v>
      </c>
      <c r="AFU156" s="1">
        <v>100</v>
      </c>
      <c r="AFV156" s="1">
        <v>1635500</v>
      </c>
      <c r="AFW156" s="1">
        <v>1635500</v>
      </c>
      <c r="AFX156" s="1">
        <v>1635500</v>
      </c>
      <c r="AFY156" s="1">
        <v>1635500</v>
      </c>
      <c r="AFZ156" s="1">
        <v>1635500</v>
      </c>
      <c r="AGA156" s="1">
        <v>100</v>
      </c>
      <c r="AGB156" s="1">
        <v>84426700</v>
      </c>
      <c r="AGC156" s="1">
        <v>84426700</v>
      </c>
      <c r="AGD156" s="1">
        <v>84435100</v>
      </c>
      <c r="AGE156" s="1">
        <v>84435100</v>
      </c>
      <c r="AGF156" s="1">
        <v>84435100</v>
      </c>
      <c r="AGG156" s="1">
        <v>100</v>
      </c>
      <c r="AGH156" s="1">
        <v>1047957.97</v>
      </c>
      <c r="AGI156" s="1">
        <v>1224033.8400000001</v>
      </c>
      <c r="AGJ156" s="1">
        <v>1508796.96</v>
      </c>
      <c r="AGK156" s="1">
        <v>1508796.96</v>
      </c>
      <c r="AGL156" s="1">
        <v>1508796.96</v>
      </c>
      <c r="AGM156" s="1">
        <v>100</v>
      </c>
      <c r="AGN156" s="1"/>
      <c r="AGO156" s="1"/>
      <c r="AGP156" s="1"/>
      <c r="AGQ156" s="1"/>
      <c r="AGR156" s="1"/>
      <c r="AGS156" s="1"/>
      <c r="AGT156" s="1">
        <v>3200</v>
      </c>
      <c r="AGU156" s="1">
        <v>3200</v>
      </c>
      <c r="AGV156" s="1">
        <v>3200</v>
      </c>
      <c r="AGW156" s="1">
        <v>3200</v>
      </c>
      <c r="AGX156" s="1">
        <v>3200</v>
      </c>
      <c r="AGY156" s="1">
        <v>100</v>
      </c>
      <c r="AGZ156" s="1">
        <v>1087215</v>
      </c>
      <c r="AHA156" s="1">
        <v>1087215</v>
      </c>
      <c r="AHB156" s="1">
        <v>1087215</v>
      </c>
      <c r="AHC156" s="1">
        <v>1087215</v>
      </c>
      <c r="AHD156" s="1">
        <v>1087215</v>
      </c>
      <c r="AHE156" s="1">
        <v>100</v>
      </c>
      <c r="AHF156" s="1">
        <v>342154</v>
      </c>
      <c r="AHG156" s="1">
        <v>342154</v>
      </c>
      <c r="AHH156" s="1">
        <v>342154</v>
      </c>
      <c r="AHI156" s="1">
        <v>4903624</v>
      </c>
      <c r="AHJ156" s="1">
        <v>4903624</v>
      </c>
      <c r="AHK156" s="1">
        <v>100</v>
      </c>
      <c r="AHL156" s="1"/>
      <c r="AHM156" s="1"/>
      <c r="AHN156" s="1"/>
      <c r="AHO156" s="1"/>
      <c r="AHP156" s="1"/>
      <c r="AHQ156" s="1"/>
      <c r="AHR156" s="1">
        <v>342154</v>
      </c>
      <c r="AHS156" s="1">
        <v>342154</v>
      </c>
      <c r="AHT156" s="1">
        <v>342154</v>
      </c>
      <c r="AHU156" s="1">
        <v>342154</v>
      </c>
      <c r="AHV156" s="1">
        <v>342154</v>
      </c>
      <c r="AHW156" s="1">
        <v>100</v>
      </c>
      <c r="AHX156" s="1"/>
      <c r="AHY156" s="1"/>
      <c r="AHZ156" s="1"/>
      <c r="AIA156" s="1"/>
      <c r="AIB156" s="1"/>
      <c r="AIC156" s="1"/>
      <c r="AID156" s="1"/>
      <c r="AIE156" s="1"/>
      <c r="AIF156" s="1"/>
      <c r="AIG156" s="1">
        <v>4561470</v>
      </c>
      <c r="AIH156" s="1">
        <v>4561470</v>
      </c>
      <c r="AII156" s="1">
        <v>100</v>
      </c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</row>
    <row r="157" spans="1:943" x14ac:dyDescent="0.25">
      <c r="A157" s="4" t="s">
        <v>240</v>
      </c>
      <c r="B157" s="1">
        <v>112001600</v>
      </c>
      <c r="C157" s="1">
        <v>112727500</v>
      </c>
      <c r="D157" s="1">
        <v>112333642.09999999</v>
      </c>
      <c r="E157" s="1">
        <v>739266646.13999999</v>
      </c>
      <c r="F157" s="1">
        <v>734523245.28999996</v>
      </c>
      <c r="G157" s="1">
        <v>99.4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>
        <v>22001600</v>
      </c>
      <c r="BE157" s="1">
        <v>22727500</v>
      </c>
      <c r="BF157" s="1">
        <v>22333642.100000001</v>
      </c>
      <c r="BG157" s="1">
        <v>649266646.13999999</v>
      </c>
      <c r="BH157" s="1">
        <v>644523245.28999996</v>
      </c>
      <c r="BI157" s="1">
        <v>99.3</v>
      </c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>
        <v>1255817.1599999999</v>
      </c>
      <c r="GP157" s="1">
        <v>1035646.79</v>
      </c>
      <c r="GQ157" s="1">
        <v>82.5</v>
      </c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>
        <v>333200</v>
      </c>
      <c r="II157" s="1">
        <v>333200</v>
      </c>
      <c r="IJ157" s="1">
        <v>333200</v>
      </c>
      <c r="IK157" s="1">
        <v>333200</v>
      </c>
      <c r="IL157" s="1">
        <v>333200</v>
      </c>
      <c r="IM157" s="1">
        <v>100</v>
      </c>
      <c r="IN157" s="1">
        <v>7719000</v>
      </c>
      <c r="IO157" s="1">
        <v>8444900</v>
      </c>
      <c r="IP157" s="1">
        <v>9190700</v>
      </c>
      <c r="IQ157" s="1">
        <v>9190700</v>
      </c>
      <c r="IR157" s="1">
        <v>9190700</v>
      </c>
      <c r="IS157" s="1">
        <v>100</v>
      </c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>
        <v>12946260</v>
      </c>
      <c r="JV157" s="1">
        <v>12946250.24</v>
      </c>
      <c r="JW157" s="1">
        <v>100</v>
      </c>
      <c r="JX157" s="1"/>
      <c r="JY157" s="1"/>
      <c r="JZ157" s="1"/>
      <c r="KA157" s="1">
        <v>283220498.68000001</v>
      </c>
      <c r="KB157" s="1">
        <v>282895313.10000002</v>
      </c>
      <c r="KC157" s="1">
        <v>99.9</v>
      </c>
      <c r="KD157" s="1"/>
      <c r="KE157" s="1"/>
      <c r="KF157" s="1"/>
      <c r="KG157" s="1">
        <v>307858532.75999999</v>
      </c>
      <c r="KH157" s="1">
        <v>303660569.19999999</v>
      </c>
      <c r="KI157" s="1">
        <v>98.6</v>
      </c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>
        <v>12225120</v>
      </c>
      <c r="KZ157" s="1">
        <v>12225120</v>
      </c>
      <c r="LA157" s="1">
        <v>100</v>
      </c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>
        <f>-1131213-50</f>
        <v>-1131263</v>
      </c>
      <c r="MO157" s="1">
        <v>8295562.3899999997</v>
      </c>
      <c r="MP157" s="1">
        <v>8295562.3899999997</v>
      </c>
      <c r="MQ157" s="1">
        <v>100</v>
      </c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>
        <v>6098400</v>
      </c>
      <c r="QE157" s="1">
        <v>6098400</v>
      </c>
      <c r="QF157" s="1">
        <v>6089955.1500000004</v>
      </c>
      <c r="QG157" s="1">
        <v>6089955.1500000004</v>
      </c>
      <c r="QH157" s="1">
        <v>6089955.1500000004</v>
      </c>
      <c r="QI157" s="1">
        <v>100</v>
      </c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>
        <v>2101000</v>
      </c>
      <c r="UU157" s="1">
        <v>2101000</v>
      </c>
      <c r="UV157" s="1">
        <v>2101000</v>
      </c>
      <c r="UW157" s="1">
        <v>2101000</v>
      </c>
      <c r="UX157" s="1">
        <v>2101000</v>
      </c>
      <c r="UY157" s="1">
        <v>100</v>
      </c>
      <c r="UZ157" s="1">
        <v>2500000</v>
      </c>
      <c r="VA157" s="1">
        <v>2500000</v>
      </c>
      <c r="VB157" s="1">
        <v>2500000</v>
      </c>
      <c r="VC157" s="1">
        <v>2500000</v>
      </c>
      <c r="VD157" s="1">
        <v>2500000</v>
      </c>
      <c r="VE157" s="1">
        <v>100</v>
      </c>
      <c r="VF157" s="1">
        <v>3250000</v>
      </c>
      <c r="VG157" s="1">
        <v>3250000</v>
      </c>
      <c r="VH157" s="1">
        <v>3250000</v>
      </c>
      <c r="VI157" s="1">
        <v>3250000</v>
      </c>
      <c r="VJ157" s="1">
        <v>3249928.42</v>
      </c>
      <c r="VK157" s="1">
        <v>100</v>
      </c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>
        <v>90000000</v>
      </c>
      <c r="AHG157" s="1">
        <v>90000000</v>
      </c>
      <c r="AHH157" s="1">
        <v>90000000</v>
      </c>
      <c r="AHI157" s="1">
        <v>90000000</v>
      </c>
      <c r="AHJ157" s="1">
        <v>90000000</v>
      </c>
      <c r="AHK157" s="1">
        <v>100</v>
      </c>
      <c r="AHL157" s="1">
        <v>90000000</v>
      </c>
      <c r="AHM157" s="1">
        <v>90000000</v>
      </c>
      <c r="AHN157" s="1">
        <v>90000000</v>
      </c>
      <c r="AHO157" s="1">
        <v>90000000</v>
      </c>
      <c r="AHP157" s="1">
        <v>90000000</v>
      </c>
      <c r="AHQ157" s="1">
        <v>100</v>
      </c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</row>
    <row r="158" spans="1:943" x14ac:dyDescent="0.25">
      <c r="A158" s="4" t="s">
        <v>241</v>
      </c>
      <c r="B158" s="1">
        <v>9577220</v>
      </c>
      <c r="C158" s="1">
        <v>10500008</v>
      </c>
      <c r="D158" s="1">
        <v>10753608</v>
      </c>
      <c r="E158" s="1">
        <v>21735853.32</v>
      </c>
      <c r="F158" s="1">
        <v>21735853.32</v>
      </c>
      <c r="G158" s="1">
        <v>100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>
        <v>9259100</v>
      </c>
      <c r="BE158" s="1">
        <v>10181888</v>
      </c>
      <c r="BF158" s="1">
        <v>10435488</v>
      </c>
      <c r="BG158" s="1">
        <v>21417733.32</v>
      </c>
      <c r="BH158" s="1">
        <v>21417733.32</v>
      </c>
      <c r="BI158" s="1">
        <v>100</v>
      </c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>
        <v>2763400</v>
      </c>
      <c r="IO158" s="1">
        <v>3021800</v>
      </c>
      <c r="IP158" s="1">
        <v>3275400</v>
      </c>
      <c r="IQ158" s="1">
        <v>3275400</v>
      </c>
      <c r="IR158" s="1">
        <v>3275400</v>
      </c>
      <c r="IS158" s="1">
        <v>100</v>
      </c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>
        <v>10000000</v>
      </c>
      <c r="JV158" s="1">
        <v>10000000</v>
      </c>
      <c r="JW158" s="1">
        <v>100</v>
      </c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>
        <v>982383.32</v>
      </c>
      <c r="KN158" s="1">
        <v>982383.32</v>
      </c>
      <c r="KO158" s="1">
        <v>100</v>
      </c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>
        <v>2695300</v>
      </c>
      <c r="QE158" s="1">
        <v>2695300</v>
      </c>
      <c r="QF158" s="1">
        <v>2695300</v>
      </c>
      <c r="QG158" s="1">
        <v>2695300</v>
      </c>
      <c r="QH158" s="1">
        <v>2695300</v>
      </c>
      <c r="QI158" s="1">
        <v>100</v>
      </c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>
        <v>1050400</v>
      </c>
      <c r="UU158" s="1">
        <v>1050400</v>
      </c>
      <c r="UV158" s="1">
        <v>1050400</v>
      </c>
      <c r="UW158" s="1">
        <v>1050400</v>
      </c>
      <c r="UX158" s="1">
        <v>1050400</v>
      </c>
      <c r="UY158" s="1">
        <v>100</v>
      </c>
      <c r="UZ158" s="1">
        <v>2500000</v>
      </c>
      <c r="VA158" s="1">
        <v>2500000</v>
      </c>
      <c r="VB158" s="1">
        <v>2500000</v>
      </c>
      <c r="VC158" s="1">
        <v>2500000</v>
      </c>
      <c r="VD158" s="1">
        <v>2500000</v>
      </c>
      <c r="VE158" s="1">
        <v>100</v>
      </c>
      <c r="VF158" s="1">
        <v>250000</v>
      </c>
      <c r="VG158" s="1">
        <v>250000</v>
      </c>
      <c r="VH158" s="1">
        <v>250000</v>
      </c>
      <c r="VI158" s="1">
        <v>250000</v>
      </c>
      <c r="VJ158" s="1">
        <v>250000</v>
      </c>
      <c r="VK158" s="1">
        <v>100</v>
      </c>
      <c r="VL158" s="1"/>
      <c r="VM158" s="1">
        <v>664388</v>
      </c>
      <c r="VN158" s="1">
        <v>664388</v>
      </c>
      <c r="VO158" s="1">
        <v>664250</v>
      </c>
      <c r="VP158" s="1">
        <v>664250</v>
      </c>
      <c r="VQ158" s="1">
        <v>100</v>
      </c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>
        <v>318120</v>
      </c>
      <c r="ZQ158" s="1">
        <v>318120</v>
      </c>
      <c r="ZR158" s="1">
        <v>318120</v>
      </c>
      <c r="ZS158" s="1">
        <v>318120</v>
      </c>
      <c r="ZT158" s="1">
        <v>318120</v>
      </c>
      <c r="ZU158" s="1">
        <v>100</v>
      </c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>
        <v>3520</v>
      </c>
      <c r="AFK158" s="1">
        <v>3520</v>
      </c>
      <c r="AFL158" s="1">
        <v>3520</v>
      </c>
      <c r="AFM158" s="1">
        <v>3520</v>
      </c>
      <c r="AFN158" s="1">
        <v>3520</v>
      </c>
      <c r="AFO158" s="1">
        <v>100</v>
      </c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>
        <v>314600</v>
      </c>
      <c r="AGO158" s="1">
        <v>314600</v>
      </c>
      <c r="AGP158" s="1">
        <v>314600</v>
      </c>
      <c r="AGQ158" s="1">
        <v>314600</v>
      </c>
      <c r="AGR158" s="1">
        <v>314600</v>
      </c>
      <c r="AGS158" s="1">
        <v>100</v>
      </c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</row>
    <row r="159" spans="1:943" x14ac:dyDescent="0.25">
      <c r="A159" s="4" t="s">
        <v>242</v>
      </c>
      <c r="B159" s="1">
        <v>6461520</v>
      </c>
      <c r="C159" s="1">
        <v>6680820</v>
      </c>
      <c r="D159" s="1">
        <v>6299615.9500000002</v>
      </c>
      <c r="E159" s="1">
        <v>24751507.100000001</v>
      </c>
      <c r="F159" s="1">
        <v>24751500.620000001</v>
      </c>
      <c r="G159" s="1">
        <v>100</v>
      </c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>
        <v>6143400</v>
      </c>
      <c r="BE159" s="1">
        <v>6362700</v>
      </c>
      <c r="BF159" s="1">
        <v>5981495.9500000002</v>
      </c>
      <c r="BG159" s="1">
        <v>24433387.100000001</v>
      </c>
      <c r="BH159" s="1">
        <v>24433380.620000001</v>
      </c>
      <c r="BI159" s="1">
        <v>100</v>
      </c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>
        <v>2343000</v>
      </c>
      <c r="IO159" s="1">
        <v>2562300</v>
      </c>
      <c r="IP159" s="1">
        <v>2777300</v>
      </c>
      <c r="IQ159" s="1">
        <v>2777300</v>
      </c>
      <c r="IR159" s="1">
        <v>2777300</v>
      </c>
      <c r="IS159" s="1">
        <v>100</v>
      </c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>
        <v>9970140</v>
      </c>
      <c r="JV159" s="1">
        <v>9970133.5199999996</v>
      </c>
      <c r="JW159" s="1">
        <v>100</v>
      </c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>
        <f>-596204-50</f>
        <v>-596254</v>
      </c>
      <c r="MO159" s="1">
        <v>7885547.0999999996</v>
      </c>
      <c r="MP159" s="1">
        <v>7885547.0999999996</v>
      </c>
      <c r="MQ159" s="1">
        <v>100</v>
      </c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  <c r="NR159" s="1"/>
      <c r="NS159" s="1"/>
      <c r="NT159" s="1"/>
      <c r="NU159" s="1"/>
      <c r="NV159" s="1"/>
      <c r="NW159" s="1"/>
      <c r="NX159" s="1"/>
      <c r="NY159" s="1"/>
      <c r="NZ159" s="1"/>
      <c r="OA159" s="1"/>
      <c r="OB159" s="1"/>
      <c r="OC159" s="1"/>
      <c r="OD159" s="1"/>
      <c r="OE159" s="1"/>
      <c r="OF159" s="1"/>
      <c r="OG159" s="1"/>
      <c r="OH159" s="1"/>
      <c r="OI159" s="1"/>
      <c r="OJ159" s="1"/>
      <c r="OK159" s="1"/>
      <c r="OL159" s="1"/>
      <c r="OM159" s="1"/>
      <c r="ON159" s="1"/>
      <c r="OO159" s="1"/>
      <c r="OP159" s="1"/>
      <c r="OQ159" s="1"/>
      <c r="OR159" s="1"/>
      <c r="OS159" s="1"/>
      <c r="OT159" s="1"/>
      <c r="OU159" s="1"/>
      <c r="OV159" s="1"/>
      <c r="OW159" s="1"/>
      <c r="OX159" s="1"/>
      <c r="OY159" s="1"/>
      <c r="OZ159" s="1"/>
      <c r="PA159" s="1"/>
      <c r="PB159" s="1"/>
      <c r="PC159" s="1"/>
      <c r="PD159" s="1"/>
      <c r="PE159" s="1"/>
      <c r="PF159" s="1"/>
      <c r="PG159" s="1"/>
      <c r="PH159" s="1"/>
      <c r="PI159" s="1"/>
      <c r="PJ159" s="1"/>
      <c r="PK159" s="1"/>
      <c r="PL159" s="1"/>
      <c r="PM159" s="1"/>
      <c r="PN159" s="1"/>
      <c r="PO159" s="1"/>
      <c r="PP159" s="1"/>
      <c r="PQ159" s="1"/>
      <c r="PR159" s="1"/>
      <c r="PS159" s="1"/>
      <c r="PT159" s="1"/>
      <c r="PU159" s="1"/>
      <c r="PV159" s="1"/>
      <c r="PW159" s="1"/>
      <c r="PX159" s="1"/>
      <c r="PY159" s="1"/>
      <c r="PZ159" s="1"/>
      <c r="QA159" s="1"/>
      <c r="QB159" s="1"/>
      <c r="QC159" s="1"/>
      <c r="QD159" s="1"/>
      <c r="QE159" s="1"/>
      <c r="QF159" s="1"/>
      <c r="QG159" s="1"/>
      <c r="QH159" s="1"/>
      <c r="QI159" s="1"/>
      <c r="QJ159" s="1"/>
      <c r="QK159" s="1"/>
      <c r="QL159" s="1"/>
      <c r="QM159" s="1"/>
      <c r="QN159" s="1"/>
      <c r="QO159" s="1"/>
      <c r="QP159" s="1"/>
      <c r="QQ159" s="1"/>
      <c r="QR159" s="1"/>
      <c r="QS159" s="1"/>
      <c r="QT159" s="1"/>
      <c r="QU159" s="1"/>
      <c r="QV159" s="1"/>
      <c r="QW159" s="1"/>
      <c r="QX159" s="1"/>
      <c r="QY159" s="1"/>
      <c r="QZ159" s="1"/>
      <c r="RA159" s="1"/>
      <c r="RB159" s="1"/>
      <c r="RC159" s="1"/>
      <c r="RD159" s="1"/>
      <c r="RE159" s="1"/>
      <c r="RF159" s="1"/>
      <c r="RG159" s="1"/>
      <c r="RH159" s="1"/>
      <c r="RI159" s="1"/>
      <c r="RJ159" s="1"/>
      <c r="RK159" s="1"/>
      <c r="RL159" s="1"/>
      <c r="RM159" s="1"/>
      <c r="RN159" s="1"/>
      <c r="RO159" s="1"/>
      <c r="RP159" s="1"/>
      <c r="RQ159" s="1"/>
      <c r="RR159" s="1"/>
      <c r="RS159" s="1"/>
      <c r="RT159" s="1"/>
      <c r="RU159" s="1"/>
      <c r="RV159" s="1"/>
      <c r="RW159" s="1"/>
      <c r="RX159" s="1"/>
      <c r="RY159" s="1"/>
      <c r="RZ159" s="1"/>
      <c r="SA159" s="1"/>
      <c r="SB159" s="1"/>
      <c r="SC159" s="1"/>
      <c r="SD159" s="1"/>
      <c r="SE159" s="1"/>
      <c r="SF159" s="1"/>
      <c r="SG159" s="1"/>
      <c r="SH159" s="1"/>
      <c r="SI159" s="1"/>
      <c r="SJ159" s="1"/>
      <c r="SK159" s="1"/>
      <c r="SL159" s="1"/>
      <c r="SM159" s="1"/>
      <c r="SN159" s="1"/>
      <c r="SO159" s="1"/>
      <c r="SP159" s="1"/>
      <c r="SQ159" s="1"/>
      <c r="SR159" s="1"/>
      <c r="SS159" s="1"/>
      <c r="ST159" s="1"/>
      <c r="SU159" s="1"/>
      <c r="SV159" s="1"/>
      <c r="SW159" s="1"/>
      <c r="SX159" s="1"/>
      <c r="SY159" s="1"/>
      <c r="SZ159" s="1"/>
      <c r="TA159" s="1"/>
      <c r="TB159" s="1"/>
      <c r="TC159" s="1"/>
      <c r="TD159" s="1"/>
      <c r="TE159" s="1"/>
      <c r="TF159" s="1"/>
      <c r="TG159" s="1"/>
      <c r="TH159" s="1"/>
      <c r="TI159" s="1"/>
      <c r="TJ159" s="1"/>
      <c r="TK159" s="1"/>
      <c r="TL159" s="1"/>
      <c r="TM159" s="1"/>
      <c r="TN159" s="1"/>
      <c r="TO159" s="1"/>
      <c r="TP159" s="1"/>
      <c r="TQ159" s="1"/>
      <c r="TR159" s="1"/>
      <c r="TS159" s="1"/>
      <c r="TT159" s="1"/>
      <c r="TU159" s="1"/>
      <c r="TV159" s="1"/>
      <c r="TW159" s="1"/>
      <c r="TX159" s="1"/>
      <c r="TY159" s="1"/>
      <c r="TZ159" s="1"/>
      <c r="UA159" s="1"/>
      <c r="UB159" s="1"/>
      <c r="UC159" s="1"/>
      <c r="UD159" s="1"/>
      <c r="UE159" s="1"/>
      <c r="UF159" s="1"/>
      <c r="UG159" s="1"/>
      <c r="UH159" s="1"/>
      <c r="UI159" s="1"/>
      <c r="UJ159" s="1"/>
      <c r="UK159" s="1"/>
      <c r="UL159" s="1"/>
      <c r="UM159" s="1"/>
      <c r="UN159" s="1"/>
      <c r="UO159" s="1"/>
      <c r="UP159" s="1"/>
      <c r="UQ159" s="1"/>
      <c r="UR159" s="1"/>
      <c r="US159" s="1"/>
      <c r="UT159" s="1">
        <v>1050400</v>
      </c>
      <c r="UU159" s="1">
        <v>1050400</v>
      </c>
      <c r="UV159" s="1">
        <v>1050400</v>
      </c>
      <c r="UW159" s="1">
        <v>1050400</v>
      </c>
      <c r="UX159" s="1">
        <v>1050400</v>
      </c>
      <c r="UY159" s="1">
        <v>100</v>
      </c>
      <c r="UZ159" s="1">
        <v>2500000</v>
      </c>
      <c r="VA159" s="1">
        <v>2500000</v>
      </c>
      <c r="VB159" s="1">
        <v>2500000</v>
      </c>
      <c r="VC159" s="1">
        <v>2500000</v>
      </c>
      <c r="VD159" s="1">
        <v>2500000</v>
      </c>
      <c r="VE159" s="1">
        <v>100</v>
      </c>
      <c r="VF159" s="1">
        <v>250000</v>
      </c>
      <c r="VG159" s="1">
        <v>250000</v>
      </c>
      <c r="VH159" s="1">
        <v>250000</v>
      </c>
      <c r="VI159" s="1">
        <v>250000</v>
      </c>
      <c r="VJ159" s="1">
        <v>250000</v>
      </c>
      <c r="VK159" s="1">
        <v>100</v>
      </c>
      <c r="VL159" s="1"/>
      <c r="VM159" s="1"/>
      <c r="VN159" s="1"/>
      <c r="VO159" s="1"/>
      <c r="VP159" s="1"/>
      <c r="VQ159" s="1"/>
      <c r="VR159" s="1"/>
      <c r="VS159" s="1"/>
      <c r="VT159" s="1"/>
      <c r="VU159" s="1"/>
      <c r="VV159" s="1"/>
      <c r="VW159" s="1"/>
      <c r="VX159" s="1"/>
      <c r="VY159" s="1"/>
      <c r="VZ159" s="1"/>
      <c r="WA159" s="1"/>
      <c r="WB159" s="1"/>
      <c r="WC159" s="1"/>
      <c r="WD159" s="1"/>
      <c r="WE159" s="1"/>
      <c r="WF159" s="1"/>
      <c r="WG159" s="1"/>
      <c r="WH159" s="1"/>
      <c r="WI159" s="1"/>
      <c r="WJ159" s="1"/>
      <c r="WK159" s="1"/>
      <c r="WL159" s="1"/>
      <c r="WM159" s="1"/>
      <c r="WN159" s="1"/>
      <c r="WO159" s="1"/>
      <c r="WP159" s="1"/>
      <c r="WQ159" s="1"/>
      <c r="WR159" s="1"/>
      <c r="WS159" s="1"/>
      <c r="WT159" s="1"/>
      <c r="WU159" s="1"/>
      <c r="WV159" s="1"/>
      <c r="WW159" s="1"/>
      <c r="WX159" s="1"/>
      <c r="WY159" s="1"/>
      <c r="WZ159" s="1"/>
      <c r="XA159" s="1"/>
      <c r="XB159" s="1"/>
      <c r="XC159" s="1"/>
      <c r="XD159" s="1"/>
      <c r="XE159" s="1"/>
      <c r="XF159" s="1"/>
      <c r="XG159" s="1"/>
      <c r="XH159" s="1"/>
      <c r="XI159" s="1"/>
      <c r="XJ159" s="1"/>
      <c r="XK159" s="1"/>
      <c r="XL159" s="1"/>
      <c r="XM159" s="1"/>
      <c r="XN159" s="1"/>
      <c r="XO159" s="1"/>
      <c r="XP159" s="1"/>
      <c r="XQ159" s="1"/>
      <c r="XR159" s="1"/>
      <c r="XS159" s="1"/>
      <c r="XT159" s="1"/>
      <c r="XU159" s="1"/>
      <c r="XV159" s="1"/>
      <c r="XW159" s="1"/>
      <c r="XX159" s="1"/>
      <c r="XY159" s="1"/>
      <c r="XZ159" s="1"/>
      <c r="YA159" s="1"/>
      <c r="YB159" s="1"/>
      <c r="YC159" s="1"/>
      <c r="YD159" s="1"/>
      <c r="YE159" s="1"/>
      <c r="YF159" s="1"/>
      <c r="YG159" s="1"/>
      <c r="YH159" s="1"/>
      <c r="YI159" s="1"/>
      <c r="YJ159" s="1"/>
      <c r="YK159" s="1"/>
      <c r="YL159" s="1"/>
      <c r="YM159" s="1"/>
      <c r="YN159" s="1"/>
      <c r="YO159" s="1"/>
      <c r="YP159" s="1"/>
      <c r="YQ159" s="1"/>
      <c r="YR159" s="1"/>
      <c r="YS159" s="1"/>
      <c r="YT159" s="1"/>
      <c r="YU159" s="1"/>
      <c r="YV159" s="1"/>
      <c r="YW159" s="1"/>
      <c r="YX159" s="1"/>
      <c r="YY159" s="1"/>
      <c r="YZ159" s="1"/>
      <c r="ZA159" s="1"/>
      <c r="ZB159" s="1"/>
      <c r="ZC159" s="1"/>
      <c r="ZD159" s="1"/>
      <c r="ZE159" s="1"/>
      <c r="ZF159" s="1"/>
      <c r="ZG159" s="1"/>
      <c r="ZH159" s="1"/>
      <c r="ZI159" s="1"/>
      <c r="ZJ159" s="1"/>
      <c r="ZK159" s="1"/>
      <c r="ZL159" s="1"/>
      <c r="ZM159" s="1"/>
      <c r="ZN159" s="1"/>
      <c r="ZO159" s="1"/>
      <c r="ZP159" s="1">
        <v>318120</v>
      </c>
      <c r="ZQ159" s="1">
        <v>318120</v>
      </c>
      <c r="ZR159" s="1">
        <v>318120</v>
      </c>
      <c r="ZS159" s="1">
        <v>318120</v>
      </c>
      <c r="ZT159" s="1">
        <v>318120</v>
      </c>
      <c r="ZU159" s="1">
        <v>100</v>
      </c>
      <c r="ZV159" s="1"/>
      <c r="ZW159" s="1"/>
      <c r="ZX159" s="1"/>
      <c r="ZY159" s="1"/>
      <c r="ZZ159" s="1"/>
      <c r="AAA159" s="1"/>
      <c r="AAB159" s="1"/>
      <c r="AAC159" s="1"/>
      <c r="AAD159" s="1"/>
      <c r="AAE159" s="1"/>
      <c r="AAF159" s="1"/>
      <c r="AAG159" s="1"/>
      <c r="AAH159" s="1"/>
      <c r="AAI159" s="1"/>
      <c r="AAJ159" s="1"/>
      <c r="AAK159" s="1"/>
      <c r="AAL159" s="1"/>
      <c r="AAM159" s="1"/>
      <c r="AAN159" s="1"/>
      <c r="AAO159" s="1"/>
      <c r="AAP159" s="1"/>
      <c r="AAQ159" s="1"/>
      <c r="AAR159" s="1"/>
      <c r="AAS159" s="1"/>
      <c r="AAT159" s="1"/>
      <c r="AAU159" s="1"/>
      <c r="AAV159" s="1"/>
      <c r="AAW159" s="1"/>
      <c r="AAX159" s="1"/>
      <c r="AAY159" s="1"/>
      <c r="AAZ159" s="1"/>
      <c r="ABA159" s="1"/>
      <c r="ABB159" s="1"/>
      <c r="ABC159" s="1"/>
      <c r="ABD159" s="1"/>
      <c r="ABE159" s="1"/>
      <c r="ABF159" s="1"/>
      <c r="ABG159" s="1"/>
      <c r="ABH159" s="1"/>
      <c r="ABI159" s="1"/>
      <c r="ABJ159" s="1"/>
      <c r="ABK159" s="1"/>
      <c r="ABL159" s="1"/>
      <c r="ABM159" s="1"/>
      <c r="ABN159" s="1"/>
      <c r="ABO159" s="1"/>
      <c r="ABP159" s="1"/>
      <c r="ABQ159" s="1"/>
      <c r="ABR159" s="1"/>
      <c r="ABS159" s="1"/>
      <c r="ABT159" s="1"/>
      <c r="ABU159" s="1"/>
      <c r="ABV159" s="1"/>
      <c r="ABW159" s="1"/>
      <c r="ABX159" s="1"/>
      <c r="ABY159" s="1"/>
      <c r="ABZ159" s="1"/>
      <c r="ACA159" s="1"/>
      <c r="ACB159" s="1"/>
      <c r="ACC159" s="1"/>
      <c r="ACD159" s="1"/>
      <c r="ACE159" s="1"/>
      <c r="ACF159" s="1"/>
      <c r="ACG159" s="1"/>
      <c r="ACH159" s="1"/>
      <c r="ACI159" s="1"/>
      <c r="ACJ159" s="1"/>
      <c r="ACK159" s="1"/>
      <c r="ACL159" s="1"/>
      <c r="ACM159" s="1"/>
      <c r="ACN159" s="1"/>
      <c r="ACO159" s="1"/>
      <c r="ACP159" s="1"/>
      <c r="ACQ159" s="1"/>
      <c r="ACR159" s="1"/>
      <c r="ACS159" s="1"/>
      <c r="ACT159" s="1"/>
      <c r="ACU159" s="1"/>
      <c r="ACV159" s="1"/>
      <c r="ACW159" s="1"/>
      <c r="ACX159" s="1"/>
      <c r="ACY159" s="1"/>
      <c r="ACZ159" s="1"/>
      <c r="ADA159" s="1"/>
      <c r="ADB159" s="1"/>
      <c r="ADC159" s="1"/>
      <c r="ADD159" s="1"/>
      <c r="ADE159" s="1"/>
      <c r="ADF159" s="1"/>
      <c r="ADG159" s="1"/>
      <c r="ADH159" s="1"/>
      <c r="ADI159" s="1"/>
      <c r="ADJ159" s="1"/>
      <c r="ADK159" s="1"/>
      <c r="ADL159" s="1"/>
      <c r="ADM159" s="1"/>
      <c r="ADN159" s="1"/>
      <c r="ADO159" s="1"/>
      <c r="ADP159" s="1"/>
      <c r="ADQ159" s="1"/>
      <c r="ADR159" s="1"/>
      <c r="ADS159" s="1"/>
      <c r="ADT159" s="1"/>
      <c r="ADU159" s="1"/>
      <c r="ADV159" s="1"/>
      <c r="ADW159" s="1"/>
      <c r="ADX159" s="1"/>
      <c r="ADY159" s="1"/>
      <c r="ADZ159" s="1"/>
      <c r="AEA159" s="1"/>
      <c r="AEB159" s="1"/>
      <c r="AEC159" s="1"/>
      <c r="AED159" s="1"/>
      <c r="AEE159" s="1"/>
      <c r="AEF159" s="1"/>
      <c r="AEG159" s="1"/>
      <c r="AEH159" s="1"/>
      <c r="AEI159" s="1"/>
      <c r="AEJ159" s="1"/>
      <c r="AEK159" s="1"/>
      <c r="AEL159" s="1"/>
      <c r="AEM159" s="1"/>
      <c r="AEN159" s="1"/>
      <c r="AEO159" s="1"/>
      <c r="AEP159" s="1"/>
      <c r="AEQ159" s="1"/>
      <c r="AER159" s="1"/>
      <c r="AES159" s="1"/>
      <c r="AET159" s="1"/>
      <c r="AEU159" s="1"/>
      <c r="AEV159" s="1"/>
      <c r="AEW159" s="1"/>
      <c r="AEX159" s="1"/>
      <c r="AEY159" s="1"/>
      <c r="AEZ159" s="1"/>
      <c r="AFA159" s="1"/>
      <c r="AFB159" s="1"/>
      <c r="AFC159" s="1"/>
      <c r="AFD159" s="1"/>
      <c r="AFE159" s="1"/>
      <c r="AFF159" s="1"/>
      <c r="AFG159" s="1"/>
      <c r="AFH159" s="1"/>
      <c r="AFI159" s="1"/>
      <c r="AFJ159" s="1">
        <v>3520</v>
      </c>
      <c r="AFK159" s="1">
        <v>3520</v>
      </c>
      <c r="AFL159" s="1">
        <v>3520</v>
      </c>
      <c r="AFM159" s="1">
        <v>3520</v>
      </c>
      <c r="AFN159" s="1">
        <v>3520</v>
      </c>
      <c r="AFO159" s="1">
        <v>100</v>
      </c>
      <c r="AFP159" s="1"/>
      <c r="AFQ159" s="1"/>
      <c r="AFR159" s="1"/>
      <c r="AFS159" s="1"/>
      <c r="AFT159" s="1"/>
      <c r="AFU159" s="1"/>
      <c r="AFV159" s="1"/>
      <c r="AFW159" s="1"/>
      <c r="AFX159" s="1"/>
      <c r="AFY159" s="1"/>
      <c r="AFZ159" s="1"/>
      <c r="AGA159" s="1"/>
      <c r="AGB159" s="1"/>
      <c r="AGC159" s="1"/>
      <c r="AGD159" s="1"/>
      <c r="AGE159" s="1"/>
      <c r="AGF159" s="1"/>
      <c r="AGG159" s="1"/>
      <c r="AGH159" s="1"/>
      <c r="AGI159" s="1"/>
      <c r="AGJ159" s="1"/>
      <c r="AGK159" s="1"/>
      <c r="AGL159" s="1"/>
      <c r="AGM159" s="1"/>
      <c r="AGN159" s="1">
        <v>314600</v>
      </c>
      <c r="AGO159" s="1">
        <v>314600</v>
      </c>
      <c r="AGP159" s="1">
        <v>314600</v>
      </c>
      <c r="AGQ159" s="1">
        <v>314600</v>
      </c>
      <c r="AGR159" s="1">
        <v>314600</v>
      </c>
      <c r="AGS159" s="1">
        <v>100</v>
      </c>
      <c r="AGT159" s="1"/>
      <c r="AGU159" s="1"/>
      <c r="AGV159" s="1"/>
      <c r="AGW159" s="1"/>
      <c r="AGX159" s="1"/>
      <c r="AGY159" s="1"/>
      <c r="AGZ159" s="1"/>
      <c r="AHA159" s="1"/>
      <c r="AHB159" s="1"/>
      <c r="AHC159" s="1"/>
      <c r="AHD159" s="1"/>
      <c r="AHE159" s="1"/>
      <c r="AHF159" s="1"/>
      <c r="AHG159" s="1"/>
      <c r="AHH159" s="1"/>
      <c r="AHI159" s="1"/>
      <c r="AHJ159" s="1"/>
      <c r="AHK159" s="1"/>
      <c r="AHL159" s="1"/>
      <c r="AHM159" s="1"/>
      <c r="AHN159" s="1"/>
      <c r="AHO159" s="1"/>
      <c r="AHP159" s="1"/>
      <c r="AHQ159" s="1"/>
      <c r="AHR159" s="1"/>
      <c r="AHS159" s="1"/>
      <c r="AHT159" s="1"/>
      <c r="AHU159" s="1"/>
      <c r="AHV159" s="1"/>
      <c r="AHW159" s="1"/>
      <c r="AHX159" s="1"/>
      <c r="AHY159" s="1"/>
      <c r="AHZ159" s="1"/>
      <c r="AIA159" s="1"/>
      <c r="AIB159" s="1"/>
      <c r="AIC159" s="1"/>
      <c r="AID159" s="1"/>
      <c r="AIE159" s="1"/>
      <c r="AIF159" s="1"/>
      <c r="AIG159" s="1"/>
      <c r="AIH159" s="1"/>
      <c r="AII159" s="1"/>
      <c r="AIJ159" s="1"/>
      <c r="AIK159" s="1"/>
      <c r="AIL159" s="1"/>
      <c r="AIM159" s="1"/>
      <c r="AIN159" s="1"/>
      <c r="AIO159" s="1"/>
      <c r="AIP159" s="1"/>
      <c r="AIQ159" s="1"/>
      <c r="AIR159" s="1"/>
      <c r="AIS159" s="1"/>
      <c r="AIT159" s="1"/>
      <c r="AIU159" s="1"/>
      <c r="AIV159" s="1"/>
      <c r="AIW159" s="1"/>
      <c r="AIX159" s="1"/>
      <c r="AIY159" s="1"/>
      <c r="AIZ159" s="1"/>
      <c r="AJA159" s="1"/>
      <c r="AJB159" s="1"/>
      <c r="AJC159" s="1"/>
      <c r="AJD159" s="1"/>
      <c r="AJE159" s="1"/>
      <c r="AJF159" s="1"/>
      <c r="AJG159" s="1"/>
    </row>
    <row r="160" spans="1:943" x14ac:dyDescent="0.25">
      <c r="A160" s="4" t="s">
        <v>243</v>
      </c>
      <c r="B160" s="1">
        <v>11622570</v>
      </c>
      <c r="C160" s="1">
        <v>11806470</v>
      </c>
      <c r="D160" s="1">
        <v>11990170</v>
      </c>
      <c r="E160" s="1">
        <v>21917202.399999999</v>
      </c>
      <c r="F160" s="1">
        <v>21917192.510000002</v>
      </c>
      <c r="G160" s="1">
        <v>100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>
        <v>11304450</v>
      </c>
      <c r="BE160" s="1">
        <v>11488350</v>
      </c>
      <c r="BF160" s="1">
        <v>11672050</v>
      </c>
      <c r="BG160" s="1">
        <v>21599082.399999999</v>
      </c>
      <c r="BH160" s="1">
        <v>21599072.510000002</v>
      </c>
      <c r="BI160" s="1">
        <v>100</v>
      </c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>
        <v>1967400</v>
      </c>
      <c r="IO160" s="1">
        <v>2151300</v>
      </c>
      <c r="IP160" s="1">
        <v>2335000</v>
      </c>
      <c r="IQ160" s="1">
        <v>2335000</v>
      </c>
      <c r="IR160" s="1">
        <v>2335000</v>
      </c>
      <c r="IS160" s="1">
        <v>100</v>
      </c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>
        <v>9970010</v>
      </c>
      <c r="JV160" s="1">
        <v>9970000.4700000007</v>
      </c>
      <c r="JW160" s="1">
        <v>100</v>
      </c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>
        <v>8036650</v>
      </c>
      <c r="KQ160" s="1">
        <v>8036650</v>
      </c>
      <c r="KR160" s="1">
        <v>8036650</v>
      </c>
      <c r="KS160" s="1">
        <v>7993672.4000000004</v>
      </c>
      <c r="KT160" s="1">
        <v>7993672.4000000004</v>
      </c>
      <c r="KU160" s="1">
        <v>100</v>
      </c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  <c r="NR160" s="1"/>
      <c r="NS160" s="1"/>
      <c r="NT160" s="1"/>
      <c r="NU160" s="1"/>
      <c r="NV160" s="1"/>
      <c r="NW160" s="1"/>
      <c r="NX160" s="1"/>
      <c r="NY160" s="1"/>
      <c r="NZ160" s="1"/>
      <c r="OA160" s="1"/>
      <c r="OB160" s="1"/>
      <c r="OC160" s="1"/>
      <c r="OD160" s="1"/>
      <c r="OE160" s="1"/>
      <c r="OF160" s="1"/>
      <c r="OG160" s="1"/>
      <c r="OH160" s="1"/>
      <c r="OI160" s="1"/>
      <c r="OJ160" s="1"/>
      <c r="OK160" s="1"/>
      <c r="OL160" s="1"/>
      <c r="OM160" s="1"/>
      <c r="ON160" s="1"/>
      <c r="OO160" s="1"/>
      <c r="OP160" s="1"/>
      <c r="OQ160" s="1"/>
      <c r="OR160" s="1"/>
      <c r="OS160" s="1"/>
      <c r="OT160" s="1"/>
      <c r="OU160" s="1"/>
      <c r="OV160" s="1"/>
      <c r="OW160" s="1"/>
      <c r="OX160" s="1"/>
      <c r="OY160" s="1"/>
      <c r="OZ160" s="1"/>
      <c r="PA160" s="1"/>
      <c r="PB160" s="1"/>
      <c r="PC160" s="1"/>
      <c r="PD160" s="1"/>
      <c r="PE160" s="1"/>
      <c r="PF160" s="1"/>
      <c r="PG160" s="1"/>
      <c r="PH160" s="1"/>
      <c r="PI160" s="1"/>
      <c r="PJ160" s="1"/>
      <c r="PK160" s="1"/>
      <c r="PL160" s="1"/>
      <c r="PM160" s="1"/>
      <c r="PN160" s="1"/>
      <c r="PO160" s="1"/>
      <c r="PP160" s="1"/>
      <c r="PQ160" s="1"/>
      <c r="PR160" s="1"/>
      <c r="PS160" s="1"/>
      <c r="PT160" s="1"/>
      <c r="PU160" s="1"/>
      <c r="PV160" s="1"/>
      <c r="PW160" s="1"/>
      <c r="PX160" s="1"/>
      <c r="PY160" s="1"/>
      <c r="PZ160" s="1"/>
      <c r="QA160" s="1"/>
      <c r="QB160" s="1"/>
      <c r="QC160" s="1"/>
      <c r="QD160" s="1"/>
      <c r="QE160" s="1"/>
      <c r="QF160" s="1"/>
      <c r="QG160" s="1"/>
      <c r="QH160" s="1"/>
      <c r="QI160" s="1"/>
      <c r="QJ160" s="1"/>
      <c r="QK160" s="1"/>
      <c r="QL160" s="1"/>
      <c r="QM160" s="1"/>
      <c r="QN160" s="1"/>
      <c r="QO160" s="1"/>
      <c r="QP160" s="1"/>
      <c r="QQ160" s="1"/>
      <c r="QR160" s="1"/>
      <c r="QS160" s="1"/>
      <c r="QT160" s="1"/>
      <c r="QU160" s="1"/>
      <c r="QV160" s="1"/>
      <c r="QW160" s="1"/>
      <c r="QX160" s="1"/>
      <c r="QY160" s="1"/>
      <c r="QZ160" s="1"/>
      <c r="RA160" s="1"/>
      <c r="RB160" s="1"/>
      <c r="RC160" s="1"/>
      <c r="RD160" s="1"/>
      <c r="RE160" s="1"/>
      <c r="RF160" s="1"/>
      <c r="RG160" s="1"/>
      <c r="RH160" s="1"/>
      <c r="RI160" s="1"/>
      <c r="RJ160" s="1"/>
      <c r="RK160" s="1"/>
      <c r="RL160" s="1"/>
      <c r="RM160" s="1"/>
      <c r="RN160" s="1"/>
      <c r="RO160" s="1"/>
      <c r="RP160" s="1"/>
      <c r="RQ160" s="1"/>
      <c r="RR160" s="1"/>
      <c r="RS160" s="1"/>
      <c r="RT160" s="1"/>
      <c r="RU160" s="1"/>
      <c r="RV160" s="1"/>
      <c r="RW160" s="1"/>
      <c r="RX160" s="1"/>
      <c r="RY160" s="1"/>
      <c r="RZ160" s="1"/>
      <c r="SA160" s="1"/>
      <c r="SB160" s="1"/>
      <c r="SC160" s="1"/>
      <c r="SD160" s="1"/>
      <c r="SE160" s="1"/>
      <c r="SF160" s="1"/>
      <c r="SG160" s="1"/>
      <c r="SH160" s="1"/>
      <c r="SI160" s="1"/>
      <c r="SJ160" s="1"/>
      <c r="SK160" s="1"/>
      <c r="SL160" s="1"/>
      <c r="SM160" s="1"/>
      <c r="SN160" s="1"/>
      <c r="SO160" s="1"/>
      <c r="SP160" s="1"/>
      <c r="SQ160" s="1"/>
      <c r="SR160" s="1"/>
      <c r="SS160" s="1"/>
      <c r="ST160" s="1"/>
      <c r="SU160" s="1"/>
      <c r="SV160" s="1"/>
      <c r="SW160" s="1"/>
      <c r="SX160" s="1"/>
      <c r="SY160" s="1"/>
      <c r="SZ160" s="1"/>
      <c r="TA160" s="1"/>
      <c r="TB160" s="1"/>
      <c r="TC160" s="1"/>
      <c r="TD160" s="1"/>
      <c r="TE160" s="1"/>
      <c r="TF160" s="1"/>
      <c r="TG160" s="1"/>
      <c r="TH160" s="1"/>
      <c r="TI160" s="1"/>
      <c r="TJ160" s="1"/>
      <c r="TK160" s="1"/>
      <c r="TL160" s="1"/>
      <c r="TM160" s="1"/>
      <c r="TN160" s="1"/>
      <c r="TO160" s="1"/>
      <c r="TP160" s="1"/>
      <c r="TQ160" s="1"/>
      <c r="TR160" s="1"/>
      <c r="TS160" s="1"/>
      <c r="TT160" s="1"/>
      <c r="TU160" s="1"/>
      <c r="TV160" s="1"/>
      <c r="TW160" s="1"/>
      <c r="TX160" s="1"/>
      <c r="TY160" s="1"/>
      <c r="TZ160" s="1"/>
      <c r="UA160" s="1"/>
      <c r="UB160" s="1"/>
      <c r="UC160" s="1"/>
      <c r="UD160" s="1"/>
      <c r="UE160" s="1"/>
      <c r="UF160" s="1"/>
      <c r="UG160" s="1"/>
      <c r="UH160" s="1"/>
      <c r="UI160" s="1"/>
      <c r="UJ160" s="1"/>
      <c r="UK160" s="1"/>
      <c r="UL160" s="1"/>
      <c r="UM160" s="1"/>
      <c r="UN160" s="1"/>
      <c r="UO160" s="1"/>
      <c r="UP160" s="1"/>
      <c r="UQ160" s="1"/>
      <c r="UR160" s="1"/>
      <c r="US160" s="1"/>
      <c r="UT160" s="1">
        <v>1050400</v>
      </c>
      <c r="UU160" s="1">
        <v>1050400</v>
      </c>
      <c r="UV160" s="1">
        <v>1050400</v>
      </c>
      <c r="UW160" s="1">
        <v>1050400</v>
      </c>
      <c r="UX160" s="1">
        <v>1050400</v>
      </c>
      <c r="UY160" s="1">
        <v>100</v>
      </c>
      <c r="UZ160" s="1"/>
      <c r="VA160" s="1"/>
      <c r="VB160" s="1"/>
      <c r="VC160" s="1"/>
      <c r="VD160" s="1"/>
      <c r="VE160" s="1"/>
      <c r="VF160" s="1">
        <v>250000</v>
      </c>
      <c r="VG160" s="1">
        <v>250000</v>
      </c>
      <c r="VH160" s="1">
        <v>250000</v>
      </c>
      <c r="VI160" s="1">
        <v>250000</v>
      </c>
      <c r="VJ160" s="1">
        <v>250000</v>
      </c>
      <c r="VK160" s="1">
        <v>100</v>
      </c>
      <c r="VL160" s="1"/>
      <c r="VM160" s="1"/>
      <c r="VN160" s="1"/>
      <c r="VO160" s="1"/>
      <c r="VP160" s="1"/>
      <c r="VQ160" s="1"/>
      <c r="VR160" s="1"/>
      <c r="VS160" s="1"/>
      <c r="VT160" s="1"/>
      <c r="VU160" s="1"/>
      <c r="VV160" s="1"/>
      <c r="VW160" s="1"/>
      <c r="VX160" s="1"/>
      <c r="VY160" s="1"/>
      <c r="VZ160" s="1"/>
      <c r="WA160" s="1"/>
      <c r="WB160" s="1"/>
      <c r="WC160" s="1"/>
      <c r="WD160" s="1"/>
      <c r="WE160" s="1"/>
      <c r="WF160" s="1"/>
      <c r="WG160" s="1"/>
      <c r="WH160" s="1"/>
      <c r="WI160" s="1"/>
      <c r="WJ160" s="1"/>
      <c r="WK160" s="1"/>
      <c r="WL160" s="1"/>
      <c r="WM160" s="1"/>
      <c r="WN160" s="1"/>
      <c r="WO160" s="1"/>
      <c r="WP160" s="1"/>
      <c r="WQ160" s="1"/>
      <c r="WR160" s="1"/>
      <c r="WS160" s="1"/>
      <c r="WT160" s="1"/>
      <c r="WU160" s="1"/>
      <c r="WV160" s="1"/>
      <c r="WW160" s="1"/>
      <c r="WX160" s="1"/>
      <c r="WY160" s="1"/>
      <c r="WZ160" s="1"/>
      <c r="XA160" s="1"/>
      <c r="XB160" s="1"/>
      <c r="XC160" s="1"/>
      <c r="XD160" s="1"/>
      <c r="XE160" s="1"/>
      <c r="XF160" s="1"/>
      <c r="XG160" s="1"/>
      <c r="XH160" s="1"/>
      <c r="XI160" s="1"/>
      <c r="XJ160" s="1"/>
      <c r="XK160" s="1"/>
      <c r="XL160" s="1"/>
      <c r="XM160" s="1"/>
      <c r="XN160" s="1"/>
      <c r="XO160" s="1"/>
      <c r="XP160" s="1"/>
      <c r="XQ160" s="1"/>
      <c r="XR160" s="1"/>
      <c r="XS160" s="1"/>
      <c r="XT160" s="1"/>
      <c r="XU160" s="1"/>
      <c r="XV160" s="1"/>
      <c r="XW160" s="1"/>
      <c r="XX160" s="1"/>
      <c r="XY160" s="1"/>
      <c r="XZ160" s="1"/>
      <c r="YA160" s="1"/>
      <c r="YB160" s="1"/>
      <c r="YC160" s="1"/>
      <c r="YD160" s="1"/>
      <c r="YE160" s="1"/>
      <c r="YF160" s="1"/>
      <c r="YG160" s="1"/>
      <c r="YH160" s="1"/>
      <c r="YI160" s="1"/>
      <c r="YJ160" s="1"/>
      <c r="YK160" s="1"/>
      <c r="YL160" s="1"/>
      <c r="YM160" s="1"/>
      <c r="YN160" s="1"/>
      <c r="YO160" s="1"/>
      <c r="YP160" s="1"/>
      <c r="YQ160" s="1"/>
      <c r="YR160" s="1"/>
      <c r="YS160" s="1"/>
      <c r="YT160" s="1"/>
      <c r="YU160" s="1"/>
      <c r="YV160" s="1"/>
      <c r="YW160" s="1"/>
      <c r="YX160" s="1"/>
      <c r="YY160" s="1"/>
      <c r="YZ160" s="1"/>
      <c r="ZA160" s="1"/>
      <c r="ZB160" s="1"/>
      <c r="ZC160" s="1"/>
      <c r="ZD160" s="1"/>
      <c r="ZE160" s="1"/>
      <c r="ZF160" s="1"/>
      <c r="ZG160" s="1"/>
      <c r="ZH160" s="1"/>
      <c r="ZI160" s="1"/>
      <c r="ZJ160" s="1"/>
      <c r="ZK160" s="1"/>
      <c r="ZL160" s="1"/>
      <c r="ZM160" s="1"/>
      <c r="ZN160" s="1"/>
      <c r="ZO160" s="1"/>
      <c r="ZP160" s="1">
        <v>318120</v>
      </c>
      <c r="ZQ160" s="1">
        <v>318120</v>
      </c>
      <c r="ZR160" s="1">
        <v>318120</v>
      </c>
      <c r="ZS160" s="1">
        <v>318120</v>
      </c>
      <c r="ZT160" s="1">
        <v>318120</v>
      </c>
      <c r="ZU160" s="1">
        <v>100</v>
      </c>
      <c r="ZV160" s="1"/>
      <c r="ZW160" s="1"/>
      <c r="ZX160" s="1"/>
      <c r="ZY160" s="1"/>
      <c r="ZZ160" s="1"/>
      <c r="AAA160" s="1"/>
      <c r="AAB160" s="1"/>
      <c r="AAC160" s="1"/>
      <c r="AAD160" s="1"/>
      <c r="AAE160" s="1"/>
      <c r="AAF160" s="1"/>
      <c r="AAG160" s="1"/>
      <c r="AAH160" s="1"/>
      <c r="AAI160" s="1"/>
      <c r="AAJ160" s="1"/>
      <c r="AAK160" s="1"/>
      <c r="AAL160" s="1"/>
      <c r="AAM160" s="1"/>
      <c r="AAN160" s="1"/>
      <c r="AAO160" s="1"/>
      <c r="AAP160" s="1"/>
      <c r="AAQ160" s="1"/>
      <c r="AAR160" s="1"/>
      <c r="AAS160" s="1"/>
      <c r="AAT160" s="1"/>
      <c r="AAU160" s="1"/>
      <c r="AAV160" s="1"/>
      <c r="AAW160" s="1"/>
      <c r="AAX160" s="1"/>
      <c r="AAY160" s="1"/>
      <c r="AAZ160" s="1"/>
      <c r="ABA160" s="1"/>
      <c r="ABB160" s="1"/>
      <c r="ABC160" s="1"/>
      <c r="ABD160" s="1"/>
      <c r="ABE160" s="1"/>
      <c r="ABF160" s="1"/>
      <c r="ABG160" s="1"/>
      <c r="ABH160" s="1"/>
      <c r="ABI160" s="1"/>
      <c r="ABJ160" s="1"/>
      <c r="ABK160" s="1"/>
      <c r="ABL160" s="1"/>
      <c r="ABM160" s="1"/>
      <c r="ABN160" s="1"/>
      <c r="ABO160" s="1"/>
      <c r="ABP160" s="1"/>
      <c r="ABQ160" s="1"/>
      <c r="ABR160" s="1"/>
      <c r="ABS160" s="1"/>
      <c r="ABT160" s="1"/>
      <c r="ABU160" s="1"/>
      <c r="ABV160" s="1"/>
      <c r="ABW160" s="1"/>
      <c r="ABX160" s="1"/>
      <c r="ABY160" s="1"/>
      <c r="ABZ160" s="1"/>
      <c r="ACA160" s="1"/>
      <c r="ACB160" s="1"/>
      <c r="ACC160" s="1"/>
      <c r="ACD160" s="1"/>
      <c r="ACE160" s="1"/>
      <c r="ACF160" s="1"/>
      <c r="ACG160" s="1"/>
      <c r="ACH160" s="1"/>
      <c r="ACI160" s="1"/>
      <c r="ACJ160" s="1"/>
      <c r="ACK160" s="1"/>
      <c r="ACL160" s="1"/>
      <c r="ACM160" s="1"/>
      <c r="ACN160" s="1"/>
      <c r="ACO160" s="1"/>
      <c r="ACP160" s="1"/>
      <c r="ACQ160" s="1"/>
      <c r="ACR160" s="1"/>
      <c r="ACS160" s="1"/>
      <c r="ACT160" s="1"/>
      <c r="ACU160" s="1"/>
      <c r="ACV160" s="1"/>
      <c r="ACW160" s="1"/>
      <c r="ACX160" s="1"/>
      <c r="ACY160" s="1"/>
      <c r="ACZ160" s="1"/>
      <c r="ADA160" s="1"/>
      <c r="ADB160" s="1"/>
      <c r="ADC160" s="1"/>
      <c r="ADD160" s="1"/>
      <c r="ADE160" s="1"/>
      <c r="ADF160" s="1"/>
      <c r="ADG160" s="1"/>
      <c r="ADH160" s="1"/>
      <c r="ADI160" s="1"/>
      <c r="ADJ160" s="1"/>
      <c r="ADK160" s="1"/>
      <c r="ADL160" s="1"/>
      <c r="ADM160" s="1"/>
      <c r="ADN160" s="1"/>
      <c r="ADO160" s="1"/>
      <c r="ADP160" s="1"/>
      <c r="ADQ160" s="1"/>
      <c r="ADR160" s="1"/>
      <c r="ADS160" s="1"/>
      <c r="ADT160" s="1"/>
      <c r="ADU160" s="1"/>
      <c r="ADV160" s="1"/>
      <c r="ADW160" s="1"/>
      <c r="ADX160" s="1"/>
      <c r="ADY160" s="1"/>
      <c r="ADZ160" s="1"/>
      <c r="AEA160" s="1"/>
      <c r="AEB160" s="1"/>
      <c r="AEC160" s="1"/>
      <c r="AED160" s="1"/>
      <c r="AEE160" s="1"/>
      <c r="AEF160" s="1"/>
      <c r="AEG160" s="1"/>
      <c r="AEH160" s="1"/>
      <c r="AEI160" s="1"/>
      <c r="AEJ160" s="1"/>
      <c r="AEK160" s="1"/>
      <c r="AEL160" s="1"/>
      <c r="AEM160" s="1"/>
      <c r="AEN160" s="1"/>
      <c r="AEO160" s="1"/>
      <c r="AEP160" s="1"/>
      <c r="AEQ160" s="1"/>
      <c r="AER160" s="1"/>
      <c r="AES160" s="1"/>
      <c r="AET160" s="1"/>
      <c r="AEU160" s="1"/>
      <c r="AEV160" s="1"/>
      <c r="AEW160" s="1"/>
      <c r="AEX160" s="1"/>
      <c r="AEY160" s="1"/>
      <c r="AEZ160" s="1"/>
      <c r="AFA160" s="1"/>
      <c r="AFB160" s="1"/>
      <c r="AFC160" s="1"/>
      <c r="AFD160" s="1"/>
      <c r="AFE160" s="1"/>
      <c r="AFF160" s="1"/>
      <c r="AFG160" s="1"/>
      <c r="AFH160" s="1"/>
      <c r="AFI160" s="1"/>
      <c r="AFJ160" s="1">
        <v>3520</v>
      </c>
      <c r="AFK160" s="1">
        <v>3520</v>
      </c>
      <c r="AFL160" s="1">
        <v>3520</v>
      </c>
      <c r="AFM160" s="1">
        <v>3520</v>
      </c>
      <c r="AFN160" s="1">
        <v>3520</v>
      </c>
      <c r="AFO160" s="1">
        <v>100</v>
      </c>
      <c r="AFP160" s="1"/>
      <c r="AFQ160" s="1"/>
      <c r="AFR160" s="1"/>
      <c r="AFS160" s="1"/>
      <c r="AFT160" s="1"/>
      <c r="AFU160" s="1"/>
      <c r="AFV160" s="1"/>
      <c r="AFW160" s="1"/>
      <c r="AFX160" s="1"/>
      <c r="AFY160" s="1"/>
      <c r="AFZ160" s="1"/>
      <c r="AGA160" s="1"/>
      <c r="AGB160" s="1"/>
      <c r="AGC160" s="1"/>
      <c r="AGD160" s="1"/>
      <c r="AGE160" s="1"/>
      <c r="AGF160" s="1"/>
      <c r="AGG160" s="1"/>
      <c r="AGH160" s="1"/>
      <c r="AGI160" s="1"/>
      <c r="AGJ160" s="1"/>
      <c r="AGK160" s="1"/>
      <c r="AGL160" s="1"/>
      <c r="AGM160" s="1"/>
      <c r="AGN160" s="1">
        <v>314600</v>
      </c>
      <c r="AGO160" s="1">
        <v>314600</v>
      </c>
      <c r="AGP160" s="1">
        <v>314600</v>
      </c>
      <c r="AGQ160" s="1">
        <v>314600</v>
      </c>
      <c r="AGR160" s="1">
        <v>314600</v>
      </c>
      <c r="AGS160" s="1">
        <v>100</v>
      </c>
      <c r="AGT160" s="1"/>
      <c r="AGU160" s="1"/>
      <c r="AGV160" s="1"/>
      <c r="AGW160" s="1"/>
      <c r="AGX160" s="1"/>
      <c r="AGY160" s="1"/>
      <c r="AGZ160" s="1"/>
      <c r="AHA160" s="1"/>
      <c r="AHB160" s="1"/>
      <c r="AHC160" s="1"/>
      <c r="AHD160" s="1"/>
      <c r="AHE160" s="1"/>
      <c r="AHF160" s="1"/>
      <c r="AHG160" s="1"/>
      <c r="AHH160" s="1"/>
      <c r="AHI160" s="1"/>
      <c r="AHJ160" s="1"/>
      <c r="AHK160" s="1"/>
      <c r="AHL160" s="1"/>
      <c r="AHM160" s="1"/>
      <c r="AHN160" s="1"/>
      <c r="AHO160" s="1"/>
      <c r="AHP160" s="1"/>
      <c r="AHQ160" s="1"/>
      <c r="AHR160" s="1"/>
      <c r="AHS160" s="1"/>
      <c r="AHT160" s="1"/>
      <c r="AHU160" s="1"/>
      <c r="AHV160" s="1"/>
      <c r="AHW160" s="1"/>
      <c r="AHX160" s="1"/>
      <c r="AHY160" s="1"/>
      <c r="AHZ160" s="1"/>
      <c r="AIA160" s="1"/>
      <c r="AIB160" s="1"/>
      <c r="AIC160" s="1"/>
      <c r="AID160" s="1"/>
      <c r="AIE160" s="1"/>
      <c r="AIF160" s="1"/>
      <c r="AIG160" s="1"/>
      <c r="AIH160" s="1"/>
      <c r="AII160" s="1"/>
      <c r="AIJ160" s="1"/>
      <c r="AIK160" s="1"/>
      <c r="AIL160" s="1"/>
      <c r="AIM160" s="1"/>
      <c r="AIN160" s="1"/>
      <c r="AIO160" s="1"/>
      <c r="AIP160" s="1"/>
      <c r="AIQ160" s="1"/>
      <c r="AIR160" s="1"/>
      <c r="AIS160" s="1"/>
      <c r="AIT160" s="1"/>
      <c r="AIU160" s="1"/>
      <c r="AIV160" s="1"/>
      <c r="AIW160" s="1"/>
      <c r="AIX160" s="1"/>
      <c r="AIY160" s="1"/>
      <c r="AIZ160" s="1"/>
      <c r="AJA160" s="1"/>
      <c r="AJB160" s="1"/>
      <c r="AJC160" s="1"/>
      <c r="AJD160" s="1"/>
      <c r="AJE160" s="1"/>
      <c r="AJF160" s="1"/>
      <c r="AJG160" s="1"/>
    </row>
    <row r="161" spans="1:943" x14ac:dyDescent="0.25">
      <c r="A161" s="4" t="s">
        <v>244</v>
      </c>
      <c r="B161" s="1">
        <v>7658320</v>
      </c>
      <c r="C161" s="1">
        <v>7814320</v>
      </c>
      <c r="D161" s="1">
        <v>7980020</v>
      </c>
      <c r="E161" s="1">
        <v>17289006</v>
      </c>
      <c r="F161" s="1">
        <v>17289006</v>
      </c>
      <c r="G161" s="1">
        <v>100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>
        <v>7340200</v>
      </c>
      <c r="BE161" s="1">
        <v>7496200</v>
      </c>
      <c r="BF161" s="1">
        <v>7661900</v>
      </c>
      <c r="BG161" s="1">
        <v>16970886</v>
      </c>
      <c r="BH161" s="1">
        <v>16970886</v>
      </c>
      <c r="BI161" s="1">
        <v>100</v>
      </c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>
        <v>1658200</v>
      </c>
      <c r="IO161" s="1">
        <v>1814200</v>
      </c>
      <c r="IP161" s="1">
        <v>1979900</v>
      </c>
      <c r="IQ161" s="1">
        <v>1979900</v>
      </c>
      <c r="IR161" s="1">
        <v>1979900</v>
      </c>
      <c r="IS161" s="1">
        <v>100</v>
      </c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>
        <v>7979998.4800000004</v>
      </c>
      <c r="JV161" s="1">
        <v>7979998.4800000004</v>
      </c>
      <c r="JW161" s="1">
        <v>100</v>
      </c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>
        <v>1328987.52</v>
      </c>
      <c r="KN161" s="1">
        <v>1328987.52</v>
      </c>
      <c r="KO161" s="1">
        <v>100</v>
      </c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  <c r="NR161" s="1"/>
      <c r="NS161" s="1"/>
      <c r="NT161" s="1"/>
      <c r="NU161" s="1"/>
      <c r="NV161" s="1"/>
      <c r="NW161" s="1"/>
      <c r="NX161" s="1"/>
      <c r="NY161" s="1"/>
      <c r="NZ161" s="1"/>
      <c r="OA161" s="1"/>
      <c r="OB161" s="1"/>
      <c r="OC161" s="1"/>
      <c r="OD161" s="1"/>
      <c r="OE161" s="1"/>
      <c r="OF161" s="1"/>
      <c r="OG161" s="1"/>
      <c r="OH161" s="1"/>
      <c r="OI161" s="1"/>
      <c r="OJ161" s="1"/>
      <c r="OK161" s="1"/>
      <c r="OL161" s="1"/>
      <c r="OM161" s="1"/>
      <c r="ON161" s="1"/>
      <c r="OO161" s="1"/>
      <c r="OP161" s="1"/>
      <c r="OQ161" s="1"/>
      <c r="OR161" s="1"/>
      <c r="OS161" s="1"/>
      <c r="OT161" s="1"/>
      <c r="OU161" s="1"/>
      <c r="OV161" s="1"/>
      <c r="OW161" s="1"/>
      <c r="OX161" s="1"/>
      <c r="OY161" s="1"/>
      <c r="OZ161" s="1"/>
      <c r="PA161" s="1"/>
      <c r="PB161" s="1"/>
      <c r="PC161" s="1"/>
      <c r="PD161" s="1"/>
      <c r="PE161" s="1"/>
      <c r="PF161" s="1"/>
      <c r="PG161" s="1"/>
      <c r="PH161" s="1"/>
      <c r="PI161" s="1"/>
      <c r="PJ161" s="1"/>
      <c r="PK161" s="1"/>
      <c r="PL161" s="1"/>
      <c r="PM161" s="1"/>
      <c r="PN161" s="1"/>
      <c r="PO161" s="1"/>
      <c r="PP161" s="1"/>
      <c r="PQ161" s="1"/>
      <c r="PR161" s="1"/>
      <c r="PS161" s="1"/>
      <c r="PT161" s="1"/>
      <c r="PU161" s="1"/>
      <c r="PV161" s="1"/>
      <c r="PW161" s="1"/>
      <c r="PX161" s="1"/>
      <c r="PY161" s="1"/>
      <c r="PZ161" s="1"/>
      <c r="QA161" s="1"/>
      <c r="QB161" s="1"/>
      <c r="QC161" s="1"/>
      <c r="QD161" s="1">
        <v>1881600</v>
      </c>
      <c r="QE161" s="1">
        <v>1881600</v>
      </c>
      <c r="QF161" s="1">
        <v>1881600</v>
      </c>
      <c r="QG161" s="1">
        <v>1881600</v>
      </c>
      <c r="QH161" s="1">
        <v>1881600</v>
      </c>
      <c r="QI161" s="1">
        <v>100</v>
      </c>
      <c r="QJ161" s="1"/>
      <c r="QK161" s="1"/>
      <c r="QL161" s="1"/>
      <c r="QM161" s="1"/>
      <c r="QN161" s="1"/>
      <c r="QO161" s="1"/>
      <c r="QP161" s="1"/>
      <c r="QQ161" s="1"/>
      <c r="QR161" s="1"/>
      <c r="QS161" s="1"/>
      <c r="QT161" s="1"/>
      <c r="QU161" s="1"/>
      <c r="QV161" s="1"/>
      <c r="QW161" s="1"/>
      <c r="QX161" s="1"/>
      <c r="QY161" s="1"/>
      <c r="QZ161" s="1"/>
      <c r="RA161" s="1"/>
      <c r="RB161" s="1"/>
      <c r="RC161" s="1"/>
      <c r="RD161" s="1"/>
      <c r="RE161" s="1"/>
      <c r="RF161" s="1"/>
      <c r="RG161" s="1"/>
      <c r="RH161" s="1"/>
      <c r="RI161" s="1"/>
      <c r="RJ161" s="1"/>
      <c r="RK161" s="1"/>
      <c r="RL161" s="1"/>
      <c r="RM161" s="1"/>
      <c r="RN161" s="1"/>
      <c r="RO161" s="1"/>
      <c r="RP161" s="1"/>
      <c r="RQ161" s="1"/>
      <c r="RR161" s="1"/>
      <c r="RS161" s="1"/>
      <c r="RT161" s="1"/>
      <c r="RU161" s="1"/>
      <c r="RV161" s="1"/>
      <c r="RW161" s="1"/>
      <c r="RX161" s="1"/>
      <c r="RY161" s="1"/>
      <c r="RZ161" s="1"/>
      <c r="SA161" s="1"/>
      <c r="SB161" s="1"/>
      <c r="SC161" s="1"/>
      <c r="SD161" s="1"/>
      <c r="SE161" s="1"/>
      <c r="SF161" s="1"/>
      <c r="SG161" s="1"/>
      <c r="SH161" s="1"/>
      <c r="SI161" s="1"/>
      <c r="SJ161" s="1"/>
      <c r="SK161" s="1"/>
      <c r="SL161" s="1"/>
      <c r="SM161" s="1"/>
      <c r="SN161" s="1"/>
      <c r="SO161" s="1"/>
      <c r="SP161" s="1"/>
      <c r="SQ161" s="1"/>
      <c r="SR161" s="1"/>
      <c r="SS161" s="1"/>
      <c r="ST161" s="1"/>
      <c r="SU161" s="1"/>
      <c r="SV161" s="1"/>
      <c r="SW161" s="1"/>
      <c r="SX161" s="1"/>
      <c r="SY161" s="1"/>
      <c r="SZ161" s="1"/>
      <c r="TA161" s="1"/>
      <c r="TB161" s="1"/>
      <c r="TC161" s="1"/>
      <c r="TD161" s="1"/>
      <c r="TE161" s="1"/>
      <c r="TF161" s="1"/>
      <c r="TG161" s="1"/>
      <c r="TH161" s="1"/>
      <c r="TI161" s="1"/>
      <c r="TJ161" s="1"/>
      <c r="TK161" s="1"/>
      <c r="TL161" s="1"/>
      <c r="TM161" s="1"/>
      <c r="TN161" s="1"/>
      <c r="TO161" s="1"/>
      <c r="TP161" s="1"/>
      <c r="TQ161" s="1"/>
      <c r="TR161" s="1"/>
      <c r="TS161" s="1"/>
      <c r="TT161" s="1"/>
      <c r="TU161" s="1"/>
      <c r="TV161" s="1"/>
      <c r="TW161" s="1"/>
      <c r="TX161" s="1"/>
      <c r="TY161" s="1"/>
      <c r="TZ161" s="1"/>
      <c r="UA161" s="1"/>
      <c r="UB161" s="1"/>
      <c r="UC161" s="1"/>
      <c r="UD161" s="1"/>
      <c r="UE161" s="1"/>
      <c r="UF161" s="1"/>
      <c r="UG161" s="1"/>
      <c r="UH161" s="1"/>
      <c r="UI161" s="1"/>
      <c r="UJ161" s="1"/>
      <c r="UK161" s="1"/>
      <c r="UL161" s="1"/>
      <c r="UM161" s="1"/>
      <c r="UN161" s="1"/>
      <c r="UO161" s="1"/>
      <c r="UP161" s="1"/>
      <c r="UQ161" s="1"/>
      <c r="UR161" s="1"/>
      <c r="US161" s="1"/>
      <c r="UT161" s="1">
        <v>1050400</v>
      </c>
      <c r="UU161" s="1">
        <v>1050400</v>
      </c>
      <c r="UV161" s="1">
        <v>1050400</v>
      </c>
      <c r="UW161" s="1">
        <v>1050400</v>
      </c>
      <c r="UX161" s="1">
        <v>1050400</v>
      </c>
      <c r="UY161" s="1">
        <v>100</v>
      </c>
      <c r="UZ161" s="1">
        <v>2500000</v>
      </c>
      <c r="VA161" s="1">
        <v>2500000</v>
      </c>
      <c r="VB161" s="1">
        <v>2500000</v>
      </c>
      <c r="VC161" s="1">
        <v>2500000</v>
      </c>
      <c r="VD161" s="1">
        <v>2500000</v>
      </c>
      <c r="VE161" s="1">
        <v>100</v>
      </c>
      <c r="VF161" s="1">
        <v>250000</v>
      </c>
      <c r="VG161" s="1">
        <v>250000</v>
      </c>
      <c r="VH161" s="1">
        <v>250000</v>
      </c>
      <c r="VI161" s="1">
        <v>250000</v>
      </c>
      <c r="VJ161" s="1">
        <v>250000</v>
      </c>
      <c r="VK161" s="1">
        <v>100</v>
      </c>
      <c r="VL161" s="1"/>
      <c r="VM161" s="1"/>
      <c r="VN161" s="1"/>
      <c r="VO161" s="1"/>
      <c r="VP161" s="1"/>
      <c r="VQ161" s="1"/>
      <c r="VR161" s="1"/>
      <c r="VS161" s="1"/>
      <c r="VT161" s="1"/>
      <c r="VU161" s="1"/>
      <c r="VV161" s="1"/>
      <c r="VW161" s="1"/>
      <c r="VX161" s="1"/>
      <c r="VY161" s="1"/>
      <c r="VZ161" s="1"/>
      <c r="WA161" s="1"/>
      <c r="WB161" s="1"/>
      <c r="WC161" s="1"/>
      <c r="WD161" s="1"/>
      <c r="WE161" s="1"/>
      <c r="WF161" s="1"/>
      <c r="WG161" s="1"/>
      <c r="WH161" s="1"/>
      <c r="WI161" s="1"/>
      <c r="WJ161" s="1"/>
      <c r="WK161" s="1"/>
      <c r="WL161" s="1"/>
      <c r="WM161" s="1"/>
      <c r="WN161" s="1"/>
      <c r="WO161" s="1"/>
      <c r="WP161" s="1"/>
      <c r="WQ161" s="1"/>
      <c r="WR161" s="1"/>
      <c r="WS161" s="1"/>
      <c r="WT161" s="1"/>
      <c r="WU161" s="1"/>
      <c r="WV161" s="1"/>
      <c r="WW161" s="1"/>
      <c r="WX161" s="1"/>
      <c r="WY161" s="1"/>
      <c r="WZ161" s="1"/>
      <c r="XA161" s="1"/>
      <c r="XB161" s="1"/>
      <c r="XC161" s="1"/>
      <c r="XD161" s="1"/>
      <c r="XE161" s="1"/>
      <c r="XF161" s="1"/>
      <c r="XG161" s="1"/>
      <c r="XH161" s="1"/>
      <c r="XI161" s="1"/>
      <c r="XJ161" s="1"/>
      <c r="XK161" s="1"/>
      <c r="XL161" s="1"/>
      <c r="XM161" s="1"/>
      <c r="XN161" s="1"/>
      <c r="XO161" s="1"/>
      <c r="XP161" s="1"/>
      <c r="XQ161" s="1"/>
      <c r="XR161" s="1"/>
      <c r="XS161" s="1"/>
      <c r="XT161" s="1"/>
      <c r="XU161" s="1"/>
      <c r="XV161" s="1"/>
      <c r="XW161" s="1"/>
      <c r="XX161" s="1"/>
      <c r="XY161" s="1"/>
      <c r="XZ161" s="1"/>
      <c r="YA161" s="1"/>
      <c r="YB161" s="1"/>
      <c r="YC161" s="1"/>
      <c r="YD161" s="1"/>
      <c r="YE161" s="1"/>
      <c r="YF161" s="1"/>
      <c r="YG161" s="1"/>
      <c r="YH161" s="1"/>
      <c r="YI161" s="1"/>
      <c r="YJ161" s="1"/>
      <c r="YK161" s="1"/>
      <c r="YL161" s="1"/>
      <c r="YM161" s="1"/>
      <c r="YN161" s="1"/>
      <c r="YO161" s="1"/>
      <c r="YP161" s="1"/>
      <c r="YQ161" s="1"/>
      <c r="YR161" s="1"/>
      <c r="YS161" s="1"/>
      <c r="YT161" s="1"/>
      <c r="YU161" s="1"/>
      <c r="YV161" s="1"/>
      <c r="YW161" s="1"/>
      <c r="YX161" s="1"/>
      <c r="YY161" s="1"/>
      <c r="YZ161" s="1"/>
      <c r="ZA161" s="1"/>
      <c r="ZB161" s="1"/>
      <c r="ZC161" s="1"/>
      <c r="ZD161" s="1"/>
      <c r="ZE161" s="1"/>
      <c r="ZF161" s="1"/>
      <c r="ZG161" s="1"/>
      <c r="ZH161" s="1"/>
      <c r="ZI161" s="1"/>
      <c r="ZJ161" s="1"/>
      <c r="ZK161" s="1"/>
      <c r="ZL161" s="1"/>
      <c r="ZM161" s="1"/>
      <c r="ZN161" s="1"/>
      <c r="ZO161" s="1"/>
      <c r="ZP161" s="1">
        <v>318120</v>
      </c>
      <c r="ZQ161" s="1">
        <v>318120</v>
      </c>
      <c r="ZR161" s="1">
        <v>318120</v>
      </c>
      <c r="ZS161" s="1">
        <v>318120</v>
      </c>
      <c r="ZT161" s="1">
        <v>318120</v>
      </c>
      <c r="ZU161" s="1">
        <v>100</v>
      </c>
      <c r="ZV161" s="1"/>
      <c r="ZW161" s="1"/>
      <c r="ZX161" s="1"/>
      <c r="ZY161" s="1"/>
      <c r="ZZ161" s="1"/>
      <c r="AAA161" s="1"/>
      <c r="AAB161" s="1"/>
      <c r="AAC161" s="1"/>
      <c r="AAD161" s="1"/>
      <c r="AAE161" s="1"/>
      <c r="AAF161" s="1"/>
      <c r="AAG161" s="1"/>
      <c r="AAH161" s="1"/>
      <c r="AAI161" s="1"/>
      <c r="AAJ161" s="1"/>
      <c r="AAK161" s="1"/>
      <c r="AAL161" s="1"/>
      <c r="AAM161" s="1"/>
      <c r="AAN161" s="1"/>
      <c r="AAO161" s="1"/>
      <c r="AAP161" s="1"/>
      <c r="AAQ161" s="1"/>
      <c r="AAR161" s="1"/>
      <c r="AAS161" s="1"/>
      <c r="AAT161" s="1"/>
      <c r="AAU161" s="1"/>
      <c r="AAV161" s="1"/>
      <c r="AAW161" s="1"/>
      <c r="AAX161" s="1"/>
      <c r="AAY161" s="1"/>
      <c r="AAZ161" s="1"/>
      <c r="ABA161" s="1"/>
      <c r="ABB161" s="1"/>
      <c r="ABC161" s="1"/>
      <c r="ABD161" s="1"/>
      <c r="ABE161" s="1"/>
      <c r="ABF161" s="1"/>
      <c r="ABG161" s="1"/>
      <c r="ABH161" s="1"/>
      <c r="ABI161" s="1"/>
      <c r="ABJ161" s="1"/>
      <c r="ABK161" s="1"/>
      <c r="ABL161" s="1"/>
      <c r="ABM161" s="1"/>
      <c r="ABN161" s="1"/>
      <c r="ABO161" s="1"/>
      <c r="ABP161" s="1"/>
      <c r="ABQ161" s="1"/>
      <c r="ABR161" s="1"/>
      <c r="ABS161" s="1"/>
      <c r="ABT161" s="1"/>
      <c r="ABU161" s="1"/>
      <c r="ABV161" s="1"/>
      <c r="ABW161" s="1"/>
      <c r="ABX161" s="1"/>
      <c r="ABY161" s="1"/>
      <c r="ABZ161" s="1"/>
      <c r="ACA161" s="1"/>
      <c r="ACB161" s="1"/>
      <c r="ACC161" s="1"/>
      <c r="ACD161" s="1"/>
      <c r="ACE161" s="1"/>
      <c r="ACF161" s="1"/>
      <c r="ACG161" s="1"/>
      <c r="ACH161" s="1"/>
      <c r="ACI161" s="1"/>
      <c r="ACJ161" s="1"/>
      <c r="ACK161" s="1"/>
      <c r="ACL161" s="1"/>
      <c r="ACM161" s="1"/>
      <c r="ACN161" s="1"/>
      <c r="ACO161" s="1"/>
      <c r="ACP161" s="1"/>
      <c r="ACQ161" s="1"/>
      <c r="ACR161" s="1"/>
      <c r="ACS161" s="1"/>
      <c r="ACT161" s="1"/>
      <c r="ACU161" s="1"/>
      <c r="ACV161" s="1"/>
      <c r="ACW161" s="1"/>
      <c r="ACX161" s="1"/>
      <c r="ACY161" s="1"/>
      <c r="ACZ161" s="1"/>
      <c r="ADA161" s="1"/>
      <c r="ADB161" s="1"/>
      <c r="ADC161" s="1"/>
      <c r="ADD161" s="1"/>
      <c r="ADE161" s="1"/>
      <c r="ADF161" s="1"/>
      <c r="ADG161" s="1"/>
      <c r="ADH161" s="1"/>
      <c r="ADI161" s="1"/>
      <c r="ADJ161" s="1"/>
      <c r="ADK161" s="1"/>
      <c r="ADL161" s="1"/>
      <c r="ADM161" s="1"/>
      <c r="ADN161" s="1"/>
      <c r="ADO161" s="1"/>
      <c r="ADP161" s="1"/>
      <c r="ADQ161" s="1"/>
      <c r="ADR161" s="1"/>
      <c r="ADS161" s="1"/>
      <c r="ADT161" s="1"/>
      <c r="ADU161" s="1"/>
      <c r="ADV161" s="1"/>
      <c r="ADW161" s="1"/>
      <c r="ADX161" s="1"/>
      <c r="ADY161" s="1"/>
      <c r="ADZ161" s="1"/>
      <c r="AEA161" s="1"/>
      <c r="AEB161" s="1"/>
      <c r="AEC161" s="1"/>
      <c r="AED161" s="1"/>
      <c r="AEE161" s="1"/>
      <c r="AEF161" s="1"/>
      <c r="AEG161" s="1"/>
      <c r="AEH161" s="1"/>
      <c r="AEI161" s="1"/>
      <c r="AEJ161" s="1"/>
      <c r="AEK161" s="1"/>
      <c r="AEL161" s="1"/>
      <c r="AEM161" s="1"/>
      <c r="AEN161" s="1"/>
      <c r="AEO161" s="1"/>
      <c r="AEP161" s="1"/>
      <c r="AEQ161" s="1"/>
      <c r="AER161" s="1"/>
      <c r="AES161" s="1"/>
      <c r="AET161" s="1"/>
      <c r="AEU161" s="1"/>
      <c r="AEV161" s="1"/>
      <c r="AEW161" s="1"/>
      <c r="AEX161" s="1"/>
      <c r="AEY161" s="1"/>
      <c r="AEZ161" s="1"/>
      <c r="AFA161" s="1"/>
      <c r="AFB161" s="1"/>
      <c r="AFC161" s="1"/>
      <c r="AFD161" s="1"/>
      <c r="AFE161" s="1"/>
      <c r="AFF161" s="1"/>
      <c r="AFG161" s="1"/>
      <c r="AFH161" s="1"/>
      <c r="AFI161" s="1"/>
      <c r="AFJ161" s="1">
        <v>3520</v>
      </c>
      <c r="AFK161" s="1">
        <v>3520</v>
      </c>
      <c r="AFL161" s="1">
        <v>3520</v>
      </c>
      <c r="AFM161" s="1">
        <v>3520</v>
      </c>
      <c r="AFN161" s="1">
        <v>3520</v>
      </c>
      <c r="AFO161" s="1">
        <v>100</v>
      </c>
      <c r="AFP161" s="1"/>
      <c r="AFQ161" s="1"/>
      <c r="AFR161" s="1"/>
      <c r="AFS161" s="1"/>
      <c r="AFT161" s="1"/>
      <c r="AFU161" s="1"/>
      <c r="AFV161" s="1"/>
      <c r="AFW161" s="1"/>
      <c r="AFX161" s="1"/>
      <c r="AFY161" s="1"/>
      <c r="AFZ161" s="1"/>
      <c r="AGA161" s="1"/>
      <c r="AGB161" s="1"/>
      <c r="AGC161" s="1"/>
      <c r="AGD161" s="1"/>
      <c r="AGE161" s="1"/>
      <c r="AGF161" s="1"/>
      <c r="AGG161" s="1"/>
      <c r="AGH161" s="1"/>
      <c r="AGI161" s="1"/>
      <c r="AGJ161" s="1"/>
      <c r="AGK161" s="1"/>
      <c r="AGL161" s="1"/>
      <c r="AGM161" s="1"/>
      <c r="AGN161" s="1">
        <v>314600</v>
      </c>
      <c r="AGO161" s="1">
        <v>314600</v>
      </c>
      <c r="AGP161" s="1">
        <v>314600</v>
      </c>
      <c r="AGQ161" s="1">
        <v>314600</v>
      </c>
      <c r="AGR161" s="1">
        <v>314600</v>
      </c>
      <c r="AGS161" s="1">
        <v>100</v>
      </c>
      <c r="AGT161" s="1"/>
      <c r="AGU161" s="1"/>
      <c r="AGV161" s="1"/>
      <c r="AGW161" s="1"/>
      <c r="AGX161" s="1"/>
      <c r="AGY161" s="1"/>
      <c r="AGZ161" s="1"/>
      <c r="AHA161" s="1"/>
      <c r="AHB161" s="1"/>
      <c r="AHC161" s="1"/>
      <c r="AHD161" s="1"/>
      <c r="AHE161" s="1"/>
      <c r="AHF161" s="1"/>
      <c r="AHG161" s="1"/>
      <c r="AHH161" s="1"/>
      <c r="AHI161" s="1"/>
      <c r="AHJ161" s="1"/>
      <c r="AHK161" s="1"/>
      <c r="AHL161" s="1"/>
      <c r="AHM161" s="1"/>
      <c r="AHN161" s="1"/>
      <c r="AHO161" s="1"/>
      <c r="AHP161" s="1"/>
      <c r="AHQ161" s="1"/>
      <c r="AHR161" s="1"/>
      <c r="AHS161" s="1"/>
      <c r="AHT161" s="1"/>
      <c r="AHU161" s="1"/>
      <c r="AHV161" s="1"/>
      <c r="AHW161" s="1"/>
      <c r="AHX161" s="1"/>
      <c r="AHY161" s="1"/>
      <c r="AHZ161" s="1"/>
      <c r="AIA161" s="1"/>
      <c r="AIB161" s="1"/>
      <c r="AIC161" s="1"/>
      <c r="AID161" s="1"/>
      <c r="AIE161" s="1"/>
      <c r="AIF161" s="1"/>
      <c r="AIG161" s="1"/>
      <c r="AIH161" s="1"/>
      <c r="AII161" s="1"/>
      <c r="AIJ161" s="1"/>
      <c r="AIK161" s="1"/>
      <c r="AIL161" s="1"/>
      <c r="AIM161" s="1"/>
      <c r="AIN161" s="1"/>
      <c r="AIO161" s="1"/>
      <c r="AIP161" s="1"/>
      <c r="AIQ161" s="1"/>
      <c r="AIR161" s="1"/>
      <c r="AIS161" s="1"/>
      <c r="AIT161" s="1"/>
      <c r="AIU161" s="1"/>
      <c r="AIV161" s="1"/>
      <c r="AIW161" s="1"/>
      <c r="AIX161" s="1"/>
      <c r="AIY161" s="1"/>
      <c r="AIZ161" s="1"/>
      <c r="AJA161" s="1"/>
      <c r="AJB161" s="1"/>
      <c r="AJC161" s="1"/>
      <c r="AJD161" s="1"/>
      <c r="AJE161" s="1"/>
      <c r="AJF161" s="1"/>
      <c r="AJG161" s="1"/>
    </row>
    <row r="162" spans="1:943" x14ac:dyDescent="0.25">
      <c r="A162" s="4" t="s">
        <v>245</v>
      </c>
      <c r="B162" s="1">
        <v>1349434776.9400001</v>
      </c>
      <c r="C162" s="1">
        <v>1410450769.48</v>
      </c>
      <c r="D162" s="1">
        <v>1514616939.1600001</v>
      </c>
      <c r="E162" s="1">
        <v>1517377809.1600001</v>
      </c>
      <c r="F162" s="1">
        <v>1508630760.95</v>
      </c>
      <c r="G162" s="1">
        <v>99.4</v>
      </c>
      <c r="H162" s="1">
        <v>157185300</v>
      </c>
      <c r="I162" s="1">
        <v>157185300</v>
      </c>
      <c r="J162" s="1">
        <v>157185300</v>
      </c>
      <c r="K162" s="1">
        <v>157185300</v>
      </c>
      <c r="L162" s="1">
        <v>157185300</v>
      </c>
      <c r="M162" s="1">
        <v>100</v>
      </c>
      <c r="N162" s="1">
        <v>157185300</v>
      </c>
      <c r="O162" s="1">
        <v>157185300</v>
      </c>
      <c r="P162" s="1">
        <v>157185300</v>
      </c>
      <c r="Q162" s="1">
        <v>157185300</v>
      </c>
      <c r="R162" s="1">
        <v>157185300</v>
      </c>
      <c r="S162" s="1">
        <v>100</v>
      </c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>
        <v>80127651.299999997</v>
      </c>
      <c r="BE162" s="1">
        <v>78052811.370000005</v>
      </c>
      <c r="BF162" s="1">
        <v>78544769.5</v>
      </c>
      <c r="BG162" s="1">
        <v>81413539.5</v>
      </c>
      <c r="BH162" s="1">
        <v>81413476.900000006</v>
      </c>
      <c r="BI162" s="1">
        <v>100</v>
      </c>
      <c r="BJ162" s="1">
        <v>2181751.37</v>
      </c>
      <c r="BK162" s="1">
        <v>2181751.37</v>
      </c>
      <c r="BL162" s="1">
        <v>2162002.27</v>
      </c>
      <c r="BM162" s="1">
        <v>2162002.27</v>
      </c>
      <c r="BN162" s="1">
        <v>2162002.27</v>
      </c>
      <c r="BO162" s="1">
        <v>100</v>
      </c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>
        <v>2155770</v>
      </c>
      <c r="CU162" s="1"/>
      <c r="CV162" s="1"/>
      <c r="CW162" s="1">
        <v>2155770</v>
      </c>
      <c r="CX162" s="1">
        <v>2155770</v>
      </c>
      <c r="CY162" s="1">
        <v>100</v>
      </c>
      <c r="CZ162" s="1"/>
      <c r="DA162" s="1"/>
      <c r="DB162" s="1"/>
      <c r="DC162" s="1"/>
      <c r="DD162" s="1"/>
      <c r="DE162" s="1"/>
      <c r="DF162" s="1">
        <v>1087400</v>
      </c>
      <c r="DG162" s="1">
        <v>1087400</v>
      </c>
      <c r="DH162" s="1">
        <v>1087400</v>
      </c>
      <c r="DI162" s="1">
        <v>1087400</v>
      </c>
      <c r="DJ162" s="1">
        <v>1087400</v>
      </c>
      <c r="DK162" s="1">
        <v>100</v>
      </c>
      <c r="DL162" s="1">
        <v>249200</v>
      </c>
      <c r="DM162" s="1">
        <v>249200</v>
      </c>
      <c r="DN162" s="1">
        <v>249200</v>
      </c>
      <c r="DO162" s="1">
        <v>249200</v>
      </c>
      <c r="DP162" s="1">
        <v>249200</v>
      </c>
      <c r="DQ162" s="1">
        <v>100</v>
      </c>
      <c r="DR162" s="1"/>
      <c r="DS162" s="1"/>
      <c r="DT162" s="1"/>
      <c r="DU162" s="1"/>
      <c r="DV162" s="1"/>
      <c r="DW162" s="1"/>
      <c r="DX162" s="1">
        <v>5510560</v>
      </c>
      <c r="DY162" s="1">
        <v>5510560</v>
      </c>
      <c r="DZ162" s="1">
        <v>5510560</v>
      </c>
      <c r="EA162" s="1">
        <v>5510560</v>
      </c>
      <c r="EB162" s="1">
        <v>5510560</v>
      </c>
      <c r="EC162" s="1">
        <v>100</v>
      </c>
      <c r="ED162" s="1">
        <v>8993796.6600000001</v>
      </c>
      <c r="EE162" s="1">
        <v>8633827</v>
      </c>
      <c r="EF162" s="1">
        <v>8633827</v>
      </c>
      <c r="EG162" s="1">
        <v>8633827</v>
      </c>
      <c r="EH162" s="1">
        <v>8633827</v>
      </c>
      <c r="EI162" s="1">
        <v>100</v>
      </c>
      <c r="EJ162" s="1">
        <v>4262100</v>
      </c>
      <c r="EK162" s="1">
        <v>4262100</v>
      </c>
      <c r="EL162" s="1">
        <v>4262100</v>
      </c>
      <c r="EM162" s="1">
        <v>4262100</v>
      </c>
      <c r="EN162" s="1">
        <v>4262100</v>
      </c>
      <c r="EO162" s="1">
        <v>100</v>
      </c>
      <c r="EP162" s="1">
        <v>1035900</v>
      </c>
      <c r="EQ162" s="1">
        <v>1035900</v>
      </c>
      <c r="ER162" s="1">
        <v>1035900</v>
      </c>
      <c r="ES162" s="1">
        <v>1035900</v>
      </c>
      <c r="ET162" s="1">
        <v>1035900</v>
      </c>
      <c r="EU162" s="1">
        <v>100</v>
      </c>
      <c r="EV162" s="1">
        <v>32886500</v>
      </c>
      <c r="EW162" s="1">
        <v>32886500</v>
      </c>
      <c r="EX162" s="1">
        <v>32886500</v>
      </c>
      <c r="EY162" s="1">
        <v>32886500</v>
      </c>
      <c r="EZ162" s="1">
        <v>32886500</v>
      </c>
      <c r="FA162" s="1">
        <v>100</v>
      </c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>
        <v>622000</v>
      </c>
      <c r="IC162" s="1">
        <v>622000</v>
      </c>
      <c r="ID162" s="1">
        <v>622000</v>
      </c>
      <c r="IE162" s="1">
        <v>622000</v>
      </c>
      <c r="IF162" s="1">
        <v>622000</v>
      </c>
      <c r="IG162" s="1">
        <v>100</v>
      </c>
      <c r="IH162" s="1">
        <v>824300</v>
      </c>
      <c r="II162" s="1">
        <v>824300</v>
      </c>
      <c r="IJ162" s="1">
        <v>824300</v>
      </c>
      <c r="IK162" s="1">
        <v>824300</v>
      </c>
      <c r="IL162" s="1">
        <v>824300</v>
      </c>
      <c r="IM162" s="1">
        <v>100</v>
      </c>
      <c r="IN162" s="1">
        <v>7512500</v>
      </c>
      <c r="IO162" s="1">
        <v>7953400</v>
      </c>
      <c r="IP162" s="1">
        <v>8668800</v>
      </c>
      <c r="IQ162" s="1">
        <v>8668800</v>
      </c>
      <c r="IR162" s="1">
        <v>8668800</v>
      </c>
      <c r="IS162" s="1">
        <v>100</v>
      </c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  <c r="NR162" s="1"/>
      <c r="NS162" s="1"/>
      <c r="NT162" s="1"/>
      <c r="NU162" s="1"/>
      <c r="NV162" s="1"/>
      <c r="NW162" s="1"/>
      <c r="NX162" s="1"/>
      <c r="NY162" s="1"/>
      <c r="NZ162" s="1"/>
      <c r="OA162" s="1"/>
      <c r="OB162" s="1"/>
      <c r="OC162" s="1"/>
      <c r="OD162" s="1"/>
      <c r="OE162" s="1"/>
      <c r="OF162" s="1"/>
      <c r="OG162" s="1"/>
      <c r="OH162" s="1"/>
      <c r="OI162" s="1"/>
      <c r="OJ162" s="1"/>
      <c r="OK162" s="1"/>
      <c r="OL162" s="1"/>
      <c r="OM162" s="1"/>
      <c r="ON162" s="1"/>
      <c r="OO162" s="1"/>
      <c r="OP162" s="1"/>
      <c r="OQ162" s="1"/>
      <c r="OR162" s="1"/>
      <c r="OS162" s="1"/>
      <c r="OT162" s="1"/>
      <c r="OU162" s="1"/>
      <c r="OV162" s="1"/>
      <c r="OW162" s="1"/>
      <c r="OX162" s="1"/>
      <c r="OY162" s="1"/>
      <c r="OZ162" s="1"/>
      <c r="PA162" s="1"/>
      <c r="PB162" s="1"/>
      <c r="PC162" s="1"/>
      <c r="PD162" s="1"/>
      <c r="PE162" s="1"/>
      <c r="PF162" s="1"/>
      <c r="PG162" s="1"/>
      <c r="PH162" s="1"/>
      <c r="PI162" s="1"/>
      <c r="PJ162" s="1"/>
      <c r="PK162" s="1"/>
      <c r="PL162" s="1"/>
      <c r="PM162" s="1"/>
      <c r="PN162" s="1"/>
      <c r="PO162" s="1"/>
      <c r="PP162" s="1"/>
      <c r="PQ162" s="1"/>
      <c r="PR162" s="1"/>
      <c r="PS162" s="1"/>
      <c r="PT162" s="1"/>
      <c r="PU162" s="1"/>
      <c r="PV162" s="1"/>
      <c r="PW162" s="1"/>
      <c r="PX162" s="1"/>
      <c r="PY162" s="1"/>
      <c r="PZ162" s="1"/>
      <c r="QA162" s="1"/>
      <c r="QB162" s="1"/>
      <c r="QC162" s="1"/>
      <c r="QD162" s="1"/>
      <c r="QE162" s="1"/>
      <c r="QF162" s="1"/>
      <c r="QG162" s="1"/>
      <c r="QH162" s="1"/>
      <c r="QI162" s="1"/>
      <c r="QJ162" s="1">
        <v>274230</v>
      </c>
      <c r="QK162" s="1">
        <v>274230</v>
      </c>
      <c r="QL162" s="1">
        <v>274230</v>
      </c>
      <c r="QM162" s="1">
        <v>274230</v>
      </c>
      <c r="QN162" s="1">
        <v>274230</v>
      </c>
      <c r="QO162" s="1">
        <v>100</v>
      </c>
      <c r="QP162" s="1">
        <v>1500000</v>
      </c>
      <c r="QQ162" s="1">
        <v>1500000</v>
      </c>
      <c r="QR162" s="1">
        <v>1500000</v>
      </c>
      <c r="QS162" s="1">
        <v>1500000</v>
      </c>
      <c r="QT162" s="1">
        <v>1500000</v>
      </c>
      <c r="QU162" s="1">
        <v>100</v>
      </c>
      <c r="QV162" s="1"/>
      <c r="QW162" s="1"/>
      <c r="QX162" s="1"/>
      <c r="QY162" s="1"/>
      <c r="QZ162" s="1"/>
      <c r="RA162" s="1"/>
      <c r="RB162" s="1"/>
      <c r="RC162" s="1"/>
      <c r="RD162" s="1"/>
      <c r="RE162" s="1"/>
      <c r="RF162" s="1"/>
      <c r="RG162" s="1"/>
      <c r="RH162" s="1"/>
      <c r="RI162" s="1"/>
      <c r="RJ162" s="1"/>
      <c r="RK162" s="1"/>
      <c r="RL162" s="1"/>
      <c r="RM162" s="1"/>
      <c r="RN162" s="1"/>
      <c r="RO162" s="1"/>
      <c r="RP162" s="1"/>
      <c r="RQ162" s="1"/>
      <c r="RR162" s="1"/>
      <c r="RS162" s="1"/>
      <c r="RT162" s="1">
        <v>1069000</v>
      </c>
      <c r="RU162" s="1">
        <v>1069000</v>
      </c>
      <c r="RV162" s="1">
        <v>1053206.78</v>
      </c>
      <c r="RW162" s="1">
        <v>1053206.78</v>
      </c>
      <c r="RX162" s="1">
        <v>1053206.78</v>
      </c>
      <c r="RY162" s="1">
        <v>100</v>
      </c>
      <c r="RZ162" s="1"/>
      <c r="SA162" s="1"/>
      <c r="SB162" s="1"/>
      <c r="SC162" s="1"/>
      <c r="SD162" s="1"/>
      <c r="SE162" s="1"/>
      <c r="SF162" s="1"/>
      <c r="SG162" s="1"/>
      <c r="SH162" s="1"/>
      <c r="SI162" s="1"/>
      <c r="SJ162" s="1"/>
      <c r="SK162" s="1"/>
      <c r="SL162" s="1"/>
      <c r="SM162" s="1"/>
      <c r="SN162" s="1"/>
      <c r="SO162" s="1"/>
      <c r="SP162" s="1"/>
      <c r="SQ162" s="1"/>
      <c r="SR162" s="1"/>
      <c r="SS162" s="1"/>
      <c r="ST162" s="1"/>
      <c r="SU162" s="1"/>
      <c r="SV162" s="1"/>
      <c r="SW162" s="1"/>
      <c r="SX162" s="1"/>
      <c r="SY162" s="1"/>
      <c r="SZ162" s="1"/>
      <c r="TA162" s="1"/>
      <c r="TB162" s="1"/>
      <c r="TC162" s="1"/>
      <c r="TD162" s="1"/>
      <c r="TE162" s="1"/>
      <c r="TF162" s="1"/>
      <c r="TG162" s="1"/>
      <c r="TH162" s="1"/>
      <c r="TI162" s="1"/>
      <c r="TJ162" s="1"/>
      <c r="TK162" s="1"/>
      <c r="TL162" s="1"/>
      <c r="TM162" s="1"/>
      <c r="TN162" s="1"/>
      <c r="TO162" s="1"/>
      <c r="TP162" s="1"/>
      <c r="TQ162" s="1"/>
      <c r="TR162" s="1"/>
      <c r="TS162" s="1"/>
      <c r="TT162" s="1"/>
      <c r="TU162" s="1"/>
      <c r="TV162" s="1"/>
      <c r="TW162" s="1"/>
      <c r="TX162" s="1"/>
      <c r="TY162" s="1"/>
      <c r="TZ162" s="1"/>
      <c r="UA162" s="1"/>
      <c r="UB162" s="1"/>
      <c r="UC162" s="1"/>
      <c r="UD162" s="1"/>
      <c r="UE162" s="1"/>
      <c r="UF162" s="1"/>
      <c r="UG162" s="1"/>
      <c r="UH162" s="1"/>
      <c r="UI162" s="1"/>
      <c r="UJ162" s="1">
        <v>-713000</v>
      </c>
      <c r="UK162" s="1"/>
      <c r="UL162" s="1"/>
      <c r="UM162" s="1"/>
      <c r="UN162" s="1"/>
      <c r="UO162" s="1"/>
      <c r="UP162" s="1">
        <v>525100</v>
      </c>
      <c r="UQ162" s="1">
        <v>525100</v>
      </c>
      <c r="UR162" s="1">
        <v>525100</v>
      </c>
      <c r="US162" s="1">
        <v>100</v>
      </c>
      <c r="UT162" s="1"/>
      <c r="UU162" s="1"/>
      <c r="UV162" s="1"/>
      <c r="UW162" s="1"/>
      <c r="UX162" s="1"/>
      <c r="UY162" s="1"/>
      <c r="UZ162" s="1"/>
      <c r="VA162" s="1"/>
      <c r="VB162" s="1"/>
      <c r="VC162" s="1"/>
      <c r="VD162" s="1"/>
      <c r="VE162" s="1"/>
      <c r="VF162" s="1">
        <v>9650000</v>
      </c>
      <c r="VG162" s="1">
        <v>9650000</v>
      </c>
      <c r="VH162" s="1">
        <v>9650000</v>
      </c>
      <c r="VI162" s="1">
        <v>9650000</v>
      </c>
      <c r="VJ162" s="1">
        <v>9649937.8499999996</v>
      </c>
      <c r="VK162" s="1">
        <v>100</v>
      </c>
      <c r="VL162" s="1">
        <v>312643</v>
      </c>
      <c r="VM162" s="1">
        <v>312643</v>
      </c>
      <c r="VN162" s="1">
        <v>312643</v>
      </c>
      <c r="VO162" s="1">
        <v>312643</v>
      </c>
      <c r="VP162" s="1">
        <v>312643</v>
      </c>
      <c r="VQ162" s="1">
        <v>100</v>
      </c>
      <c r="VR162" s="1"/>
      <c r="VS162" s="1"/>
      <c r="VT162" s="1"/>
      <c r="VU162" s="1"/>
      <c r="VV162" s="1"/>
      <c r="VW162" s="1"/>
      <c r="VX162" s="1"/>
      <c r="VY162" s="1"/>
      <c r="VZ162" s="1"/>
      <c r="WA162" s="1"/>
      <c r="WB162" s="1"/>
      <c r="WC162" s="1"/>
      <c r="WD162" s="1"/>
      <c r="WE162" s="1"/>
      <c r="WF162" s="1"/>
      <c r="WG162" s="1"/>
      <c r="WH162" s="1"/>
      <c r="WI162" s="1"/>
      <c r="WJ162" s="1"/>
      <c r="WK162" s="1"/>
      <c r="WL162" s="1"/>
      <c r="WM162" s="1"/>
      <c r="WN162" s="1"/>
      <c r="WO162" s="1"/>
      <c r="WP162" s="1"/>
      <c r="WQ162" s="1"/>
      <c r="WR162" s="1"/>
      <c r="WS162" s="1"/>
      <c r="WT162" s="1"/>
      <c r="WU162" s="1"/>
      <c r="WV162" s="1"/>
      <c r="WW162" s="1"/>
      <c r="WX162" s="1"/>
      <c r="WY162" s="1"/>
      <c r="WZ162" s="1"/>
      <c r="XA162" s="1"/>
      <c r="XB162" s="1"/>
      <c r="XC162" s="1"/>
      <c r="XD162" s="1"/>
      <c r="XE162" s="1"/>
      <c r="XF162" s="1"/>
      <c r="XG162" s="1"/>
      <c r="XH162" s="1"/>
      <c r="XI162" s="1"/>
      <c r="XJ162" s="1"/>
      <c r="XK162" s="1"/>
      <c r="XL162" s="1"/>
      <c r="XM162" s="1"/>
      <c r="XN162" s="1"/>
      <c r="XO162" s="1"/>
      <c r="XP162" s="1"/>
      <c r="XQ162" s="1"/>
      <c r="XR162" s="1"/>
      <c r="XS162" s="1"/>
      <c r="XT162" s="1"/>
      <c r="XU162" s="1"/>
      <c r="XV162" s="1"/>
      <c r="XW162" s="1"/>
      <c r="XX162" s="1"/>
      <c r="XY162" s="1"/>
      <c r="XZ162" s="1"/>
      <c r="YA162" s="1"/>
      <c r="YB162" s="1"/>
      <c r="YC162" s="1"/>
      <c r="YD162" s="1"/>
      <c r="YE162" s="1"/>
      <c r="YF162" s="1"/>
      <c r="YG162" s="1"/>
      <c r="YH162" s="1"/>
      <c r="YI162" s="1"/>
      <c r="YJ162" s="1"/>
      <c r="YK162" s="1"/>
      <c r="YL162" s="1"/>
      <c r="YM162" s="1"/>
      <c r="YN162" s="1"/>
      <c r="YO162" s="1"/>
      <c r="YP162" s="1"/>
      <c r="YQ162" s="1"/>
      <c r="YR162" s="1"/>
      <c r="YS162" s="1"/>
      <c r="YT162" s="1"/>
      <c r="YU162" s="1"/>
      <c r="YV162" s="1"/>
      <c r="YW162" s="1"/>
      <c r="YX162" s="1"/>
      <c r="YY162" s="1"/>
      <c r="YZ162" s="1"/>
      <c r="ZA162" s="1"/>
      <c r="ZB162" s="1"/>
      <c r="ZC162" s="1"/>
      <c r="ZD162" s="1"/>
      <c r="ZE162" s="1"/>
      <c r="ZF162" s="1"/>
      <c r="ZG162" s="1"/>
      <c r="ZH162" s="1"/>
      <c r="ZI162" s="1"/>
      <c r="ZJ162" s="1"/>
      <c r="ZK162" s="1"/>
      <c r="ZL162" s="1"/>
      <c r="ZM162" s="1"/>
      <c r="ZN162" s="1"/>
      <c r="ZO162" s="1"/>
      <c r="ZP162" s="1">
        <v>1111580839.9100001</v>
      </c>
      <c r="ZQ162" s="1">
        <v>1174671672.1099999</v>
      </c>
      <c r="ZR162" s="1">
        <v>1278345884.1099999</v>
      </c>
      <c r="ZS162" s="1">
        <v>1278237984.1099999</v>
      </c>
      <c r="ZT162" s="1">
        <v>1269490998.5</v>
      </c>
      <c r="ZU162" s="1">
        <v>99.3</v>
      </c>
      <c r="ZV162" s="1">
        <v>365676950</v>
      </c>
      <c r="ZW162" s="1">
        <v>373824250</v>
      </c>
      <c r="ZX162" s="1">
        <v>369496750</v>
      </c>
      <c r="ZY162" s="1">
        <v>369496750</v>
      </c>
      <c r="ZZ162" s="1">
        <v>369496750</v>
      </c>
      <c r="AAA162" s="1">
        <v>100</v>
      </c>
      <c r="AAB162" s="1">
        <v>8232100</v>
      </c>
      <c r="AAC162" s="1">
        <v>8232100</v>
      </c>
      <c r="AAD162" s="1">
        <v>9866700</v>
      </c>
      <c r="AAE162" s="1">
        <v>9866700</v>
      </c>
      <c r="AAF162" s="1">
        <v>8518811.6099999994</v>
      </c>
      <c r="AAG162" s="1">
        <v>86.3</v>
      </c>
      <c r="AAH162" s="1"/>
      <c r="AAI162" s="1"/>
      <c r="AAJ162" s="1"/>
      <c r="AAK162" s="1"/>
      <c r="AAL162" s="1"/>
      <c r="AAM162" s="1"/>
      <c r="AAN162" s="1">
        <v>20921300</v>
      </c>
      <c r="AAO162" s="1">
        <v>20921300</v>
      </c>
      <c r="AAP162" s="1">
        <v>21370100</v>
      </c>
      <c r="AAQ162" s="1">
        <v>21262200</v>
      </c>
      <c r="AAR162" s="1">
        <v>21262200</v>
      </c>
      <c r="AAS162" s="1">
        <v>100</v>
      </c>
      <c r="AAT162" s="1">
        <v>500061200</v>
      </c>
      <c r="AAU162" s="1">
        <v>536282210</v>
      </c>
      <c r="AAV162" s="1">
        <v>598762540</v>
      </c>
      <c r="AAW162" s="1">
        <v>598762540</v>
      </c>
      <c r="AAX162" s="1">
        <v>598762540</v>
      </c>
      <c r="AAY162" s="1">
        <v>100</v>
      </c>
      <c r="AAZ162" s="1">
        <v>2249300</v>
      </c>
      <c r="ABA162" s="1">
        <v>3095200</v>
      </c>
      <c r="ABB162" s="1">
        <v>2587900</v>
      </c>
      <c r="ABC162" s="1">
        <v>2587900</v>
      </c>
      <c r="ABD162" s="1">
        <v>2587900</v>
      </c>
      <c r="ABE162" s="1">
        <v>100</v>
      </c>
      <c r="ABF162" s="1">
        <v>20581800</v>
      </c>
      <c r="ABG162" s="1">
        <v>20581800</v>
      </c>
      <c r="ABH162" s="1">
        <v>20775600</v>
      </c>
      <c r="ABI162" s="1">
        <v>20775600</v>
      </c>
      <c r="ABJ162" s="1">
        <v>18340000</v>
      </c>
      <c r="ABK162" s="1">
        <v>88.3</v>
      </c>
      <c r="ABL162" s="1">
        <v>43113400</v>
      </c>
      <c r="ABM162" s="1">
        <v>43113400</v>
      </c>
      <c r="ABN162" s="1">
        <v>45263600</v>
      </c>
      <c r="ABO162" s="1">
        <v>45263600</v>
      </c>
      <c r="ABP162" s="1">
        <v>40433600</v>
      </c>
      <c r="ABQ162" s="1">
        <v>89.3</v>
      </c>
      <c r="ABR162" s="1">
        <v>8432400</v>
      </c>
      <c r="ABS162" s="1">
        <v>14637000</v>
      </c>
      <c r="ABT162" s="1">
        <v>8837000</v>
      </c>
      <c r="ABU162" s="1">
        <v>8837000</v>
      </c>
      <c r="ABV162" s="1">
        <v>8837000</v>
      </c>
      <c r="ABW162" s="1">
        <v>100</v>
      </c>
      <c r="ABX162" s="1">
        <v>2033100</v>
      </c>
      <c r="ABY162" s="1">
        <v>2094500</v>
      </c>
      <c r="ABZ162" s="1">
        <v>2094500</v>
      </c>
      <c r="ACA162" s="1">
        <v>2094500</v>
      </c>
      <c r="ACB162" s="1">
        <v>2094500</v>
      </c>
      <c r="ACC162" s="1">
        <v>100</v>
      </c>
      <c r="ACD162" s="1">
        <v>18095400</v>
      </c>
      <c r="ACE162" s="1">
        <v>18939600</v>
      </c>
      <c r="ACF162" s="1">
        <v>17739600</v>
      </c>
      <c r="ACG162" s="1">
        <v>17739600</v>
      </c>
      <c r="ACH162" s="1">
        <v>17607402.329999998</v>
      </c>
      <c r="ACI162" s="1">
        <v>99.3</v>
      </c>
      <c r="ACJ162" s="1">
        <v>640600</v>
      </c>
      <c r="ACK162" s="1">
        <v>644300</v>
      </c>
      <c r="ACL162" s="1">
        <v>570300</v>
      </c>
      <c r="ACM162" s="1">
        <v>570300</v>
      </c>
      <c r="ACN162" s="1">
        <v>570300</v>
      </c>
      <c r="ACO162" s="1">
        <v>100</v>
      </c>
      <c r="ACP162" s="1">
        <v>93000</v>
      </c>
      <c r="ACQ162" s="1">
        <v>93000</v>
      </c>
      <c r="ACR162" s="1">
        <v>80000</v>
      </c>
      <c r="ACS162" s="1">
        <v>80000</v>
      </c>
      <c r="ACT162" s="1">
        <v>80000</v>
      </c>
      <c r="ACU162" s="1">
        <v>100</v>
      </c>
      <c r="ACV162" s="1">
        <v>28000</v>
      </c>
      <c r="ACW162" s="1">
        <v>28000</v>
      </c>
      <c r="ACX162" s="1"/>
      <c r="ACY162" s="1"/>
      <c r="ACZ162" s="1"/>
      <c r="ADA162" s="1"/>
      <c r="ADB162" s="1">
        <v>2630200</v>
      </c>
      <c r="ADC162" s="1">
        <v>3216000</v>
      </c>
      <c r="ADD162" s="1">
        <v>3216000</v>
      </c>
      <c r="ADE162" s="1">
        <v>3216000</v>
      </c>
      <c r="ADF162" s="1">
        <v>3216000</v>
      </c>
      <c r="ADG162" s="1">
        <v>100</v>
      </c>
      <c r="ADH162" s="1">
        <v>183000</v>
      </c>
      <c r="ADI162" s="1">
        <v>183000</v>
      </c>
      <c r="ADJ162" s="1">
        <v>114400</v>
      </c>
      <c r="ADK162" s="1">
        <v>114400</v>
      </c>
      <c r="ADL162" s="1">
        <v>113100</v>
      </c>
      <c r="ADM162" s="1">
        <v>98.9</v>
      </c>
      <c r="ADN162" s="1">
        <v>7568500</v>
      </c>
      <c r="ADO162" s="1">
        <v>9369000</v>
      </c>
      <c r="ADP162" s="1">
        <v>9369000</v>
      </c>
      <c r="ADQ162" s="1">
        <v>9369000</v>
      </c>
      <c r="ADR162" s="1">
        <v>9369000</v>
      </c>
      <c r="ADS162" s="1">
        <v>100</v>
      </c>
      <c r="ADT162" s="1">
        <v>22941513.190000001</v>
      </c>
      <c r="ADU162" s="1">
        <v>30611085.34</v>
      </c>
      <c r="ADV162" s="1">
        <v>78886065.340000004</v>
      </c>
      <c r="ADW162" s="1">
        <v>78886065.340000004</v>
      </c>
      <c r="ADX162" s="1">
        <v>78886065.340000004</v>
      </c>
      <c r="ADY162" s="1">
        <v>100</v>
      </c>
      <c r="ADZ162" s="1"/>
      <c r="AEA162" s="1"/>
      <c r="AEB162" s="1"/>
      <c r="AEC162" s="1"/>
      <c r="AED162" s="1"/>
      <c r="AEE162" s="1"/>
      <c r="AEF162" s="1"/>
      <c r="AEG162" s="1"/>
      <c r="AEH162" s="1"/>
      <c r="AEI162" s="1"/>
      <c r="AEJ162" s="1"/>
      <c r="AEK162" s="1"/>
      <c r="AEL162" s="1"/>
      <c r="AEM162" s="1"/>
      <c r="AEN162" s="1"/>
      <c r="AEO162" s="1"/>
      <c r="AEP162" s="1"/>
      <c r="AEQ162" s="1"/>
      <c r="AER162" s="1"/>
      <c r="AES162" s="1"/>
      <c r="AET162" s="1"/>
      <c r="AEU162" s="1"/>
      <c r="AEV162" s="1"/>
      <c r="AEW162" s="1"/>
      <c r="AEX162" s="1">
        <v>437000</v>
      </c>
      <c r="AEY162" s="1">
        <v>437000</v>
      </c>
      <c r="AEZ162" s="1"/>
      <c r="AFA162" s="1"/>
      <c r="AFB162" s="1"/>
      <c r="AFC162" s="1"/>
      <c r="AFD162" s="1">
        <v>2156100</v>
      </c>
      <c r="AFE162" s="1">
        <v>2568400</v>
      </c>
      <c r="AFF162" s="1">
        <v>2568400</v>
      </c>
      <c r="AFG162" s="1">
        <v>2568400</v>
      </c>
      <c r="AFH162" s="1">
        <v>2568400</v>
      </c>
      <c r="AFI162" s="1">
        <v>100</v>
      </c>
      <c r="AFJ162" s="1">
        <v>883518</v>
      </c>
      <c r="AFK162" s="1">
        <v>883518</v>
      </c>
      <c r="AFL162" s="1">
        <v>1008204</v>
      </c>
      <c r="AFM162" s="1">
        <v>1008204</v>
      </c>
      <c r="AFN162" s="1">
        <v>1008204</v>
      </c>
      <c r="AFO162" s="1">
        <v>100</v>
      </c>
      <c r="AFP162" s="1">
        <v>8422000</v>
      </c>
      <c r="AFQ162" s="1">
        <v>8422000</v>
      </c>
      <c r="AFR162" s="1">
        <v>8422000</v>
      </c>
      <c r="AFS162" s="1">
        <v>8422000</v>
      </c>
      <c r="AFT162" s="1">
        <v>8422000</v>
      </c>
      <c r="AFU162" s="1">
        <v>100</v>
      </c>
      <c r="AFV162" s="1">
        <v>1323600</v>
      </c>
      <c r="AFW162" s="1">
        <v>1323600</v>
      </c>
      <c r="AFX162" s="1">
        <v>1690700</v>
      </c>
      <c r="AFY162" s="1">
        <v>1690700</v>
      </c>
      <c r="AFZ162" s="1">
        <v>1690700</v>
      </c>
      <c r="AGA162" s="1">
        <v>100</v>
      </c>
      <c r="AGB162" s="1">
        <v>72073900</v>
      </c>
      <c r="AGC162" s="1">
        <v>72073900</v>
      </c>
      <c r="AGD162" s="1">
        <v>72040100</v>
      </c>
      <c r="AGE162" s="1">
        <v>72040100</v>
      </c>
      <c r="AGF162" s="1">
        <v>72040100</v>
      </c>
      <c r="AGG162" s="1">
        <v>100</v>
      </c>
      <c r="AGH162" s="1">
        <v>1846018.72</v>
      </c>
      <c r="AGI162" s="1">
        <v>2140568.77</v>
      </c>
      <c r="AGJ162" s="1">
        <v>2629484.77</v>
      </c>
      <c r="AGK162" s="1">
        <v>2629484.77</v>
      </c>
      <c r="AGL162" s="1">
        <v>2629484.77</v>
      </c>
      <c r="AGM162" s="1">
        <v>100</v>
      </c>
      <c r="AGN162" s="1"/>
      <c r="AGO162" s="1"/>
      <c r="AGP162" s="1"/>
      <c r="AGQ162" s="1"/>
      <c r="AGR162" s="1"/>
      <c r="AGS162" s="1"/>
      <c r="AGT162" s="1">
        <v>7200</v>
      </c>
      <c r="AGU162" s="1">
        <v>7200</v>
      </c>
      <c r="AGV162" s="1">
        <v>7200</v>
      </c>
      <c r="AGW162" s="1">
        <v>7200</v>
      </c>
      <c r="AGX162" s="1">
        <v>7200</v>
      </c>
      <c r="AGY162" s="1">
        <v>100</v>
      </c>
      <c r="AGZ162" s="1">
        <v>949740</v>
      </c>
      <c r="AHA162" s="1">
        <v>949740</v>
      </c>
      <c r="AHB162" s="1">
        <v>949740</v>
      </c>
      <c r="AHC162" s="1">
        <v>949740</v>
      </c>
      <c r="AHD162" s="1">
        <v>949740</v>
      </c>
      <c r="AHE162" s="1">
        <v>100</v>
      </c>
      <c r="AHF162" s="1">
        <v>540986</v>
      </c>
      <c r="AHG162" s="1">
        <v>540986</v>
      </c>
      <c r="AHH162" s="1">
        <v>540986</v>
      </c>
      <c r="AHI162" s="1">
        <v>540986</v>
      </c>
      <c r="AHJ162" s="1">
        <v>540986</v>
      </c>
      <c r="AHK162" s="1">
        <v>100</v>
      </c>
      <c r="AHL162" s="1"/>
      <c r="AHM162" s="1"/>
      <c r="AHN162" s="1"/>
      <c r="AHO162" s="1"/>
      <c r="AHP162" s="1"/>
      <c r="AHQ162" s="1"/>
      <c r="AHR162" s="1">
        <v>540986</v>
      </c>
      <c r="AHS162" s="1">
        <v>540986</v>
      </c>
      <c r="AHT162" s="1">
        <v>540986</v>
      </c>
      <c r="AHU162" s="1">
        <v>540986</v>
      </c>
      <c r="AHV162" s="1">
        <v>540986</v>
      </c>
      <c r="AHW162" s="1">
        <v>100</v>
      </c>
      <c r="AHX162" s="1"/>
      <c r="AHY162" s="1"/>
      <c r="AHZ162" s="1"/>
      <c r="AIA162" s="1"/>
      <c r="AIB162" s="1"/>
      <c r="AIC162" s="1"/>
      <c r="AID162" s="1"/>
      <c r="AIE162" s="1"/>
      <c r="AIF162" s="1"/>
      <c r="AIG162" s="1"/>
      <c r="AIH162" s="1"/>
      <c r="AII162" s="1"/>
      <c r="AIJ162" s="1"/>
      <c r="AIK162" s="1"/>
      <c r="AIL162" s="1"/>
      <c r="AIM162" s="1"/>
      <c r="AIN162" s="1"/>
      <c r="AIO162" s="1"/>
      <c r="AIP162" s="1"/>
      <c r="AIQ162" s="1"/>
      <c r="AIR162" s="1"/>
      <c r="AIS162" s="1"/>
      <c r="AIT162" s="1"/>
      <c r="AIU162" s="1"/>
      <c r="AIV162" s="1"/>
      <c r="AIW162" s="1"/>
      <c r="AIX162" s="1"/>
      <c r="AIY162" s="1"/>
      <c r="AIZ162" s="1"/>
      <c r="AJA162" s="1"/>
      <c r="AJB162" s="1"/>
      <c r="AJC162" s="1"/>
      <c r="AJD162" s="1"/>
      <c r="AJE162" s="1"/>
      <c r="AJF162" s="1"/>
      <c r="AJG162" s="1"/>
    </row>
    <row r="163" spans="1:943" x14ac:dyDescent="0.25">
      <c r="A163" s="4" t="s">
        <v>246</v>
      </c>
      <c r="B163" s="1">
        <v>59964935.18</v>
      </c>
      <c r="C163" s="1">
        <v>60949735.18</v>
      </c>
      <c r="D163" s="1">
        <v>61508035.18</v>
      </c>
      <c r="E163" s="1">
        <v>190222317.22999999</v>
      </c>
      <c r="F163" s="1">
        <v>186415110.09999999</v>
      </c>
      <c r="G163" s="1">
        <v>98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>
        <v>59964935.18</v>
      </c>
      <c r="BE163" s="1">
        <v>60949735.18</v>
      </c>
      <c r="BF163" s="1">
        <v>61508035.18</v>
      </c>
      <c r="BG163" s="1">
        <v>170401417.22999999</v>
      </c>
      <c r="BH163" s="1">
        <v>168179112.75</v>
      </c>
      <c r="BI163" s="1">
        <v>98.7</v>
      </c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>
        <v>5296400</v>
      </c>
      <c r="IO163" s="1">
        <v>6281200</v>
      </c>
      <c r="IP163" s="1">
        <v>6839500</v>
      </c>
      <c r="IQ163" s="1">
        <v>6839500</v>
      </c>
      <c r="IR163" s="1">
        <v>6839500</v>
      </c>
      <c r="IS163" s="1">
        <v>100</v>
      </c>
      <c r="IT163" s="1">
        <v>45127535.18</v>
      </c>
      <c r="IU163" s="1">
        <v>45127535.18</v>
      </c>
      <c r="IV163" s="1">
        <v>45127535.18</v>
      </c>
      <c r="IW163" s="1">
        <v>45127535.18</v>
      </c>
      <c r="IX163" s="1">
        <v>45127535.18</v>
      </c>
      <c r="IY163" s="1">
        <v>100</v>
      </c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>
        <v>13000000</v>
      </c>
      <c r="JV163" s="1">
        <v>13000000</v>
      </c>
      <c r="JW163" s="1">
        <v>100</v>
      </c>
      <c r="JX163" s="1"/>
      <c r="JY163" s="1"/>
      <c r="JZ163" s="1"/>
      <c r="KA163" s="1"/>
      <c r="KB163" s="1"/>
      <c r="KC163" s="1"/>
      <c r="KD163" s="1"/>
      <c r="KE163" s="1"/>
      <c r="KF163" s="1"/>
      <c r="KG163" s="1">
        <v>34307069.799999997</v>
      </c>
      <c r="KH163" s="1">
        <v>32084764.600000001</v>
      </c>
      <c r="KI163" s="1">
        <v>93.5</v>
      </c>
      <c r="KJ163" s="1"/>
      <c r="KK163" s="1"/>
      <c r="KL163" s="1"/>
      <c r="KM163" s="1">
        <v>8787974.8399999999</v>
      </c>
      <c r="KN163" s="1">
        <v>8787974.8399999999</v>
      </c>
      <c r="KO163" s="1">
        <v>100</v>
      </c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  <c r="NR163" s="1"/>
      <c r="NS163" s="1"/>
      <c r="NT163" s="1"/>
      <c r="NU163" s="1"/>
      <c r="NV163" s="1"/>
      <c r="NW163" s="1"/>
      <c r="NX163" s="1"/>
      <c r="NY163" s="1"/>
      <c r="NZ163" s="1"/>
      <c r="OA163" s="1"/>
      <c r="OB163" s="1"/>
      <c r="OC163" s="1"/>
      <c r="OD163" s="1"/>
      <c r="OE163" s="1"/>
      <c r="OF163" s="1"/>
      <c r="OG163" s="1"/>
      <c r="OH163" s="1"/>
      <c r="OI163" s="1"/>
      <c r="OJ163" s="1"/>
      <c r="OK163" s="1"/>
      <c r="OL163" s="1"/>
      <c r="OM163" s="1"/>
      <c r="ON163" s="1"/>
      <c r="OO163" s="1"/>
      <c r="OP163" s="1"/>
      <c r="OQ163" s="1"/>
      <c r="OR163" s="1"/>
      <c r="OS163" s="1"/>
      <c r="OT163" s="1"/>
      <c r="OU163" s="1"/>
      <c r="OV163" s="1"/>
      <c r="OW163" s="1"/>
      <c r="OX163" s="1"/>
      <c r="OY163" s="1"/>
      <c r="OZ163" s="1"/>
      <c r="PA163" s="1"/>
      <c r="PB163" s="1"/>
      <c r="PC163" s="1"/>
      <c r="PD163" s="1"/>
      <c r="PE163" s="1"/>
      <c r="PF163" s="1"/>
      <c r="PG163" s="1"/>
      <c r="PH163" s="1"/>
      <c r="PI163" s="1"/>
      <c r="PJ163" s="1"/>
      <c r="PK163" s="1"/>
      <c r="PL163" s="1"/>
      <c r="PM163" s="1"/>
      <c r="PN163" s="1"/>
      <c r="PO163" s="1"/>
      <c r="PP163" s="1"/>
      <c r="PQ163" s="1"/>
      <c r="PR163" s="1"/>
      <c r="PS163" s="1"/>
      <c r="PT163" s="1"/>
      <c r="PU163" s="1"/>
      <c r="PV163" s="1"/>
      <c r="PW163" s="1"/>
      <c r="PX163" s="1"/>
      <c r="PY163" s="1"/>
      <c r="PZ163" s="1"/>
      <c r="QA163" s="1"/>
      <c r="QB163" s="1"/>
      <c r="QC163" s="1"/>
      <c r="QD163" s="1"/>
      <c r="QE163" s="1"/>
      <c r="QF163" s="1"/>
      <c r="QG163" s="1"/>
      <c r="QH163" s="1"/>
      <c r="QI163" s="1"/>
      <c r="QJ163" s="1"/>
      <c r="QK163" s="1"/>
      <c r="QL163" s="1"/>
      <c r="QM163" s="1"/>
      <c r="QN163" s="1"/>
      <c r="QO163" s="1"/>
      <c r="QP163" s="1"/>
      <c r="QQ163" s="1"/>
      <c r="QR163" s="1"/>
      <c r="QS163" s="1"/>
      <c r="QT163" s="1"/>
      <c r="QU163" s="1"/>
      <c r="QV163" s="1"/>
      <c r="QW163" s="1"/>
      <c r="QX163" s="1"/>
      <c r="QY163" s="1"/>
      <c r="QZ163" s="1"/>
      <c r="RA163" s="1"/>
      <c r="RB163" s="1"/>
      <c r="RC163" s="1"/>
      <c r="RD163" s="1"/>
      <c r="RE163" s="1"/>
      <c r="RF163" s="1"/>
      <c r="RG163" s="1"/>
      <c r="RH163" s="1"/>
      <c r="RI163" s="1"/>
      <c r="RJ163" s="1"/>
      <c r="RK163" s="1"/>
      <c r="RL163" s="1"/>
      <c r="RM163" s="1"/>
      <c r="RN163" s="1"/>
      <c r="RO163" s="1"/>
      <c r="RP163" s="1"/>
      <c r="RQ163" s="1"/>
      <c r="RR163" s="1"/>
      <c r="RS163" s="1"/>
      <c r="RT163" s="1"/>
      <c r="RU163" s="1"/>
      <c r="RV163" s="1"/>
      <c r="RW163" s="1"/>
      <c r="RX163" s="1"/>
      <c r="RY163" s="1"/>
      <c r="RZ163" s="1"/>
      <c r="SA163" s="1"/>
      <c r="SB163" s="1"/>
      <c r="SC163" s="1"/>
      <c r="SD163" s="1"/>
      <c r="SE163" s="1"/>
      <c r="SF163" s="1"/>
      <c r="SG163" s="1"/>
      <c r="SH163" s="1"/>
      <c r="SI163" s="1"/>
      <c r="SJ163" s="1"/>
      <c r="SK163" s="1"/>
      <c r="SL163" s="1"/>
      <c r="SM163" s="1"/>
      <c r="SN163" s="1"/>
      <c r="SO163" s="1"/>
      <c r="SP163" s="1"/>
      <c r="SQ163" s="1"/>
      <c r="SR163" s="1"/>
      <c r="SS163" s="1"/>
      <c r="ST163" s="1"/>
      <c r="SU163" s="1"/>
      <c r="SV163" s="1"/>
      <c r="SW163" s="1"/>
      <c r="SX163" s="1"/>
      <c r="SY163" s="1"/>
      <c r="SZ163" s="1"/>
      <c r="TA163" s="1"/>
      <c r="TB163" s="1"/>
      <c r="TC163" s="1"/>
      <c r="TD163" s="1"/>
      <c r="TE163" s="1"/>
      <c r="TF163" s="1"/>
      <c r="TG163" s="1"/>
      <c r="TH163" s="1"/>
      <c r="TI163" s="1"/>
      <c r="TJ163" s="1"/>
      <c r="TK163" s="1"/>
      <c r="TL163" s="1"/>
      <c r="TM163" s="1">
        <v>52798338.130000003</v>
      </c>
      <c r="TN163" s="1">
        <v>52798338.130000003</v>
      </c>
      <c r="TO163" s="1">
        <v>100</v>
      </c>
      <c r="TP163" s="1"/>
      <c r="TQ163" s="1"/>
      <c r="TR163" s="1"/>
      <c r="TS163" s="1"/>
      <c r="TT163" s="1"/>
      <c r="TU163" s="1"/>
      <c r="TV163" s="1"/>
      <c r="TW163" s="1"/>
      <c r="TX163" s="1"/>
      <c r="TY163" s="1"/>
      <c r="TZ163" s="1"/>
      <c r="UA163" s="1"/>
      <c r="UB163" s="1"/>
      <c r="UC163" s="1"/>
      <c r="UD163" s="1"/>
      <c r="UE163" s="1"/>
      <c r="UF163" s="1"/>
      <c r="UG163" s="1"/>
      <c r="UH163" s="1"/>
      <c r="UI163" s="1"/>
      <c r="UJ163" s="1"/>
      <c r="UK163" s="1"/>
      <c r="UL163" s="1"/>
      <c r="UM163" s="1"/>
      <c r="UN163" s="1"/>
      <c r="UO163" s="1"/>
      <c r="UP163" s="1"/>
      <c r="UQ163" s="1"/>
      <c r="UR163" s="1"/>
      <c r="US163" s="1"/>
      <c r="UT163" s="1">
        <v>2101000</v>
      </c>
      <c r="UU163" s="1">
        <v>2101000</v>
      </c>
      <c r="UV163" s="1">
        <v>2101000</v>
      </c>
      <c r="UW163" s="1">
        <v>2101000</v>
      </c>
      <c r="UX163" s="1">
        <v>2101000</v>
      </c>
      <c r="UY163" s="1">
        <v>100</v>
      </c>
      <c r="UZ163" s="1"/>
      <c r="VA163" s="1"/>
      <c r="VB163" s="1"/>
      <c r="VC163" s="1"/>
      <c r="VD163" s="1"/>
      <c r="VE163" s="1"/>
      <c r="VF163" s="1">
        <v>7440000</v>
      </c>
      <c r="VG163" s="1">
        <v>7440000</v>
      </c>
      <c r="VH163" s="1">
        <v>7440000</v>
      </c>
      <c r="VI163" s="1">
        <v>7440000</v>
      </c>
      <c r="VJ163" s="1">
        <v>7440000</v>
      </c>
      <c r="VK163" s="1">
        <v>100</v>
      </c>
      <c r="VL163" s="1"/>
      <c r="VM163" s="1"/>
      <c r="VN163" s="1"/>
      <c r="VO163" s="1"/>
      <c r="VP163" s="1"/>
      <c r="VQ163" s="1"/>
      <c r="VR163" s="1"/>
      <c r="VS163" s="1"/>
      <c r="VT163" s="1"/>
      <c r="VU163" s="1"/>
      <c r="VV163" s="1"/>
      <c r="VW163" s="1"/>
      <c r="VX163" s="1"/>
      <c r="VY163" s="1"/>
      <c r="VZ163" s="1"/>
      <c r="WA163" s="1"/>
      <c r="WB163" s="1"/>
      <c r="WC163" s="1"/>
      <c r="WD163" s="1"/>
      <c r="WE163" s="1"/>
      <c r="WF163" s="1"/>
      <c r="WG163" s="1"/>
      <c r="WH163" s="1"/>
      <c r="WI163" s="1"/>
      <c r="WJ163" s="1"/>
      <c r="WK163" s="1"/>
      <c r="WL163" s="1"/>
      <c r="WM163" s="1"/>
      <c r="WN163" s="1"/>
      <c r="WO163" s="1"/>
      <c r="WP163" s="1"/>
      <c r="WQ163" s="1"/>
      <c r="WR163" s="1"/>
      <c r="WS163" s="1"/>
      <c r="WT163" s="1"/>
      <c r="WU163" s="1"/>
      <c r="WV163" s="1"/>
      <c r="WW163" s="1"/>
      <c r="WX163" s="1"/>
      <c r="WY163" s="1"/>
      <c r="WZ163" s="1"/>
      <c r="XA163" s="1"/>
      <c r="XB163" s="1"/>
      <c r="XC163" s="1"/>
      <c r="XD163" s="1"/>
      <c r="XE163" s="1"/>
      <c r="XF163" s="1"/>
      <c r="XG163" s="1"/>
      <c r="XH163" s="1"/>
      <c r="XI163" s="1"/>
      <c r="XJ163" s="1"/>
      <c r="XK163" s="1"/>
      <c r="XL163" s="1"/>
      <c r="XM163" s="1"/>
      <c r="XN163" s="1"/>
      <c r="XO163" s="1"/>
      <c r="XP163" s="1"/>
      <c r="XQ163" s="1"/>
      <c r="XR163" s="1"/>
      <c r="XS163" s="1"/>
      <c r="XT163" s="1"/>
      <c r="XU163" s="1"/>
      <c r="XV163" s="1"/>
      <c r="XW163" s="1"/>
      <c r="XX163" s="1"/>
      <c r="XY163" s="1"/>
      <c r="XZ163" s="1"/>
      <c r="YA163" s="1"/>
      <c r="YB163" s="1"/>
      <c r="YC163" s="1"/>
      <c r="YD163" s="1"/>
      <c r="YE163" s="1"/>
      <c r="YF163" s="1"/>
      <c r="YG163" s="1"/>
      <c r="YH163" s="1"/>
      <c r="YI163" s="1"/>
      <c r="YJ163" s="1"/>
      <c r="YK163" s="1"/>
      <c r="YL163" s="1"/>
      <c r="YM163" s="1"/>
      <c r="YN163" s="1"/>
      <c r="YO163" s="1"/>
      <c r="YP163" s="1"/>
      <c r="YQ163" s="1"/>
      <c r="YR163" s="1"/>
      <c r="YS163" s="1"/>
      <c r="YT163" s="1"/>
      <c r="YU163" s="1"/>
      <c r="YV163" s="1"/>
      <c r="YW163" s="1"/>
      <c r="YX163" s="1"/>
      <c r="YY163" s="1"/>
      <c r="YZ163" s="1"/>
      <c r="ZA163" s="1"/>
      <c r="ZB163" s="1"/>
      <c r="ZC163" s="1"/>
      <c r="ZD163" s="1"/>
      <c r="ZE163" s="1"/>
      <c r="ZF163" s="1"/>
      <c r="ZG163" s="1"/>
      <c r="ZH163" s="1"/>
      <c r="ZI163" s="1"/>
      <c r="ZJ163" s="1"/>
      <c r="ZK163" s="1"/>
      <c r="ZL163" s="1"/>
      <c r="ZM163" s="1"/>
      <c r="ZN163" s="1"/>
      <c r="ZO163" s="1"/>
      <c r="ZP163" s="1"/>
      <c r="ZQ163" s="1"/>
      <c r="ZR163" s="1"/>
      <c r="ZS163" s="1"/>
      <c r="ZT163" s="1"/>
      <c r="ZU163" s="1"/>
      <c r="ZV163" s="1"/>
      <c r="ZW163" s="1"/>
      <c r="ZX163" s="1"/>
      <c r="ZY163" s="1"/>
      <c r="ZZ163" s="1"/>
      <c r="AAA163" s="1"/>
      <c r="AAB163" s="1"/>
      <c r="AAC163" s="1"/>
      <c r="AAD163" s="1"/>
      <c r="AAE163" s="1"/>
      <c r="AAF163" s="1"/>
      <c r="AAG163" s="1"/>
      <c r="AAH163" s="1"/>
      <c r="AAI163" s="1"/>
      <c r="AAJ163" s="1"/>
      <c r="AAK163" s="1"/>
      <c r="AAL163" s="1"/>
      <c r="AAM163" s="1"/>
      <c r="AAN163" s="1"/>
      <c r="AAO163" s="1"/>
      <c r="AAP163" s="1"/>
      <c r="AAQ163" s="1"/>
      <c r="AAR163" s="1"/>
      <c r="AAS163" s="1"/>
      <c r="AAT163" s="1"/>
      <c r="AAU163" s="1"/>
      <c r="AAV163" s="1"/>
      <c r="AAW163" s="1"/>
      <c r="AAX163" s="1"/>
      <c r="AAY163" s="1"/>
      <c r="AAZ163" s="1"/>
      <c r="ABA163" s="1"/>
      <c r="ABB163" s="1"/>
      <c r="ABC163" s="1"/>
      <c r="ABD163" s="1"/>
      <c r="ABE163" s="1"/>
      <c r="ABF163" s="1"/>
      <c r="ABG163" s="1"/>
      <c r="ABH163" s="1"/>
      <c r="ABI163" s="1"/>
      <c r="ABJ163" s="1"/>
      <c r="ABK163" s="1"/>
      <c r="ABL163" s="1"/>
      <c r="ABM163" s="1"/>
      <c r="ABN163" s="1"/>
      <c r="ABO163" s="1"/>
      <c r="ABP163" s="1"/>
      <c r="ABQ163" s="1"/>
      <c r="ABR163" s="1"/>
      <c r="ABS163" s="1"/>
      <c r="ABT163" s="1"/>
      <c r="ABU163" s="1"/>
      <c r="ABV163" s="1"/>
      <c r="ABW163" s="1"/>
      <c r="ABX163" s="1"/>
      <c r="ABY163" s="1"/>
      <c r="ABZ163" s="1"/>
      <c r="ACA163" s="1"/>
      <c r="ACB163" s="1"/>
      <c r="ACC163" s="1"/>
      <c r="ACD163" s="1"/>
      <c r="ACE163" s="1"/>
      <c r="ACF163" s="1"/>
      <c r="ACG163" s="1"/>
      <c r="ACH163" s="1"/>
      <c r="ACI163" s="1"/>
      <c r="ACJ163" s="1"/>
      <c r="ACK163" s="1"/>
      <c r="ACL163" s="1"/>
      <c r="ACM163" s="1"/>
      <c r="ACN163" s="1"/>
      <c r="ACO163" s="1"/>
      <c r="ACP163" s="1"/>
      <c r="ACQ163" s="1"/>
      <c r="ACR163" s="1"/>
      <c r="ACS163" s="1"/>
      <c r="ACT163" s="1"/>
      <c r="ACU163" s="1"/>
      <c r="ACV163" s="1"/>
      <c r="ACW163" s="1"/>
      <c r="ACX163" s="1"/>
      <c r="ACY163" s="1"/>
      <c r="ACZ163" s="1"/>
      <c r="ADA163" s="1"/>
      <c r="ADB163" s="1"/>
      <c r="ADC163" s="1"/>
      <c r="ADD163" s="1"/>
      <c r="ADE163" s="1"/>
      <c r="ADF163" s="1"/>
      <c r="ADG163" s="1"/>
      <c r="ADH163" s="1"/>
      <c r="ADI163" s="1"/>
      <c r="ADJ163" s="1"/>
      <c r="ADK163" s="1"/>
      <c r="ADL163" s="1"/>
      <c r="ADM163" s="1"/>
      <c r="ADN163" s="1"/>
      <c r="ADO163" s="1"/>
      <c r="ADP163" s="1"/>
      <c r="ADQ163" s="1"/>
      <c r="ADR163" s="1"/>
      <c r="ADS163" s="1"/>
      <c r="ADT163" s="1"/>
      <c r="ADU163" s="1"/>
      <c r="ADV163" s="1"/>
      <c r="ADW163" s="1"/>
      <c r="ADX163" s="1"/>
      <c r="ADY163" s="1"/>
      <c r="ADZ163" s="1"/>
      <c r="AEA163" s="1"/>
      <c r="AEB163" s="1"/>
      <c r="AEC163" s="1"/>
      <c r="AED163" s="1"/>
      <c r="AEE163" s="1"/>
      <c r="AEF163" s="1"/>
      <c r="AEG163" s="1"/>
      <c r="AEH163" s="1"/>
      <c r="AEI163" s="1"/>
      <c r="AEJ163" s="1"/>
      <c r="AEK163" s="1"/>
      <c r="AEL163" s="1"/>
      <c r="AEM163" s="1"/>
      <c r="AEN163" s="1"/>
      <c r="AEO163" s="1"/>
      <c r="AEP163" s="1"/>
      <c r="AEQ163" s="1"/>
      <c r="AER163" s="1"/>
      <c r="AES163" s="1"/>
      <c r="AET163" s="1"/>
      <c r="AEU163" s="1"/>
      <c r="AEV163" s="1"/>
      <c r="AEW163" s="1"/>
      <c r="AEX163" s="1"/>
      <c r="AEY163" s="1"/>
      <c r="AEZ163" s="1"/>
      <c r="AFA163" s="1"/>
      <c r="AFB163" s="1"/>
      <c r="AFC163" s="1"/>
      <c r="AFD163" s="1"/>
      <c r="AFE163" s="1"/>
      <c r="AFF163" s="1"/>
      <c r="AFG163" s="1"/>
      <c r="AFH163" s="1"/>
      <c r="AFI163" s="1"/>
      <c r="AFJ163" s="1"/>
      <c r="AFK163" s="1"/>
      <c r="AFL163" s="1"/>
      <c r="AFM163" s="1"/>
      <c r="AFN163" s="1"/>
      <c r="AFO163" s="1"/>
      <c r="AFP163" s="1"/>
      <c r="AFQ163" s="1"/>
      <c r="AFR163" s="1"/>
      <c r="AFS163" s="1"/>
      <c r="AFT163" s="1"/>
      <c r="AFU163" s="1"/>
      <c r="AFV163" s="1"/>
      <c r="AFW163" s="1"/>
      <c r="AFX163" s="1"/>
      <c r="AFY163" s="1"/>
      <c r="AFZ163" s="1"/>
      <c r="AGA163" s="1"/>
      <c r="AGB163" s="1"/>
      <c r="AGC163" s="1"/>
      <c r="AGD163" s="1"/>
      <c r="AGE163" s="1"/>
      <c r="AGF163" s="1"/>
      <c r="AGG163" s="1"/>
      <c r="AGH163" s="1"/>
      <c r="AGI163" s="1"/>
      <c r="AGJ163" s="1"/>
      <c r="AGK163" s="1"/>
      <c r="AGL163" s="1"/>
      <c r="AGM163" s="1"/>
      <c r="AGN163" s="1"/>
      <c r="AGO163" s="1"/>
      <c r="AGP163" s="1"/>
      <c r="AGQ163" s="1"/>
      <c r="AGR163" s="1"/>
      <c r="AGS163" s="1"/>
      <c r="AGT163" s="1"/>
      <c r="AGU163" s="1"/>
      <c r="AGV163" s="1"/>
      <c r="AGW163" s="1"/>
      <c r="AGX163" s="1"/>
      <c r="AGY163" s="1"/>
      <c r="AGZ163" s="1"/>
      <c r="AHA163" s="1"/>
      <c r="AHB163" s="1"/>
      <c r="AHC163" s="1"/>
      <c r="AHD163" s="1"/>
      <c r="AHE163" s="1"/>
      <c r="AHF163" s="1"/>
      <c r="AHG163" s="1"/>
      <c r="AHH163" s="1"/>
      <c r="AHI163" s="1">
        <v>19820900</v>
      </c>
      <c r="AHJ163" s="1">
        <v>18235997.260000002</v>
      </c>
      <c r="AHK163" s="1">
        <v>92</v>
      </c>
      <c r="AHL163" s="1"/>
      <c r="AHM163" s="1"/>
      <c r="AHN163" s="1"/>
      <c r="AHO163" s="1"/>
      <c r="AHP163" s="1"/>
      <c r="AHQ163" s="1"/>
      <c r="AHR163" s="1"/>
      <c r="AHS163" s="1"/>
      <c r="AHT163" s="1"/>
      <c r="AHU163" s="1"/>
      <c r="AHV163" s="1"/>
      <c r="AHW163" s="1"/>
      <c r="AHX163" s="1"/>
      <c r="AHY163" s="1"/>
      <c r="AHZ163" s="1"/>
      <c r="AIA163" s="1"/>
      <c r="AIB163" s="1"/>
      <c r="AIC163" s="1"/>
      <c r="AID163" s="1"/>
      <c r="AIE163" s="1"/>
      <c r="AIF163" s="1"/>
      <c r="AIG163" s="1"/>
      <c r="AIH163" s="1"/>
      <c r="AII163" s="1"/>
      <c r="AIJ163" s="1"/>
      <c r="AIK163" s="1"/>
      <c r="AIL163" s="1"/>
      <c r="AIM163" s="1"/>
      <c r="AIN163" s="1"/>
      <c r="AIO163" s="1"/>
      <c r="AIP163" s="1"/>
      <c r="AIQ163" s="1"/>
      <c r="AIR163" s="1"/>
      <c r="AIS163" s="1">
        <v>19820900</v>
      </c>
      <c r="AIT163" s="1">
        <v>18235997.260000002</v>
      </c>
      <c r="AIU163" s="1">
        <v>92</v>
      </c>
      <c r="AIV163" s="1"/>
      <c r="AIW163" s="1"/>
      <c r="AIX163" s="1"/>
      <c r="AIY163" s="1"/>
      <c r="AIZ163" s="1"/>
      <c r="AJA163" s="1"/>
      <c r="AJB163" s="1"/>
      <c r="AJC163" s="1"/>
      <c r="AJD163" s="1"/>
      <c r="AJE163" s="1"/>
      <c r="AJF163" s="1"/>
      <c r="AJG163" s="1"/>
    </row>
    <row r="164" spans="1:943" x14ac:dyDescent="0.25">
      <c r="A164" s="4" t="s">
        <v>247</v>
      </c>
      <c r="B164" s="1">
        <v>14467620</v>
      </c>
      <c r="C164" s="1">
        <v>8896820</v>
      </c>
      <c r="D164" s="1">
        <v>8392214.8599999994</v>
      </c>
      <c r="E164" s="1">
        <v>63013930.670000002</v>
      </c>
      <c r="F164" s="1">
        <v>63013930.670000002</v>
      </c>
      <c r="G164" s="1">
        <v>100</v>
      </c>
      <c r="H164" s="1"/>
      <c r="I164" s="1"/>
      <c r="J164" s="1"/>
      <c r="K164" s="1">
        <v>10000000</v>
      </c>
      <c r="L164" s="1">
        <v>10000000</v>
      </c>
      <c r="M164" s="1">
        <v>100</v>
      </c>
      <c r="N164" s="1"/>
      <c r="O164" s="1"/>
      <c r="P164" s="1"/>
      <c r="Q164" s="1"/>
      <c r="R164" s="1"/>
      <c r="S164" s="1"/>
      <c r="T164" s="1"/>
      <c r="U164" s="1"/>
      <c r="V164" s="1"/>
      <c r="W164" s="1">
        <v>10000000</v>
      </c>
      <c r="X164" s="1">
        <v>10000000</v>
      </c>
      <c r="Y164" s="1">
        <v>100</v>
      </c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>
        <v>14149500</v>
      </c>
      <c r="BE164" s="1">
        <v>8578700</v>
      </c>
      <c r="BF164" s="1">
        <v>8074094.8600000003</v>
      </c>
      <c r="BG164" s="1">
        <v>52695810.670000002</v>
      </c>
      <c r="BH164" s="1">
        <v>52695810.670000002</v>
      </c>
      <c r="BI164" s="1">
        <v>100</v>
      </c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>
        <v>2112800</v>
      </c>
      <c r="IO164" s="1">
        <v>2310400</v>
      </c>
      <c r="IP164" s="1">
        <v>2503000</v>
      </c>
      <c r="IQ164" s="1">
        <v>2503000</v>
      </c>
      <c r="IR164" s="1">
        <v>2503000</v>
      </c>
      <c r="IS164" s="1">
        <v>100</v>
      </c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>
        <v>14925690.49</v>
      </c>
      <c r="KH164" s="1">
        <v>14925690.49</v>
      </c>
      <c r="KI164" s="1">
        <v>100</v>
      </c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>
        <v>29696025.32</v>
      </c>
      <c r="MP164" s="1">
        <v>29696025.32</v>
      </c>
      <c r="MQ164" s="1">
        <v>100</v>
      </c>
      <c r="MR164" s="1"/>
      <c r="MS164" s="1"/>
      <c r="MT164" s="1"/>
      <c r="MU164" s="1"/>
      <c r="MV164" s="1"/>
      <c r="MW164" s="1"/>
      <c r="MX164" s="1">
        <v>5768400</v>
      </c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  <c r="NR164" s="1"/>
      <c r="NS164" s="1"/>
      <c r="NT164" s="1"/>
      <c r="NU164" s="1"/>
      <c r="NV164" s="1"/>
      <c r="NW164" s="1"/>
      <c r="NX164" s="1"/>
      <c r="NY164" s="1"/>
      <c r="NZ164" s="1"/>
      <c r="OA164" s="1"/>
      <c r="OB164" s="1"/>
      <c r="OC164" s="1"/>
      <c r="OD164" s="1"/>
      <c r="OE164" s="1"/>
      <c r="OF164" s="1"/>
      <c r="OG164" s="1"/>
      <c r="OH164" s="1"/>
      <c r="OI164" s="1"/>
      <c r="OJ164" s="1"/>
      <c r="OK164" s="1"/>
      <c r="OL164" s="1"/>
      <c r="OM164" s="1"/>
      <c r="ON164" s="1"/>
      <c r="OO164" s="1"/>
      <c r="OP164" s="1"/>
      <c r="OQ164" s="1"/>
      <c r="OR164" s="1"/>
      <c r="OS164" s="1"/>
      <c r="OT164" s="1">
        <v>4497900</v>
      </c>
      <c r="OU164" s="1">
        <v>4497900</v>
      </c>
      <c r="OV164" s="1">
        <v>3800694.86</v>
      </c>
      <c r="OW164" s="1">
        <v>3800694.86</v>
      </c>
      <c r="OX164" s="1">
        <v>3800694.86</v>
      </c>
      <c r="OY164" s="1">
        <v>100</v>
      </c>
      <c r="OZ164" s="1"/>
      <c r="PA164" s="1"/>
      <c r="PB164" s="1"/>
      <c r="PC164" s="1"/>
      <c r="PD164" s="1"/>
      <c r="PE164" s="1"/>
      <c r="PF164" s="1"/>
      <c r="PG164" s="1"/>
      <c r="PH164" s="1"/>
      <c r="PI164" s="1"/>
      <c r="PJ164" s="1"/>
      <c r="PK164" s="1"/>
      <c r="PL164" s="1"/>
      <c r="PM164" s="1"/>
      <c r="PN164" s="1"/>
      <c r="PO164" s="1"/>
      <c r="PP164" s="1"/>
      <c r="PQ164" s="1"/>
      <c r="PR164" s="1"/>
      <c r="PS164" s="1"/>
      <c r="PT164" s="1"/>
      <c r="PU164" s="1"/>
      <c r="PV164" s="1"/>
      <c r="PW164" s="1"/>
      <c r="PX164" s="1"/>
      <c r="PY164" s="1"/>
      <c r="PZ164" s="1"/>
      <c r="QA164" s="1"/>
      <c r="QB164" s="1"/>
      <c r="QC164" s="1"/>
      <c r="QD164" s="1"/>
      <c r="QE164" s="1"/>
      <c r="QF164" s="1"/>
      <c r="QG164" s="1"/>
      <c r="QH164" s="1"/>
      <c r="QI164" s="1"/>
      <c r="QJ164" s="1"/>
      <c r="QK164" s="1"/>
      <c r="QL164" s="1"/>
      <c r="QM164" s="1"/>
      <c r="QN164" s="1"/>
      <c r="QO164" s="1"/>
      <c r="QP164" s="1"/>
      <c r="QQ164" s="1"/>
      <c r="QR164" s="1"/>
      <c r="QS164" s="1"/>
      <c r="QT164" s="1"/>
      <c r="QU164" s="1"/>
      <c r="QV164" s="1"/>
      <c r="QW164" s="1"/>
      <c r="QX164" s="1"/>
      <c r="QY164" s="1"/>
      <c r="QZ164" s="1"/>
      <c r="RA164" s="1"/>
      <c r="RB164" s="1"/>
      <c r="RC164" s="1"/>
      <c r="RD164" s="1"/>
      <c r="RE164" s="1"/>
      <c r="RF164" s="1"/>
      <c r="RG164" s="1"/>
      <c r="RH164" s="1"/>
      <c r="RI164" s="1"/>
      <c r="RJ164" s="1"/>
      <c r="RK164" s="1"/>
      <c r="RL164" s="1"/>
      <c r="RM164" s="1"/>
      <c r="RN164" s="1"/>
      <c r="RO164" s="1"/>
      <c r="RP164" s="1"/>
      <c r="RQ164" s="1"/>
      <c r="RR164" s="1"/>
      <c r="RS164" s="1"/>
      <c r="RT164" s="1"/>
      <c r="RU164" s="1"/>
      <c r="RV164" s="1"/>
      <c r="RW164" s="1"/>
      <c r="RX164" s="1"/>
      <c r="RY164" s="1"/>
      <c r="RZ164" s="1"/>
      <c r="SA164" s="1"/>
      <c r="SB164" s="1"/>
      <c r="SC164" s="1"/>
      <c r="SD164" s="1"/>
      <c r="SE164" s="1"/>
      <c r="SF164" s="1"/>
      <c r="SG164" s="1"/>
      <c r="SH164" s="1"/>
      <c r="SI164" s="1"/>
      <c r="SJ164" s="1"/>
      <c r="SK164" s="1"/>
      <c r="SL164" s="1"/>
      <c r="SM164" s="1"/>
      <c r="SN164" s="1"/>
      <c r="SO164" s="1"/>
      <c r="SP164" s="1"/>
      <c r="SQ164" s="1"/>
      <c r="SR164" s="1"/>
      <c r="SS164" s="1"/>
      <c r="ST164" s="1"/>
      <c r="SU164" s="1"/>
      <c r="SV164" s="1"/>
      <c r="SW164" s="1"/>
      <c r="SX164" s="1"/>
      <c r="SY164" s="1"/>
      <c r="SZ164" s="1"/>
      <c r="TA164" s="1"/>
      <c r="TB164" s="1"/>
      <c r="TC164" s="1"/>
      <c r="TD164" s="1"/>
      <c r="TE164" s="1"/>
      <c r="TF164" s="1"/>
      <c r="TG164" s="1"/>
      <c r="TH164" s="1"/>
      <c r="TI164" s="1"/>
      <c r="TJ164" s="1"/>
      <c r="TK164" s="1"/>
      <c r="TL164" s="1"/>
      <c r="TM164" s="1"/>
      <c r="TN164" s="1"/>
      <c r="TO164" s="1"/>
      <c r="TP164" s="1"/>
      <c r="TQ164" s="1"/>
      <c r="TR164" s="1"/>
      <c r="TS164" s="1"/>
      <c r="TT164" s="1"/>
      <c r="TU164" s="1"/>
      <c r="TV164" s="1"/>
      <c r="TW164" s="1"/>
      <c r="TX164" s="1"/>
      <c r="TY164" s="1"/>
      <c r="TZ164" s="1"/>
      <c r="UA164" s="1"/>
      <c r="UB164" s="1"/>
      <c r="UC164" s="1"/>
      <c r="UD164" s="1"/>
      <c r="UE164" s="1"/>
      <c r="UF164" s="1"/>
      <c r="UG164" s="1"/>
      <c r="UH164" s="1"/>
      <c r="UI164" s="1"/>
      <c r="UJ164" s="1"/>
      <c r="UK164" s="1"/>
      <c r="UL164" s="1"/>
      <c r="UM164" s="1"/>
      <c r="UN164" s="1"/>
      <c r="UO164" s="1"/>
      <c r="UP164" s="1"/>
      <c r="UQ164" s="1"/>
      <c r="UR164" s="1"/>
      <c r="US164" s="1"/>
      <c r="UT164" s="1">
        <v>1050400</v>
      </c>
      <c r="UU164" s="1">
        <v>1050400</v>
      </c>
      <c r="UV164" s="1">
        <v>1050400</v>
      </c>
      <c r="UW164" s="1">
        <v>1050400</v>
      </c>
      <c r="UX164" s="1">
        <v>1050400</v>
      </c>
      <c r="UY164" s="1">
        <v>100</v>
      </c>
      <c r="UZ164" s="1"/>
      <c r="VA164" s="1"/>
      <c r="VB164" s="1"/>
      <c r="VC164" s="1"/>
      <c r="VD164" s="1"/>
      <c r="VE164" s="1"/>
      <c r="VF164" s="1">
        <v>720000</v>
      </c>
      <c r="VG164" s="1">
        <v>720000</v>
      </c>
      <c r="VH164" s="1">
        <v>720000</v>
      </c>
      <c r="VI164" s="1">
        <v>720000</v>
      </c>
      <c r="VJ164" s="1">
        <v>720000</v>
      </c>
      <c r="VK164" s="1">
        <v>100</v>
      </c>
      <c r="VL164" s="1"/>
      <c r="VM164" s="1"/>
      <c r="VN164" s="1"/>
      <c r="VO164" s="1"/>
      <c r="VP164" s="1"/>
      <c r="VQ164" s="1"/>
      <c r="VR164" s="1"/>
      <c r="VS164" s="1"/>
      <c r="VT164" s="1"/>
      <c r="VU164" s="1"/>
      <c r="VV164" s="1"/>
      <c r="VW164" s="1"/>
      <c r="VX164" s="1"/>
      <c r="VY164" s="1"/>
      <c r="VZ164" s="1"/>
      <c r="WA164" s="1"/>
      <c r="WB164" s="1"/>
      <c r="WC164" s="1"/>
      <c r="WD164" s="1"/>
      <c r="WE164" s="1"/>
      <c r="WF164" s="1"/>
      <c r="WG164" s="1"/>
      <c r="WH164" s="1"/>
      <c r="WI164" s="1"/>
      <c r="WJ164" s="1"/>
      <c r="WK164" s="1"/>
      <c r="WL164" s="1"/>
      <c r="WM164" s="1"/>
      <c r="WN164" s="1"/>
      <c r="WO164" s="1"/>
      <c r="WP164" s="1"/>
      <c r="WQ164" s="1"/>
      <c r="WR164" s="1"/>
      <c r="WS164" s="1"/>
      <c r="WT164" s="1"/>
      <c r="WU164" s="1"/>
      <c r="WV164" s="1"/>
      <c r="WW164" s="1"/>
      <c r="WX164" s="1"/>
      <c r="WY164" s="1"/>
      <c r="WZ164" s="1"/>
      <c r="XA164" s="1"/>
      <c r="XB164" s="1"/>
      <c r="XC164" s="1"/>
      <c r="XD164" s="1"/>
      <c r="XE164" s="1"/>
      <c r="XF164" s="1"/>
      <c r="XG164" s="1"/>
      <c r="XH164" s="1"/>
      <c r="XI164" s="1"/>
      <c r="XJ164" s="1"/>
      <c r="XK164" s="1"/>
      <c r="XL164" s="1"/>
      <c r="XM164" s="1"/>
      <c r="XN164" s="1"/>
      <c r="XO164" s="1"/>
      <c r="XP164" s="1"/>
      <c r="XQ164" s="1"/>
      <c r="XR164" s="1"/>
      <c r="XS164" s="1"/>
      <c r="XT164" s="1"/>
      <c r="XU164" s="1"/>
      <c r="XV164" s="1"/>
      <c r="XW164" s="1"/>
      <c r="XX164" s="1"/>
      <c r="XY164" s="1"/>
      <c r="XZ164" s="1"/>
      <c r="YA164" s="1"/>
      <c r="YB164" s="1"/>
      <c r="YC164" s="1"/>
      <c r="YD164" s="1"/>
      <c r="YE164" s="1"/>
      <c r="YF164" s="1"/>
      <c r="YG164" s="1"/>
      <c r="YH164" s="1"/>
      <c r="YI164" s="1"/>
      <c r="YJ164" s="1"/>
      <c r="YK164" s="1"/>
      <c r="YL164" s="1"/>
      <c r="YM164" s="1"/>
      <c r="YN164" s="1"/>
      <c r="YO164" s="1"/>
      <c r="YP164" s="1"/>
      <c r="YQ164" s="1"/>
      <c r="YR164" s="1"/>
      <c r="YS164" s="1"/>
      <c r="YT164" s="1"/>
      <c r="YU164" s="1"/>
      <c r="YV164" s="1"/>
      <c r="YW164" s="1"/>
      <c r="YX164" s="1"/>
      <c r="YY164" s="1"/>
      <c r="YZ164" s="1"/>
      <c r="ZA164" s="1"/>
      <c r="ZB164" s="1"/>
      <c r="ZC164" s="1"/>
      <c r="ZD164" s="1"/>
      <c r="ZE164" s="1"/>
      <c r="ZF164" s="1"/>
      <c r="ZG164" s="1"/>
      <c r="ZH164" s="1"/>
      <c r="ZI164" s="1"/>
      <c r="ZJ164" s="1"/>
      <c r="ZK164" s="1"/>
      <c r="ZL164" s="1"/>
      <c r="ZM164" s="1"/>
      <c r="ZN164" s="1"/>
      <c r="ZO164" s="1"/>
      <c r="ZP164" s="1">
        <v>318120</v>
      </c>
      <c r="ZQ164" s="1">
        <v>318120</v>
      </c>
      <c r="ZR164" s="1">
        <v>318120</v>
      </c>
      <c r="ZS164" s="1">
        <v>318120</v>
      </c>
      <c r="ZT164" s="1">
        <v>318120</v>
      </c>
      <c r="ZU164" s="1">
        <v>100</v>
      </c>
      <c r="ZV164" s="1"/>
      <c r="ZW164" s="1"/>
      <c r="ZX164" s="1"/>
      <c r="ZY164" s="1"/>
      <c r="ZZ164" s="1"/>
      <c r="AAA164" s="1"/>
      <c r="AAB164" s="1"/>
      <c r="AAC164" s="1"/>
      <c r="AAD164" s="1"/>
      <c r="AAE164" s="1"/>
      <c r="AAF164" s="1"/>
      <c r="AAG164" s="1"/>
      <c r="AAH164" s="1"/>
      <c r="AAI164" s="1"/>
      <c r="AAJ164" s="1"/>
      <c r="AAK164" s="1"/>
      <c r="AAL164" s="1"/>
      <c r="AAM164" s="1"/>
      <c r="AAN164" s="1"/>
      <c r="AAO164" s="1"/>
      <c r="AAP164" s="1"/>
      <c r="AAQ164" s="1"/>
      <c r="AAR164" s="1"/>
      <c r="AAS164" s="1"/>
      <c r="AAT164" s="1"/>
      <c r="AAU164" s="1"/>
      <c r="AAV164" s="1"/>
      <c r="AAW164" s="1"/>
      <c r="AAX164" s="1"/>
      <c r="AAY164" s="1"/>
      <c r="AAZ164" s="1"/>
      <c r="ABA164" s="1"/>
      <c r="ABB164" s="1"/>
      <c r="ABC164" s="1"/>
      <c r="ABD164" s="1"/>
      <c r="ABE164" s="1"/>
      <c r="ABF164" s="1"/>
      <c r="ABG164" s="1"/>
      <c r="ABH164" s="1"/>
      <c r="ABI164" s="1"/>
      <c r="ABJ164" s="1"/>
      <c r="ABK164" s="1"/>
      <c r="ABL164" s="1"/>
      <c r="ABM164" s="1"/>
      <c r="ABN164" s="1"/>
      <c r="ABO164" s="1"/>
      <c r="ABP164" s="1"/>
      <c r="ABQ164" s="1"/>
      <c r="ABR164" s="1"/>
      <c r="ABS164" s="1"/>
      <c r="ABT164" s="1"/>
      <c r="ABU164" s="1"/>
      <c r="ABV164" s="1"/>
      <c r="ABW164" s="1"/>
      <c r="ABX164" s="1"/>
      <c r="ABY164" s="1"/>
      <c r="ABZ164" s="1"/>
      <c r="ACA164" s="1"/>
      <c r="ACB164" s="1"/>
      <c r="ACC164" s="1"/>
      <c r="ACD164" s="1"/>
      <c r="ACE164" s="1"/>
      <c r="ACF164" s="1"/>
      <c r="ACG164" s="1"/>
      <c r="ACH164" s="1"/>
      <c r="ACI164" s="1"/>
      <c r="ACJ164" s="1"/>
      <c r="ACK164" s="1"/>
      <c r="ACL164" s="1"/>
      <c r="ACM164" s="1"/>
      <c r="ACN164" s="1"/>
      <c r="ACO164" s="1"/>
      <c r="ACP164" s="1"/>
      <c r="ACQ164" s="1"/>
      <c r="ACR164" s="1"/>
      <c r="ACS164" s="1"/>
      <c r="ACT164" s="1"/>
      <c r="ACU164" s="1"/>
      <c r="ACV164" s="1"/>
      <c r="ACW164" s="1"/>
      <c r="ACX164" s="1"/>
      <c r="ACY164" s="1"/>
      <c r="ACZ164" s="1"/>
      <c r="ADA164" s="1"/>
      <c r="ADB164" s="1"/>
      <c r="ADC164" s="1"/>
      <c r="ADD164" s="1"/>
      <c r="ADE164" s="1"/>
      <c r="ADF164" s="1"/>
      <c r="ADG164" s="1"/>
      <c r="ADH164" s="1"/>
      <c r="ADI164" s="1"/>
      <c r="ADJ164" s="1"/>
      <c r="ADK164" s="1"/>
      <c r="ADL164" s="1"/>
      <c r="ADM164" s="1"/>
      <c r="ADN164" s="1"/>
      <c r="ADO164" s="1"/>
      <c r="ADP164" s="1"/>
      <c r="ADQ164" s="1"/>
      <c r="ADR164" s="1"/>
      <c r="ADS164" s="1"/>
      <c r="ADT164" s="1"/>
      <c r="ADU164" s="1"/>
      <c r="ADV164" s="1"/>
      <c r="ADW164" s="1"/>
      <c r="ADX164" s="1"/>
      <c r="ADY164" s="1"/>
      <c r="ADZ164" s="1"/>
      <c r="AEA164" s="1"/>
      <c r="AEB164" s="1"/>
      <c r="AEC164" s="1"/>
      <c r="AED164" s="1"/>
      <c r="AEE164" s="1"/>
      <c r="AEF164" s="1"/>
      <c r="AEG164" s="1"/>
      <c r="AEH164" s="1"/>
      <c r="AEI164" s="1"/>
      <c r="AEJ164" s="1"/>
      <c r="AEK164" s="1"/>
      <c r="AEL164" s="1"/>
      <c r="AEM164" s="1"/>
      <c r="AEN164" s="1"/>
      <c r="AEO164" s="1"/>
      <c r="AEP164" s="1"/>
      <c r="AEQ164" s="1"/>
      <c r="AER164" s="1"/>
      <c r="AES164" s="1"/>
      <c r="AET164" s="1"/>
      <c r="AEU164" s="1"/>
      <c r="AEV164" s="1"/>
      <c r="AEW164" s="1"/>
      <c r="AEX164" s="1"/>
      <c r="AEY164" s="1"/>
      <c r="AEZ164" s="1"/>
      <c r="AFA164" s="1"/>
      <c r="AFB164" s="1"/>
      <c r="AFC164" s="1"/>
      <c r="AFD164" s="1"/>
      <c r="AFE164" s="1"/>
      <c r="AFF164" s="1"/>
      <c r="AFG164" s="1"/>
      <c r="AFH164" s="1"/>
      <c r="AFI164" s="1"/>
      <c r="AFJ164" s="1">
        <v>3520</v>
      </c>
      <c r="AFK164" s="1">
        <v>3520</v>
      </c>
      <c r="AFL164" s="1">
        <v>3520</v>
      </c>
      <c r="AFM164" s="1">
        <v>3520</v>
      </c>
      <c r="AFN164" s="1">
        <v>3520</v>
      </c>
      <c r="AFO164" s="1">
        <v>100</v>
      </c>
      <c r="AFP164" s="1"/>
      <c r="AFQ164" s="1"/>
      <c r="AFR164" s="1"/>
      <c r="AFS164" s="1"/>
      <c r="AFT164" s="1"/>
      <c r="AFU164" s="1"/>
      <c r="AFV164" s="1"/>
      <c r="AFW164" s="1"/>
      <c r="AFX164" s="1"/>
      <c r="AFY164" s="1"/>
      <c r="AFZ164" s="1"/>
      <c r="AGA164" s="1"/>
      <c r="AGB164" s="1"/>
      <c r="AGC164" s="1"/>
      <c r="AGD164" s="1"/>
      <c r="AGE164" s="1"/>
      <c r="AGF164" s="1"/>
      <c r="AGG164" s="1"/>
      <c r="AGH164" s="1"/>
      <c r="AGI164" s="1"/>
      <c r="AGJ164" s="1"/>
      <c r="AGK164" s="1"/>
      <c r="AGL164" s="1"/>
      <c r="AGM164" s="1"/>
      <c r="AGN164" s="1">
        <v>314600</v>
      </c>
      <c r="AGO164" s="1">
        <v>314600</v>
      </c>
      <c r="AGP164" s="1">
        <v>314600</v>
      </c>
      <c r="AGQ164" s="1">
        <v>314600</v>
      </c>
      <c r="AGR164" s="1">
        <v>314600</v>
      </c>
      <c r="AGS164" s="1">
        <v>100</v>
      </c>
      <c r="AGT164" s="1"/>
      <c r="AGU164" s="1"/>
      <c r="AGV164" s="1"/>
      <c r="AGW164" s="1"/>
      <c r="AGX164" s="1"/>
      <c r="AGY164" s="1"/>
      <c r="AGZ164" s="1"/>
      <c r="AHA164" s="1"/>
      <c r="AHB164" s="1"/>
      <c r="AHC164" s="1"/>
      <c r="AHD164" s="1"/>
      <c r="AHE164" s="1"/>
      <c r="AHF164" s="1"/>
      <c r="AHG164" s="1"/>
      <c r="AHH164" s="1"/>
      <c r="AHI164" s="1"/>
      <c r="AHJ164" s="1"/>
      <c r="AHK164" s="1"/>
      <c r="AHL164" s="1"/>
      <c r="AHM164" s="1"/>
      <c r="AHN164" s="1"/>
      <c r="AHO164" s="1"/>
      <c r="AHP164" s="1"/>
      <c r="AHQ164" s="1"/>
      <c r="AHR164" s="1"/>
      <c r="AHS164" s="1"/>
      <c r="AHT164" s="1"/>
      <c r="AHU164" s="1"/>
      <c r="AHV164" s="1"/>
      <c r="AHW164" s="1"/>
      <c r="AHX164" s="1"/>
      <c r="AHY164" s="1"/>
      <c r="AHZ164" s="1"/>
      <c r="AIA164" s="1"/>
      <c r="AIB164" s="1"/>
      <c r="AIC164" s="1"/>
      <c r="AID164" s="1"/>
      <c r="AIE164" s="1"/>
      <c r="AIF164" s="1"/>
      <c r="AIG164" s="1"/>
      <c r="AIH164" s="1"/>
      <c r="AII164" s="1"/>
      <c r="AIJ164" s="1"/>
      <c r="AIK164" s="1"/>
      <c r="AIL164" s="1"/>
      <c r="AIM164" s="1"/>
      <c r="AIN164" s="1"/>
      <c r="AIO164" s="1"/>
      <c r="AIP164" s="1"/>
      <c r="AIQ164" s="1"/>
      <c r="AIR164" s="1"/>
      <c r="AIS164" s="1"/>
      <c r="AIT164" s="1"/>
      <c r="AIU164" s="1"/>
      <c r="AIV164" s="1"/>
      <c r="AIW164" s="1"/>
      <c r="AIX164" s="1"/>
      <c r="AIY164" s="1"/>
      <c r="AIZ164" s="1"/>
      <c r="AJA164" s="1"/>
      <c r="AJB164" s="1"/>
      <c r="AJC164" s="1"/>
      <c r="AJD164" s="1"/>
      <c r="AJE164" s="1"/>
      <c r="AJF164" s="1"/>
      <c r="AJG164" s="1"/>
    </row>
    <row r="165" spans="1:943" x14ac:dyDescent="0.25">
      <c r="A165" s="4" t="s">
        <v>248</v>
      </c>
      <c r="B165" s="1">
        <v>4103420</v>
      </c>
      <c r="C165" s="1">
        <v>4169920</v>
      </c>
      <c r="D165" s="1">
        <v>4227293.5</v>
      </c>
      <c r="E165" s="1">
        <v>7112683.4800000004</v>
      </c>
      <c r="F165" s="1">
        <v>7112683.4800000004</v>
      </c>
      <c r="G165" s="1">
        <v>100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>
        <v>3938200</v>
      </c>
      <c r="BE165" s="1">
        <v>4004700</v>
      </c>
      <c r="BF165" s="1">
        <v>4062073.5</v>
      </c>
      <c r="BG165" s="1">
        <v>6947463.4800000004</v>
      </c>
      <c r="BH165" s="1">
        <v>6947463.4800000004</v>
      </c>
      <c r="BI165" s="1">
        <v>100</v>
      </c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>
        <v>709400</v>
      </c>
      <c r="IO165" s="1">
        <v>775900</v>
      </c>
      <c r="IP165" s="1">
        <v>847700</v>
      </c>
      <c r="IQ165" s="1">
        <v>847700</v>
      </c>
      <c r="IR165" s="1">
        <v>847700</v>
      </c>
      <c r="IS165" s="1">
        <v>100</v>
      </c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>
        <f>-14426-950</f>
        <v>-15376</v>
      </c>
      <c r="MO165" s="1">
        <v>2870963.48</v>
      </c>
      <c r="MP165" s="1">
        <v>2870963.48</v>
      </c>
      <c r="MQ165" s="1">
        <v>100</v>
      </c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  <c r="NR165" s="1"/>
      <c r="NS165" s="1"/>
      <c r="NT165" s="1"/>
      <c r="NU165" s="1"/>
      <c r="NV165" s="1"/>
      <c r="NW165" s="1"/>
      <c r="NX165" s="1"/>
      <c r="NY165" s="1"/>
      <c r="NZ165" s="1"/>
      <c r="OA165" s="1"/>
      <c r="OB165" s="1"/>
      <c r="OC165" s="1"/>
      <c r="OD165" s="1"/>
      <c r="OE165" s="1"/>
      <c r="OF165" s="1"/>
      <c r="OG165" s="1"/>
      <c r="OH165" s="1"/>
      <c r="OI165" s="1"/>
      <c r="OJ165" s="1"/>
      <c r="OK165" s="1"/>
      <c r="OL165" s="1"/>
      <c r="OM165" s="1"/>
      <c r="ON165" s="1"/>
      <c r="OO165" s="1"/>
      <c r="OP165" s="1"/>
      <c r="OQ165" s="1"/>
      <c r="OR165" s="1"/>
      <c r="OS165" s="1"/>
      <c r="OT165" s="1"/>
      <c r="OU165" s="1"/>
      <c r="OV165" s="1"/>
      <c r="OW165" s="1"/>
      <c r="OX165" s="1"/>
      <c r="OY165" s="1"/>
      <c r="OZ165" s="1"/>
      <c r="PA165" s="1"/>
      <c r="PB165" s="1"/>
      <c r="PC165" s="1"/>
      <c r="PD165" s="1"/>
      <c r="PE165" s="1"/>
      <c r="PF165" s="1"/>
      <c r="PG165" s="1"/>
      <c r="PH165" s="1"/>
      <c r="PI165" s="1"/>
      <c r="PJ165" s="1"/>
      <c r="PK165" s="1"/>
      <c r="PL165" s="1"/>
      <c r="PM165" s="1"/>
      <c r="PN165" s="1"/>
      <c r="PO165" s="1"/>
      <c r="PP165" s="1"/>
      <c r="PQ165" s="1"/>
      <c r="PR165" s="1"/>
      <c r="PS165" s="1"/>
      <c r="PT165" s="1"/>
      <c r="PU165" s="1"/>
      <c r="PV165" s="1"/>
      <c r="PW165" s="1"/>
      <c r="PX165" s="1"/>
      <c r="PY165" s="1"/>
      <c r="PZ165" s="1"/>
      <c r="QA165" s="1"/>
      <c r="QB165" s="1"/>
      <c r="QC165" s="1"/>
      <c r="QD165" s="1">
        <v>386400</v>
      </c>
      <c r="QE165" s="1">
        <v>386400</v>
      </c>
      <c r="QF165" s="1">
        <v>386400</v>
      </c>
      <c r="QG165" s="1">
        <v>386400</v>
      </c>
      <c r="QH165" s="1">
        <v>386400</v>
      </c>
      <c r="QI165" s="1">
        <v>100</v>
      </c>
      <c r="QJ165" s="1"/>
      <c r="QK165" s="1"/>
      <c r="QL165" s="1"/>
      <c r="QM165" s="1"/>
      <c r="QN165" s="1"/>
      <c r="QO165" s="1"/>
      <c r="QP165" s="1"/>
      <c r="QQ165" s="1"/>
      <c r="QR165" s="1"/>
      <c r="QS165" s="1"/>
      <c r="QT165" s="1"/>
      <c r="QU165" s="1"/>
      <c r="QV165" s="1"/>
      <c r="QW165" s="1"/>
      <c r="QX165" s="1"/>
      <c r="QY165" s="1"/>
      <c r="QZ165" s="1"/>
      <c r="RA165" s="1"/>
      <c r="RB165" s="1"/>
      <c r="RC165" s="1"/>
      <c r="RD165" s="1"/>
      <c r="RE165" s="1"/>
      <c r="RF165" s="1"/>
      <c r="RG165" s="1"/>
      <c r="RH165" s="1"/>
      <c r="RI165" s="1"/>
      <c r="RJ165" s="1"/>
      <c r="RK165" s="1"/>
      <c r="RL165" s="1"/>
      <c r="RM165" s="1"/>
      <c r="RN165" s="1"/>
      <c r="RO165" s="1"/>
      <c r="RP165" s="1"/>
      <c r="RQ165" s="1"/>
      <c r="RR165" s="1"/>
      <c r="RS165" s="1"/>
      <c r="RT165" s="1"/>
      <c r="RU165" s="1"/>
      <c r="RV165" s="1"/>
      <c r="RW165" s="1"/>
      <c r="RX165" s="1"/>
      <c r="RY165" s="1"/>
      <c r="RZ165" s="1"/>
      <c r="SA165" s="1"/>
      <c r="SB165" s="1"/>
      <c r="SC165" s="1"/>
      <c r="SD165" s="1"/>
      <c r="SE165" s="1"/>
      <c r="SF165" s="1"/>
      <c r="SG165" s="1"/>
      <c r="SH165" s="1"/>
      <c r="SI165" s="1"/>
      <c r="SJ165" s="1"/>
      <c r="SK165" s="1"/>
      <c r="SL165" s="1"/>
      <c r="SM165" s="1"/>
      <c r="SN165" s="1"/>
      <c r="SO165" s="1"/>
      <c r="SP165" s="1"/>
      <c r="SQ165" s="1"/>
      <c r="SR165" s="1"/>
      <c r="SS165" s="1"/>
      <c r="ST165" s="1"/>
      <c r="SU165" s="1"/>
      <c r="SV165" s="1"/>
      <c r="SW165" s="1"/>
      <c r="SX165" s="1"/>
      <c r="SY165" s="1"/>
      <c r="SZ165" s="1"/>
      <c r="TA165" s="1"/>
      <c r="TB165" s="1"/>
      <c r="TC165" s="1"/>
      <c r="TD165" s="1"/>
      <c r="TE165" s="1"/>
      <c r="TF165" s="1"/>
      <c r="TG165" s="1"/>
      <c r="TH165" s="1"/>
      <c r="TI165" s="1"/>
      <c r="TJ165" s="1"/>
      <c r="TK165" s="1"/>
      <c r="TL165" s="1"/>
      <c r="TM165" s="1"/>
      <c r="TN165" s="1"/>
      <c r="TO165" s="1"/>
      <c r="TP165" s="1"/>
      <c r="TQ165" s="1"/>
      <c r="TR165" s="1"/>
      <c r="TS165" s="1"/>
      <c r="TT165" s="1"/>
      <c r="TU165" s="1"/>
      <c r="TV165" s="1"/>
      <c r="TW165" s="1"/>
      <c r="TX165" s="1"/>
      <c r="TY165" s="1"/>
      <c r="TZ165" s="1"/>
      <c r="UA165" s="1"/>
      <c r="UB165" s="1"/>
      <c r="UC165" s="1"/>
      <c r="UD165" s="1"/>
      <c r="UE165" s="1"/>
      <c r="UF165" s="1"/>
      <c r="UG165" s="1"/>
      <c r="UH165" s="1"/>
      <c r="UI165" s="1"/>
      <c r="UJ165" s="1"/>
      <c r="UK165" s="1"/>
      <c r="UL165" s="1"/>
      <c r="UM165" s="1"/>
      <c r="UN165" s="1"/>
      <c r="UO165" s="1"/>
      <c r="UP165" s="1"/>
      <c r="UQ165" s="1"/>
      <c r="UR165" s="1"/>
      <c r="US165" s="1"/>
      <c r="UT165" s="1">
        <v>1050400</v>
      </c>
      <c r="UU165" s="1">
        <v>1050400</v>
      </c>
      <c r="UV165" s="1">
        <v>1050400</v>
      </c>
      <c r="UW165" s="1">
        <v>1050400</v>
      </c>
      <c r="UX165" s="1">
        <v>1050400</v>
      </c>
      <c r="UY165" s="1">
        <v>100</v>
      </c>
      <c r="UZ165" s="1">
        <v>1222000</v>
      </c>
      <c r="VA165" s="1">
        <v>1222000</v>
      </c>
      <c r="VB165" s="1">
        <v>1222000</v>
      </c>
      <c r="VC165" s="1">
        <v>1222000</v>
      </c>
      <c r="VD165" s="1">
        <v>1222000</v>
      </c>
      <c r="VE165" s="1">
        <v>100</v>
      </c>
      <c r="VF165" s="1">
        <v>570000</v>
      </c>
      <c r="VG165" s="1">
        <v>570000</v>
      </c>
      <c r="VH165" s="1">
        <v>570000</v>
      </c>
      <c r="VI165" s="1">
        <v>570000</v>
      </c>
      <c r="VJ165" s="1">
        <v>570000</v>
      </c>
      <c r="VK165" s="1">
        <v>100</v>
      </c>
      <c r="VL165" s="1"/>
      <c r="VM165" s="1"/>
      <c r="VN165" s="1"/>
      <c r="VO165" s="1"/>
      <c r="VP165" s="1"/>
      <c r="VQ165" s="1"/>
      <c r="VR165" s="1"/>
      <c r="VS165" s="1"/>
      <c r="VT165" s="1"/>
      <c r="VU165" s="1"/>
      <c r="VV165" s="1"/>
      <c r="VW165" s="1"/>
      <c r="VX165" s="1"/>
      <c r="VY165" s="1"/>
      <c r="VZ165" s="1"/>
      <c r="WA165" s="1"/>
      <c r="WB165" s="1"/>
      <c r="WC165" s="1"/>
      <c r="WD165" s="1"/>
      <c r="WE165" s="1"/>
      <c r="WF165" s="1"/>
      <c r="WG165" s="1"/>
      <c r="WH165" s="1"/>
      <c r="WI165" s="1"/>
      <c r="WJ165" s="1"/>
      <c r="WK165" s="1"/>
      <c r="WL165" s="1"/>
      <c r="WM165" s="1"/>
      <c r="WN165" s="1"/>
      <c r="WO165" s="1"/>
      <c r="WP165" s="1"/>
      <c r="WQ165" s="1"/>
      <c r="WR165" s="1"/>
      <c r="WS165" s="1"/>
      <c r="WT165" s="1"/>
      <c r="WU165" s="1"/>
      <c r="WV165" s="1"/>
      <c r="WW165" s="1"/>
      <c r="WX165" s="1"/>
      <c r="WY165" s="1"/>
      <c r="WZ165" s="1"/>
      <c r="XA165" s="1"/>
      <c r="XB165" s="1"/>
      <c r="XC165" s="1"/>
      <c r="XD165" s="1"/>
      <c r="XE165" s="1"/>
      <c r="XF165" s="1"/>
      <c r="XG165" s="1"/>
      <c r="XH165" s="1"/>
      <c r="XI165" s="1"/>
      <c r="XJ165" s="1"/>
      <c r="XK165" s="1"/>
      <c r="XL165" s="1"/>
      <c r="XM165" s="1"/>
      <c r="XN165" s="1"/>
      <c r="XO165" s="1"/>
      <c r="XP165" s="1"/>
      <c r="XQ165" s="1"/>
      <c r="XR165" s="1"/>
      <c r="XS165" s="1"/>
      <c r="XT165" s="1"/>
      <c r="XU165" s="1"/>
      <c r="XV165" s="1"/>
      <c r="XW165" s="1"/>
      <c r="XX165" s="1"/>
      <c r="XY165" s="1"/>
      <c r="XZ165" s="1"/>
      <c r="YA165" s="1"/>
      <c r="YB165" s="1"/>
      <c r="YC165" s="1"/>
      <c r="YD165" s="1"/>
      <c r="YE165" s="1"/>
      <c r="YF165" s="1"/>
      <c r="YG165" s="1"/>
      <c r="YH165" s="1"/>
      <c r="YI165" s="1"/>
      <c r="YJ165" s="1"/>
      <c r="YK165" s="1"/>
      <c r="YL165" s="1"/>
      <c r="YM165" s="1"/>
      <c r="YN165" s="1"/>
      <c r="YO165" s="1"/>
      <c r="YP165" s="1"/>
      <c r="YQ165" s="1"/>
      <c r="YR165" s="1"/>
      <c r="YS165" s="1"/>
      <c r="YT165" s="1"/>
      <c r="YU165" s="1"/>
      <c r="YV165" s="1"/>
      <c r="YW165" s="1"/>
      <c r="YX165" s="1"/>
      <c r="YY165" s="1"/>
      <c r="YZ165" s="1"/>
      <c r="ZA165" s="1"/>
      <c r="ZB165" s="1"/>
      <c r="ZC165" s="1"/>
      <c r="ZD165" s="1"/>
      <c r="ZE165" s="1"/>
      <c r="ZF165" s="1"/>
      <c r="ZG165" s="1"/>
      <c r="ZH165" s="1"/>
      <c r="ZI165" s="1"/>
      <c r="ZJ165" s="1"/>
      <c r="ZK165" s="1"/>
      <c r="ZL165" s="1"/>
      <c r="ZM165" s="1"/>
      <c r="ZN165" s="1"/>
      <c r="ZO165" s="1"/>
      <c r="ZP165" s="1">
        <v>165220</v>
      </c>
      <c r="ZQ165" s="1">
        <v>165220</v>
      </c>
      <c r="ZR165" s="1">
        <v>165220</v>
      </c>
      <c r="ZS165" s="1">
        <v>165220</v>
      </c>
      <c r="ZT165" s="1">
        <v>165220</v>
      </c>
      <c r="ZU165" s="1">
        <v>100</v>
      </c>
      <c r="ZV165" s="1"/>
      <c r="ZW165" s="1"/>
      <c r="ZX165" s="1"/>
      <c r="ZY165" s="1"/>
      <c r="ZZ165" s="1"/>
      <c r="AAA165" s="1"/>
      <c r="AAB165" s="1"/>
      <c r="AAC165" s="1"/>
      <c r="AAD165" s="1"/>
      <c r="AAE165" s="1"/>
      <c r="AAF165" s="1"/>
      <c r="AAG165" s="1"/>
      <c r="AAH165" s="1"/>
      <c r="AAI165" s="1"/>
      <c r="AAJ165" s="1"/>
      <c r="AAK165" s="1"/>
      <c r="AAL165" s="1"/>
      <c r="AAM165" s="1"/>
      <c r="AAN165" s="1"/>
      <c r="AAO165" s="1"/>
      <c r="AAP165" s="1"/>
      <c r="AAQ165" s="1"/>
      <c r="AAR165" s="1"/>
      <c r="AAS165" s="1"/>
      <c r="AAT165" s="1"/>
      <c r="AAU165" s="1"/>
      <c r="AAV165" s="1"/>
      <c r="AAW165" s="1"/>
      <c r="AAX165" s="1"/>
      <c r="AAY165" s="1"/>
      <c r="AAZ165" s="1"/>
      <c r="ABA165" s="1"/>
      <c r="ABB165" s="1"/>
      <c r="ABC165" s="1"/>
      <c r="ABD165" s="1"/>
      <c r="ABE165" s="1"/>
      <c r="ABF165" s="1"/>
      <c r="ABG165" s="1"/>
      <c r="ABH165" s="1"/>
      <c r="ABI165" s="1"/>
      <c r="ABJ165" s="1"/>
      <c r="ABK165" s="1"/>
      <c r="ABL165" s="1"/>
      <c r="ABM165" s="1"/>
      <c r="ABN165" s="1"/>
      <c r="ABO165" s="1"/>
      <c r="ABP165" s="1"/>
      <c r="ABQ165" s="1"/>
      <c r="ABR165" s="1"/>
      <c r="ABS165" s="1"/>
      <c r="ABT165" s="1"/>
      <c r="ABU165" s="1"/>
      <c r="ABV165" s="1"/>
      <c r="ABW165" s="1"/>
      <c r="ABX165" s="1"/>
      <c r="ABY165" s="1"/>
      <c r="ABZ165" s="1"/>
      <c r="ACA165" s="1"/>
      <c r="ACB165" s="1"/>
      <c r="ACC165" s="1"/>
      <c r="ACD165" s="1"/>
      <c r="ACE165" s="1"/>
      <c r="ACF165" s="1"/>
      <c r="ACG165" s="1"/>
      <c r="ACH165" s="1"/>
      <c r="ACI165" s="1"/>
      <c r="ACJ165" s="1"/>
      <c r="ACK165" s="1"/>
      <c r="ACL165" s="1"/>
      <c r="ACM165" s="1"/>
      <c r="ACN165" s="1"/>
      <c r="ACO165" s="1"/>
      <c r="ACP165" s="1"/>
      <c r="ACQ165" s="1"/>
      <c r="ACR165" s="1"/>
      <c r="ACS165" s="1"/>
      <c r="ACT165" s="1"/>
      <c r="ACU165" s="1"/>
      <c r="ACV165" s="1"/>
      <c r="ACW165" s="1"/>
      <c r="ACX165" s="1"/>
      <c r="ACY165" s="1"/>
      <c r="ACZ165" s="1"/>
      <c r="ADA165" s="1"/>
      <c r="ADB165" s="1"/>
      <c r="ADC165" s="1"/>
      <c r="ADD165" s="1"/>
      <c r="ADE165" s="1"/>
      <c r="ADF165" s="1"/>
      <c r="ADG165" s="1"/>
      <c r="ADH165" s="1"/>
      <c r="ADI165" s="1"/>
      <c r="ADJ165" s="1"/>
      <c r="ADK165" s="1"/>
      <c r="ADL165" s="1"/>
      <c r="ADM165" s="1"/>
      <c r="ADN165" s="1"/>
      <c r="ADO165" s="1"/>
      <c r="ADP165" s="1"/>
      <c r="ADQ165" s="1"/>
      <c r="ADR165" s="1"/>
      <c r="ADS165" s="1"/>
      <c r="ADT165" s="1"/>
      <c r="ADU165" s="1"/>
      <c r="ADV165" s="1"/>
      <c r="ADW165" s="1"/>
      <c r="ADX165" s="1"/>
      <c r="ADY165" s="1"/>
      <c r="ADZ165" s="1"/>
      <c r="AEA165" s="1"/>
      <c r="AEB165" s="1"/>
      <c r="AEC165" s="1"/>
      <c r="AED165" s="1"/>
      <c r="AEE165" s="1"/>
      <c r="AEF165" s="1"/>
      <c r="AEG165" s="1"/>
      <c r="AEH165" s="1"/>
      <c r="AEI165" s="1"/>
      <c r="AEJ165" s="1"/>
      <c r="AEK165" s="1"/>
      <c r="AEL165" s="1"/>
      <c r="AEM165" s="1"/>
      <c r="AEN165" s="1"/>
      <c r="AEO165" s="1"/>
      <c r="AEP165" s="1"/>
      <c r="AEQ165" s="1"/>
      <c r="AER165" s="1"/>
      <c r="AES165" s="1"/>
      <c r="AET165" s="1"/>
      <c r="AEU165" s="1"/>
      <c r="AEV165" s="1"/>
      <c r="AEW165" s="1"/>
      <c r="AEX165" s="1"/>
      <c r="AEY165" s="1"/>
      <c r="AEZ165" s="1"/>
      <c r="AFA165" s="1"/>
      <c r="AFB165" s="1"/>
      <c r="AFC165" s="1"/>
      <c r="AFD165" s="1"/>
      <c r="AFE165" s="1"/>
      <c r="AFF165" s="1"/>
      <c r="AFG165" s="1"/>
      <c r="AFH165" s="1"/>
      <c r="AFI165" s="1"/>
      <c r="AFJ165" s="1">
        <v>3520</v>
      </c>
      <c r="AFK165" s="1">
        <v>3520</v>
      </c>
      <c r="AFL165" s="1">
        <v>3520</v>
      </c>
      <c r="AFM165" s="1">
        <v>3520</v>
      </c>
      <c r="AFN165" s="1">
        <v>3520</v>
      </c>
      <c r="AFO165" s="1">
        <v>100</v>
      </c>
      <c r="AFP165" s="1"/>
      <c r="AFQ165" s="1"/>
      <c r="AFR165" s="1"/>
      <c r="AFS165" s="1"/>
      <c r="AFT165" s="1"/>
      <c r="AFU165" s="1"/>
      <c r="AFV165" s="1"/>
      <c r="AFW165" s="1"/>
      <c r="AFX165" s="1"/>
      <c r="AFY165" s="1"/>
      <c r="AFZ165" s="1"/>
      <c r="AGA165" s="1"/>
      <c r="AGB165" s="1"/>
      <c r="AGC165" s="1"/>
      <c r="AGD165" s="1"/>
      <c r="AGE165" s="1"/>
      <c r="AGF165" s="1"/>
      <c r="AGG165" s="1"/>
      <c r="AGH165" s="1"/>
      <c r="AGI165" s="1"/>
      <c r="AGJ165" s="1"/>
      <c r="AGK165" s="1"/>
      <c r="AGL165" s="1"/>
      <c r="AGM165" s="1"/>
      <c r="AGN165" s="1">
        <v>161700</v>
      </c>
      <c r="AGO165" s="1">
        <v>161700</v>
      </c>
      <c r="AGP165" s="1">
        <v>161700</v>
      </c>
      <c r="AGQ165" s="1">
        <v>161700</v>
      </c>
      <c r="AGR165" s="1">
        <v>161700</v>
      </c>
      <c r="AGS165" s="1">
        <v>100</v>
      </c>
      <c r="AGT165" s="1"/>
      <c r="AGU165" s="1"/>
      <c r="AGV165" s="1"/>
      <c r="AGW165" s="1"/>
      <c r="AGX165" s="1"/>
      <c r="AGY165" s="1"/>
      <c r="AGZ165" s="1"/>
      <c r="AHA165" s="1"/>
      <c r="AHB165" s="1"/>
      <c r="AHC165" s="1"/>
      <c r="AHD165" s="1"/>
      <c r="AHE165" s="1"/>
      <c r="AHF165" s="1"/>
      <c r="AHG165" s="1"/>
      <c r="AHH165" s="1"/>
      <c r="AHI165" s="1"/>
      <c r="AHJ165" s="1"/>
      <c r="AHK165" s="1"/>
      <c r="AHL165" s="1"/>
      <c r="AHM165" s="1"/>
      <c r="AHN165" s="1"/>
      <c r="AHO165" s="1"/>
      <c r="AHP165" s="1"/>
      <c r="AHQ165" s="1"/>
      <c r="AHR165" s="1"/>
      <c r="AHS165" s="1"/>
      <c r="AHT165" s="1"/>
      <c r="AHU165" s="1"/>
      <c r="AHV165" s="1"/>
      <c r="AHW165" s="1"/>
      <c r="AHX165" s="1"/>
      <c r="AHY165" s="1"/>
      <c r="AHZ165" s="1"/>
      <c r="AIA165" s="1"/>
      <c r="AIB165" s="1"/>
      <c r="AIC165" s="1"/>
      <c r="AID165" s="1"/>
      <c r="AIE165" s="1"/>
      <c r="AIF165" s="1"/>
      <c r="AIG165" s="1"/>
      <c r="AIH165" s="1"/>
      <c r="AII165" s="1"/>
      <c r="AIJ165" s="1"/>
      <c r="AIK165" s="1"/>
      <c r="AIL165" s="1"/>
      <c r="AIM165" s="1"/>
      <c r="AIN165" s="1"/>
      <c r="AIO165" s="1"/>
      <c r="AIP165" s="1"/>
      <c r="AIQ165" s="1"/>
      <c r="AIR165" s="1"/>
      <c r="AIS165" s="1"/>
      <c r="AIT165" s="1"/>
      <c r="AIU165" s="1"/>
      <c r="AIV165" s="1"/>
      <c r="AIW165" s="1"/>
      <c r="AIX165" s="1"/>
      <c r="AIY165" s="1"/>
      <c r="AIZ165" s="1"/>
      <c r="AJA165" s="1"/>
      <c r="AJB165" s="1"/>
      <c r="AJC165" s="1"/>
      <c r="AJD165" s="1"/>
      <c r="AJE165" s="1"/>
      <c r="AJF165" s="1"/>
      <c r="AJG165" s="1"/>
    </row>
    <row r="166" spans="1:943" x14ac:dyDescent="0.25">
      <c r="A166" s="4" t="s">
        <v>249</v>
      </c>
      <c r="B166" s="1">
        <v>7202700</v>
      </c>
      <c r="C166" s="1">
        <v>7414800</v>
      </c>
      <c r="D166" s="1">
        <v>7403486.7199999997</v>
      </c>
      <c r="E166" s="1">
        <v>25774797.23</v>
      </c>
      <c r="F166" s="1">
        <v>25402357.609999999</v>
      </c>
      <c r="G166" s="1">
        <v>98.6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>
        <v>7037480</v>
      </c>
      <c r="BE166" s="1">
        <v>7249580</v>
      </c>
      <c r="BF166" s="1">
        <v>7238266.7199999997</v>
      </c>
      <c r="BG166" s="1">
        <v>25609577.23</v>
      </c>
      <c r="BH166" s="1">
        <v>25237137.609999999</v>
      </c>
      <c r="BI166" s="1">
        <v>98.5</v>
      </c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>
        <v>810300</v>
      </c>
      <c r="IO166" s="1">
        <v>977500</v>
      </c>
      <c r="IP166" s="1">
        <v>1069200</v>
      </c>
      <c r="IQ166" s="1">
        <v>1069200</v>
      </c>
      <c r="IR166" s="1">
        <v>1069200</v>
      </c>
      <c r="IS166" s="1">
        <v>100</v>
      </c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>
        <v>7429204.9900000002</v>
      </c>
      <c r="JV166" s="1">
        <v>7429204.9900000002</v>
      </c>
      <c r="JW166" s="1">
        <v>100</v>
      </c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>
        <v>4183580</v>
      </c>
      <c r="KQ166" s="1">
        <v>4183580</v>
      </c>
      <c r="KR166" s="1">
        <v>4183580</v>
      </c>
      <c r="KS166" s="1">
        <v>4183580</v>
      </c>
      <c r="KT166" s="1">
        <v>4183580</v>
      </c>
      <c r="KU166" s="1">
        <v>100</v>
      </c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>
        <f>-103013-280</f>
        <v>-103293</v>
      </c>
      <c r="MO166" s="1">
        <v>878066</v>
      </c>
      <c r="MP166" s="1">
        <v>830935.1</v>
      </c>
      <c r="MQ166" s="1">
        <v>94.6</v>
      </c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  <c r="NR166" s="1"/>
      <c r="NS166" s="1"/>
      <c r="NT166" s="1"/>
      <c r="NU166" s="1"/>
      <c r="NV166" s="1"/>
      <c r="NW166" s="1"/>
      <c r="NX166" s="1"/>
      <c r="NY166" s="1"/>
      <c r="NZ166" s="1"/>
      <c r="OA166" s="1"/>
      <c r="OB166" s="1"/>
      <c r="OC166" s="1"/>
      <c r="OD166" s="1"/>
      <c r="OE166" s="1"/>
      <c r="OF166" s="1"/>
      <c r="OG166" s="1"/>
      <c r="OH166" s="1"/>
      <c r="OI166" s="1"/>
      <c r="OJ166" s="1"/>
      <c r="OK166" s="1"/>
      <c r="OL166" s="1"/>
      <c r="OM166" s="1"/>
      <c r="ON166" s="1"/>
      <c r="OO166" s="1"/>
      <c r="OP166" s="1"/>
      <c r="OQ166" s="1"/>
      <c r="OR166" s="1"/>
      <c r="OS166" s="1"/>
      <c r="OT166" s="1"/>
      <c r="OU166" s="1"/>
      <c r="OV166" s="1"/>
      <c r="OW166" s="1"/>
      <c r="OX166" s="1"/>
      <c r="OY166" s="1"/>
      <c r="OZ166" s="1"/>
      <c r="PA166" s="1"/>
      <c r="PB166" s="1"/>
      <c r="PC166" s="1"/>
      <c r="PD166" s="1"/>
      <c r="PE166" s="1"/>
      <c r="PF166" s="1"/>
      <c r="PG166" s="1"/>
      <c r="PH166" s="1"/>
      <c r="PI166" s="1"/>
      <c r="PJ166" s="1"/>
      <c r="PK166" s="1"/>
      <c r="PL166" s="1"/>
      <c r="PM166" s="1"/>
      <c r="PN166" s="1"/>
      <c r="PO166" s="1"/>
      <c r="PP166" s="1"/>
      <c r="PQ166" s="1"/>
      <c r="PR166" s="1"/>
      <c r="PS166" s="1"/>
      <c r="PT166" s="1"/>
      <c r="PU166" s="1"/>
      <c r="PV166" s="1"/>
      <c r="PW166" s="1"/>
      <c r="PX166" s="1"/>
      <c r="PY166" s="1"/>
      <c r="PZ166" s="1"/>
      <c r="QA166" s="1"/>
      <c r="QB166" s="1"/>
      <c r="QC166" s="1"/>
      <c r="QD166" s="1">
        <v>382200</v>
      </c>
      <c r="QE166" s="1">
        <v>382200</v>
      </c>
      <c r="QF166" s="1">
        <v>382200</v>
      </c>
      <c r="QG166" s="1">
        <v>382200</v>
      </c>
      <c r="QH166" s="1">
        <v>382200</v>
      </c>
      <c r="QI166" s="1">
        <v>100</v>
      </c>
      <c r="QJ166" s="1"/>
      <c r="QK166" s="1"/>
      <c r="QL166" s="1"/>
      <c r="QM166" s="1"/>
      <c r="QN166" s="1"/>
      <c r="QO166" s="1"/>
      <c r="QP166" s="1"/>
      <c r="QQ166" s="1"/>
      <c r="QR166" s="1"/>
      <c r="QS166" s="1"/>
      <c r="QT166" s="1"/>
      <c r="QU166" s="1"/>
      <c r="QV166" s="1"/>
      <c r="QW166" s="1"/>
      <c r="QX166" s="1"/>
      <c r="QY166" s="1"/>
      <c r="QZ166" s="1"/>
      <c r="RA166" s="1"/>
      <c r="RB166" s="1"/>
      <c r="RC166" s="1"/>
      <c r="RD166" s="1"/>
      <c r="RE166" s="1"/>
      <c r="RF166" s="1"/>
      <c r="RG166" s="1"/>
      <c r="RH166" s="1"/>
      <c r="RI166" s="1"/>
      <c r="RJ166" s="1"/>
      <c r="RK166" s="1"/>
      <c r="RL166" s="1"/>
      <c r="RM166" s="1"/>
      <c r="RN166" s="1"/>
      <c r="RO166" s="1"/>
      <c r="RP166" s="1"/>
      <c r="RQ166" s="1"/>
      <c r="RR166" s="1"/>
      <c r="RS166" s="1"/>
      <c r="RT166" s="1"/>
      <c r="RU166" s="1"/>
      <c r="RV166" s="1"/>
      <c r="RW166" s="1"/>
      <c r="RX166" s="1"/>
      <c r="RY166" s="1"/>
      <c r="RZ166" s="1"/>
      <c r="SA166" s="1"/>
      <c r="SB166" s="1"/>
      <c r="SC166" s="1"/>
      <c r="SD166" s="1"/>
      <c r="SE166" s="1"/>
      <c r="SF166" s="1"/>
      <c r="SG166" s="1"/>
      <c r="SH166" s="1"/>
      <c r="SI166" s="1"/>
      <c r="SJ166" s="1"/>
      <c r="SK166" s="1"/>
      <c r="SL166" s="1"/>
      <c r="SM166" s="1"/>
      <c r="SN166" s="1"/>
      <c r="SO166" s="1"/>
      <c r="SP166" s="1"/>
      <c r="SQ166" s="1"/>
      <c r="SR166" s="1"/>
      <c r="SS166" s="1"/>
      <c r="ST166" s="1"/>
      <c r="SU166" s="1"/>
      <c r="SV166" s="1"/>
      <c r="SW166" s="1"/>
      <c r="SX166" s="1"/>
      <c r="SY166" s="1"/>
      <c r="SZ166" s="1"/>
      <c r="TA166" s="1"/>
      <c r="TB166" s="1"/>
      <c r="TC166" s="1"/>
      <c r="TD166" s="1"/>
      <c r="TE166" s="1"/>
      <c r="TF166" s="1"/>
      <c r="TG166" s="1"/>
      <c r="TH166" s="1"/>
      <c r="TI166" s="1"/>
      <c r="TJ166" s="1"/>
      <c r="TK166" s="1"/>
      <c r="TL166" s="1"/>
      <c r="TM166" s="1">
        <v>9961026.2400000002</v>
      </c>
      <c r="TN166" s="1">
        <v>9635717.5199999996</v>
      </c>
      <c r="TO166" s="1">
        <v>96.7</v>
      </c>
      <c r="TP166" s="1"/>
      <c r="TQ166" s="1"/>
      <c r="TR166" s="1"/>
      <c r="TS166" s="1"/>
      <c r="TT166" s="1"/>
      <c r="TU166" s="1"/>
      <c r="TV166" s="1"/>
      <c r="TW166" s="1"/>
      <c r="TX166" s="1"/>
      <c r="TY166" s="1"/>
      <c r="TZ166" s="1"/>
      <c r="UA166" s="1"/>
      <c r="UB166" s="1"/>
      <c r="UC166" s="1"/>
      <c r="UD166" s="1"/>
      <c r="UE166" s="1"/>
      <c r="UF166" s="1"/>
      <c r="UG166" s="1"/>
      <c r="UH166" s="1"/>
      <c r="UI166" s="1"/>
      <c r="UJ166" s="1"/>
      <c r="UK166" s="1"/>
      <c r="UL166" s="1"/>
      <c r="UM166" s="1"/>
      <c r="UN166" s="1"/>
      <c r="UO166" s="1"/>
      <c r="UP166" s="1"/>
      <c r="UQ166" s="1"/>
      <c r="UR166" s="1"/>
      <c r="US166" s="1"/>
      <c r="UT166" s="1">
        <v>1050400</v>
      </c>
      <c r="UU166" s="1">
        <v>1050400</v>
      </c>
      <c r="UV166" s="1">
        <v>1050400</v>
      </c>
      <c r="UW166" s="1">
        <v>1050400</v>
      </c>
      <c r="UX166" s="1">
        <v>1050400</v>
      </c>
      <c r="UY166" s="1">
        <v>100</v>
      </c>
      <c r="UZ166" s="1">
        <v>611000</v>
      </c>
      <c r="VA166" s="1">
        <v>611000</v>
      </c>
      <c r="VB166" s="1">
        <v>611000</v>
      </c>
      <c r="VC166" s="1">
        <v>611000</v>
      </c>
      <c r="VD166" s="1">
        <v>611000</v>
      </c>
      <c r="VE166" s="1">
        <v>100</v>
      </c>
      <c r="VF166" s="1"/>
      <c r="VG166" s="1"/>
      <c r="VH166" s="1"/>
      <c r="VI166" s="1"/>
      <c r="VJ166" s="1"/>
      <c r="VK166" s="1"/>
      <c r="VL166" s="1"/>
      <c r="VM166" s="1"/>
      <c r="VN166" s="1"/>
      <c r="VO166" s="1"/>
      <c r="VP166" s="1"/>
      <c r="VQ166" s="1"/>
      <c r="VR166" s="1"/>
      <c r="VS166" s="1"/>
      <c r="VT166" s="1"/>
      <c r="VU166" s="1"/>
      <c r="VV166" s="1"/>
      <c r="VW166" s="1"/>
      <c r="VX166" s="1"/>
      <c r="VY166" s="1"/>
      <c r="VZ166" s="1"/>
      <c r="WA166" s="1"/>
      <c r="WB166" s="1"/>
      <c r="WC166" s="1"/>
      <c r="WD166" s="1"/>
      <c r="WE166" s="1"/>
      <c r="WF166" s="1"/>
      <c r="WG166" s="1"/>
      <c r="WH166" s="1"/>
      <c r="WI166" s="1"/>
      <c r="WJ166" s="1"/>
      <c r="WK166" s="1"/>
      <c r="WL166" s="1"/>
      <c r="WM166" s="1"/>
      <c r="WN166" s="1"/>
      <c r="WO166" s="1"/>
      <c r="WP166" s="1"/>
      <c r="WQ166" s="1"/>
      <c r="WR166" s="1"/>
      <c r="WS166" s="1"/>
      <c r="WT166" s="1"/>
      <c r="WU166" s="1"/>
      <c r="WV166" s="1"/>
      <c r="WW166" s="1"/>
      <c r="WX166" s="1"/>
      <c r="WY166" s="1"/>
      <c r="WZ166" s="1"/>
      <c r="XA166" s="1"/>
      <c r="XB166" s="1"/>
      <c r="XC166" s="1"/>
      <c r="XD166" s="1"/>
      <c r="XE166" s="1"/>
      <c r="XF166" s="1"/>
      <c r="XG166" s="1"/>
      <c r="XH166" s="1"/>
      <c r="XI166" s="1"/>
      <c r="XJ166" s="1"/>
      <c r="XK166" s="1"/>
      <c r="XL166" s="1"/>
      <c r="XM166" s="1"/>
      <c r="XN166" s="1"/>
      <c r="XO166" s="1"/>
      <c r="XP166" s="1"/>
      <c r="XQ166" s="1"/>
      <c r="XR166" s="1"/>
      <c r="XS166" s="1"/>
      <c r="XT166" s="1"/>
      <c r="XU166" s="1"/>
      <c r="XV166" s="1"/>
      <c r="XW166" s="1"/>
      <c r="XX166" s="1"/>
      <c r="XY166" s="1"/>
      <c r="XZ166" s="1"/>
      <c r="YA166" s="1"/>
      <c r="YB166" s="1"/>
      <c r="YC166" s="1"/>
      <c r="YD166" s="1"/>
      <c r="YE166" s="1"/>
      <c r="YF166" s="1"/>
      <c r="YG166" s="1"/>
      <c r="YH166" s="1"/>
      <c r="YI166" s="1"/>
      <c r="YJ166" s="1"/>
      <c r="YK166" s="1"/>
      <c r="YL166" s="1"/>
      <c r="YM166" s="1"/>
      <c r="YN166" s="1"/>
      <c r="YO166" s="1"/>
      <c r="YP166" s="1"/>
      <c r="YQ166" s="1"/>
      <c r="YR166" s="1"/>
      <c r="YS166" s="1">
        <v>44900</v>
      </c>
      <c r="YT166" s="1">
        <v>44900</v>
      </c>
      <c r="YU166" s="1">
        <v>44900</v>
      </c>
      <c r="YV166" s="1">
        <v>44900</v>
      </c>
      <c r="YW166" s="1">
        <v>100</v>
      </c>
      <c r="YX166" s="1"/>
      <c r="YY166" s="1"/>
      <c r="YZ166" s="1"/>
      <c r="ZA166" s="1"/>
      <c r="ZB166" s="1"/>
      <c r="ZC166" s="1"/>
      <c r="ZD166" s="1"/>
      <c r="ZE166" s="1"/>
      <c r="ZF166" s="1"/>
      <c r="ZG166" s="1"/>
      <c r="ZH166" s="1"/>
      <c r="ZI166" s="1"/>
      <c r="ZJ166" s="1"/>
      <c r="ZK166" s="1"/>
      <c r="ZL166" s="1"/>
      <c r="ZM166" s="1"/>
      <c r="ZN166" s="1"/>
      <c r="ZO166" s="1"/>
      <c r="ZP166" s="1">
        <v>165220</v>
      </c>
      <c r="ZQ166" s="1">
        <v>165220</v>
      </c>
      <c r="ZR166" s="1">
        <v>165220</v>
      </c>
      <c r="ZS166" s="1">
        <v>165220</v>
      </c>
      <c r="ZT166" s="1">
        <v>165220</v>
      </c>
      <c r="ZU166" s="1">
        <v>100</v>
      </c>
      <c r="ZV166" s="1"/>
      <c r="ZW166" s="1"/>
      <c r="ZX166" s="1"/>
      <c r="ZY166" s="1"/>
      <c r="ZZ166" s="1"/>
      <c r="AAA166" s="1"/>
      <c r="AAB166" s="1"/>
      <c r="AAC166" s="1"/>
      <c r="AAD166" s="1"/>
      <c r="AAE166" s="1"/>
      <c r="AAF166" s="1"/>
      <c r="AAG166" s="1"/>
      <c r="AAH166" s="1"/>
      <c r="AAI166" s="1"/>
      <c r="AAJ166" s="1"/>
      <c r="AAK166" s="1"/>
      <c r="AAL166" s="1"/>
      <c r="AAM166" s="1"/>
      <c r="AAN166" s="1"/>
      <c r="AAO166" s="1"/>
      <c r="AAP166" s="1"/>
      <c r="AAQ166" s="1"/>
      <c r="AAR166" s="1"/>
      <c r="AAS166" s="1"/>
      <c r="AAT166" s="1"/>
      <c r="AAU166" s="1"/>
      <c r="AAV166" s="1"/>
      <c r="AAW166" s="1"/>
      <c r="AAX166" s="1"/>
      <c r="AAY166" s="1"/>
      <c r="AAZ166" s="1"/>
      <c r="ABA166" s="1"/>
      <c r="ABB166" s="1"/>
      <c r="ABC166" s="1"/>
      <c r="ABD166" s="1"/>
      <c r="ABE166" s="1"/>
      <c r="ABF166" s="1"/>
      <c r="ABG166" s="1"/>
      <c r="ABH166" s="1"/>
      <c r="ABI166" s="1"/>
      <c r="ABJ166" s="1"/>
      <c r="ABK166" s="1"/>
      <c r="ABL166" s="1"/>
      <c r="ABM166" s="1"/>
      <c r="ABN166" s="1"/>
      <c r="ABO166" s="1"/>
      <c r="ABP166" s="1"/>
      <c r="ABQ166" s="1"/>
      <c r="ABR166" s="1"/>
      <c r="ABS166" s="1"/>
      <c r="ABT166" s="1"/>
      <c r="ABU166" s="1"/>
      <c r="ABV166" s="1"/>
      <c r="ABW166" s="1"/>
      <c r="ABX166" s="1"/>
      <c r="ABY166" s="1"/>
      <c r="ABZ166" s="1"/>
      <c r="ACA166" s="1"/>
      <c r="ACB166" s="1"/>
      <c r="ACC166" s="1"/>
      <c r="ACD166" s="1"/>
      <c r="ACE166" s="1"/>
      <c r="ACF166" s="1"/>
      <c r="ACG166" s="1"/>
      <c r="ACH166" s="1"/>
      <c r="ACI166" s="1"/>
      <c r="ACJ166" s="1"/>
      <c r="ACK166" s="1"/>
      <c r="ACL166" s="1"/>
      <c r="ACM166" s="1"/>
      <c r="ACN166" s="1"/>
      <c r="ACO166" s="1"/>
      <c r="ACP166" s="1"/>
      <c r="ACQ166" s="1"/>
      <c r="ACR166" s="1"/>
      <c r="ACS166" s="1"/>
      <c r="ACT166" s="1"/>
      <c r="ACU166" s="1"/>
      <c r="ACV166" s="1"/>
      <c r="ACW166" s="1"/>
      <c r="ACX166" s="1"/>
      <c r="ACY166" s="1"/>
      <c r="ACZ166" s="1"/>
      <c r="ADA166" s="1"/>
      <c r="ADB166" s="1"/>
      <c r="ADC166" s="1"/>
      <c r="ADD166" s="1"/>
      <c r="ADE166" s="1"/>
      <c r="ADF166" s="1"/>
      <c r="ADG166" s="1"/>
      <c r="ADH166" s="1"/>
      <c r="ADI166" s="1"/>
      <c r="ADJ166" s="1"/>
      <c r="ADK166" s="1"/>
      <c r="ADL166" s="1"/>
      <c r="ADM166" s="1"/>
      <c r="ADN166" s="1"/>
      <c r="ADO166" s="1"/>
      <c r="ADP166" s="1"/>
      <c r="ADQ166" s="1"/>
      <c r="ADR166" s="1"/>
      <c r="ADS166" s="1"/>
      <c r="ADT166" s="1"/>
      <c r="ADU166" s="1"/>
      <c r="ADV166" s="1"/>
      <c r="ADW166" s="1"/>
      <c r="ADX166" s="1"/>
      <c r="ADY166" s="1"/>
      <c r="ADZ166" s="1"/>
      <c r="AEA166" s="1"/>
      <c r="AEB166" s="1"/>
      <c r="AEC166" s="1"/>
      <c r="AED166" s="1"/>
      <c r="AEE166" s="1"/>
      <c r="AEF166" s="1"/>
      <c r="AEG166" s="1"/>
      <c r="AEH166" s="1"/>
      <c r="AEI166" s="1"/>
      <c r="AEJ166" s="1"/>
      <c r="AEK166" s="1"/>
      <c r="AEL166" s="1"/>
      <c r="AEM166" s="1"/>
      <c r="AEN166" s="1"/>
      <c r="AEO166" s="1"/>
      <c r="AEP166" s="1"/>
      <c r="AEQ166" s="1"/>
      <c r="AER166" s="1"/>
      <c r="AES166" s="1"/>
      <c r="AET166" s="1"/>
      <c r="AEU166" s="1"/>
      <c r="AEV166" s="1"/>
      <c r="AEW166" s="1"/>
      <c r="AEX166" s="1"/>
      <c r="AEY166" s="1"/>
      <c r="AEZ166" s="1"/>
      <c r="AFA166" s="1"/>
      <c r="AFB166" s="1"/>
      <c r="AFC166" s="1"/>
      <c r="AFD166" s="1"/>
      <c r="AFE166" s="1"/>
      <c r="AFF166" s="1"/>
      <c r="AFG166" s="1"/>
      <c r="AFH166" s="1"/>
      <c r="AFI166" s="1"/>
      <c r="AFJ166" s="1">
        <v>3520</v>
      </c>
      <c r="AFK166" s="1">
        <v>3520</v>
      </c>
      <c r="AFL166" s="1">
        <v>3520</v>
      </c>
      <c r="AFM166" s="1">
        <v>3520</v>
      </c>
      <c r="AFN166" s="1">
        <v>3520</v>
      </c>
      <c r="AFO166" s="1">
        <v>100</v>
      </c>
      <c r="AFP166" s="1"/>
      <c r="AFQ166" s="1"/>
      <c r="AFR166" s="1"/>
      <c r="AFS166" s="1"/>
      <c r="AFT166" s="1"/>
      <c r="AFU166" s="1"/>
      <c r="AFV166" s="1"/>
      <c r="AFW166" s="1"/>
      <c r="AFX166" s="1"/>
      <c r="AFY166" s="1"/>
      <c r="AFZ166" s="1"/>
      <c r="AGA166" s="1"/>
      <c r="AGB166" s="1"/>
      <c r="AGC166" s="1"/>
      <c r="AGD166" s="1"/>
      <c r="AGE166" s="1"/>
      <c r="AGF166" s="1"/>
      <c r="AGG166" s="1"/>
      <c r="AGH166" s="1"/>
      <c r="AGI166" s="1"/>
      <c r="AGJ166" s="1"/>
      <c r="AGK166" s="1"/>
      <c r="AGL166" s="1"/>
      <c r="AGM166" s="1"/>
      <c r="AGN166" s="1">
        <v>161700</v>
      </c>
      <c r="AGO166" s="1">
        <v>161700</v>
      </c>
      <c r="AGP166" s="1">
        <v>161700</v>
      </c>
      <c r="AGQ166" s="1">
        <v>161700</v>
      </c>
      <c r="AGR166" s="1">
        <v>161700</v>
      </c>
      <c r="AGS166" s="1">
        <v>100</v>
      </c>
      <c r="AGT166" s="1"/>
      <c r="AGU166" s="1"/>
      <c r="AGV166" s="1"/>
      <c r="AGW166" s="1"/>
      <c r="AGX166" s="1"/>
      <c r="AGY166" s="1"/>
      <c r="AGZ166" s="1"/>
      <c r="AHA166" s="1"/>
      <c r="AHB166" s="1"/>
      <c r="AHC166" s="1"/>
      <c r="AHD166" s="1"/>
      <c r="AHE166" s="1"/>
      <c r="AHF166" s="1"/>
      <c r="AHG166" s="1"/>
      <c r="AHH166" s="1"/>
      <c r="AHI166" s="1"/>
      <c r="AHJ166" s="1"/>
      <c r="AHK166" s="1"/>
      <c r="AHL166" s="1"/>
      <c r="AHM166" s="1"/>
      <c r="AHN166" s="1"/>
      <c r="AHO166" s="1"/>
      <c r="AHP166" s="1"/>
      <c r="AHQ166" s="1"/>
      <c r="AHR166" s="1"/>
      <c r="AHS166" s="1"/>
      <c r="AHT166" s="1"/>
      <c r="AHU166" s="1"/>
      <c r="AHV166" s="1"/>
      <c r="AHW166" s="1"/>
      <c r="AHX166" s="1"/>
      <c r="AHY166" s="1"/>
      <c r="AHZ166" s="1"/>
      <c r="AIA166" s="1"/>
      <c r="AIB166" s="1"/>
      <c r="AIC166" s="1"/>
      <c r="AID166" s="1"/>
      <c r="AIE166" s="1"/>
      <c r="AIF166" s="1"/>
      <c r="AIG166" s="1"/>
      <c r="AIH166" s="1"/>
      <c r="AII166" s="1"/>
      <c r="AIJ166" s="1"/>
      <c r="AIK166" s="1"/>
      <c r="AIL166" s="1"/>
      <c r="AIM166" s="1"/>
      <c r="AIN166" s="1"/>
      <c r="AIO166" s="1"/>
      <c r="AIP166" s="1"/>
      <c r="AIQ166" s="1"/>
      <c r="AIR166" s="1"/>
      <c r="AIS166" s="1"/>
      <c r="AIT166" s="1"/>
      <c r="AIU166" s="1"/>
      <c r="AIV166" s="1"/>
      <c r="AIW166" s="1"/>
      <c r="AIX166" s="1"/>
      <c r="AIY166" s="1"/>
      <c r="AIZ166" s="1"/>
      <c r="AJA166" s="1"/>
      <c r="AJB166" s="1"/>
      <c r="AJC166" s="1"/>
      <c r="AJD166" s="1"/>
      <c r="AJE166" s="1"/>
      <c r="AJF166" s="1"/>
      <c r="AJG166" s="1"/>
    </row>
    <row r="167" spans="1:943" x14ac:dyDescent="0.25">
      <c r="A167" s="4" t="s">
        <v>250</v>
      </c>
      <c r="B167" s="1">
        <v>34471228.119999997</v>
      </c>
      <c r="C167" s="1">
        <v>34648428.119999997</v>
      </c>
      <c r="D167" s="1">
        <v>34822128.119999997</v>
      </c>
      <c r="E167" s="1">
        <v>42818310.119999997</v>
      </c>
      <c r="F167" s="1">
        <v>42818309.859999999</v>
      </c>
      <c r="G167" s="1">
        <v>100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>
        <v>34153108.119999997</v>
      </c>
      <c r="BE167" s="1">
        <v>34330308.119999997</v>
      </c>
      <c r="BF167" s="1">
        <v>34504008.119999997</v>
      </c>
      <c r="BG167" s="1">
        <v>42500190.119999997</v>
      </c>
      <c r="BH167" s="1">
        <v>42500189.859999999</v>
      </c>
      <c r="BI167" s="1">
        <v>100</v>
      </c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>
        <v>1877700</v>
      </c>
      <c r="IO167" s="1">
        <v>2054900</v>
      </c>
      <c r="IP167" s="1">
        <v>2228600</v>
      </c>
      <c r="IQ167" s="1">
        <v>2228600</v>
      </c>
      <c r="IR167" s="1">
        <v>2228600</v>
      </c>
      <c r="IS167" s="1">
        <v>100</v>
      </c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>
        <v>7996182</v>
      </c>
      <c r="JV167" s="1">
        <v>7996181.7400000002</v>
      </c>
      <c r="JW167" s="1">
        <v>100</v>
      </c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>
        <v>270800</v>
      </c>
      <c r="QE167" s="1">
        <v>270800</v>
      </c>
      <c r="QF167" s="1">
        <v>270800</v>
      </c>
      <c r="QG167" s="1">
        <v>270800</v>
      </c>
      <c r="QH167" s="1">
        <v>270800</v>
      </c>
      <c r="QI167" s="1">
        <v>100</v>
      </c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>
        <v>1050400</v>
      </c>
      <c r="UU167" s="1">
        <v>1050400</v>
      </c>
      <c r="UV167" s="1">
        <v>1050400</v>
      </c>
      <c r="UW167" s="1">
        <v>1050400</v>
      </c>
      <c r="UX167" s="1">
        <v>1050400</v>
      </c>
      <c r="UY167" s="1">
        <v>100</v>
      </c>
      <c r="UZ167" s="1">
        <v>1680300</v>
      </c>
      <c r="VA167" s="1">
        <v>1680300</v>
      </c>
      <c r="VB167" s="1">
        <v>1680300</v>
      </c>
      <c r="VC167" s="1">
        <v>1680300</v>
      </c>
      <c r="VD167" s="1">
        <v>1680300</v>
      </c>
      <c r="VE167" s="1">
        <v>100</v>
      </c>
      <c r="VF167" s="1">
        <v>150000</v>
      </c>
      <c r="VG167" s="1">
        <v>150000</v>
      </c>
      <c r="VH167" s="1">
        <v>150000</v>
      </c>
      <c r="VI167" s="1">
        <v>150000</v>
      </c>
      <c r="VJ167" s="1">
        <v>150000</v>
      </c>
      <c r="VK167" s="1">
        <v>100</v>
      </c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>
        <v>29039608.120000001</v>
      </c>
      <c r="YA167" s="1">
        <v>29039608.120000001</v>
      </c>
      <c r="YB167" s="1">
        <v>29039608.120000001</v>
      </c>
      <c r="YC167" s="1">
        <v>29039608.120000001</v>
      </c>
      <c r="YD167" s="1">
        <v>29039608.120000001</v>
      </c>
      <c r="YE167" s="1">
        <v>100</v>
      </c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>
        <v>84300</v>
      </c>
      <c r="YS167" s="1">
        <v>84300</v>
      </c>
      <c r="YT167" s="1">
        <v>84300</v>
      </c>
      <c r="YU167" s="1">
        <v>84300</v>
      </c>
      <c r="YV167" s="1">
        <v>84300</v>
      </c>
      <c r="YW167" s="1">
        <v>100</v>
      </c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>
        <v>318120</v>
      </c>
      <c r="ZQ167" s="1">
        <v>318120</v>
      </c>
      <c r="ZR167" s="1">
        <v>318120</v>
      </c>
      <c r="ZS167" s="1">
        <v>318120</v>
      </c>
      <c r="ZT167" s="1">
        <v>318120</v>
      </c>
      <c r="ZU167" s="1">
        <v>100</v>
      </c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>
        <v>3520</v>
      </c>
      <c r="AFK167" s="1">
        <v>3520</v>
      </c>
      <c r="AFL167" s="1">
        <v>3520</v>
      </c>
      <c r="AFM167" s="1">
        <v>3520</v>
      </c>
      <c r="AFN167" s="1">
        <v>3520</v>
      </c>
      <c r="AFO167" s="1">
        <v>100</v>
      </c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>
        <v>314600</v>
      </c>
      <c r="AGO167" s="1">
        <v>314600</v>
      </c>
      <c r="AGP167" s="1">
        <v>314600</v>
      </c>
      <c r="AGQ167" s="1">
        <v>314600</v>
      </c>
      <c r="AGR167" s="1">
        <v>314600</v>
      </c>
      <c r="AGS167" s="1">
        <v>100</v>
      </c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</row>
    <row r="168" spans="1:943" x14ac:dyDescent="0.25">
      <c r="A168" s="4" t="s">
        <v>251</v>
      </c>
      <c r="B168" s="1">
        <v>3716120</v>
      </c>
      <c r="C168" s="1">
        <v>3825320</v>
      </c>
      <c r="D168" s="1">
        <v>3932420</v>
      </c>
      <c r="E168" s="1">
        <v>9101152.7100000009</v>
      </c>
      <c r="F168" s="1">
        <v>7665070.8700000001</v>
      </c>
      <c r="G168" s="1">
        <v>84.2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>
        <v>3398000</v>
      </c>
      <c r="BE168" s="1">
        <v>3507200</v>
      </c>
      <c r="BF168" s="1">
        <v>3614300</v>
      </c>
      <c r="BG168" s="1">
        <v>8783032.7100000009</v>
      </c>
      <c r="BH168" s="1">
        <v>7346950.8700000001</v>
      </c>
      <c r="BI168" s="1">
        <v>83.6</v>
      </c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>
        <v>1138300</v>
      </c>
      <c r="IO168" s="1">
        <v>1247500</v>
      </c>
      <c r="IP168" s="1">
        <v>1354600</v>
      </c>
      <c r="IQ168" s="1">
        <v>1354600</v>
      </c>
      <c r="IR168" s="1">
        <v>1354600</v>
      </c>
      <c r="IS168" s="1">
        <v>100</v>
      </c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  <c r="NR168" s="1"/>
      <c r="NS168" s="1"/>
      <c r="NT168" s="1"/>
      <c r="NU168" s="1"/>
      <c r="NV168" s="1"/>
      <c r="NW168" s="1"/>
      <c r="NX168" s="1"/>
      <c r="NY168" s="1"/>
      <c r="NZ168" s="1"/>
      <c r="OA168" s="1"/>
      <c r="OB168" s="1"/>
      <c r="OC168" s="1"/>
      <c r="OD168" s="1"/>
      <c r="OE168" s="1"/>
      <c r="OF168" s="1"/>
      <c r="OG168" s="1"/>
      <c r="OH168" s="1"/>
      <c r="OI168" s="1"/>
      <c r="OJ168" s="1"/>
      <c r="OK168" s="1"/>
      <c r="OL168" s="1"/>
      <c r="OM168" s="1"/>
      <c r="ON168" s="1"/>
      <c r="OO168" s="1"/>
      <c r="OP168" s="1"/>
      <c r="OQ168" s="1"/>
      <c r="OR168" s="1"/>
      <c r="OS168" s="1"/>
      <c r="OT168" s="1"/>
      <c r="OU168" s="1"/>
      <c r="OV168" s="1"/>
      <c r="OW168" s="1"/>
      <c r="OX168" s="1"/>
      <c r="OY168" s="1"/>
      <c r="OZ168" s="1"/>
      <c r="PA168" s="1"/>
      <c r="PB168" s="1"/>
      <c r="PC168" s="1"/>
      <c r="PD168" s="1"/>
      <c r="PE168" s="1"/>
      <c r="PF168" s="1"/>
      <c r="PG168" s="1"/>
      <c r="PH168" s="1"/>
      <c r="PI168" s="1"/>
      <c r="PJ168" s="1"/>
      <c r="PK168" s="1"/>
      <c r="PL168" s="1"/>
      <c r="PM168" s="1"/>
      <c r="PN168" s="1"/>
      <c r="PO168" s="1"/>
      <c r="PP168" s="1"/>
      <c r="PQ168" s="1"/>
      <c r="PR168" s="1"/>
      <c r="PS168" s="1"/>
      <c r="PT168" s="1"/>
      <c r="PU168" s="1"/>
      <c r="PV168" s="1"/>
      <c r="PW168" s="1"/>
      <c r="PX168" s="1"/>
      <c r="PY168" s="1"/>
      <c r="PZ168" s="1"/>
      <c r="QA168" s="1"/>
      <c r="QB168" s="1"/>
      <c r="QC168" s="1"/>
      <c r="QD168" s="1">
        <v>292800</v>
      </c>
      <c r="QE168" s="1">
        <v>292800</v>
      </c>
      <c r="QF168" s="1">
        <v>292800</v>
      </c>
      <c r="QG168" s="1">
        <v>292800</v>
      </c>
      <c r="QH168" s="1">
        <v>292800</v>
      </c>
      <c r="QI168" s="1">
        <v>100</v>
      </c>
      <c r="QJ168" s="1"/>
      <c r="QK168" s="1"/>
      <c r="QL168" s="1"/>
      <c r="QM168" s="1"/>
      <c r="QN168" s="1"/>
      <c r="QO168" s="1"/>
      <c r="QP168" s="1"/>
      <c r="QQ168" s="1"/>
      <c r="QR168" s="1"/>
      <c r="QS168" s="1"/>
      <c r="QT168" s="1"/>
      <c r="QU168" s="1"/>
      <c r="QV168" s="1"/>
      <c r="QW168" s="1"/>
      <c r="QX168" s="1"/>
      <c r="QY168" s="1"/>
      <c r="QZ168" s="1"/>
      <c r="RA168" s="1"/>
      <c r="RB168" s="1"/>
      <c r="RC168" s="1"/>
      <c r="RD168" s="1"/>
      <c r="RE168" s="1"/>
      <c r="RF168" s="1"/>
      <c r="RG168" s="1"/>
      <c r="RH168" s="1"/>
      <c r="RI168" s="1"/>
      <c r="RJ168" s="1"/>
      <c r="RK168" s="1"/>
      <c r="RL168" s="1"/>
      <c r="RM168" s="1"/>
      <c r="RN168" s="1"/>
      <c r="RO168" s="1"/>
      <c r="RP168" s="1"/>
      <c r="RQ168" s="1"/>
      <c r="RR168" s="1"/>
      <c r="RS168" s="1"/>
      <c r="RT168" s="1"/>
      <c r="RU168" s="1"/>
      <c r="RV168" s="1"/>
      <c r="RW168" s="1"/>
      <c r="RX168" s="1"/>
      <c r="RY168" s="1"/>
      <c r="RZ168" s="1"/>
      <c r="SA168" s="1"/>
      <c r="SB168" s="1"/>
      <c r="SC168" s="1"/>
      <c r="SD168" s="1"/>
      <c r="SE168" s="1"/>
      <c r="SF168" s="1"/>
      <c r="SG168" s="1"/>
      <c r="SH168" s="1"/>
      <c r="SI168" s="1"/>
      <c r="SJ168" s="1"/>
      <c r="SK168" s="1"/>
      <c r="SL168" s="1"/>
      <c r="SM168" s="1"/>
      <c r="SN168" s="1"/>
      <c r="SO168" s="1"/>
      <c r="SP168" s="1"/>
      <c r="SQ168" s="1"/>
      <c r="SR168" s="1"/>
      <c r="SS168" s="1"/>
      <c r="ST168" s="1"/>
      <c r="SU168" s="1"/>
      <c r="SV168" s="1"/>
      <c r="SW168" s="1"/>
      <c r="SX168" s="1"/>
      <c r="SY168" s="1"/>
      <c r="SZ168" s="1"/>
      <c r="TA168" s="1"/>
      <c r="TB168" s="1"/>
      <c r="TC168" s="1"/>
      <c r="TD168" s="1"/>
      <c r="TE168" s="1"/>
      <c r="TF168" s="1"/>
      <c r="TG168" s="1"/>
      <c r="TH168" s="1"/>
      <c r="TI168" s="1"/>
      <c r="TJ168" s="1"/>
      <c r="TK168" s="1"/>
      <c r="TL168" s="1"/>
      <c r="TM168" s="1">
        <v>5168732.71</v>
      </c>
      <c r="TN168" s="1">
        <v>3732650.87</v>
      </c>
      <c r="TO168" s="1">
        <v>72.2</v>
      </c>
      <c r="TP168" s="1"/>
      <c r="TQ168" s="1"/>
      <c r="TR168" s="1"/>
      <c r="TS168" s="1"/>
      <c r="TT168" s="1"/>
      <c r="TU168" s="1"/>
      <c r="TV168" s="1"/>
      <c r="TW168" s="1"/>
      <c r="TX168" s="1"/>
      <c r="TY168" s="1"/>
      <c r="TZ168" s="1"/>
      <c r="UA168" s="1"/>
      <c r="UB168" s="1"/>
      <c r="UC168" s="1"/>
      <c r="UD168" s="1"/>
      <c r="UE168" s="1"/>
      <c r="UF168" s="1"/>
      <c r="UG168" s="1"/>
      <c r="UH168" s="1"/>
      <c r="UI168" s="1"/>
      <c r="UJ168" s="1"/>
      <c r="UK168" s="1"/>
      <c r="UL168" s="1"/>
      <c r="UM168" s="1"/>
      <c r="UN168" s="1"/>
      <c r="UO168" s="1"/>
      <c r="UP168" s="1"/>
      <c r="UQ168" s="1"/>
      <c r="UR168" s="1"/>
      <c r="US168" s="1"/>
      <c r="UT168" s="1">
        <v>1050400</v>
      </c>
      <c r="UU168" s="1">
        <v>1050400</v>
      </c>
      <c r="UV168" s="1">
        <v>1050400</v>
      </c>
      <c r="UW168" s="1">
        <v>1050400</v>
      </c>
      <c r="UX168" s="1">
        <v>1050400</v>
      </c>
      <c r="UY168" s="1">
        <v>100</v>
      </c>
      <c r="UZ168" s="1">
        <v>916500</v>
      </c>
      <c r="VA168" s="1">
        <v>916500</v>
      </c>
      <c r="VB168" s="1">
        <v>916500</v>
      </c>
      <c r="VC168" s="1">
        <v>916500</v>
      </c>
      <c r="VD168" s="1">
        <v>916500</v>
      </c>
      <c r="VE168" s="1">
        <v>100</v>
      </c>
      <c r="VF168" s="1"/>
      <c r="VG168" s="1"/>
      <c r="VH168" s="1"/>
      <c r="VI168" s="1"/>
      <c r="VJ168" s="1"/>
      <c r="VK168" s="1"/>
      <c r="VL168" s="1"/>
      <c r="VM168" s="1"/>
      <c r="VN168" s="1"/>
      <c r="VO168" s="1"/>
      <c r="VP168" s="1"/>
      <c r="VQ168" s="1"/>
      <c r="VR168" s="1"/>
      <c r="VS168" s="1"/>
      <c r="VT168" s="1"/>
      <c r="VU168" s="1"/>
      <c r="VV168" s="1"/>
      <c r="VW168" s="1"/>
      <c r="VX168" s="1"/>
      <c r="VY168" s="1"/>
      <c r="VZ168" s="1"/>
      <c r="WA168" s="1"/>
      <c r="WB168" s="1"/>
      <c r="WC168" s="1"/>
      <c r="WD168" s="1"/>
      <c r="WE168" s="1"/>
      <c r="WF168" s="1"/>
      <c r="WG168" s="1"/>
      <c r="WH168" s="1"/>
      <c r="WI168" s="1"/>
      <c r="WJ168" s="1"/>
      <c r="WK168" s="1"/>
      <c r="WL168" s="1"/>
      <c r="WM168" s="1"/>
      <c r="WN168" s="1"/>
      <c r="WO168" s="1"/>
      <c r="WP168" s="1"/>
      <c r="WQ168" s="1"/>
      <c r="WR168" s="1"/>
      <c r="WS168" s="1"/>
      <c r="WT168" s="1"/>
      <c r="WU168" s="1"/>
      <c r="WV168" s="1"/>
      <c r="WW168" s="1"/>
      <c r="WX168" s="1"/>
      <c r="WY168" s="1"/>
      <c r="WZ168" s="1"/>
      <c r="XA168" s="1"/>
      <c r="XB168" s="1"/>
      <c r="XC168" s="1"/>
      <c r="XD168" s="1"/>
      <c r="XE168" s="1"/>
      <c r="XF168" s="1"/>
      <c r="XG168" s="1"/>
      <c r="XH168" s="1"/>
      <c r="XI168" s="1"/>
      <c r="XJ168" s="1"/>
      <c r="XK168" s="1"/>
      <c r="XL168" s="1"/>
      <c r="XM168" s="1"/>
      <c r="XN168" s="1"/>
      <c r="XO168" s="1"/>
      <c r="XP168" s="1"/>
      <c r="XQ168" s="1"/>
      <c r="XR168" s="1"/>
      <c r="XS168" s="1"/>
      <c r="XT168" s="1"/>
      <c r="XU168" s="1"/>
      <c r="XV168" s="1"/>
      <c r="XW168" s="1"/>
      <c r="XX168" s="1"/>
      <c r="XY168" s="1"/>
      <c r="XZ168" s="1"/>
      <c r="YA168" s="1"/>
      <c r="YB168" s="1"/>
      <c r="YC168" s="1"/>
      <c r="YD168" s="1"/>
      <c r="YE168" s="1"/>
      <c r="YF168" s="1"/>
      <c r="YG168" s="1"/>
      <c r="YH168" s="1"/>
      <c r="YI168" s="1"/>
      <c r="YJ168" s="1"/>
      <c r="YK168" s="1"/>
      <c r="YL168" s="1"/>
      <c r="YM168" s="1"/>
      <c r="YN168" s="1"/>
      <c r="YO168" s="1"/>
      <c r="YP168" s="1"/>
      <c r="YQ168" s="1"/>
      <c r="YR168" s="1"/>
      <c r="YS168" s="1"/>
      <c r="YT168" s="1"/>
      <c r="YU168" s="1"/>
      <c r="YV168" s="1"/>
      <c r="YW168" s="1"/>
      <c r="YX168" s="1"/>
      <c r="YY168" s="1"/>
      <c r="YZ168" s="1"/>
      <c r="ZA168" s="1"/>
      <c r="ZB168" s="1"/>
      <c r="ZC168" s="1"/>
      <c r="ZD168" s="1"/>
      <c r="ZE168" s="1"/>
      <c r="ZF168" s="1"/>
      <c r="ZG168" s="1"/>
      <c r="ZH168" s="1"/>
      <c r="ZI168" s="1"/>
      <c r="ZJ168" s="1"/>
      <c r="ZK168" s="1"/>
      <c r="ZL168" s="1"/>
      <c r="ZM168" s="1"/>
      <c r="ZN168" s="1"/>
      <c r="ZO168" s="1"/>
      <c r="ZP168" s="1">
        <v>318120</v>
      </c>
      <c r="ZQ168" s="1">
        <v>318120</v>
      </c>
      <c r="ZR168" s="1">
        <v>318120</v>
      </c>
      <c r="ZS168" s="1">
        <v>318120</v>
      </c>
      <c r="ZT168" s="1">
        <v>318120</v>
      </c>
      <c r="ZU168" s="1">
        <v>100</v>
      </c>
      <c r="ZV168" s="1"/>
      <c r="ZW168" s="1"/>
      <c r="ZX168" s="1"/>
      <c r="ZY168" s="1"/>
      <c r="ZZ168" s="1"/>
      <c r="AAA168" s="1"/>
      <c r="AAB168" s="1"/>
      <c r="AAC168" s="1"/>
      <c r="AAD168" s="1"/>
      <c r="AAE168" s="1"/>
      <c r="AAF168" s="1"/>
      <c r="AAG168" s="1"/>
      <c r="AAH168" s="1"/>
      <c r="AAI168" s="1"/>
      <c r="AAJ168" s="1"/>
      <c r="AAK168" s="1"/>
      <c r="AAL168" s="1"/>
      <c r="AAM168" s="1"/>
      <c r="AAN168" s="1"/>
      <c r="AAO168" s="1"/>
      <c r="AAP168" s="1"/>
      <c r="AAQ168" s="1"/>
      <c r="AAR168" s="1"/>
      <c r="AAS168" s="1"/>
      <c r="AAT168" s="1"/>
      <c r="AAU168" s="1"/>
      <c r="AAV168" s="1"/>
      <c r="AAW168" s="1"/>
      <c r="AAX168" s="1"/>
      <c r="AAY168" s="1"/>
      <c r="AAZ168" s="1"/>
      <c r="ABA168" s="1"/>
      <c r="ABB168" s="1"/>
      <c r="ABC168" s="1"/>
      <c r="ABD168" s="1"/>
      <c r="ABE168" s="1"/>
      <c r="ABF168" s="1"/>
      <c r="ABG168" s="1"/>
      <c r="ABH168" s="1"/>
      <c r="ABI168" s="1"/>
      <c r="ABJ168" s="1"/>
      <c r="ABK168" s="1"/>
      <c r="ABL168" s="1"/>
      <c r="ABM168" s="1"/>
      <c r="ABN168" s="1"/>
      <c r="ABO168" s="1"/>
      <c r="ABP168" s="1"/>
      <c r="ABQ168" s="1"/>
      <c r="ABR168" s="1"/>
      <c r="ABS168" s="1"/>
      <c r="ABT168" s="1"/>
      <c r="ABU168" s="1"/>
      <c r="ABV168" s="1"/>
      <c r="ABW168" s="1"/>
      <c r="ABX168" s="1"/>
      <c r="ABY168" s="1"/>
      <c r="ABZ168" s="1"/>
      <c r="ACA168" s="1"/>
      <c r="ACB168" s="1"/>
      <c r="ACC168" s="1"/>
      <c r="ACD168" s="1"/>
      <c r="ACE168" s="1"/>
      <c r="ACF168" s="1"/>
      <c r="ACG168" s="1"/>
      <c r="ACH168" s="1"/>
      <c r="ACI168" s="1"/>
      <c r="ACJ168" s="1"/>
      <c r="ACK168" s="1"/>
      <c r="ACL168" s="1"/>
      <c r="ACM168" s="1"/>
      <c r="ACN168" s="1"/>
      <c r="ACO168" s="1"/>
      <c r="ACP168" s="1"/>
      <c r="ACQ168" s="1"/>
      <c r="ACR168" s="1"/>
      <c r="ACS168" s="1"/>
      <c r="ACT168" s="1"/>
      <c r="ACU168" s="1"/>
      <c r="ACV168" s="1"/>
      <c r="ACW168" s="1"/>
      <c r="ACX168" s="1"/>
      <c r="ACY168" s="1"/>
      <c r="ACZ168" s="1"/>
      <c r="ADA168" s="1"/>
      <c r="ADB168" s="1"/>
      <c r="ADC168" s="1"/>
      <c r="ADD168" s="1"/>
      <c r="ADE168" s="1"/>
      <c r="ADF168" s="1"/>
      <c r="ADG168" s="1"/>
      <c r="ADH168" s="1"/>
      <c r="ADI168" s="1"/>
      <c r="ADJ168" s="1"/>
      <c r="ADK168" s="1"/>
      <c r="ADL168" s="1"/>
      <c r="ADM168" s="1"/>
      <c r="ADN168" s="1"/>
      <c r="ADO168" s="1"/>
      <c r="ADP168" s="1"/>
      <c r="ADQ168" s="1"/>
      <c r="ADR168" s="1"/>
      <c r="ADS168" s="1"/>
      <c r="ADT168" s="1"/>
      <c r="ADU168" s="1"/>
      <c r="ADV168" s="1"/>
      <c r="ADW168" s="1"/>
      <c r="ADX168" s="1"/>
      <c r="ADY168" s="1"/>
      <c r="ADZ168" s="1"/>
      <c r="AEA168" s="1"/>
      <c r="AEB168" s="1"/>
      <c r="AEC168" s="1"/>
      <c r="AED168" s="1"/>
      <c r="AEE168" s="1"/>
      <c r="AEF168" s="1"/>
      <c r="AEG168" s="1"/>
      <c r="AEH168" s="1"/>
      <c r="AEI168" s="1"/>
      <c r="AEJ168" s="1"/>
      <c r="AEK168" s="1"/>
      <c r="AEL168" s="1"/>
      <c r="AEM168" s="1"/>
      <c r="AEN168" s="1"/>
      <c r="AEO168" s="1"/>
      <c r="AEP168" s="1"/>
      <c r="AEQ168" s="1"/>
      <c r="AER168" s="1"/>
      <c r="AES168" s="1"/>
      <c r="AET168" s="1"/>
      <c r="AEU168" s="1"/>
      <c r="AEV168" s="1"/>
      <c r="AEW168" s="1"/>
      <c r="AEX168" s="1"/>
      <c r="AEY168" s="1"/>
      <c r="AEZ168" s="1"/>
      <c r="AFA168" s="1"/>
      <c r="AFB168" s="1"/>
      <c r="AFC168" s="1"/>
      <c r="AFD168" s="1"/>
      <c r="AFE168" s="1"/>
      <c r="AFF168" s="1"/>
      <c r="AFG168" s="1"/>
      <c r="AFH168" s="1"/>
      <c r="AFI168" s="1"/>
      <c r="AFJ168" s="1">
        <v>3520</v>
      </c>
      <c r="AFK168" s="1">
        <v>3520</v>
      </c>
      <c r="AFL168" s="1">
        <v>3520</v>
      </c>
      <c r="AFM168" s="1">
        <v>3520</v>
      </c>
      <c r="AFN168" s="1">
        <v>3520</v>
      </c>
      <c r="AFO168" s="1">
        <v>100</v>
      </c>
      <c r="AFP168" s="1"/>
      <c r="AFQ168" s="1"/>
      <c r="AFR168" s="1"/>
      <c r="AFS168" s="1"/>
      <c r="AFT168" s="1"/>
      <c r="AFU168" s="1"/>
      <c r="AFV168" s="1"/>
      <c r="AFW168" s="1"/>
      <c r="AFX168" s="1"/>
      <c r="AFY168" s="1"/>
      <c r="AFZ168" s="1"/>
      <c r="AGA168" s="1"/>
      <c r="AGB168" s="1"/>
      <c r="AGC168" s="1"/>
      <c r="AGD168" s="1"/>
      <c r="AGE168" s="1"/>
      <c r="AGF168" s="1"/>
      <c r="AGG168" s="1"/>
      <c r="AGH168" s="1"/>
      <c r="AGI168" s="1"/>
      <c r="AGJ168" s="1"/>
      <c r="AGK168" s="1"/>
      <c r="AGL168" s="1"/>
      <c r="AGM168" s="1"/>
      <c r="AGN168" s="1">
        <v>314600</v>
      </c>
      <c r="AGO168" s="1">
        <v>314600</v>
      </c>
      <c r="AGP168" s="1">
        <v>314600</v>
      </c>
      <c r="AGQ168" s="1">
        <v>314600</v>
      </c>
      <c r="AGR168" s="1">
        <v>314600</v>
      </c>
      <c r="AGS168" s="1">
        <v>100</v>
      </c>
      <c r="AGT168" s="1"/>
      <c r="AGU168" s="1"/>
      <c r="AGV168" s="1"/>
      <c r="AGW168" s="1"/>
      <c r="AGX168" s="1"/>
      <c r="AGY168" s="1"/>
      <c r="AGZ168" s="1"/>
      <c r="AHA168" s="1"/>
      <c r="AHB168" s="1"/>
      <c r="AHC168" s="1"/>
      <c r="AHD168" s="1"/>
      <c r="AHE168" s="1"/>
      <c r="AHF168" s="1"/>
      <c r="AHG168" s="1"/>
      <c r="AHH168" s="1"/>
      <c r="AHI168" s="1"/>
      <c r="AHJ168" s="1"/>
      <c r="AHK168" s="1"/>
      <c r="AHL168" s="1"/>
      <c r="AHM168" s="1"/>
      <c r="AHN168" s="1"/>
      <c r="AHO168" s="1"/>
      <c r="AHP168" s="1"/>
      <c r="AHQ168" s="1"/>
      <c r="AHR168" s="1"/>
      <c r="AHS168" s="1"/>
      <c r="AHT168" s="1"/>
      <c r="AHU168" s="1"/>
      <c r="AHV168" s="1"/>
      <c r="AHW168" s="1"/>
      <c r="AHX168" s="1"/>
      <c r="AHY168" s="1"/>
      <c r="AHZ168" s="1"/>
      <c r="AIA168" s="1"/>
      <c r="AIB168" s="1"/>
      <c r="AIC168" s="1"/>
      <c r="AID168" s="1"/>
      <c r="AIE168" s="1"/>
      <c r="AIF168" s="1"/>
      <c r="AIG168" s="1"/>
      <c r="AIH168" s="1"/>
      <c r="AII168" s="1"/>
      <c r="AIJ168" s="1"/>
      <c r="AIK168" s="1"/>
      <c r="AIL168" s="1"/>
      <c r="AIM168" s="1"/>
      <c r="AIN168" s="1"/>
      <c r="AIO168" s="1"/>
      <c r="AIP168" s="1"/>
      <c r="AIQ168" s="1"/>
      <c r="AIR168" s="1"/>
      <c r="AIS168" s="1"/>
      <c r="AIT168" s="1"/>
      <c r="AIU168" s="1"/>
      <c r="AIV168" s="1"/>
      <c r="AIW168" s="1"/>
      <c r="AIX168" s="1"/>
      <c r="AIY168" s="1"/>
      <c r="AIZ168" s="1"/>
      <c r="AJA168" s="1"/>
      <c r="AJB168" s="1"/>
      <c r="AJC168" s="1"/>
      <c r="AJD168" s="1"/>
      <c r="AJE168" s="1"/>
      <c r="AJF168" s="1"/>
      <c r="AJG168" s="1"/>
    </row>
    <row r="169" spans="1:943" x14ac:dyDescent="0.25">
      <c r="A169" s="4" t="s">
        <v>252</v>
      </c>
      <c r="B169" s="1">
        <v>2814020</v>
      </c>
      <c r="C169" s="1">
        <v>2881120</v>
      </c>
      <c r="D169" s="1">
        <v>2948920</v>
      </c>
      <c r="E169" s="1">
        <v>103563833.7</v>
      </c>
      <c r="F169" s="1">
        <v>103563833.7</v>
      </c>
      <c r="G169" s="1">
        <v>100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>
        <v>2648800</v>
      </c>
      <c r="BE169" s="1">
        <v>2715900</v>
      </c>
      <c r="BF169" s="1">
        <v>2783700</v>
      </c>
      <c r="BG169" s="1">
        <v>103398613.7</v>
      </c>
      <c r="BH169" s="1">
        <v>103398613.7</v>
      </c>
      <c r="BI169" s="1">
        <v>100</v>
      </c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>
        <v>718800</v>
      </c>
      <c r="IO169" s="1">
        <v>785900</v>
      </c>
      <c r="IP169" s="1">
        <v>853700</v>
      </c>
      <c r="IQ169" s="1">
        <v>853700</v>
      </c>
      <c r="IR169" s="1">
        <v>853700</v>
      </c>
      <c r="IS169" s="1">
        <v>100</v>
      </c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>
        <v>100614913.7</v>
      </c>
      <c r="LR169" s="1">
        <v>100614913.7</v>
      </c>
      <c r="LS169" s="1">
        <v>100</v>
      </c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  <c r="NR169" s="1"/>
      <c r="NS169" s="1"/>
      <c r="NT169" s="1"/>
      <c r="NU169" s="1"/>
      <c r="NV169" s="1"/>
      <c r="NW169" s="1"/>
      <c r="NX169" s="1"/>
      <c r="NY169" s="1"/>
      <c r="NZ169" s="1"/>
      <c r="OA169" s="1"/>
      <c r="OB169" s="1"/>
      <c r="OC169" s="1"/>
      <c r="OD169" s="1"/>
      <c r="OE169" s="1"/>
      <c r="OF169" s="1"/>
      <c r="OG169" s="1"/>
      <c r="OH169" s="1"/>
      <c r="OI169" s="1"/>
      <c r="OJ169" s="1"/>
      <c r="OK169" s="1"/>
      <c r="OL169" s="1"/>
      <c r="OM169" s="1"/>
      <c r="ON169" s="1"/>
      <c r="OO169" s="1"/>
      <c r="OP169" s="1"/>
      <c r="OQ169" s="1"/>
      <c r="OR169" s="1"/>
      <c r="OS169" s="1"/>
      <c r="OT169" s="1"/>
      <c r="OU169" s="1"/>
      <c r="OV169" s="1"/>
      <c r="OW169" s="1"/>
      <c r="OX169" s="1"/>
      <c r="OY169" s="1"/>
      <c r="OZ169" s="1"/>
      <c r="PA169" s="1"/>
      <c r="PB169" s="1"/>
      <c r="PC169" s="1"/>
      <c r="PD169" s="1"/>
      <c r="PE169" s="1"/>
      <c r="PF169" s="1"/>
      <c r="PG169" s="1"/>
      <c r="PH169" s="1"/>
      <c r="PI169" s="1"/>
      <c r="PJ169" s="1"/>
      <c r="PK169" s="1"/>
      <c r="PL169" s="1"/>
      <c r="PM169" s="1"/>
      <c r="PN169" s="1"/>
      <c r="PO169" s="1"/>
      <c r="PP169" s="1"/>
      <c r="PQ169" s="1"/>
      <c r="PR169" s="1"/>
      <c r="PS169" s="1"/>
      <c r="PT169" s="1"/>
      <c r="PU169" s="1"/>
      <c r="PV169" s="1"/>
      <c r="PW169" s="1"/>
      <c r="PX169" s="1"/>
      <c r="PY169" s="1"/>
      <c r="PZ169" s="1"/>
      <c r="QA169" s="1"/>
      <c r="QB169" s="1"/>
      <c r="QC169" s="1"/>
      <c r="QD169" s="1">
        <v>268600</v>
      </c>
      <c r="QE169" s="1">
        <v>268600</v>
      </c>
      <c r="QF169" s="1">
        <v>268600</v>
      </c>
      <c r="QG169" s="1">
        <v>268600</v>
      </c>
      <c r="QH169" s="1">
        <v>268600</v>
      </c>
      <c r="QI169" s="1">
        <v>100</v>
      </c>
      <c r="QJ169" s="1"/>
      <c r="QK169" s="1"/>
      <c r="QL169" s="1"/>
      <c r="QM169" s="1"/>
      <c r="QN169" s="1"/>
      <c r="QO169" s="1"/>
      <c r="QP169" s="1"/>
      <c r="QQ169" s="1"/>
      <c r="QR169" s="1"/>
      <c r="QS169" s="1"/>
      <c r="QT169" s="1"/>
      <c r="QU169" s="1"/>
      <c r="QV169" s="1"/>
      <c r="QW169" s="1"/>
      <c r="QX169" s="1"/>
      <c r="QY169" s="1"/>
      <c r="QZ169" s="1"/>
      <c r="RA169" s="1"/>
      <c r="RB169" s="1"/>
      <c r="RC169" s="1"/>
      <c r="RD169" s="1"/>
      <c r="RE169" s="1"/>
      <c r="RF169" s="1"/>
      <c r="RG169" s="1"/>
      <c r="RH169" s="1"/>
      <c r="RI169" s="1"/>
      <c r="RJ169" s="1"/>
      <c r="RK169" s="1"/>
      <c r="RL169" s="1"/>
      <c r="RM169" s="1"/>
      <c r="RN169" s="1"/>
      <c r="RO169" s="1"/>
      <c r="RP169" s="1"/>
      <c r="RQ169" s="1"/>
      <c r="RR169" s="1"/>
      <c r="RS169" s="1"/>
      <c r="RT169" s="1"/>
      <c r="RU169" s="1"/>
      <c r="RV169" s="1"/>
      <c r="RW169" s="1"/>
      <c r="RX169" s="1"/>
      <c r="RY169" s="1"/>
      <c r="RZ169" s="1"/>
      <c r="SA169" s="1"/>
      <c r="SB169" s="1"/>
      <c r="SC169" s="1"/>
      <c r="SD169" s="1"/>
      <c r="SE169" s="1"/>
      <c r="SF169" s="1"/>
      <c r="SG169" s="1"/>
      <c r="SH169" s="1"/>
      <c r="SI169" s="1"/>
      <c r="SJ169" s="1"/>
      <c r="SK169" s="1"/>
      <c r="SL169" s="1"/>
      <c r="SM169" s="1"/>
      <c r="SN169" s="1"/>
      <c r="SO169" s="1"/>
      <c r="SP169" s="1"/>
      <c r="SQ169" s="1"/>
      <c r="SR169" s="1"/>
      <c r="SS169" s="1"/>
      <c r="ST169" s="1"/>
      <c r="SU169" s="1"/>
      <c r="SV169" s="1"/>
      <c r="SW169" s="1"/>
      <c r="SX169" s="1"/>
      <c r="SY169" s="1"/>
      <c r="SZ169" s="1"/>
      <c r="TA169" s="1"/>
      <c r="TB169" s="1"/>
      <c r="TC169" s="1"/>
      <c r="TD169" s="1"/>
      <c r="TE169" s="1"/>
      <c r="TF169" s="1"/>
      <c r="TG169" s="1"/>
      <c r="TH169" s="1"/>
      <c r="TI169" s="1"/>
      <c r="TJ169" s="1"/>
      <c r="TK169" s="1"/>
      <c r="TL169" s="1"/>
      <c r="TM169" s="1"/>
      <c r="TN169" s="1"/>
      <c r="TO169" s="1"/>
      <c r="TP169" s="1"/>
      <c r="TQ169" s="1"/>
      <c r="TR169" s="1"/>
      <c r="TS169" s="1"/>
      <c r="TT169" s="1"/>
      <c r="TU169" s="1"/>
      <c r="TV169" s="1"/>
      <c r="TW169" s="1"/>
      <c r="TX169" s="1"/>
      <c r="TY169" s="1"/>
      <c r="TZ169" s="1"/>
      <c r="UA169" s="1"/>
      <c r="UB169" s="1"/>
      <c r="UC169" s="1"/>
      <c r="UD169" s="1"/>
      <c r="UE169" s="1"/>
      <c r="UF169" s="1"/>
      <c r="UG169" s="1"/>
      <c r="UH169" s="1"/>
      <c r="UI169" s="1"/>
      <c r="UJ169" s="1"/>
      <c r="UK169" s="1"/>
      <c r="UL169" s="1"/>
      <c r="UM169" s="1"/>
      <c r="UN169" s="1"/>
      <c r="UO169" s="1"/>
      <c r="UP169" s="1"/>
      <c r="UQ169" s="1"/>
      <c r="UR169" s="1"/>
      <c r="US169" s="1"/>
      <c r="UT169" s="1">
        <v>1050400</v>
      </c>
      <c r="UU169" s="1">
        <v>1050400</v>
      </c>
      <c r="UV169" s="1">
        <v>1050400</v>
      </c>
      <c r="UW169" s="1">
        <v>1050400</v>
      </c>
      <c r="UX169" s="1">
        <v>1050400</v>
      </c>
      <c r="UY169" s="1">
        <v>100</v>
      </c>
      <c r="UZ169" s="1">
        <v>611000</v>
      </c>
      <c r="VA169" s="1">
        <v>611000</v>
      </c>
      <c r="VB169" s="1">
        <v>611000</v>
      </c>
      <c r="VC169" s="1">
        <v>611000</v>
      </c>
      <c r="VD169" s="1">
        <v>611000</v>
      </c>
      <c r="VE169" s="1">
        <v>100</v>
      </c>
      <c r="VF169" s="1"/>
      <c r="VG169" s="1"/>
      <c r="VH169" s="1"/>
      <c r="VI169" s="1"/>
      <c r="VJ169" s="1"/>
      <c r="VK169" s="1"/>
      <c r="VL169" s="1"/>
      <c r="VM169" s="1"/>
      <c r="VN169" s="1"/>
      <c r="VO169" s="1"/>
      <c r="VP169" s="1"/>
      <c r="VQ169" s="1"/>
      <c r="VR169" s="1"/>
      <c r="VS169" s="1"/>
      <c r="VT169" s="1"/>
      <c r="VU169" s="1"/>
      <c r="VV169" s="1"/>
      <c r="VW169" s="1"/>
      <c r="VX169" s="1"/>
      <c r="VY169" s="1"/>
      <c r="VZ169" s="1"/>
      <c r="WA169" s="1"/>
      <c r="WB169" s="1"/>
      <c r="WC169" s="1"/>
      <c r="WD169" s="1"/>
      <c r="WE169" s="1"/>
      <c r="WF169" s="1"/>
      <c r="WG169" s="1"/>
      <c r="WH169" s="1"/>
      <c r="WI169" s="1"/>
      <c r="WJ169" s="1"/>
      <c r="WK169" s="1"/>
      <c r="WL169" s="1"/>
      <c r="WM169" s="1"/>
      <c r="WN169" s="1"/>
      <c r="WO169" s="1"/>
      <c r="WP169" s="1"/>
      <c r="WQ169" s="1"/>
      <c r="WR169" s="1"/>
      <c r="WS169" s="1"/>
      <c r="WT169" s="1"/>
      <c r="WU169" s="1"/>
      <c r="WV169" s="1"/>
      <c r="WW169" s="1"/>
      <c r="WX169" s="1"/>
      <c r="WY169" s="1"/>
      <c r="WZ169" s="1"/>
      <c r="XA169" s="1"/>
      <c r="XB169" s="1"/>
      <c r="XC169" s="1"/>
      <c r="XD169" s="1"/>
      <c r="XE169" s="1"/>
      <c r="XF169" s="1"/>
      <c r="XG169" s="1"/>
      <c r="XH169" s="1"/>
      <c r="XI169" s="1"/>
      <c r="XJ169" s="1"/>
      <c r="XK169" s="1"/>
      <c r="XL169" s="1"/>
      <c r="XM169" s="1"/>
      <c r="XN169" s="1"/>
      <c r="XO169" s="1"/>
      <c r="XP169" s="1"/>
      <c r="XQ169" s="1"/>
      <c r="XR169" s="1"/>
      <c r="XS169" s="1"/>
      <c r="XT169" s="1"/>
      <c r="XU169" s="1"/>
      <c r="XV169" s="1"/>
      <c r="XW169" s="1"/>
      <c r="XX169" s="1"/>
      <c r="XY169" s="1"/>
      <c r="XZ169" s="1"/>
      <c r="YA169" s="1"/>
      <c r="YB169" s="1"/>
      <c r="YC169" s="1"/>
      <c r="YD169" s="1"/>
      <c r="YE169" s="1"/>
      <c r="YF169" s="1"/>
      <c r="YG169" s="1"/>
      <c r="YH169" s="1"/>
      <c r="YI169" s="1"/>
      <c r="YJ169" s="1"/>
      <c r="YK169" s="1"/>
      <c r="YL169" s="1"/>
      <c r="YM169" s="1"/>
      <c r="YN169" s="1"/>
      <c r="YO169" s="1"/>
      <c r="YP169" s="1"/>
      <c r="YQ169" s="1"/>
      <c r="YR169" s="1"/>
      <c r="YS169" s="1"/>
      <c r="YT169" s="1"/>
      <c r="YU169" s="1"/>
      <c r="YV169" s="1"/>
      <c r="YW169" s="1"/>
      <c r="YX169" s="1"/>
      <c r="YY169" s="1"/>
      <c r="YZ169" s="1"/>
      <c r="ZA169" s="1"/>
      <c r="ZB169" s="1"/>
      <c r="ZC169" s="1"/>
      <c r="ZD169" s="1"/>
      <c r="ZE169" s="1"/>
      <c r="ZF169" s="1"/>
      <c r="ZG169" s="1"/>
      <c r="ZH169" s="1"/>
      <c r="ZI169" s="1"/>
      <c r="ZJ169" s="1"/>
      <c r="ZK169" s="1"/>
      <c r="ZL169" s="1"/>
      <c r="ZM169" s="1"/>
      <c r="ZN169" s="1"/>
      <c r="ZO169" s="1"/>
      <c r="ZP169" s="1">
        <v>165220</v>
      </c>
      <c r="ZQ169" s="1">
        <v>165220</v>
      </c>
      <c r="ZR169" s="1">
        <v>165220</v>
      </c>
      <c r="ZS169" s="1">
        <v>165220</v>
      </c>
      <c r="ZT169" s="1">
        <v>165220</v>
      </c>
      <c r="ZU169" s="1">
        <v>100</v>
      </c>
      <c r="ZV169" s="1"/>
      <c r="ZW169" s="1"/>
      <c r="ZX169" s="1"/>
      <c r="ZY169" s="1"/>
      <c r="ZZ169" s="1"/>
      <c r="AAA169" s="1"/>
      <c r="AAB169" s="1"/>
      <c r="AAC169" s="1"/>
      <c r="AAD169" s="1"/>
      <c r="AAE169" s="1"/>
      <c r="AAF169" s="1"/>
      <c r="AAG169" s="1"/>
      <c r="AAH169" s="1"/>
      <c r="AAI169" s="1"/>
      <c r="AAJ169" s="1"/>
      <c r="AAK169" s="1"/>
      <c r="AAL169" s="1"/>
      <c r="AAM169" s="1"/>
      <c r="AAN169" s="1"/>
      <c r="AAO169" s="1"/>
      <c r="AAP169" s="1"/>
      <c r="AAQ169" s="1"/>
      <c r="AAR169" s="1"/>
      <c r="AAS169" s="1"/>
      <c r="AAT169" s="1"/>
      <c r="AAU169" s="1"/>
      <c r="AAV169" s="1"/>
      <c r="AAW169" s="1"/>
      <c r="AAX169" s="1"/>
      <c r="AAY169" s="1"/>
      <c r="AAZ169" s="1"/>
      <c r="ABA169" s="1"/>
      <c r="ABB169" s="1"/>
      <c r="ABC169" s="1"/>
      <c r="ABD169" s="1"/>
      <c r="ABE169" s="1"/>
      <c r="ABF169" s="1"/>
      <c r="ABG169" s="1"/>
      <c r="ABH169" s="1"/>
      <c r="ABI169" s="1"/>
      <c r="ABJ169" s="1"/>
      <c r="ABK169" s="1"/>
      <c r="ABL169" s="1"/>
      <c r="ABM169" s="1"/>
      <c r="ABN169" s="1"/>
      <c r="ABO169" s="1"/>
      <c r="ABP169" s="1"/>
      <c r="ABQ169" s="1"/>
      <c r="ABR169" s="1"/>
      <c r="ABS169" s="1"/>
      <c r="ABT169" s="1"/>
      <c r="ABU169" s="1"/>
      <c r="ABV169" s="1"/>
      <c r="ABW169" s="1"/>
      <c r="ABX169" s="1"/>
      <c r="ABY169" s="1"/>
      <c r="ABZ169" s="1"/>
      <c r="ACA169" s="1"/>
      <c r="ACB169" s="1"/>
      <c r="ACC169" s="1"/>
      <c r="ACD169" s="1"/>
      <c r="ACE169" s="1"/>
      <c r="ACF169" s="1"/>
      <c r="ACG169" s="1"/>
      <c r="ACH169" s="1"/>
      <c r="ACI169" s="1"/>
      <c r="ACJ169" s="1"/>
      <c r="ACK169" s="1"/>
      <c r="ACL169" s="1"/>
      <c r="ACM169" s="1"/>
      <c r="ACN169" s="1"/>
      <c r="ACO169" s="1"/>
      <c r="ACP169" s="1"/>
      <c r="ACQ169" s="1"/>
      <c r="ACR169" s="1"/>
      <c r="ACS169" s="1"/>
      <c r="ACT169" s="1"/>
      <c r="ACU169" s="1"/>
      <c r="ACV169" s="1"/>
      <c r="ACW169" s="1"/>
      <c r="ACX169" s="1"/>
      <c r="ACY169" s="1"/>
      <c r="ACZ169" s="1"/>
      <c r="ADA169" s="1"/>
      <c r="ADB169" s="1"/>
      <c r="ADC169" s="1"/>
      <c r="ADD169" s="1"/>
      <c r="ADE169" s="1"/>
      <c r="ADF169" s="1"/>
      <c r="ADG169" s="1"/>
      <c r="ADH169" s="1"/>
      <c r="ADI169" s="1"/>
      <c r="ADJ169" s="1"/>
      <c r="ADK169" s="1"/>
      <c r="ADL169" s="1"/>
      <c r="ADM169" s="1"/>
      <c r="ADN169" s="1"/>
      <c r="ADO169" s="1"/>
      <c r="ADP169" s="1"/>
      <c r="ADQ169" s="1"/>
      <c r="ADR169" s="1"/>
      <c r="ADS169" s="1"/>
      <c r="ADT169" s="1"/>
      <c r="ADU169" s="1"/>
      <c r="ADV169" s="1"/>
      <c r="ADW169" s="1"/>
      <c r="ADX169" s="1"/>
      <c r="ADY169" s="1"/>
      <c r="ADZ169" s="1"/>
      <c r="AEA169" s="1"/>
      <c r="AEB169" s="1"/>
      <c r="AEC169" s="1"/>
      <c r="AED169" s="1"/>
      <c r="AEE169" s="1"/>
      <c r="AEF169" s="1"/>
      <c r="AEG169" s="1"/>
      <c r="AEH169" s="1"/>
      <c r="AEI169" s="1"/>
      <c r="AEJ169" s="1"/>
      <c r="AEK169" s="1"/>
      <c r="AEL169" s="1"/>
      <c r="AEM169" s="1"/>
      <c r="AEN169" s="1"/>
      <c r="AEO169" s="1"/>
      <c r="AEP169" s="1"/>
      <c r="AEQ169" s="1"/>
      <c r="AER169" s="1"/>
      <c r="AES169" s="1"/>
      <c r="AET169" s="1"/>
      <c r="AEU169" s="1"/>
      <c r="AEV169" s="1"/>
      <c r="AEW169" s="1"/>
      <c r="AEX169" s="1"/>
      <c r="AEY169" s="1"/>
      <c r="AEZ169" s="1"/>
      <c r="AFA169" s="1"/>
      <c r="AFB169" s="1"/>
      <c r="AFC169" s="1"/>
      <c r="AFD169" s="1"/>
      <c r="AFE169" s="1"/>
      <c r="AFF169" s="1"/>
      <c r="AFG169" s="1"/>
      <c r="AFH169" s="1"/>
      <c r="AFI169" s="1"/>
      <c r="AFJ169" s="1">
        <v>3520</v>
      </c>
      <c r="AFK169" s="1">
        <v>3520</v>
      </c>
      <c r="AFL169" s="1">
        <v>3520</v>
      </c>
      <c r="AFM169" s="1">
        <v>3520</v>
      </c>
      <c r="AFN169" s="1">
        <v>3520</v>
      </c>
      <c r="AFO169" s="1">
        <v>100</v>
      </c>
      <c r="AFP169" s="1"/>
      <c r="AFQ169" s="1"/>
      <c r="AFR169" s="1"/>
      <c r="AFS169" s="1"/>
      <c r="AFT169" s="1"/>
      <c r="AFU169" s="1"/>
      <c r="AFV169" s="1"/>
      <c r="AFW169" s="1"/>
      <c r="AFX169" s="1"/>
      <c r="AFY169" s="1"/>
      <c r="AFZ169" s="1"/>
      <c r="AGA169" s="1"/>
      <c r="AGB169" s="1"/>
      <c r="AGC169" s="1"/>
      <c r="AGD169" s="1"/>
      <c r="AGE169" s="1"/>
      <c r="AGF169" s="1"/>
      <c r="AGG169" s="1"/>
      <c r="AGH169" s="1"/>
      <c r="AGI169" s="1"/>
      <c r="AGJ169" s="1"/>
      <c r="AGK169" s="1"/>
      <c r="AGL169" s="1"/>
      <c r="AGM169" s="1"/>
      <c r="AGN169" s="1">
        <v>161700</v>
      </c>
      <c r="AGO169" s="1">
        <v>161700</v>
      </c>
      <c r="AGP169" s="1">
        <v>161700</v>
      </c>
      <c r="AGQ169" s="1">
        <v>161700</v>
      </c>
      <c r="AGR169" s="1">
        <v>161700</v>
      </c>
      <c r="AGS169" s="1">
        <v>100</v>
      </c>
      <c r="AGT169" s="1"/>
      <c r="AGU169" s="1"/>
      <c r="AGV169" s="1"/>
      <c r="AGW169" s="1"/>
      <c r="AGX169" s="1"/>
      <c r="AGY169" s="1"/>
      <c r="AGZ169" s="1"/>
      <c r="AHA169" s="1"/>
      <c r="AHB169" s="1"/>
      <c r="AHC169" s="1"/>
      <c r="AHD169" s="1"/>
      <c r="AHE169" s="1"/>
      <c r="AHF169" s="1"/>
      <c r="AHG169" s="1"/>
      <c r="AHH169" s="1"/>
      <c r="AHI169" s="1"/>
      <c r="AHJ169" s="1"/>
      <c r="AHK169" s="1"/>
      <c r="AHL169" s="1"/>
      <c r="AHM169" s="1"/>
      <c r="AHN169" s="1"/>
      <c r="AHO169" s="1"/>
      <c r="AHP169" s="1"/>
      <c r="AHQ169" s="1"/>
      <c r="AHR169" s="1"/>
      <c r="AHS169" s="1"/>
      <c r="AHT169" s="1"/>
      <c r="AHU169" s="1"/>
      <c r="AHV169" s="1"/>
      <c r="AHW169" s="1"/>
      <c r="AHX169" s="1"/>
      <c r="AHY169" s="1"/>
      <c r="AHZ169" s="1"/>
      <c r="AIA169" s="1"/>
      <c r="AIB169" s="1"/>
      <c r="AIC169" s="1"/>
      <c r="AID169" s="1"/>
      <c r="AIE169" s="1"/>
      <c r="AIF169" s="1"/>
      <c r="AIG169" s="1"/>
      <c r="AIH169" s="1"/>
      <c r="AII169" s="1"/>
      <c r="AIJ169" s="1"/>
      <c r="AIK169" s="1"/>
      <c r="AIL169" s="1"/>
      <c r="AIM169" s="1"/>
      <c r="AIN169" s="1"/>
      <c r="AIO169" s="1"/>
      <c r="AIP169" s="1"/>
      <c r="AIQ169" s="1"/>
      <c r="AIR169" s="1"/>
      <c r="AIS169" s="1"/>
      <c r="AIT169" s="1"/>
      <c r="AIU169" s="1"/>
      <c r="AIV169" s="1"/>
      <c r="AIW169" s="1"/>
      <c r="AIX169" s="1"/>
      <c r="AIY169" s="1"/>
      <c r="AIZ169" s="1"/>
      <c r="AJA169" s="1"/>
      <c r="AJB169" s="1"/>
      <c r="AJC169" s="1"/>
      <c r="AJD169" s="1"/>
      <c r="AJE169" s="1"/>
      <c r="AJF169" s="1"/>
      <c r="AJG169" s="1"/>
    </row>
    <row r="170" spans="1:943" x14ac:dyDescent="0.25">
      <c r="A170" s="4" t="s">
        <v>253</v>
      </c>
      <c r="B170" s="1">
        <v>7448420</v>
      </c>
      <c r="C170" s="1">
        <v>8373956</v>
      </c>
      <c r="D170" s="1">
        <v>8602568.4399999995</v>
      </c>
      <c r="E170" s="1">
        <v>9706612.4399999995</v>
      </c>
      <c r="F170" s="1">
        <v>9705779.1600000001</v>
      </c>
      <c r="G170" s="1">
        <v>100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>
        <v>7130300</v>
      </c>
      <c r="BE170" s="1">
        <v>8055836</v>
      </c>
      <c r="BF170" s="1">
        <v>8284448.4400000004</v>
      </c>
      <c r="BG170" s="1">
        <v>9388492.4399999995</v>
      </c>
      <c r="BH170" s="1">
        <v>9387659.1600000001</v>
      </c>
      <c r="BI170" s="1">
        <v>100</v>
      </c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>
        <v>2868700</v>
      </c>
      <c r="IO170" s="1">
        <v>3136900</v>
      </c>
      <c r="IP170" s="1">
        <v>3397600</v>
      </c>
      <c r="IQ170" s="1">
        <v>3397600</v>
      </c>
      <c r="IR170" s="1">
        <v>3397600</v>
      </c>
      <c r="IS170" s="1">
        <v>100</v>
      </c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  <c r="KG170" s="1"/>
      <c r="KH170" s="1"/>
      <c r="KI170" s="1"/>
      <c r="KJ170" s="1"/>
      <c r="KK170" s="1"/>
      <c r="KL170" s="1"/>
      <c r="KM170" s="1"/>
      <c r="KN170" s="1"/>
      <c r="KO170" s="1"/>
      <c r="KP170" s="1"/>
      <c r="KQ170" s="1"/>
      <c r="KR170" s="1"/>
      <c r="KS170" s="1"/>
      <c r="KT170" s="1"/>
      <c r="KU170" s="1"/>
      <c r="KV170" s="1"/>
      <c r="KW170" s="1"/>
      <c r="KX170" s="1"/>
      <c r="KY170" s="1"/>
      <c r="KZ170" s="1"/>
      <c r="LA170" s="1"/>
      <c r="LB170" s="1"/>
      <c r="LC170" s="1"/>
      <c r="LD170" s="1"/>
      <c r="LE170" s="1"/>
      <c r="LF170" s="1"/>
      <c r="LG170" s="1"/>
      <c r="LH170" s="1"/>
      <c r="LI170" s="1"/>
      <c r="LJ170" s="1"/>
      <c r="LK170" s="1"/>
      <c r="LL170" s="1"/>
      <c r="LM170" s="1"/>
      <c r="LN170" s="1"/>
      <c r="LO170" s="1"/>
      <c r="LP170" s="1"/>
      <c r="LQ170" s="1"/>
      <c r="LR170" s="1"/>
      <c r="LS170" s="1"/>
      <c r="LT170" s="1"/>
      <c r="LU170" s="1"/>
      <c r="LV170" s="1"/>
      <c r="LW170" s="1"/>
      <c r="LX170" s="1"/>
      <c r="LY170" s="1"/>
      <c r="LZ170" s="1"/>
      <c r="MA170" s="1"/>
      <c r="MB170" s="1"/>
      <c r="MC170" s="1"/>
      <c r="MD170" s="1"/>
      <c r="ME170" s="1"/>
      <c r="MF170" s="1"/>
      <c r="MG170" s="1"/>
      <c r="MH170" s="1"/>
      <c r="MI170" s="1"/>
      <c r="MJ170" s="1"/>
      <c r="MK170" s="1"/>
      <c r="ML170" s="1"/>
      <c r="MM170" s="1"/>
      <c r="MN170" s="1"/>
      <c r="MO170" s="1"/>
      <c r="MP170" s="1"/>
      <c r="MQ170" s="1"/>
      <c r="MR170" s="1"/>
      <c r="MS170" s="1"/>
      <c r="MT170" s="1"/>
      <c r="MU170" s="1"/>
      <c r="MV170" s="1"/>
      <c r="MW170" s="1"/>
      <c r="MX170" s="1"/>
      <c r="MY170" s="1"/>
      <c r="MZ170" s="1"/>
      <c r="NA170" s="1"/>
      <c r="NB170" s="1"/>
      <c r="NC170" s="1"/>
      <c r="ND170" s="1"/>
      <c r="NE170" s="1"/>
      <c r="NF170" s="1"/>
      <c r="NG170" s="1"/>
      <c r="NH170" s="1"/>
      <c r="NI170" s="1"/>
      <c r="NJ170" s="1"/>
      <c r="NK170" s="1"/>
      <c r="NL170" s="1"/>
      <c r="NM170" s="1"/>
      <c r="NN170" s="1"/>
      <c r="NO170" s="1"/>
      <c r="NP170" s="1"/>
      <c r="NQ170" s="1"/>
      <c r="NR170" s="1"/>
      <c r="NS170" s="1"/>
      <c r="NT170" s="1"/>
      <c r="NU170" s="1"/>
      <c r="NV170" s="1"/>
      <c r="NW170" s="1"/>
      <c r="NX170" s="1"/>
      <c r="NY170" s="1"/>
      <c r="NZ170" s="1"/>
      <c r="OA170" s="1"/>
      <c r="OB170" s="1"/>
      <c r="OC170" s="1"/>
      <c r="OD170" s="1"/>
      <c r="OE170" s="1"/>
      <c r="OF170" s="1"/>
      <c r="OG170" s="1"/>
      <c r="OH170" s="1"/>
      <c r="OI170" s="1"/>
      <c r="OJ170" s="1"/>
      <c r="OK170" s="1">
        <v>1104080</v>
      </c>
      <c r="OL170" s="1">
        <v>1104080</v>
      </c>
      <c r="OM170" s="1">
        <v>100</v>
      </c>
      <c r="ON170" s="1"/>
      <c r="OO170" s="1"/>
      <c r="OP170" s="1"/>
      <c r="OQ170" s="1"/>
      <c r="OR170" s="1"/>
      <c r="OS170" s="1"/>
      <c r="OT170" s="1"/>
      <c r="OU170" s="1"/>
      <c r="OV170" s="1"/>
      <c r="OW170" s="1"/>
      <c r="OX170" s="1"/>
      <c r="OY170" s="1"/>
      <c r="OZ170" s="1"/>
      <c r="PA170" s="1"/>
      <c r="PB170" s="1"/>
      <c r="PC170" s="1"/>
      <c r="PD170" s="1"/>
      <c r="PE170" s="1"/>
      <c r="PF170" s="1"/>
      <c r="PG170" s="1"/>
      <c r="PH170" s="1"/>
      <c r="PI170" s="1"/>
      <c r="PJ170" s="1"/>
      <c r="PK170" s="1"/>
      <c r="PL170" s="1"/>
      <c r="PM170" s="1"/>
      <c r="PN170" s="1"/>
      <c r="PO170" s="1"/>
      <c r="PP170" s="1"/>
      <c r="PQ170" s="1"/>
      <c r="PR170" s="1"/>
      <c r="PS170" s="1"/>
      <c r="PT170" s="1"/>
      <c r="PU170" s="1"/>
      <c r="PV170" s="1"/>
      <c r="PW170" s="1"/>
      <c r="PX170" s="1"/>
      <c r="PY170" s="1"/>
      <c r="PZ170" s="1"/>
      <c r="QA170" s="1"/>
      <c r="QB170" s="1"/>
      <c r="QC170" s="1"/>
      <c r="QD170" s="1">
        <v>770900</v>
      </c>
      <c r="QE170" s="1">
        <v>770900</v>
      </c>
      <c r="QF170" s="1">
        <v>770278.40000000002</v>
      </c>
      <c r="QG170" s="1">
        <v>770278.40000000002</v>
      </c>
      <c r="QH170" s="1">
        <v>770278.40000000002</v>
      </c>
      <c r="QI170" s="1">
        <v>100</v>
      </c>
      <c r="QJ170" s="1"/>
      <c r="QK170" s="1"/>
      <c r="QL170" s="1"/>
      <c r="QM170" s="1"/>
      <c r="QN170" s="1"/>
      <c r="QO170" s="1"/>
      <c r="QP170" s="1"/>
      <c r="QQ170" s="1"/>
      <c r="QR170" s="1"/>
      <c r="QS170" s="1"/>
      <c r="QT170" s="1"/>
      <c r="QU170" s="1"/>
      <c r="QV170" s="1"/>
      <c r="QW170" s="1"/>
      <c r="QX170" s="1"/>
      <c r="QY170" s="1"/>
      <c r="QZ170" s="1"/>
      <c r="RA170" s="1"/>
      <c r="RB170" s="1"/>
      <c r="RC170" s="1"/>
      <c r="RD170" s="1"/>
      <c r="RE170" s="1"/>
      <c r="RF170" s="1"/>
      <c r="RG170" s="1"/>
      <c r="RH170" s="1"/>
      <c r="RI170" s="1"/>
      <c r="RJ170" s="1"/>
      <c r="RK170" s="1"/>
      <c r="RL170" s="1"/>
      <c r="RM170" s="1"/>
      <c r="RN170" s="1"/>
      <c r="RO170" s="1"/>
      <c r="RP170" s="1"/>
      <c r="RQ170" s="1"/>
      <c r="RR170" s="1"/>
      <c r="RS170" s="1"/>
      <c r="RT170" s="1"/>
      <c r="RU170" s="1"/>
      <c r="RV170" s="1"/>
      <c r="RW170" s="1"/>
      <c r="RX170" s="1"/>
      <c r="RY170" s="1"/>
      <c r="RZ170" s="1"/>
      <c r="SA170" s="1"/>
      <c r="SB170" s="1"/>
      <c r="SC170" s="1"/>
      <c r="SD170" s="1"/>
      <c r="SE170" s="1"/>
      <c r="SF170" s="1"/>
      <c r="SG170" s="1"/>
      <c r="SH170" s="1"/>
      <c r="SI170" s="1"/>
      <c r="SJ170" s="1"/>
      <c r="SK170" s="1"/>
      <c r="SL170" s="1"/>
      <c r="SM170" s="1"/>
      <c r="SN170" s="1"/>
      <c r="SO170" s="1"/>
      <c r="SP170" s="1"/>
      <c r="SQ170" s="1"/>
      <c r="SR170" s="1"/>
      <c r="SS170" s="1"/>
      <c r="ST170" s="1"/>
      <c r="SU170" s="1"/>
      <c r="SV170" s="1"/>
      <c r="SW170" s="1"/>
      <c r="SX170" s="1"/>
      <c r="SY170" s="1"/>
      <c r="SZ170" s="1"/>
      <c r="TA170" s="1"/>
      <c r="TB170" s="1"/>
      <c r="TC170" s="1"/>
      <c r="TD170" s="1"/>
      <c r="TE170" s="1"/>
      <c r="TF170" s="1"/>
      <c r="TG170" s="1"/>
      <c r="TH170" s="1"/>
      <c r="TI170" s="1"/>
      <c r="TJ170" s="1"/>
      <c r="TK170" s="1"/>
      <c r="TL170" s="1"/>
      <c r="TM170" s="1"/>
      <c r="TN170" s="1"/>
      <c r="TO170" s="1"/>
      <c r="TP170" s="1"/>
      <c r="TQ170" s="1"/>
      <c r="TR170" s="1"/>
      <c r="TS170" s="1"/>
      <c r="TT170" s="1"/>
      <c r="TU170" s="1"/>
      <c r="TV170" s="1"/>
      <c r="TW170" s="1"/>
      <c r="TX170" s="1"/>
      <c r="TY170" s="1"/>
      <c r="TZ170" s="1"/>
      <c r="UA170" s="1"/>
      <c r="UB170" s="1"/>
      <c r="UC170" s="1"/>
      <c r="UD170" s="1"/>
      <c r="UE170" s="1"/>
      <c r="UF170" s="1"/>
      <c r="UG170" s="1"/>
      <c r="UH170" s="1"/>
      <c r="UI170" s="1"/>
      <c r="UJ170" s="1"/>
      <c r="UK170" s="1"/>
      <c r="UL170" s="1"/>
      <c r="UM170" s="1"/>
      <c r="UN170" s="1"/>
      <c r="UO170" s="1"/>
      <c r="UP170" s="1"/>
      <c r="UQ170" s="1"/>
      <c r="UR170" s="1"/>
      <c r="US170" s="1"/>
      <c r="UT170" s="1">
        <v>1050400</v>
      </c>
      <c r="UU170" s="1">
        <v>1050400</v>
      </c>
      <c r="UV170" s="1">
        <v>1050400</v>
      </c>
      <c r="UW170" s="1">
        <v>1050400</v>
      </c>
      <c r="UX170" s="1">
        <v>1050012.8799999999</v>
      </c>
      <c r="UY170" s="1">
        <v>100</v>
      </c>
      <c r="UZ170" s="1">
        <v>1680300</v>
      </c>
      <c r="VA170" s="1">
        <v>1680300</v>
      </c>
      <c r="VB170" s="1">
        <v>1680300</v>
      </c>
      <c r="VC170" s="1">
        <v>1680300</v>
      </c>
      <c r="VD170" s="1">
        <v>1680300</v>
      </c>
      <c r="VE170" s="1">
        <v>100</v>
      </c>
      <c r="VF170" s="1">
        <v>760000</v>
      </c>
      <c r="VG170" s="1">
        <v>760000</v>
      </c>
      <c r="VH170" s="1">
        <v>760000</v>
      </c>
      <c r="VI170" s="1">
        <v>760000</v>
      </c>
      <c r="VJ170" s="1">
        <v>759553.84</v>
      </c>
      <c r="VK170" s="1">
        <v>99.9</v>
      </c>
      <c r="VL170" s="1"/>
      <c r="VM170" s="1">
        <v>102636</v>
      </c>
      <c r="VN170" s="1">
        <v>102636</v>
      </c>
      <c r="VO170" s="1">
        <v>102600</v>
      </c>
      <c r="VP170" s="1">
        <v>102600</v>
      </c>
      <c r="VQ170" s="1">
        <v>100</v>
      </c>
      <c r="VR170" s="1"/>
      <c r="VS170" s="1"/>
      <c r="VT170" s="1"/>
      <c r="VU170" s="1"/>
      <c r="VV170" s="1"/>
      <c r="VW170" s="1"/>
      <c r="VX170" s="1"/>
      <c r="VY170" s="1"/>
      <c r="VZ170" s="1"/>
      <c r="WA170" s="1"/>
      <c r="WB170" s="1"/>
      <c r="WC170" s="1"/>
      <c r="WD170" s="1"/>
      <c r="WE170" s="1"/>
      <c r="WF170" s="1"/>
      <c r="WG170" s="1"/>
      <c r="WH170" s="1"/>
      <c r="WI170" s="1"/>
      <c r="WJ170" s="1"/>
      <c r="WK170" s="1"/>
      <c r="WL170" s="1"/>
      <c r="WM170" s="1"/>
      <c r="WN170" s="1"/>
      <c r="WO170" s="1"/>
      <c r="WP170" s="1"/>
      <c r="WQ170" s="1"/>
      <c r="WR170" s="1"/>
      <c r="WS170" s="1"/>
      <c r="WT170" s="1"/>
      <c r="WU170" s="1"/>
      <c r="WV170" s="1"/>
      <c r="WW170" s="1"/>
      <c r="WX170" s="1"/>
      <c r="WY170" s="1"/>
      <c r="WZ170" s="1"/>
      <c r="XA170" s="1"/>
      <c r="XB170" s="1"/>
      <c r="XC170" s="1"/>
      <c r="XD170" s="1"/>
      <c r="XE170" s="1"/>
      <c r="XF170" s="1"/>
      <c r="XG170" s="1"/>
      <c r="XH170" s="1"/>
      <c r="XI170" s="1"/>
      <c r="XJ170" s="1"/>
      <c r="XK170" s="1"/>
      <c r="XL170" s="1"/>
      <c r="XM170" s="1"/>
      <c r="XN170" s="1"/>
      <c r="XO170" s="1"/>
      <c r="XP170" s="1"/>
      <c r="XQ170" s="1"/>
      <c r="XR170" s="1"/>
      <c r="XS170" s="1"/>
      <c r="XT170" s="1"/>
      <c r="XU170" s="1"/>
      <c r="XV170" s="1"/>
      <c r="XW170" s="1"/>
      <c r="XX170" s="1"/>
      <c r="XY170" s="1"/>
      <c r="XZ170" s="1"/>
      <c r="YA170" s="1"/>
      <c r="YB170" s="1"/>
      <c r="YC170" s="1"/>
      <c r="YD170" s="1"/>
      <c r="YE170" s="1"/>
      <c r="YF170" s="1"/>
      <c r="YG170" s="1"/>
      <c r="YH170" s="1"/>
      <c r="YI170" s="1"/>
      <c r="YJ170" s="1"/>
      <c r="YK170" s="1"/>
      <c r="YL170" s="1"/>
      <c r="YM170" s="1"/>
      <c r="YN170" s="1"/>
      <c r="YO170" s="1"/>
      <c r="YP170" s="1"/>
      <c r="YQ170" s="1"/>
      <c r="YR170" s="1"/>
      <c r="YS170" s="1">
        <v>554700</v>
      </c>
      <c r="YT170" s="1">
        <v>523234.4</v>
      </c>
      <c r="YU170" s="1">
        <v>523234.4</v>
      </c>
      <c r="YV170" s="1">
        <v>523234.4</v>
      </c>
      <c r="YW170" s="1">
        <v>100</v>
      </c>
      <c r="YX170" s="1"/>
      <c r="YY170" s="1"/>
      <c r="YZ170" s="1"/>
      <c r="ZA170" s="1"/>
      <c r="ZB170" s="1"/>
      <c r="ZC170" s="1"/>
      <c r="ZD170" s="1"/>
      <c r="ZE170" s="1"/>
      <c r="ZF170" s="1"/>
      <c r="ZG170" s="1"/>
      <c r="ZH170" s="1"/>
      <c r="ZI170" s="1"/>
      <c r="ZJ170" s="1"/>
      <c r="ZK170" s="1"/>
      <c r="ZL170" s="1"/>
      <c r="ZM170" s="1"/>
      <c r="ZN170" s="1"/>
      <c r="ZO170" s="1"/>
      <c r="ZP170" s="1">
        <v>318120</v>
      </c>
      <c r="ZQ170" s="1">
        <v>318120</v>
      </c>
      <c r="ZR170" s="1">
        <v>318120</v>
      </c>
      <c r="ZS170" s="1">
        <v>318120</v>
      </c>
      <c r="ZT170" s="1">
        <v>318120</v>
      </c>
      <c r="ZU170" s="1">
        <v>100</v>
      </c>
      <c r="ZV170" s="1"/>
      <c r="ZW170" s="1"/>
      <c r="ZX170" s="1"/>
      <c r="ZY170" s="1"/>
      <c r="ZZ170" s="1"/>
      <c r="AAA170" s="1"/>
      <c r="AAB170" s="1"/>
      <c r="AAC170" s="1"/>
      <c r="AAD170" s="1"/>
      <c r="AAE170" s="1"/>
      <c r="AAF170" s="1"/>
      <c r="AAG170" s="1"/>
      <c r="AAH170" s="1"/>
      <c r="AAI170" s="1"/>
      <c r="AAJ170" s="1"/>
      <c r="AAK170" s="1"/>
      <c r="AAL170" s="1"/>
      <c r="AAM170" s="1"/>
      <c r="AAN170" s="1"/>
      <c r="AAO170" s="1"/>
      <c r="AAP170" s="1"/>
      <c r="AAQ170" s="1"/>
      <c r="AAR170" s="1"/>
      <c r="AAS170" s="1"/>
      <c r="AAT170" s="1"/>
      <c r="AAU170" s="1"/>
      <c r="AAV170" s="1"/>
      <c r="AAW170" s="1"/>
      <c r="AAX170" s="1"/>
      <c r="AAY170" s="1"/>
      <c r="AAZ170" s="1"/>
      <c r="ABA170" s="1"/>
      <c r="ABB170" s="1"/>
      <c r="ABC170" s="1"/>
      <c r="ABD170" s="1"/>
      <c r="ABE170" s="1"/>
      <c r="ABF170" s="1"/>
      <c r="ABG170" s="1"/>
      <c r="ABH170" s="1"/>
      <c r="ABI170" s="1"/>
      <c r="ABJ170" s="1"/>
      <c r="ABK170" s="1"/>
      <c r="ABL170" s="1"/>
      <c r="ABM170" s="1"/>
      <c r="ABN170" s="1"/>
      <c r="ABO170" s="1"/>
      <c r="ABP170" s="1"/>
      <c r="ABQ170" s="1"/>
      <c r="ABR170" s="1"/>
      <c r="ABS170" s="1"/>
      <c r="ABT170" s="1"/>
      <c r="ABU170" s="1"/>
      <c r="ABV170" s="1"/>
      <c r="ABW170" s="1"/>
      <c r="ABX170" s="1"/>
      <c r="ABY170" s="1"/>
      <c r="ABZ170" s="1"/>
      <c r="ACA170" s="1"/>
      <c r="ACB170" s="1"/>
      <c r="ACC170" s="1"/>
      <c r="ACD170" s="1"/>
      <c r="ACE170" s="1"/>
      <c r="ACF170" s="1"/>
      <c r="ACG170" s="1"/>
      <c r="ACH170" s="1"/>
      <c r="ACI170" s="1"/>
      <c r="ACJ170" s="1"/>
      <c r="ACK170" s="1"/>
      <c r="ACL170" s="1"/>
      <c r="ACM170" s="1"/>
      <c r="ACN170" s="1"/>
      <c r="ACO170" s="1"/>
      <c r="ACP170" s="1"/>
      <c r="ACQ170" s="1"/>
      <c r="ACR170" s="1"/>
      <c r="ACS170" s="1"/>
      <c r="ACT170" s="1"/>
      <c r="ACU170" s="1"/>
      <c r="ACV170" s="1"/>
      <c r="ACW170" s="1"/>
      <c r="ACX170" s="1"/>
      <c r="ACY170" s="1"/>
      <c r="ACZ170" s="1"/>
      <c r="ADA170" s="1"/>
      <c r="ADB170" s="1"/>
      <c r="ADC170" s="1"/>
      <c r="ADD170" s="1"/>
      <c r="ADE170" s="1"/>
      <c r="ADF170" s="1"/>
      <c r="ADG170" s="1"/>
      <c r="ADH170" s="1"/>
      <c r="ADI170" s="1"/>
      <c r="ADJ170" s="1"/>
      <c r="ADK170" s="1"/>
      <c r="ADL170" s="1"/>
      <c r="ADM170" s="1"/>
      <c r="ADN170" s="1"/>
      <c r="ADO170" s="1"/>
      <c r="ADP170" s="1"/>
      <c r="ADQ170" s="1"/>
      <c r="ADR170" s="1"/>
      <c r="ADS170" s="1"/>
      <c r="ADT170" s="1"/>
      <c r="ADU170" s="1"/>
      <c r="ADV170" s="1"/>
      <c r="ADW170" s="1"/>
      <c r="ADX170" s="1"/>
      <c r="ADY170" s="1"/>
      <c r="ADZ170" s="1"/>
      <c r="AEA170" s="1"/>
      <c r="AEB170" s="1"/>
      <c r="AEC170" s="1"/>
      <c r="AED170" s="1"/>
      <c r="AEE170" s="1"/>
      <c r="AEF170" s="1"/>
      <c r="AEG170" s="1"/>
      <c r="AEH170" s="1"/>
      <c r="AEI170" s="1"/>
      <c r="AEJ170" s="1"/>
      <c r="AEK170" s="1"/>
      <c r="AEL170" s="1"/>
      <c r="AEM170" s="1"/>
      <c r="AEN170" s="1"/>
      <c r="AEO170" s="1"/>
      <c r="AEP170" s="1"/>
      <c r="AEQ170" s="1"/>
      <c r="AER170" s="1"/>
      <c r="AES170" s="1"/>
      <c r="AET170" s="1"/>
      <c r="AEU170" s="1"/>
      <c r="AEV170" s="1"/>
      <c r="AEW170" s="1"/>
      <c r="AEX170" s="1"/>
      <c r="AEY170" s="1"/>
      <c r="AEZ170" s="1"/>
      <c r="AFA170" s="1"/>
      <c r="AFB170" s="1"/>
      <c r="AFC170" s="1"/>
      <c r="AFD170" s="1"/>
      <c r="AFE170" s="1"/>
      <c r="AFF170" s="1"/>
      <c r="AFG170" s="1"/>
      <c r="AFH170" s="1"/>
      <c r="AFI170" s="1"/>
      <c r="AFJ170" s="1">
        <v>3520</v>
      </c>
      <c r="AFK170" s="1">
        <v>3520</v>
      </c>
      <c r="AFL170" s="1">
        <v>3520</v>
      </c>
      <c r="AFM170" s="1">
        <v>3520</v>
      </c>
      <c r="AFN170" s="1">
        <v>3520</v>
      </c>
      <c r="AFO170" s="1">
        <v>100</v>
      </c>
      <c r="AFP170" s="1"/>
      <c r="AFQ170" s="1"/>
      <c r="AFR170" s="1"/>
      <c r="AFS170" s="1"/>
      <c r="AFT170" s="1"/>
      <c r="AFU170" s="1"/>
      <c r="AFV170" s="1"/>
      <c r="AFW170" s="1"/>
      <c r="AFX170" s="1"/>
      <c r="AFY170" s="1"/>
      <c r="AFZ170" s="1"/>
      <c r="AGA170" s="1"/>
      <c r="AGB170" s="1"/>
      <c r="AGC170" s="1"/>
      <c r="AGD170" s="1"/>
      <c r="AGE170" s="1"/>
      <c r="AGF170" s="1"/>
      <c r="AGG170" s="1"/>
      <c r="AGH170" s="1"/>
      <c r="AGI170" s="1"/>
      <c r="AGJ170" s="1"/>
      <c r="AGK170" s="1"/>
      <c r="AGL170" s="1"/>
      <c r="AGM170" s="1"/>
      <c r="AGN170" s="1">
        <v>314600</v>
      </c>
      <c r="AGO170" s="1">
        <v>314600</v>
      </c>
      <c r="AGP170" s="1">
        <v>314600</v>
      </c>
      <c r="AGQ170" s="1">
        <v>314600</v>
      </c>
      <c r="AGR170" s="1">
        <v>314600</v>
      </c>
      <c r="AGS170" s="1">
        <v>100</v>
      </c>
      <c r="AGT170" s="1"/>
      <c r="AGU170" s="1"/>
      <c r="AGV170" s="1"/>
      <c r="AGW170" s="1"/>
      <c r="AGX170" s="1"/>
      <c r="AGY170" s="1"/>
      <c r="AGZ170" s="1"/>
      <c r="AHA170" s="1"/>
      <c r="AHB170" s="1"/>
      <c r="AHC170" s="1"/>
      <c r="AHD170" s="1"/>
      <c r="AHE170" s="1"/>
      <c r="AHF170" s="1"/>
      <c r="AHG170" s="1"/>
      <c r="AHH170" s="1"/>
      <c r="AHI170" s="1"/>
      <c r="AHJ170" s="1"/>
      <c r="AHK170" s="1"/>
      <c r="AHL170" s="1"/>
      <c r="AHM170" s="1"/>
      <c r="AHN170" s="1"/>
      <c r="AHO170" s="1"/>
      <c r="AHP170" s="1"/>
      <c r="AHQ170" s="1"/>
      <c r="AHR170" s="1"/>
      <c r="AHS170" s="1"/>
      <c r="AHT170" s="1"/>
      <c r="AHU170" s="1"/>
      <c r="AHV170" s="1"/>
      <c r="AHW170" s="1"/>
      <c r="AHX170" s="1"/>
      <c r="AHY170" s="1"/>
      <c r="AHZ170" s="1"/>
      <c r="AIA170" s="1"/>
      <c r="AIB170" s="1"/>
      <c r="AIC170" s="1"/>
      <c r="AID170" s="1"/>
      <c r="AIE170" s="1"/>
      <c r="AIF170" s="1"/>
      <c r="AIG170" s="1"/>
      <c r="AIH170" s="1"/>
      <c r="AII170" s="1"/>
      <c r="AIJ170" s="1"/>
      <c r="AIK170" s="1"/>
      <c r="AIL170" s="1"/>
      <c r="AIM170" s="1"/>
      <c r="AIN170" s="1"/>
      <c r="AIO170" s="1"/>
      <c r="AIP170" s="1"/>
      <c r="AIQ170" s="1"/>
      <c r="AIR170" s="1"/>
      <c r="AIS170" s="1"/>
      <c r="AIT170" s="1"/>
      <c r="AIU170" s="1"/>
      <c r="AIV170" s="1"/>
      <c r="AIW170" s="1"/>
      <c r="AIX170" s="1"/>
      <c r="AIY170" s="1"/>
      <c r="AIZ170" s="1"/>
      <c r="AJA170" s="1"/>
      <c r="AJB170" s="1"/>
      <c r="AJC170" s="1"/>
      <c r="AJD170" s="1"/>
      <c r="AJE170" s="1"/>
      <c r="AJF170" s="1"/>
      <c r="AJG170" s="1"/>
    </row>
    <row r="171" spans="1:943" x14ac:dyDescent="0.25">
      <c r="A171" s="4" t="s">
        <v>254</v>
      </c>
      <c r="B171" s="1">
        <v>3861120</v>
      </c>
      <c r="C171" s="1">
        <v>4205820</v>
      </c>
      <c r="D171" s="1">
        <v>4278334.13</v>
      </c>
      <c r="E171" s="1">
        <v>21584371.329999998</v>
      </c>
      <c r="F171" s="1">
        <v>19850014.870000001</v>
      </c>
      <c r="G171" s="1">
        <v>92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>
        <v>3543000</v>
      </c>
      <c r="BE171" s="1">
        <v>3887700</v>
      </c>
      <c r="BF171" s="1">
        <v>3960214.13</v>
      </c>
      <c r="BG171" s="1">
        <v>21266251.329999998</v>
      </c>
      <c r="BH171" s="1">
        <v>19531894.870000001</v>
      </c>
      <c r="BI171" s="1">
        <v>91.8</v>
      </c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>
        <v>1083300</v>
      </c>
      <c r="IO171" s="1">
        <v>1184600</v>
      </c>
      <c r="IP171" s="1">
        <v>1283100</v>
      </c>
      <c r="IQ171" s="1">
        <v>1283100</v>
      </c>
      <c r="IR171" s="1">
        <v>1283100</v>
      </c>
      <c r="IS171" s="1">
        <v>100</v>
      </c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>
        <v>7826000</v>
      </c>
      <c r="JV171" s="1">
        <v>7826000</v>
      </c>
      <c r="JW171" s="1">
        <v>100</v>
      </c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>
        <v>7103879.3099999996</v>
      </c>
      <c r="LR171" s="1">
        <v>5369522.8600000003</v>
      </c>
      <c r="LS171" s="1">
        <v>75.599999999999994</v>
      </c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  <c r="NR171" s="1"/>
      <c r="NS171" s="1"/>
      <c r="NT171" s="1"/>
      <c r="NU171" s="1"/>
      <c r="NV171" s="1"/>
      <c r="NW171" s="1"/>
      <c r="NX171" s="1"/>
      <c r="NY171" s="1"/>
      <c r="NZ171" s="1"/>
      <c r="OA171" s="1"/>
      <c r="OB171" s="1"/>
      <c r="OC171" s="1"/>
      <c r="OD171" s="1"/>
      <c r="OE171" s="1"/>
      <c r="OF171" s="1"/>
      <c r="OG171" s="1"/>
      <c r="OH171" s="1"/>
      <c r="OI171" s="1"/>
      <c r="OJ171" s="1"/>
      <c r="OK171" s="1"/>
      <c r="OL171" s="1"/>
      <c r="OM171" s="1"/>
      <c r="ON171" s="1"/>
      <c r="OO171" s="1"/>
      <c r="OP171" s="1"/>
      <c r="OQ171" s="1">
        <v>2376157.89</v>
      </c>
      <c r="OR171" s="1">
        <v>2376157.88</v>
      </c>
      <c r="OS171" s="1">
        <v>100</v>
      </c>
      <c r="OT171" s="1"/>
      <c r="OU171" s="1"/>
      <c r="OV171" s="1"/>
      <c r="OW171" s="1"/>
      <c r="OX171" s="1"/>
      <c r="OY171" s="1"/>
      <c r="OZ171" s="1"/>
      <c r="PA171" s="1"/>
      <c r="PB171" s="1"/>
      <c r="PC171" s="1"/>
      <c r="PD171" s="1"/>
      <c r="PE171" s="1"/>
      <c r="PF171" s="1"/>
      <c r="PG171" s="1"/>
      <c r="PH171" s="1"/>
      <c r="PI171" s="1"/>
      <c r="PJ171" s="1"/>
      <c r="PK171" s="1"/>
      <c r="PL171" s="1"/>
      <c r="PM171" s="1"/>
      <c r="PN171" s="1"/>
      <c r="PO171" s="1"/>
      <c r="PP171" s="1"/>
      <c r="PQ171" s="1"/>
      <c r="PR171" s="1"/>
      <c r="PS171" s="1"/>
      <c r="PT171" s="1"/>
      <c r="PU171" s="1"/>
      <c r="PV171" s="1"/>
      <c r="PW171" s="1"/>
      <c r="PX171" s="1"/>
      <c r="PY171" s="1"/>
      <c r="PZ171" s="1"/>
      <c r="QA171" s="1"/>
      <c r="QB171" s="1"/>
      <c r="QC171" s="1"/>
      <c r="QD171" s="1"/>
      <c r="QE171" s="1"/>
      <c r="QF171" s="1"/>
      <c r="QG171" s="1"/>
      <c r="QH171" s="1"/>
      <c r="QI171" s="1"/>
      <c r="QJ171" s="1"/>
      <c r="QK171" s="1"/>
      <c r="QL171" s="1"/>
      <c r="QM171" s="1"/>
      <c r="QN171" s="1"/>
      <c r="QO171" s="1"/>
      <c r="QP171" s="1"/>
      <c r="QQ171" s="1"/>
      <c r="QR171" s="1"/>
      <c r="QS171" s="1"/>
      <c r="QT171" s="1"/>
      <c r="QU171" s="1"/>
      <c r="QV171" s="1"/>
      <c r="QW171" s="1"/>
      <c r="QX171" s="1"/>
      <c r="QY171" s="1"/>
      <c r="QZ171" s="1"/>
      <c r="RA171" s="1"/>
      <c r="RB171" s="1"/>
      <c r="RC171" s="1"/>
      <c r="RD171" s="1"/>
      <c r="RE171" s="1"/>
      <c r="RF171" s="1"/>
      <c r="RG171" s="1"/>
      <c r="RH171" s="1"/>
      <c r="RI171" s="1"/>
      <c r="RJ171" s="1"/>
      <c r="RK171" s="1"/>
      <c r="RL171" s="1"/>
      <c r="RM171" s="1"/>
      <c r="RN171" s="1"/>
      <c r="RO171" s="1"/>
      <c r="RP171" s="1"/>
      <c r="RQ171" s="1"/>
      <c r="RR171" s="1"/>
      <c r="RS171" s="1"/>
      <c r="RT171" s="1"/>
      <c r="RU171" s="1"/>
      <c r="RV171" s="1"/>
      <c r="RW171" s="1"/>
      <c r="RX171" s="1"/>
      <c r="RY171" s="1"/>
      <c r="RZ171" s="1"/>
      <c r="SA171" s="1"/>
      <c r="SB171" s="1"/>
      <c r="SC171" s="1"/>
      <c r="SD171" s="1"/>
      <c r="SE171" s="1"/>
      <c r="SF171" s="1"/>
      <c r="SG171" s="1"/>
      <c r="SH171" s="1"/>
      <c r="SI171" s="1"/>
      <c r="SJ171" s="1"/>
      <c r="SK171" s="1"/>
      <c r="SL171" s="1"/>
      <c r="SM171" s="1"/>
      <c r="SN171" s="1"/>
      <c r="SO171" s="1"/>
      <c r="SP171" s="1"/>
      <c r="SQ171" s="1"/>
      <c r="SR171" s="1"/>
      <c r="SS171" s="1"/>
      <c r="ST171" s="1"/>
      <c r="SU171" s="1"/>
      <c r="SV171" s="1"/>
      <c r="SW171" s="1"/>
      <c r="SX171" s="1"/>
      <c r="SY171" s="1"/>
      <c r="SZ171" s="1"/>
      <c r="TA171" s="1"/>
      <c r="TB171" s="1"/>
      <c r="TC171" s="1"/>
      <c r="TD171" s="1"/>
      <c r="TE171" s="1"/>
      <c r="TF171" s="1"/>
      <c r="TG171" s="1"/>
      <c r="TH171" s="1"/>
      <c r="TI171" s="1"/>
      <c r="TJ171" s="1"/>
      <c r="TK171" s="1"/>
      <c r="TL171" s="1"/>
      <c r="TM171" s="1"/>
      <c r="TN171" s="1"/>
      <c r="TO171" s="1"/>
      <c r="TP171" s="1"/>
      <c r="TQ171" s="1"/>
      <c r="TR171" s="1"/>
      <c r="TS171" s="1"/>
      <c r="TT171" s="1"/>
      <c r="TU171" s="1"/>
      <c r="TV171" s="1"/>
      <c r="TW171" s="1"/>
      <c r="TX171" s="1"/>
      <c r="TY171" s="1"/>
      <c r="TZ171" s="1"/>
      <c r="UA171" s="1"/>
      <c r="UB171" s="1"/>
      <c r="UC171" s="1"/>
      <c r="UD171" s="1"/>
      <c r="UE171" s="1"/>
      <c r="UF171" s="1"/>
      <c r="UG171" s="1"/>
      <c r="UH171" s="1"/>
      <c r="UI171" s="1"/>
      <c r="UJ171" s="1"/>
      <c r="UK171" s="1"/>
      <c r="UL171" s="1"/>
      <c r="UM171" s="1"/>
      <c r="UN171" s="1"/>
      <c r="UO171" s="1"/>
      <c r="UP171" s="1"/>
      <c r="UQ171" s="1"/>
      <c r="UR171" s="1"/>
      <c r="US171" s="1"/>
      <c r="UT171" s="1">
        <v>1050400</v>
      </c>
      <c r="UU171" s="1">
        <v>1050400</v>
      </c>
      <c r="UV171" s="1">
        <v>1050400</v>
      </c>
      <c r="UW171" s="1">
        <v>1050400</v>
      </c>
      <c r="UX171" s="1">
        <v>1050400</v>
      </c>
      <c r="UY171" s="1">
        <v>100</v>
      </c>
      <c r="UZ171" s="1">
        <v>1069300</v>
      </c>
      <c r="VA171" s="1">
        <v>1069300</v>
      </c>
      <c r="VB171" s="1">
        <v>1069300</v>
      </c>
      <c r="VC171" s="1">
        <v>1069300</v>
      </c>
      <c r="VD171" s="1">
        <v>1069300</v>
      </c>
      <c r="VE171" s="1">
        <v>100</v>
      </c>
      <c r="VF171" s="1">
        <v>340000</v>
      </c>
      <c r="VG171" s="1">
        <v>340000</v>
      </c>
      <c r="VH171" s="1">
        <v>340000</v>
      </c>
      <c r="VI171" s="1">
        <v>340000</v>
      </c>
      <c r="VJ171" s="1">
        <v>340000</v>
      </c>
      <c r="VK171" s="1">
        <v>100</v>
      </c>
      <c r="VL171" s="1"/>
      <c r="VM171" s="1"/>
      <c r="VN171" s="1"/>
      <c r="VO171" s="1"/>
      <c r="VP171" s="1"/>
      <c r="VQ171" s="1"/>
      <c r="VR171" s="1"/>
      <c r="VS171" s="1"/>
      <c r="VT171" s="1"/>
      <c r="VU171" s="1"/>
      <c r="VV171" s="1"/>
      <c r="VW171" s="1"/>
      <c r="VX171" s="1"/>
      <c r="VY171" s="1"/>
      <c r="VZ171" s="1"/>
      <c r="WA171" s="1"/>
      <c r="WB171" s="1"/>
      <c r="WC171" s="1"/>
      <c r="WD171" s="1"/>
      <c r="WE171" s="1"/>
      <c r="WF171" s="1"/>
      <c r="WG171" s="1"/>
      <c r="WH171" s="1"/>
      <c r="WI171" s="1"/>
      <c r="WJ171" s="1"/>
      <c r="WK171" s="1"/>
      <c r="WL171" s="1"/>
      <c r="WM171" s="1"/>
      <c r="WN171" s="1"/>
      <c r="WO171" s="1"/>
      <c r="WP171" s="1"/>
      <c r="WQ171" s="1"/>
      <c r="WR171" s="1"/>
      <c r="WS171" s="1"/>
      <c r="WT171" s="1"/>
      <c r="WU171" s="1"/>
      <c r="WV171" s="1"/>
      <c r="WW171" s="1"/>
      <c r="WX171" s="1"/>
      <c r="WY171" s="1"/>
      <c r="WZ171" s="1"/>
      <c r="XA171" s="1"/>
      <c r="XB171" s="1"/>
      <c r="XC171" s="1"/>
      <c r="XD171" s="1"/>
      <c r="XE171" s="1"/>
      <c r="XF171" s="1"/>
      <c r="XG171" s="1"/>
      <c r="XH171" s="1"/>
      <c r="XI171" s="1"/>
      <c r="XJ171" s="1"/>
      <c r="XK171" s="1"/>
      <c r="XL171" s="1"/>
      <c r="XM171" s="1"/>
      <c r="XN171" s="1"/>
      <c r="XO171" s="1"/>
      <c r="XP171" s="1"/>
      <c r="XQ171" s="1"/>
      <c r="XR171" s="1"/>
      <c r="XS171" s="1"/>
      <c r="XT171" s="1"/>
      <c r="XU171" s="1"/>
      <c r="XV171" s="1"/>
      <c r="XW171" s="1"/>
      <c r="XX171" s="1"/>
      <c r="XY171" s="1"/>
      <c r="XZ171" s="1"/>
      <c r="YA171" s="1"/>
      <c r="YB171" s="1"/>
      <c r="YC171" s="1"/>
      <c r="YD171" s="1"/>
      <c r="YE171" s="1"/>
      <c r="YF171" s="1"/>
      <c r="YG171" s="1"/>
      <c r="YH171" s="1"/>
      <c r="YI171" s="1"/>
      <c r="YJ171" s="1"/>
      <c r="YK171" s="1"/>
      <c r="YL171" s="1"/>
      <c r="YM171" s="1"/>
      <c r="YN171" s="1"/>
      <c r="YO171" s="1"/>
      <c r="YP171" s="1"/>
      <c r="YQ171" s="1"/>
      <c r="YR171" s="1"/>
      <c r="YS171" s="1">
        <v>243400</v>
      </c>
      <c r="YT171" s="1">
        <v>217414.13</v>
      </c>
      <c r="YU171" s="1">
        <v>217414.13</v>
      </c>
      <c r="YV171" s="1">
        <v>217414.13</v>
      </c>
      <c r="YW171" s="1">
        <v>100</v>
      </c>
      <c r="YX171" s="1"/>
      <c r="YY171" s="1"/>
      <c r="YZ171" s="1"/>
      <c r="ZA171" s="1"/>
      <c r="ZB171" s="1"/>
      <c r="ZC171" s="1"/>
      <c r="ZD171" s="1"/>
      <c r="ZE171" s="1"/>
      <c r="ZF171" s="1"/>
      <c r="ZG171" s="1"/>
      <c r="ZH171" s="1"/>
      <c r="ZI171" s="1"/>
      <c r="ZJ171" s="1"/>
      <c r="ZK171" s="1"/>
      <c r="ZL171" s="1"/>
      <c r="ZM171" s="1"/>
      <c r="ZN171" s="1"/>
      <c r="ZO171" s="1"/>
      <c r="ZP171" s="1">
        <v>318120</v>
      </c>
      <c r="ZQ171" s="1">
        <v>318120</v>
      </c>
      <c r="ZR171" s="1">
        <v>318120</v>
      </c>
      <c r="ZS171" s="1">
        <v>318120</v>
      </c>
      <c r="ZT171" s="1">
        <v>318120</v>
      </c>
      <c r="ZU171" s="1">
        <v>100</v>
      </c>
      <c r="ZV171" s="1"/>
      <c r="ZW171" s="1"/>
      <c r="ZX171" s="1"/>
      <c r="ZY171" s="1"/>
      <c r="ZZ171" s="1"/>
      <c r="AAA171" s="1"/>
      <c r="AAB171" s="1"/>
      <c r="AAC171" s="1"/>
      <c r="AAD171" s="1"/>
      <c r="AAE171" s="1"/>
      <c r="AAF171" s="1"/>
      <c r="AAG171" s="1"/>
      <c r="AAH171" s="1"/>
      <c r="AAI171" s="1"/>
      <c r="AAJ171" s="1"/>
      <c r="AAK171" s="1"/>
      <c r="AAL171" s="1"/>
      <c r="AAM171" s="1"/>
      <c r="AAN171" s="1"/>
      <c r="AAO171" s="1"/>
      <c r="AAP171" s="1"/>
      <c r="AAQ171" s="1"/>
      <c r="AAR171" s="1"/>
      <c r="AAS171" s="1"/>
      <c r="AAT171" s="1"/>
      <c r="AAU171" s="1"/>
      <c r="AAV171" s="1"/>
      <c r="AAW171" s="1"/>
      <c r="AAX171" s="1"/>
      <c r="AAY171" s="1"/>
      <c r="AAZ171" s="1"/>
      <c r="ABA171" s="1"/>
      <c r="ABB171" s="1"/>
      <c r="ABC171" s="1"/>
      <c r="ABD171" s="1"/>
      <c r="ABE171" s="1"/>
      <c r="ABF171" s="1"/>
      <c r="ABG171" s="1"/>
      <c r="ABH171" s="1"/>
      <c r="ABI171" s="1"/>
      <c r="ABJ171" s="1"/>
      <c r="ABK171" s="1"/>
      <c r="ABL171" s="1"/>
      <c r="ABM171" s="1"/>
      <c r="ABN171" s="1"/>
      <c r="ABO171" s="1"/>
      <c r="ABP171" s="1"/>
      <c r="ABQ171" s="1"/>
      <c r="ABR171" s="1"/>
      <c r="ABS171" s="1"/>
      <c r="ABT171" s="1"/>
      <c r="ABU171" s="1"/>
      <c r="ABV171" s="1"/>
      <c r="ABW171" s="1"/>
      <c r="ABX171" s="1"/>
      <c r="ABY171" s="1"/>
      <c r="ABZ171" s="1"/>
      <c r="ACA171" s="1"/>
      <c r="ACB171" s="1"/>
      <c r="ACC171" s="1"/>
      <c r="ACD171" s="1"/>
      <c r="ACE171" s="1"/>
      <c r="ACF171" s="1"/>
      <c r="ACG171" s="1"/>
      <c r="ACH171" s="1"/>
      <c r="ACI171" s="1"/>
      <c r="ACJ171" s="1"/>
      <c r="ACK171" s="1"/>
      <c r="ACL171" s="1"/>
      <c r="ACM171" s="1"/>
      <c r="ACN171" s="1"/>
      <c r="ACO171" s="1"/>
      <c r="ACP171" s="1"/>
      <c r="ACQ171" s="1"/>
      <c r="ACR171" s="1"/>
      <c r="ACS171" s="1"/>
      <c r="ACT171" s="1"/>
      <c r="ACU171" s="1"/>
      <c r="ACV171" s="1"/>
      <c r="ACW171" s="1"/>
      <c r="ACX171" s="1"/>
      <c r="ACY171" s="1"/>
      <c r="ACZ171" s="1"/>
      <c r="ADA171" s="1"/>
      <c r="ADB171" s="1"/>
      <c r="ADC171" s="1"/>
      <c r="ADD171" s="1"/>
      <c r="ADE171" s="1"/>
      <c r="ADF171" s="1"/>
      <c r="ADG171" s="1"/>
      <c r="ADH171" s="1"/>
      <c r="ADI171" s="1"/>
      <c r="ADJ171" s="1"/>
      <c r="ADK171" s="1"/>
      <c r="ADL171" s="1"/>
      <c r="ADM171" s="1"/>
      <c r="ADN171" s="1"/>
      <c r="ADO171" s="1"/>
      <c r="ADP171" s="1"/>
      <c r="ADQ171" s="1"/>
      <c r="ADR171" s="1"/>
      <c r="ADS171" s="1"/>
      <c r="ADT171" s="1"/>
      <c r="ADU171" s="1"/>
      <c r="ADV171" s="1"/>
      <c r="ADW171" s="1"/>
      <c r="ADX171" s="1"/>
      <c r="ADY171" s="1"/>
      <c r="ADZ171" s="1"/>
      <c r="AEA171" s="1"/>
      <c r="AEB171" s="1"/>
      <c r="AEC171" s="1"/>
      <c r="AED171" s="1"/>
      <c r="AEE171" s="1"/>
      <c r="AEF171" s="1"/>
      <c r="AEG171" s="1"/>
      <c r="AEH171" s="1"/>
      <c r="AEI171" s="1"/>
      <c r="AEJ171" s="1"/>
      <c r="AEK171" s="1"/>
      <c r="AEL171" s="1"/>
      <c r="AEM171" s="1"/>
      <c r="AEN171" s="1"/>
      <c r="AEO171" s="1"/>
      <c r="AEP171" s="1"/>
      <c r="AEQ171" s="1"/>
      <c r="AER171" s="1"/>
      <c r="AES171" s="1"/>
      <c r="AET171" s="1"/>
      <c r="AEU171" s="1"/>
      <c r="AEV171" s="1"/>
      <c r="AEW171" s="1"/>
      <c r="AEX171" s="1"/>
      <c r="AEY171" s="1"/>
      <c r="AEZ171" s="1"/>
      <c r="AFA171" s="1"/>
      <c r="AFB171" s="1"/>
      <c r="AFC171" s="1"/>
      <c r="AFD171" s="1"/>
      <c r="AFE171" s="1"/>
      <c r="AFF171" s="1"/>
      <c r="AFG171" s="1"/>
      <c r="AFH171" s="1"/>
      <c r="AFI171" s="1"/>
      <c r="AFJ171" s="1">
        <v>3520</v>
      </c>
      <c r="AFK171" s="1">
        <v>3520</v>
      </c>
      <c r="AFL171" s="1">
        <v>3520</v>
      </c>
      <c r="AFM171" s="1">
        <v>3520</v>
      </c>
      <c r="AFN171" s="1">
        <v>3520</v>
      </c>
      <c r="AFO171" s="1">
        <v>100</v>
      </c>
      <c r="AFP171" s="1"/>
      <c r="AFQ171" s="1"/>
      <c r="AFR171" s="1"/>
      <c r="AFS171" s="1"/>
      <c r="AFT171" s="1"/>
      <c r="AFU171" s="1"/>
      <c r="AFV171" s="1"/>
      <c r="AFW171" s="1"/>
      <c r="AFX171" s="1"/>
      <c r="AFY171" s="1"/>
      <c r="AFZ171" s="1"/>
      <c r="AGA171" s="1"/>
      <c r="AGB171" s="1"/>
      <c r="AGC171" s="1"/>
      <c r="AGD171" s="1"/>
      <c r="AGE171" s="1"/>
      <c r="AGF171" s="1"/>
      <c r="AGG171" s="1"/>
      <c r="AGH171" s="1"/>
      <c r="AGI171" s="1"/>
      <c r="AGJ171" s="1"/>
      <c r="AGK171" s="1"/>
      <c r="AGL171" s="1"/>
      <c r="AGM171" s="1"/>
      <c r="AGN171" s="1">
        <v>314600</v>
      </c>
      <c r="AGO171" s="1">
        <v>314600</v>
      </c>
      <c r="AGP171" s="1">
        <v>314600</v>
      </c>
      <c r="AGQ171" s="1">
        <v>314600</v>
      </c>
      <c r="AGR171" s="1">
        <v>314600</v>
      </c>
      <c r="AGS171" s="1">
        <v>100</v>
      </c>
      <c r="AGT171" s="1"/>
      <c r="AGU171" s="1"/>
      <c r="AGV171" s="1"/>
      <c r="AGW171" s="1"/>
      <c r="AGX171" s="1"/>
      <c r="AGY171" s="1"/>
      <c r="AGZ171" s="1"/>
      <c r="AHA171" s="1"/>
      <c r="AHB171" s="1"/>
      <c r="AHC171" s="1"/>
      <c r="AHD171" s="1"/>
      <c r="AHE171" s="1"/>
      <c r="AHF171" s="1"/>
      <c r="AHG171" s="1"/>
      <c r="AHH171" s="1"/>
      <c r="AHI171" s="1"/>
      <c r="AHJ171" s="1"/>
      <c r="AHK171" s="1"/>
      <c r="AHL171" s="1"/>
      <c r="AHM171" s="1"/>
      <c r="AHN171" s="1"/>
      <c r="AHO171" s="1"/>
      <c r="AHP171" s="1"/>
      <c r="AHQ171" s="1"/>
      <c r="AHR171" s="1"/>
      <c r="AHS171" s="1"/>
      <c r="AHT171" s="1"/>
      <c r="AHU171" s="1"/>
      <c r="AHV171" s="1"/>
      <c r="AHW171" s="1"/>
      <c r="AHX171" s="1"/>
      <c r="AHY171" s="1"/>
      <c r="AHZ171" s="1"/>
      <c r="AIA171" s="1"/>
      <c r="AIB171" s="1"/>
      <c r="AIC171" s="1"/>
      <c r="AID171" s="1"/>
      <c r="AIE171" s="1"/>
      <c r="AIF171" s="1"/>
      <c r="AIG171" s="1"/>
      <c r="AIH171" s="1"/>
      <c r="AII171" s="1"/>
      <c r="AIJ171" s="1"/>
      <c r="AIK171" s="1"/>
      <c r="AIL171" s="1"/>
      <c r="AIM171" s="1"/>
      <c r="AIN171" s="1"/>
      <c r="AIO171" s="1"/>
      <c r="AIP171" s="1"/>
      <c r="AIQ171" s="1"/>
      <c r="AIR171" s="1"/>
      <c r="AIS171" s="1"/>
      <c r="AIT171" s="1"/>
      <c r="AIU171" s="1"/>
      <c r="AIV171" s="1"/>
      <c r="AIW171" s="1"/>
      <c r="AIX171" s="1"/>
      <c r="AIY171" s="1"/>
      <c r="AIZ171" s="1"/>
      <c r="AJA171" s="1"/>
      <c r="AJB171" s="1"/>
      <c r="AJC171" s="1"/>
      <c r="AJD171" s="1"/>
      <c r="AJE171" s="1"/>
      <c r="AJF171" s="1"/>
      <c r="AJG171" s="1"/>
    </row>
    <row r="172" spans="1:943" x14ac:dyDescent="0.25">
      <c r="A172" s="4" t="s">
        <v>255</v>
      </c>
      <c r="B172" s="1">
        <v>3426320</v>
      </c>
      <c r="C172" s="1">
        <v>3519520</v>
      </c>
      <c r="D172" s="1">
        <v>3612320</v>
      </c>
      <c r="E172" s="1">
        <v>34733491.520000003</v>
      </c>
      <c r="F172" s="1">
        <v>31183165.609999999</v>
      </c>
      <c r="G172" s="1">
        <v>89.8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>
        <v>3261100</v>
      </c>
      <c r="BE172" s="1">
        <v>3354300</v>
      </c>
      <c r="BF172" s="1">
        <v>3447100</v>
      </c>
      <c r="BG172" s="1">
        <v>34568271.520000003</v>
      </c>
      <c r="BH172" s="1">
        <v>31017945.609999999</v>
      </c>
      <c r="BI172" s="1">
        <v>89.7</v>
      </c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>
        <v>991400</v>
      </c>
      <c r="IO172" s="1">
        <v>1084600</v>
      </c>
      <c r="IP172" s="1">
        <v>1177400</v>
      </c>
      <c r="IQ172" s="1">
        <v>1177400</v>
      </c>
      <c r="IR172" s="1">
        <v>1177400</v>
      </c>
      <c r="IS172" s="1">
        <v>100</v>
      </c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>
        <v>31121171.52</v>
      </c>
      <c r="KH172" s="1">
        <v>27570845.609999999</v>
      </c>
      <c r="KI172" s="1">
        <v>88.6</v>
      </c>
      <c r="KJ172" s="1"/>
      <c r="KK172" s="1"/>
      <c r="KL172" s="1"/>
      <c r="KM172" s="1"/>
      <c r="KN172" s="1"/>
      <c r="KO172" s="1"/>
      <c r="KP172" s="1"/>
      <c r="KQ172" s="1"/>
      <c r="KR172" s="1"/>
      <c r="KS172" s="1"/>
      <c r="KT172" s="1"/>
      <c r="KU172" s="1"/>
      <c r="KV172" s="1"/>
      <c r="KW172" s="1"/>
      <c r="KX172" s="1"/>
      <c r="KY172" s="1"/>
      <c r="KZ172" s="1"/>
      <c r="LA172" s="1"/>
      <c r="LB172" s="1"/>
      <c r="LC172" s="1"/>
      <c r="LD172" s="1"/>
      <c r="LE172" s="1"/>
      <c r="LF172" s="1"/>
      <c r="LG172" s="1"/>
      <c r="LH172" s="1"/>
      <c r="LI172" s="1"/>
      <c r="LJ172" s="1"/>
      <c r="LK172" s="1"/>
      <c r="LL172" s="1"/>
      <c r="LM172" s="1"/>
      <c r="LN172" s="1"/>
      <c r="LO172" s="1"/>
      <c r="LP172" s="1"/>
      <c r="LQ172" s="1"/>
      <c r="LR172" s="1"/>
      <c r="LS172" s="1"/>
      <c r="LT172" s="1"/>
      <c r="LU172" s="1"/>
      <c r="LV172" s="1"/>
      <c r="LW172" s="1"/>
      <c r="LX172" s="1"/>
      <c r="LY172" s="1"/>
      <c r="LZ172" s="1"/>
      <c r="MA172" s="1"/>
      <c r="MB172" s="1"/>
      <c r="MC172" s="1"/>
      <c r="MD172" s="1"/>
      <c r="ME172" s="1"/>
      <c r="MF172" s="1"/>
      <c r="MG172" s="1"/>
      <c r="MH172" s="1"/>
      <c r="MI172" s="1"/>
      <c r="MJ172" s="1"/>
      <c r="MK172" s="1"/>
      <c r="ML172" s="1"/>
      <c r="MM172" s="1"/>
      <c r="MN172" s="1"/>
      <c r="MO172" s="1"/>
      <c r="MP172" s="1"/>
      <c r="MQ172" s="1"/>
      <c r="MR172" s="1"/>
      <c r="MS172" s="1"/>
      <c r="MT172" s="1"/>
      <c r="MU172" s="1"/>
      <c r="MV172" s="1"/>
      <c r="MW172" s="1"/>
      <c r="MX172" s="1"/>
      <c r="MY172" s="1"/>
      <c r="MZ172" s="1"/>
      <c r="NA172" s="1"/>
      <c r="NB172" s="1"/>
      <c r="NC172" s="1"/>
      <c r="ND172" s="1"/>
      <c r="NE172" s="1"/>
      <c r="NF172" s="1"/>
      <c r="NG172" s="1"/>
      <c r="NH172" s="1"/>
      <c r="NI172" s="1"/>
      <c r="NJ172" s="1"/>
      <c r="NK172" s="1"/>
      <c r="NL172" s="1"/>
      <c r="NM172" s="1"/>
      <c r="NN172" s="1"/>
      <c r="NO172" s="1"/>
      <c r="NP172" s="1"/>
      <c r="NQ172" s="1"/>
      <c r="NR172" s="1"/>
      <c r="NS172" s="1"/>
      <c r="NT172" s="1"/>
      <c r="NU172" s="1"/>
      <c r="NV172" s="1"/>
      <c r="NW172" s="1"/>
      <c r="NX172" s="1"/>
      <c r="NY172" s="1"/>
      <c r="NZ172" s="1"/>
      <c r="OA172" s="1"/>
      <c r="OB172" s="1"/>
      <c r="OC172" s="1"/>
      <c r="OD172" s="1"/>
      <c r="OE172" s="1"/>
      <c r="OF172" s="1"/>
      <c r="OG172" s="1"/>
      <c r="OH172" s="1"/>
      <c r="OI172" s="1"/>
      <c r="OJ172" s="1"/>
      <c r="OK172" s="1"/>
      <c r="OL172" s="1"/>
      <c r="OM172" s="1"/>
      <c r="ON172" s="1"/>
      <c r="OO172" s="1"/>
      <c r="OP172" s="1"/>
      <c r="OQ172" s="1"/>
      <c r="OR172" s="1"/>
      <c r="OS172" s="1"/>
      <c r="OT172" s="1"/>
      <c r="OU172" s="1"/>
      <c r="OV172" s="1"/>
      <c r="OW172" s="1"/>
      <c r="OX172" s="1"/>
      <c r="OY172" s="1"/>
      <c r="OZ172" s="1"/>
      <c r="PA172" s="1"/>
      <c r="PB172" s="1"/>
      <c r="PC172" s="1"/>
      <c r="PD172" s="1"/>
      <c r="PE172" s="1"/>
      <c r="PF172" s="1"/>
      <c r="PG172" s="1"/>
      <c r="PH172" s="1"/>
      <c r="PI172" s="1"/>
      <c r="PJ172" s="1"/>
      <c r="PK172" s="1"/>
      <c r="PL172" s="1"/>
      <c r="PM172" s="1"/>
      <c r="PN172" s="1"/>
      <c r="PO172" s="1"/>
      <c r="PP172" s="1"/>
      <c r="PQ172" s="1"/>
      <c r="PR172" s="1"/>
      <c r="PS172" s="1"/>
      <c r="PT172" s="1"/>
      <c r="PU172" s="1"/>
      <c r="PV172" s="1"/>
      <c r="PW172" s="1"/>
      <c r="PX172" s="1"/>
      <c r="PY172" s="1"/>
      <c r="PZ172" s="1"/>
      <c r="QA172" s="1"/>
      <c r="QB172" s="1"/>
      <c r="QC172" s="1"/>
      <c r="QD172" s="1">
        <v>1219300</v>
      </c>
      <c r="QE172" s="1">
        <v>1219300</v>
      </c>
      <c r="QF172" s="1">
        <v>1219300</v>
      </c>
      <c r="QG172" s="1">
        <v>1219300</v>
      </c>
      <c r="QH172" s="1">
        <v>1219300</v>
      </c>
      <c r="QI172" s="1">
        <v>100</v>
      </c>
      <c r="QJ172" s="1"/>
      <c r="QK172" s="1"/>
      <c r="QL172" s="1"/>
      <c r="QM172" s="1"/>
      <c r="QN172" s="1"/>
      <c r="QO172" s="1"/>
      <c r="QP172" s="1"/>
      <c r="QQ172" s="1"/>
      <c r="QR172" s="1"/>
      <c r="QS172" s="1"/>
      <c r="QT172" s="1"/>
      <c r="QU172" s="1"/>
      <c r="QV172" s="1"/>
      <c r="QW172" s="1"/>
      <c r="QX172" s="1"/>
      <c r="QY172" s="1"/>
      <c r="QZ172" s="1"/>
      <c r="RA172" s="1"/>
      <c r="RB172" s="1"/>
      <c r="RC172" s="1"/>
      <c r="RD172" s="1"/>
      <c r="RE172" s="1"/>
      <c r="RF172" s="1"/>
      <c r="RG172" s="1"/>
      <c r="RH172" s="1"/>
      <c r="RI172" s="1"/>
      <c r="RJ172" s="1"/>
      <c r="RK172" s="1"/>
      <c r="RL172" s="1"/>
      <c r="RM172" s="1"/>
      <c r="RN172" s="1"/>
      <c r="RO172" s="1"/>
      <c r="RP172" s="1"/>
      <c r="RQ172" s="1"/>
      <c r="RR172" s="1"/>
      <c r="RS172" s="1"/>
      <c r="RT172" s="1"/>
      <c r="RU172" s="1"/>
      <c r="RV172" s="1"/>
      <c r="RW172" s="1"/>
      <c r="RX172" s="1"/>
      <c r="RY172" s="1"/>
      <c r="RZ172" s="1"/>
      <c r="SA172" s="1"/>
      <c r="SB172" s="1"/>
      <c r="SC172" s="1"/>
      <c r="SD172" s="1"/>
      <c r="SE172" s="1"/>
      <c r="SF172" s="1"/>
      <c r="SG172" s="1"/>
      <c r="SH172" s="1"/>
      <c r="SI172" s="1"/>
      <c r="SJ172" s="1"/>
      <c r="SK172" s="1"/>
      <c r="SL172" s="1"/>
      <c r="SM172" s="1"/>
      <c r="SN172" s="1"/>
      <c r="SO172" s="1"/>
      <c r="SP172" s="1"/>
      <c r="SQ172" s="1"/>
      <c r="SR172" s="1"/>
      <c r="SS172" s="1"/>
      <c r="ST172" s="1"/>
      <c r="SU172" s="1"/>
      <c r="SV172" s="1"/>
      <c r="SW172" s="1"/>
      <c r="SX172" s="1"/>
      <c r="SY172" s="1"/>
      <c r="SZ172" s="1"/>
      <c r="TA172" s="1"/>
      <c r="TB172" s="1"/>
      <c r="TC172" s="1"/>
      <c r="TD172" s="1"/>
      <c r="TE172" s="1"/>
      <c r="TF172" s="1"/>
      <c r="TG172" s="1"/>
      <c r="TH172" s="1"/>
      <c r="TI172" s="1"/>
      <c r="TJ172" s="1"/>
      <c r="TK172" s="1"/>
      <c r="TL172" s="1"/>
      <c r="TM172" s="1"/>
      <c r="TN172" s="1"/>
      <c r="TO172" s="1"/>
      <c r="TP172" s="1"/>
      <c r="TQ172" s="1"/>
      <c r="TR172" s="1"/>
      <c r="TS172" s="1"/>
      <c r="TT172" s="1"/>
      <c r="TU172" s="1"/>
      <c r="TV172" s="1"/>
      <c r="TW172" s="1"/>
      <c r="TX172" s="1"/>
      <c r="TY172" s="1"/>
      <c r="TZ172" s="1"/>
      <c r="UA172" s="1"/>
      <c r="UB172" s="1"/>
      <c r="UC172" s="1"/>
      <c r="UD172" s="1"/>
      <c r="UE172" s="1"/>
      <c r="UF172" s="1"/>
      <c r="UG172" s="1"/>
      <c r="UH172" s="1"/>
      <c r="UI172" s="1"/>
      <c r="UJ172" s="1"/>
      <c r="UK172" s="1"/>
      <c r="UL172" s="1"/>
      <c r="UM172" s="1"/>
      <c r="UN172" s="1"/>
      <c r="UO172" s="1"/>
      <c r="UP172" s="1"/>
      <c r="UQ172" s="1"/>
      <c r="UR172" s="1"/>
      <c r="US172" s="1"/>
      <c r="UT172" s="1">
        <v>1050400</v>
      </c>
      <c r="UU172" s="1">
        <v>1050400</v>
      </c>
      <c r="UV172" s="1">
        <v>1050400</v>
      </c>
      <c r="UW172" s="1">
        <v>1050400</v>
      </c>
      <c r="UX172" s="1">
        <v>1050400</v>
      </c>
      <c r="UY172" s="1">
        <v>100</v>
      </c>
      <c r="UZ172" s="1"/>
      <c r="VA172" s="1"/>
      <c r="VB172" s="1"/>
      <c r="VC172" s="1"/>
      <c r="VD172" s="1"/>
      <c r="VE172" s="1"/>
      <c r="VF172" s="1"/>
      <c r="VG172" s="1"/>
      <c r="VH172" s="1"/>
      <c r="VI172" s="1"/>
      <c r="VJ172" s="1"/>
      <c r="VK172" s="1"/>
      <c r="VL172" s="1"/>
      <c r="VM172" s="1"/>
      <c r="VN172" s="1"/>
      <c r="VO172" s="1"/>
      <c r="VP172" s="1"/>
      <c r="VQ172" s="1"/>
      <c r="VR172" s="1"/>
      <c r="VS172" s="1"/>
      <c r="VT172" s="1"/>
      <c r="VU172" s="1"/>
      <c r="VV172" s="1"/>
      <c r="VW172" s="1"/>
      <c r="VX172" s="1"/>
      <c r="VY172" s="1"/>
      <c r="VZ172" s="1"/>
      <c r="WA172" s="1"/>
      <c r="WB172" s="1"/>
      <c r="WC172" s="1"/>
      <c r="WD172" s="1"/>
      <c r="WE172" s="1"/>
      <c r="WF172" s="1"/>
      <c r="WG172" s="1"/>
      <c r="WH172" s="1"/>
      <c r="WI172" s="1"/>
      <c r="WJ172" s="1"/>
      <c r="WK172" s="1"/>
      <c r="WL172" s="1"/>
      <c r="WM172" s="1"/>
      <c r="WN172" s="1"/>
      <c r="WO172" s="1"/>
      <c r="WP172" s="1"/>
      <c r="WQ172" s="1"/>
      <c r="WR172" s="1"/>
      <c r="WS172" s="1"/>
      <c r="WT172" s="1"/>
      <c r="WU172" s="1"/>
      <c r="WV172" s="1"/>
      <c r="WW172" s="1"/>
      <c r="WX172" s="1"/>
      <c r="WY172" s="1"/>
      <c r="WZ172" s="1"/>
      <c r="XA172" s="1"/>
      <c r="XB172" s="1"/>
      <c r="XC172" s="1"/>
      <c r="XD172" s="1"/>
      <c r="XE172" s="1"/>
      <c r="XF172" s="1"/>
      <c r="XG172" s="1"/>
      <c r="XH172" s="1"/>
      <c r="XI172" s="1"/>
      <c r="XJ172" s="1"/>
      <c r="XK172" s="1"/>
      <c r="XL172" s="1"/>
      <c r="XM172" s="1"/>
      <c r="XN172" s="1"/>
      <c r="XO172" s="1"/>
      <c r="XP172" s="1"/>
      <c r="XQ172" s="1"/>
      <c r="XR172" s="1"/>
      <c r="XS172" s="1"/>
      <c r="XT172" s="1"/>
      <c r="XU172" s="1"/>
      <c r="XV172" s="1"/>
      <c r="XW172" s="1"/>
      <c r="XX172" s="1"/>
      <c r="XY172" s="1"/>
      <c r="XZ172" s="1"/>
      <c r="YA172" s="1"/>
      <c r="YB172" s="1"/>
      <c r="YC172" s="1"/>
      <c r="YD172" s="1"/>
      <c r="YE172" s="1"/>
      <c r="YF172" s="1"/>
      <c r="YG172" s="1"/>
      <c r="YH172" s="1"/>
      <c r="YI172" s="1"/>
      <c r="YJ172" s="1"/>
      <c r="YK172" s="1"/>
      <c r="YL172" s="1"/>
      <c r="YM172" s="1"/>
      <c r="YN172" s="1"/>
      <c r="YO172" s="1"/>
      <c r="YP172" s="1"/>
      <c r="YQ172" s="1"/>
      <c r="YR172" s="1"/>
      <c r="YS172" s="1"/>
      <c r="YT172" s="1"/>
      <c r="YU172" s="1"/>
      <c r="YV172" s="1"/>
      <c r="YW172" s="1"/>
      <c r="YX172" s="1"/>
      <c r="YY172" s="1"/>
      <c r="YZ172" s="1"/>
      <c r="ZA172" s="1"/>
      <c r="ZB172" s="1"/>
      <c r="ZC172" s="1"/>
      <c r="ZD172" s="1"/>
      <c r="ZE172" s="1"/>
      <c r="ZF172" s="1"/>
      <c r="ZG172" s="1"/>
      <c r="ZH172" s="1"/>
      <c r="ZI172" s="1"/>
      <c r="ZJ172" s="1"/>
      <c r="ZK172" s="1"/>
      <c r="ZL172" s="1"/>
      <c r="ZM172" s="1"/>
      <c r="ZN172" s="1"/>
      <c r="ZO172" s="1"/>
      <c r="ZP172" s="1">
        <v>165220</v>
      </c>
      <c r="ZQ172" s="1">
        <v>165220</v>
      </c>
      <c r="ZR172" s="1">
        <v>165220</v>
      </c>
      <c r="ZS172" s="1">
        <v>165220</v>
      </c>
      <c r="ZT172" s="1">
        <v>165220</v>
      </c>
      <c r="ZU172" s="1">
        <v>100</v>
      </c>
      <c r="ZV172" s="1"/>
      <c r="ZW172" s="1"/>
      <c r="ZX172" s="1"/>
      <c r="ZY172" s="1"/>
      <c r="ZZ172" s="1"/>
      <c r="AAA172" s="1"/>
      <c r="AAB172" s="1"/>
      <c r="AAC172" s="1"/>
      <c r="AAD172" s="1"/>
      <c r="AAE172" s="1"/>
      <c r="AAF172" s="1"/>
      <c r="AAG172" s="1"/>
      <c r="AAH172" s="1"/>
      <c r="AAI172" s="1"/>
      <c r="AAJ172" s="1"/>
      <c r="AAK172" s="1"/>
      <c r="AAL172" s="1"/>
      <c r="AAM172" s="1"/>
      <c r="AAN172" s="1"/>
      <c r="AAO172" s="1"/>
      <c r="AAP172" s="1"/>
      <c r="AAQ172" s="1"/>
      <c r="AAR172" s="1"/>
      <c r="AAS172" s="1"/>
      <c r="AAT172" s="1"/>
      <c r="AAU172" s="1"/>
      <c r="AAV172" s="1"/>
      <c r="AAW172" s="1"/>
      <c r="AAX172" s="1"/>
      <c r="AAY172" s="1"/>
      <c r="AAZ172" s="1"/>
      <c r="ABA172" s="1"/>
      <c r="ABB172" s="1"/>
      <c r="ABC172" s="1"/>
      <c r="ABD172" s="1"/>
      <c r="ABE172" s="1"/>
      <c r="ABF172" s="1"/>
      <c r="ABG172" s="1"/>
      <c r="ABH172" s="1"/>
      <c r="ABI172" s="1"/>
      <c r="ABJ172" s="1"/>
      <c r="ABK172" s="1"/>
      <c r="ABL172" s="1"/>
      <c r="ABM172" s="1"/>
      <c r="ABN172" s="1"/>
      <c r="ABO172" s="1"/>
      <c r="ABP172" s="1"/>
      <c r="ABQ172" s="1"/>
      <c r="ABR172" s="1"/>
      <c r="ABS172" s="1"/>
      <c r="ABT172" s="1"/>
      <c r="ABU172" s="1"/>
      <c r="ABV172" s="1"/>
      <c r="ABW172" s="1"/>
      <c r="ABX172" s="1"/>
      <c r="ABY172" s="1"/>
      <c r="ABZ172" s="1"/>
      <c r="ACA172" s="1"/>
      <c r="ACB172" s="1"/>
      <c r="ACC172" s="1"/>
      <c r="ACD172" s="1"/>
      <c r="ACE172" s="1"/>
      <c r="ACF172" s="1"/>
      <c r="ACG172" s="1"/>
      <c r="ACH172" s="1"/>
      <c r="ACI172" s="1"/>
      <c r="ACJ172" s="1"/>
      <c r="ACK172" s="1"/>
      <c r="ACL172" s="1"/>
      <c r="ACM172" s="1"/>
      <c r="ACN172" s="1"/>
      <c r="ACO172" s="1"/>
      <c r="ACP172" s="1"/>
      <c r="ACQ172" s="1"/>
      <c r="ACR172" s="1"/>
      <c r="ACS172" s="1"/>
      <c r="ACT172" s="1"/>
      <c r="ACU172" s="1"/>
      <c r="ACV172" s="1"/>
      <c r="ACW172" s="1"/>
      <c r="ACX172" s="1"/>
      <c r="ACY172" s="1"/>
      <c r="ACZ172" s="1"/>
      <c r="ADA172" s="1"/>
      <c r="ADB172" s="1"/>
      <c r="ADC172" s="1"/>
      <c r="ADD172" s="1"/>
      <c r="ADE172" s="1"/>
      <c r="ADF172" s="1"/>
      <c r="ADG172" s="1"/>
      <c r="ADH172" s="1"/>
      <c r="ADI172" s="1"/>
      <c r="ADJ172" s="1"/>
      <c r="ADK172" s="1"/>
      <c r="ADL172" s="1"/>
      <c r="ADM172" s="1"/>
      <c r="ADN172" s="1"/>
      <c r="ADO172" s="1"/>
      <c r="ADP172" s="1"/>
      <c r="ADQ172" s="1"/>
      <c r="ADR172" s="1"/>
      <c r="ADS172" s="1"/>
      <c r="ADT172" s="1"/>
      <c r="ADU172" s="1"/>
      <c r="ADV172" s="1"/>
      <c r="ADW172" s="1"/>
      <c r="ADX172" s="1"/>
      <c r="ADY172" s="1"/>
      <c r="ADZ172" s="1"/>
      <c r="AEA172" s="1"/>
      <c r="AEB172" s="1"/>
      <c r="AEC172" s="1"/>
      <c r="AED172" s="1"/>
      <c r="AEE172" s="1"/>
      <c r="AEF172" s="1"/>
      <c r="AEG172" s="1"/>
      <c r="AEH172" s="1"/>
      <c r="AEI172" s="1"/>
      <c r="AEJ172" s="1"/>
      <c r="AEK172" s="1"/>
      <c r="AEL172" s="1"/>
      <c r="AEM172" s="1"/>
      <c r="AEN172" s="1"/>
      <c r="AEO172" s="1"/>
      <c r="AEP172" s="1"/>
      <c r="AEQ172" s="1"/>
      <c r="AER172" s="1"/>
      <c r="AES172" s="1"/>
      <c r="AET172" s="1"/>
      <c r="AEU172" s="1"/>
      <c r="AEV172" s="1"/>
      <c r="AEW172" s="1"/>
      <c r="AEX172" s="1"/>
      <c r="AEY172" s="1"/>
      <c r="AEZ172" s="1"/>
      <c r="AFA172" s="1"/>
      <c r="AFB172" s="1"/>
      <c r="AFC172" s="1"/>
      <c r="AFD172" s="1"/>
      <c r="AFE172" s="1"/>
      <c r="AFF172" s="1"/>
      <c r="AFG172" s="1"/>
      <c r="AFH172" s="1"/>
      <c r="AFI172" s="1"/>
      <c r="AFJ172" s="1">
        <v>3520</v>
      </c>
      <c r="AFK172" s="1">
        <v>3520</v>
      </c>
      <c r="AFL172" s="1">
        <v>3520</v>
      </c>
      <c r="AFM172" s="1">
        <v>3520</v>
      </c>
      <c r="AFN172" s="1">
        <v>3520</v>
      </c>
      <c r="AFO172" s="1">
        <v>100</v>
      </c>
      <c r="AFP172" s="1"/>
      <c r="AFQ172" s="1"/>
      <c r="AFR172" s="1"/>
      <c r="AFS172" s="1"/>
      <c r="AFT172" s="1"/>
      <c r="AFU172" s="1"/>
      <c r="AFV172" s="1"/>
      <c r="AFW172" s="1"/>
      <c r="AFX172" s="1"/>
      <c r="AFY172" s="1"/>
      <c r="AFZ172" s="1"/>
      <c r="AGA172" s="1"/>
      <c r="AGB172" s="1"/>
      <c r="AGC172" s="1"/>
      <c r="AGD172" s="1"/>
      <c r="AGE172" s="1"/>
      <c r="AGF172" s="1"/>
      <c r="AGG172" s="1"/>
      <c r="AGH172" s="1"/>
      <c r="AGI172" s="1"/>
      <c r="AGJ172" s="1"/>
      <c r="AGK172" s="1"/>
      <c r="AGL172" s="1"/>
      <c r="AGM172" s="1"/>
      <c r="AGN172" s="1">
        <v>161700</v>
      </c>
      <c r="AGO172" s="1">
        <v>161700</v>
      </c>
      <c r="AGP172" s="1">
        <v>161700</v>
      </c>
      <c r="AGQ172" s="1">
        <v>161700</v>
      </c>
      <c r="AGR172" s="1">
        <v>161700</v>
      </c>
      <c r="AGS172" s="1">
        <v>100</v>
      </c>
      <c r="AGT172" s="1"/>
      <c r="AGU172" s="1"/>
      <c r="AGV172" s="1"/>
      <c r="AGW172" s="1"/>
      <c r="AGX172" s="1"/>
      <c r="AGY172" s="1"/>
      <c r="AGZ172" s="1"/>
      <c r="AHA172" s="1"/>
      <c r="AHB172" s="1"/>
      <c r="AHC172" s="1"/>
      <c r="AHD172" s="1"/>
      <c r="AHE172" s="1"/>
      <c r="AHF172" s="1"/>
      <c r="AHG172" s="1"/>
      <c r="AHH172" s="1"/>
      <c r="AHI172" s="1"/>
      <c r="AHJ172" s="1"/>
      <c r="AHK172" s="1"/>
      <c r="AHL172" s="1"/>
      <c r="AHM172" s="1"/>
      <c r="AHN172" s="1"/>
      <c r="AHO172" s="1"/>
      <c r="AHP172" s="1"/>
      <c r="AHQ172" s="1"/>
      <c r="AHR172" s="1"/>
      <c r="AHS172" s="1"/>
      <c r="AHT172" s="1"/>
      <c r="AHU172" s="1"/>
      <c r="AHV172" s="1"/>
      <c r="AHW172" s="1"/>
      <c r="AHX172" s="1"/>
      <c r="AHY172" s="1"/>
      <c r="AHZ172" s="1"/>
      <c r="AIA172" s="1"/>
      <c r="AIB172" s="1"/>
      <c r="AIC172" s="1"/>
      <c r="AID172" s="1"/>
      <c r="AIE172" s="1"/>
      <c r="AIF172" s="1"/>
      <c r="AIG172" s="1"/>
      <c r="AIH172" s="1"/>
      <c r="AII172" s="1"/>
      <c r="AIJ172" s="1"/>
      <c r="AIK172" s="1"/>
      <c r="AIL172" s="1"/>
      <c r="AIM172" s="1"/>
      <c r="AIN172" s="1"/>
      <c r="AIO172" s="1"/>
      <c r="AIP172" s="1"/>
      <c r="AIQ172" s="1"/>
      <c r="AIR172" s="1"/>
      <c r="AIS172" s="1"/>
      <c r="AIT172" s="1"/>
      <c r="AIU172" s="1"/>
      <c r="AIV172" s="1"/>
      <c r="AIW172" s="1"/>
      <c r="AIX172" s="1"/>
      <c r="AIY172" s="1"/>
      <c r="AIZ172" s="1"/>
      <c r="AJA172" s="1"/>
      <c r="AJB172" s="1"/>
      <c r="AJC172" s="1"/>
      <c r="AJD172" s="1"/>
      <c r="AJE172" s="1"/>
      <c r="AJF172" s="1"/>
      <c r="AJG172" s="1"/>
    </row>
    <row r="173" spans="1:943" x14ac:dyDescent="0.25">
      <c r="A173" s="4" t="s">
        <v>256</v>
      </c>
      <c r="B173" s="1">
        <v>10834720</v>
      </c>
      <c r="C173" s="1">
        <v>11113220</v>
      </c>
      <c r="D173" s="1">
        <v>7959859.6699999999</v>
      </c>
      <c r="E173" s="1">
        <v>15881959.67</v>
      </c>
      <c r="F173" s="1">
        <v>15880677.17</v>
      </c>
      <c r="G173" s="1">
        <v>100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>
        <v>10516600</v>
      </c>
      <c r="BE173" s="1">
        <v>10795100</v>
      </c>
      <c r="BF173" s="1">
        <v>7641739.6699999999</v>
      </c>
      <c r="BG173" s="1">
        <v>7641739.6699999999</v>
      </c>
      <c r="BH173" s="1">
        <v>7640457.1699999999</v>
      </c>
      <c r="BI173" s="1">
        <v>100</v>
      </c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>
        <v>2980000</v>
      </c>
      <c r="IO173" s="1">
        <v>3258500</v>
      </c>
      <c r="IP173" s="1">
        <v>3531000</v>
      </c>
      <c r="IQ173" s="1">
        <v>3531000</v>
      </c>
      <c r="IR173" s="1">
        <v>3531000</v>
      </c>
      <c r="IS173" s="1">
        <v>100</v>
      </c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  <c r="NR173" s="1"/>
      <c r="NS173" s="1"/>
      <c r="NT173" s="1"/>
      <c r="NU173" s="1"/>
      <c r="NV173" s="1"/>
      <c r="NW173" s="1"/>
      <c r="NX173" s="1"/>
      <c r="NY173" s="1"/>
      <c r="NZ173" s="1"/>
      <c r="OA173" s="1"/>
      <c r="OB173" s="1"/>
      <c r="OC173" s="1"/>
      <c r="OD173" s="1"/>
      <c r="OE173" s="1"/>
      <c r="OF173" s="1"/>
      <c r="OG173" s="1"/>
      <c r="OH173" s="1"/>
      <c r="OI173" s="1"/>
      <c r="OJ173" s="1"/>
      <c r="OK173" s="1"/>
      <c r="OL173" s="1"/>
      <c r="OM173" s="1"/>
      <c r="ON173" s="1"/>
      <c r="OO173" s="1"/>
      <c r="OP173" s="1"/>
      <c r="OQ173" s="1"/>
      <c r="OR173" s="1"/>
      <c r="OS173" s="1"/>
      <c r="OT173" s="1">
        <v>4694200</v>
      </c>
      <c r="OU173" s="1">
        <v>4694200</v>
      </c>
      <c r="OV173" s="1">
        <v>1268339.67</v>
      </c>
      <c r="OW173" s="1">
        <v>1268339.67</v>
      </c>
      <c r="OX173" s="1">
        <v>1268339.67</v>
      </c>
      <c r="OY173" s="1">
        <v>100</v>
      </c>
      <c r="OZ173" s="1"/>
      <c r="PA173" s="1"/>
      <c r="PB173" s="1"/>
      <c r="PC173" s="1"/>
      <c r="PD173" s="1"/>
      <c r="PE173" s="1"/>
      <c r="PF173" s="1"/>
      <c r="PG173" s="1"/>
      <c r="PH173" s="1"/>
      <c r="PI173" s="1"/>
      <c r="PJ173" s="1"/>
      <c r="PK173" s="1"/>
      <c r="PL173" s="1"/>
      <c r="PM173" s="1"/>
      <c r="PN173" s="1"/>
      <c r="PO173" s="1"/>
      <c r="PP173" s="1"/>
      <c r="PQ173" s="1"/>
      <c r="PR173" s="1"/>
      <c r="PS173" s="1"/>
      <c r="PT173" s="1"/>
      <c r="PU173" s="1"/>
      <c r="PV173" s="1"/>
      <c r="PW173" s="1"/>
      <c r="PX173" s="1"/>
      <c r="PY173" s="1"/>
      <c r="PZ173" s="1"/>
      <c r="QA173" s="1"/>
      <c r="QB173" s="1"/>
      <c r="QC173" s="1"/>
      <c r="QD173" s="1"/>
      <c r="QE173" s="1"/>
      <c r="QF173" s="1"/>
      <c r="QG173" s="1"/>
      <c r="QH173" s="1"/>
      <c r="QI173" s="1"/>
      <c r="QJ173" s="1"/>
      <c r="QK173" s="1"/>
      <c r="QL173" s="1"/>
      <c r="QM173" s="1"/>
      <c r="QN173" s="1"/>
      <c r="QO173" s="1"/>
      <c r="QP173" s="1"/>
      <c r="QQ173" s="1"/>
      <c r="QR173" s="1"/>
      <c r="QS173" s="1"/>
      <c r="QT173" s="1"/>
      <c r="QU173" s="1"/>
      <c r="QV173" s="1"/>
      <c r="QW173" s="1"/>
      <c r="QX173" s="1"/>
      <c r="QY173" s="1"/>
      <c r="QZ173" s="1"/>
      <c r="RA173" s="1"/>
      <c r="RB173" s="1"/>
      <c r="RC173" s="1"/>
      <c r="RD173" s="1"/>
      <c r="RE173" s="1"/>
      <c r="RF173" s="1"/>
      <c r="RG173" s="1"/>
      <c r="RH173" s="1"/>
      <c r="RI173" s="1"/>
      <c r="RJ173" s="1"/>
      <c r="RK173" s="1"/>
      <c r="RL173" s="1"/>
      <c r="RM173" s="1"/>
      <c r="RN173" s="1"/>
      <c r="RO173" s="1"/>
      <c r="RP173" s="1"/>
      <c r="RQ173" s="1"/>
      <c r="RR173" s="1"/>
      <c r="RS173" s="1"/>
      <c r="RT173" s="1"/>
      <c r="RU173" s="1"/>
      <c r="RV173" s="1"/>
      <c r="RW173" s="1"/>
      <c r="RX173" s="1"/>
      <c r="RY173" s="1"/>
      <c r="RZ173" s="1"/>
      <c r="SA173" s="1"/>
      <c r="SB173" s="1"/>
      <c r="SC173" s="1"/>
      <c r="SD173" s="1"/>
      <c r="SE173" s="1"/>
      <c r="SF173" s="1"/>
      <c r="SG173" s="1"/>
      <c r="SH173" s="1"/>
      <c r="SI173" s="1"/>
      <c r="SJ173" s="1"/>
      <c r="SK173" s="1"/>
      <c r="SL173" s="1"/>
      <c r="SM173" s="1"/>
      <c r="SN173" s="1"/>
      <c r="SO173" s="1"/>
      <c r="SP173" s="1"/>
      <c r="SQ173" s="1"/>
      <c r="SR173" s="1"/>
      <c r="SS173" s="1"/>
      <c r="ST173" s="1"/>
      <c r="SU173" s="1"/>
      <c r="SV173" s="1"/>
      <c r="SW173" s="1"/>
      <c r="SX173" s="1"/>
      <c r="SY173" s="1"/>
      <c r="SZ173" s="1"/>
      <c r="TA173" s="1"/>
      <c r="TB173" s="1"/>
      <c r="TC173" s="1"/>
      <c r="TD173" s="1"/>
      <c r="TE173" s="1"/>
      <c r="TF173" s="1"/>
      <c r="TG173" s="1"/>
      <c r="TH173" s="1"/>
      <c r="TI173" s="1"/>
      <c r="TJ173" s="1"/>
      <c r="TK173" s="1"/>
      <c r="TL173" s="1"/>
      <c r="TM173" s="1"/>
      <c r="TN173" s="1"/>
      <c r="TO173" s="1"/>
      <c r="TP173" s="1"/>
      <c r="TQ173" s="1"/>
      <c r="TR173" s="1"/>
      <c r="TS173" s="1"/>
      <c r="TT173" s="1"/>
      <c r="TU173" s="1"/>
      <c r="TV173" s="1"/>
      <c r="TW173" s="1"/>
      <c r="TX173" s="1"/>
      <c r="TY173" s="1"/>
      <c r="TZ173" s="1"/>
      <c r="UA173" s="1"/>
      <c r="UB173" s="1"/>
      <c r="UC173" s="1"/>
      <c r="UD173" s="1"/>
      <c r="UE173" s="1"/>
      <c r="UF173" s="1"/>
      <c r="UG173" s="1"/>
      <c r="UH173" s="1"/>
      <c r="UI173" s="1"/>
      <c r="UJ173" s="1"/>
      <c r="UK173" s="1"/>
      <c r="UL173" s="1"/>
      <c r="UM173" s="1"/>
      <c r="UN173" s="1"/>
      <c r="UO173" s="1"/>
      <c r="UP173" s="1"/>
      <c r="UQ173" s="1"/>
      <c r="UR173" s="1"/>
      <c r="US173" s="1"/>
      <c r="UT173" s="1">
        <v>1050400</v>
      </c>
      <c r="UU173" s="1">
        <v>1050400</v>
      </c>
      <c r="UV173" s="1">
        <v>1050400</v>
      </c>
      <c r="UW173" s="1">
        <v>1050400</v>
      </c>
      <c r="UX173" s="1">
        <v>1050400</v>
      </c>
      <c r="UY173" s="1">
        <v>100</v>
      </c>
      <c r="UZ173" s="1">
        <v>1222000</v>
      </c>
      <c r="VA173" s="1">
        <v>1222000</v>
      </c>
      <c r="VB173" s="1">
        <v>1222000</v>
      </c>
      <c r="VC173" s="1">
        <v>1222000</v>
      </c>
      <c r="VD173" s="1">
        <v>1222000</v>
      </c>
      <c r="VE173" s="1">
        <v>100</v>
      </c>
      <c r="VF173" s="1">
        <v>570000</v>
      </c>
      <c r="VG173" s="1">
        <v>570000</v>
      </c>
      <c r="VH173" s="1">
        <v>570000</v>
      </c>
      <c r="VI173" s="1">
        <v>570000</v>
      </c>
      <c r="VJ173" s="1">
        <v>568717.5</v>
      </c>
      <c r="VK173" s="1">
        <v>99.8</v>
      </c>
      <c r="VL173" s="1"/>
      <c r="VM173" s="1"/>
      <c r="VN173" s="1"/>
      <c r="VO173" s="1"/>
      <c r="VP173" s="1"/>
      <c r="VQ173" s="1"/>
      <c r="VR173" s="1"/>
      <c r="VS173" s="1"/>
      <c r="VT173" s="1"/>
      <c r="VU173" s="1"/>
      <c r="VV173" s="1"/>
      <c r="VW173" s="1"/>
      <c r="VX173" s="1"/>
      <c r="VY173" s="1"/>
      <c r="VZ173" s="1"/>
      <c r="WA173" s="1"/>
      <c r="WB173" s="1"/>
      <c r="WC173" s="1"/>
      <c r="WD173" s="1"/>
      <c r="WE173" s="1"/>
      <c r="WF173" s="1"/>
      <c r="WG173" s="1"/>
      <c r="WH173" s="1"/>
      <c r="WI173" s="1"/>
      <c r="WJ173" s="1"/>
      <c r="WK173" s="1"/>
      <c r="WL173" s="1"/>
      <c r="WM173" s="1"/>
      <c r="WN173" s="1"/>
      <c r="WO173" s="1"/>
      <c r="WP173" s="1"/>
      <c r="WQ173" s="1"/>
      <c r="WR173" s="1"/>
      <c r="WS173" s="1"/>
      <c r="WT173" s="1"/>
      <c r="WU173" s="1"/>
      <c r="WV173" s="1"/>
      <c r="WW173" s="1"/>
      <c r="WX173" s="1"/>
      <c r="WY173" s="1"/>
      <c r="WZ173" s="1"/>
      <c r="XA173" s="1"/>
      <c r="XB173" s="1"/>
      <c r="XC173" s="1"/>
      <c r="XD173" s="1"/>
      <c r="XE173" s="1"/>
      <c r="XF173" s="1"/>
      <c r="XG173" s="1"/>
      <c r="XH173" s="1"/>
      <c r="XI173" s="1"/>
      <c r="XJ173" s="1"/>
      <c r="XK173" s="1"/>
      <c r="XL173" s="1"/>
      <c r="XM173" s="1"/>
      <c r="XN173" s="1"/>
      <c r="XO173" s="1"/>
      <c r="XP173" s="1"/>
      <c r="XQ173" s="1"/>
      <c r="XR173" s="1"/>
      <c r="XS173" s="1"/>
      <c r="XT173" s="1"/>
      <c r="XU173" s="1"/>
      <c r="XV173" s="1"/>
      <c r="XW173" s="1"/>
      <c r="XX173" s="1"/>
      <c r="XY173" s="1"/>
      <c r="XZ173" s="1"/>
      <c r="YA173" s="1"/>
      <c r="YB173" s="1"/>
      <c r="YC173" s="1"/>
      <c r="YD173" s="1"/>
      <c r="YE173" s="1"/>
      <c r="YF173" s="1"/>
      <c r="YG173" s="1"/>
      <c r="YH173" s="1"/>
      <c r="YI173" s="1"/>
      <c r="YJ173" s="1"/>
      <c r="YK173" s="1"/>
      <c r="YL173" s="1"/>
      <c r="YM173" s="1"/>
      <c r="YN173" s="1"/>
      <c r="YO173" s="1"/>
      <c r="YP173" s="1"/>
      <c r="YQ173" s="1"/>
      <c r="YR173" s="1"/>
      <c r="YS173" s="1"/>
      <c r="YT173" s="1"/>
      <c r="YU173" s="1"/>
      <c r="YV173" s="1"/>
      <c r="YW173" s="1"/>
      <c r="YX173" s="1"/>
      <c r="YY173" s="1"/>
      <c r="YZ173" s="1"/>
      <c r="ZA173" s="1"/>
      <c r="ZB173" s="1"/>
      <c r="ZC173" s="1"/>
      <c r="ZD173" s="1"/>
      <c r="ZE173" s="1"/>
      <c r="ZF173" s="1"/>
      <c r="ZG173" s="1"/>
      <c r="ZH173" s="1"/>
      <c r="ZI173" s="1"/>
      <c r="ZJ173" s="1"/>
      <c r="ZK173" s="1"/>
      <c r="ZL173" s="1"/>
      <c r="ZM173" s="1"/>
      <c r="ZN173" s="1"/>
      <c r="ZO173" s="1"/>
      <c r="ZP173" s="1">
        <v>318120</v>
      </c>
      <c r="ZQ173" s="1">
        <v>318120</v>
      </c>
      <c r="ZR173" s="1">
        <v>318120</v>
      </c>
      <c r="ZS173" s="1">
        <v>318120</v>
      </c>
      <c r="ZT173" s="1">
        <v>318120</v>
      </c>
      <c r="ZU173" s="1">
        <v>100</v>
      </c>
      <c r="ZV173" s="1"/>
      <c r="ZW173" s="1"/>
      <c r="ZX173" s="1"/>
      <c r="ZY173" s="1"/>
      <c r="ZZ173" s="1"/>
      <c r="AAA173" s="1"/>
      <c r="AAB173" s="1"/>
      <c r="AAC173" s="1"/>
      <c r="AAD173" s="1"/>
      <c r="AAE173" s="1"/>
      <c r="AAF173" s="1"/>
      <c r="AAG173" s="1"/>
      <c r="AAH173" s="1"/>
      <c r="AAI173" s="1"/>
      <c r="AAJ173" s="1"/>
      <c r="AAK173" s="1"/>
      <c r="AAL173" s="1"/>
      <c r="AAM173" s="1"/>
      <c r="AAN173" s="1"/>
      <c r="AAO173" s="1"/>
      <c r="AAP173" s="1"/>
      <c r="AAQ173" s="1"/>
      <c r="AAR173" s="1"/>
      <c r="AAS173" s="1"/>
      <c r="AAT173" s="1"/>
      <c r="AAU173" s="1"/>
      <c r="AAV173" s="1"/>
      <c r="AAW173" s="1"/>
      <c r="AAX173" s="1"/>
      <c r="AAY173" s="1"/>
      <c r="AAZ173" s="1"/>
      <c r="ABA173" s="1"/>
      <c r="ABB173" s="1"/>
      <c r="ABC173" s="1"/>
      <c r="ABD173" s="1"/>
      <c r="ABE173" s="1"/>
      <c r="ABF173" s="1"/>
      <c r="ABG173" s="1"/>
      <c r="ABH173" s="1"/>
      <c r="ABI173" s="1"/>
      <c r="ABJ173" s="1"/>
      <c r="ABK173" s="1"/>
      <c r="ABL173" s="1"/>
      <c r="ABM173" s="1"/>
      <c r="ABN173" s="1"/>
      <c r="ABO173" s="1"/>
      <c r="ABP173" s="1"/>
      <c r="ABQ173" s="1"/>
      <c r="ABR173" s="1"/>
      <c r="ABS173" s="1"/>
      <c r="ABT173" s="1"/>
      <c r="ABU173" s="1"/>
      <c r="ABV173" s="1"/>
      <c r="ABW173" s="1"/>
      <c r="ABX173" s="1"/>
      <c r="ABY173" s="1"/>
      <c r="ABZ173" s="1"/>
      <c r="ACA173" s="1"/>
      <c r="ACB173" s="1"/>
      <c r="ACC173" s="1"/>
      <c r="ACD173" s="1"/>
      <c r="ACE173" s="1"/>
      <c r="ACF173" s="1"/>
      <c r="ACG173" s="1"/>
      <c r="ACH173" s="1"/>
      <c r="ACI173" s="1"/>
      <c r="ACJ173" s="1"/>
      <c r="ACK173" s="1"/>
      <c r="ACL173" s="1"/>
      <c r="ACM173" s="1"/>
      <c r="ACN173" s="1"/>
      <c r="ACO173" s="1"/>
      <c r="ACP173" s="1"/>
      <c r="ACQ173" s="1"/>
      <c r="ACR173" s="1"/>
      <c r="ACS173" s="1"/>
      <c r="ACT173" s="1"/>
      <c r="ACU173" s="1"/>
      <c r="ACV173" s="1"/>
      <c r="ACW173" s="1"/>
      <c r="ACX173" s="1"/>
      <c r="ACY173" s="1"/>
      <c r="ACZ173" s="1"/>
      <c r="ADA173" s="1"/>
      <c r="ADB173" s="1"/>
      <c r="ADC173" s="1"/>
      <c r="ADD173" s="1"/>
      <c r="ADE173" s="1"/>
      <c r="ADF173" s="1"/>
      <c r="ADG173" s="1"/>
      <c r="ADH173" s="1"/>
      <c r="ADI173" s="1"/>
      <c r="ADJ173" s="1"/>
      <c r="ADK173" s="1"/>
      <c r="ADL173" s="1"/>
      <c r="ADM173" s="1"/>
      <c r="ADN173" s="1"/>
      <c r="ADO173" s="1"/>
      <c r="ADP173" s="1"/>
      <c r="ADQ173" s="1"/>
      <c r="ADR173" s="1"/>
      <c r="ADS173" s="1"/>
      <c r="ADT173" s="1"/>
      <c r="ADU173" s="1"/>
      <c r="ADV173" s="1"/>
      <c r="ADW173" s="1"/>
      <c r="ADX173" s="1"/>
      <c r="ADY173" s="1"/>
      <c r="ADZ173" s="1"/>
      <c r="AEA173" s="1"/>
      <c r="AEB173" s="1"/>
      <c r="AEC173" s="1"/>
      <c r="AED173" s="1"/>
      <c r="AEE173" s="1"/>
      <c r="AEF173" s="1"/>
      <c r="AEG173" s="1"/>
      <c r="AEH173" s="1"/>
      <c r="AEI173" s="1"/>
      <c r="AEJ173" s="1"/>
      <c r="AEK173" s="1"/>
      <c r="AEL173" s="1"/>
      <c r="AEM173" s="1"/>
      <c r="AEN173" s="1"/>
      <c r="AEO173" s="1"/>
      <c r="AEP173" s="1"/>
      <c r="AEQ173" s="1"/>
      <c r="AER173" s="1"/>
      <c r="AES173" s="1"/>
      <c r="AET173" s="1"/>
      <c r="AEU173" s="1"/>
      <c r="AEV173" s="1"/>
      <c r="AEW173" s="1"/>
      <c r="AEX173" s="1"/>
      <c r="AEY173" s="1"/>
      <c r="AEZ173" s="1"/>
      <c r="AFA173" s="1"/>
      <c r="AFB173" s="1"/>
      <c r="AFC173" s="1"/>
      <c r="AFD173" s="1"/>
      <c r="AFE173" s="1"/>
      <c r="AFF173" s="1"/>
      <c r="AFG173" s="1"/>
      <c r="AFH173" s="1"/>
      <c r="AFI173" s="1"/>
      <c r="AFJ173" s="1">
        <v>3520</v>
      </c>
      <c r="AFK173" s="1">
        <v>3520</v>
      </c>
      <c r="AFL173" s="1">
        <v>3520</v>
      </c>
      <c r="AFM173" s="1">
        <v>3520</v>
      </c>
      <c r="AFN173" s="1">
        <v>3520</v>
      </c>
      <c r="AFO173" s="1">
        <v>100</v>
      </c>
      <c r="AFP173" s="1"/>
      <c r="AFQ173" s="1"/>
      <c r="AFR173" s="1"/>
      <c r="AFS173" s="1"/>
      <c r="AFT173" s="1"/>
      <c r="AFU173" s="1"/>
      <c r="AFV173" s="1"/>
      <c r="AFW173" s="1"/>
      <c r="AFX173" s="1"/>
      <c r="AFY173" s="1"/>
      <c r="AFZ173" s="1"/>
      <c r="AGA173" s="1"/>
      <c r="AGB173" s="1"/>
      <c r="AGC173" s="1"/>
      <c r="AGD173" s="1"/>
      <c r="AGE173" s="1"/>
      <c r="AGF173" s="1"/>
      <c r="AGG173" s="1"/>
      <c r="AGH173" s="1"/>
      <c r="AGI173" s="1"/>
      <c r="AGJ173" s="1"/>
      <c r="AGK173" s="1"/>
      <c r="AGL173" s="1"/>
      <c r="AGM173" s="1"/>
      <c r="AGN173" s="1">
        <v>314600</v>
      </c>
      <c r="AGO173" s="1">
        <v>314600</v>
      </c>
      <c r="AGP173" s="1">
        <v>314600</v>
      </c>
      <c r="AGQ173" s="1">
        <v>314600</v>
      </c>
      <c r="AGR173" s="1">
        <v>314600</v>
      </c>
      <c r="AGS173" s="1">
        <v>100</v>
      </c>
      <c r="AGT173" s="1"/>
      <c r="AGU173" s="1"/>
      <c r="AGV173" s="1"/>
      <c r="AGW173" s="1"/>
      <c r="AGX173" s="1"/>
      <c r="AGY173" s="1"/>
      <c r="AGZ173" s="1"/>
      <c r="AHA173" s="1"/>
      <c r="AHB173" s="1"/>
      <c r="AHC173" s="1"/>
      <c r="AHD173" s="1"/>
      <c r="AHE173" s="1"/>
      <c r="AHF173" s="1"/>
      <c r="AHG173" s="1"/>
      <c r="AHH173" s="1"/>
      <c r="AHI173" s="1">
        <v>7922100</v>
      </c>
      <c r="AHJ173" s="1">
        <v>7922100</v>
      </c>
      <c r="AHK173" s="1">
        <v>100</v>
      </c>
      <c r="AHL173" s="1"/>
      <c r="AHM173" s="1"/>
      <c r="AHN173" s="1"/>
      <c r="AHO173" s="1"/>
      <c r="AHP173" s="1"/>
      <c r="AHQ173" s="1"/>
      <c r="AHR173" s="1"/>
      <c r="AHS173" s="1"/>
      <c r="AHT173" s="1"/>
      <c r="AHU173" s="1"/>
      <c r="AHV173" s="1"/>
      <c r="AHW173" s="1"/>
      <c r="AHX173" s="1"/>
      <c r="AHY173" s="1"/>
      <c r="AHZ173" s="1"/>
      <c r="AIA173" s="1"/>
      <c r="AIB173" s="1"/>
      <c r="AIC173" s="1"/>
      <c r="AID173" s="1"/>
      <c r="AIE173" s="1"/>
      <c r="AIF173" s="1"/>
      <c r="AIG173" s="1"/>
      <c r="AIH173" s="1"/>
      <c r="AII173" s="1"/>
      <c r="AIJ173" s="1"/>
      <c r="AIK173" s="1"/>
      <c r="AIL173" s="1"/>
      <c r="AIM173" s="1"/>
      <c r="AIN173" s="1"/>
      <c r="AIO173" s="1"/>
      <c r="AIP173" s="1"/>
      <c r="AIQ173" s="1"/>
      <c r="AIR173" s="1"/>
      <c r="AIS173" s="1">
        <v>7922100</v>
      </c>
      <c r="AIT173" s="1">
        <v>7922100</v>
      </c>
      <c r="AIU173" s="1">
        <v>100</v>
      </c>
      <c r="AIV173" s="1"/>
      <c r="AIW173" s="1"/>
      <c r="AIX173" s="1"/>
      <c r="AIY173" s="1"/>
      <c r="AIZ173" s="1"/>
      <c r="AJA173" s="1"/>
      <c r="AJB173" s="1"/>
      <c r="AJC173" s="1"/>
      <c r="AJD173" s="1"/>
      <c r="AJE173" s="1"/>
      <c r="AJF173" s="1"/>
      <c r="AJG173" s="1"/>
    </row>
    <row r="174" spans="1:943" x14ac:dyDescent="0.25">
      <c r="A174" s="4" t="s">
        <v>257</v>
      </c>
      <c r="B174" s="1">
        <v>5672676</v>
      </c>
      <c r="C174" s="1">
        <v>6473776</v>
      </c>
      <c r="D174" s="1">
        <v>6230909.7199999997</v>
      </c>
      <c r="E174" s="1">
        <v>18414886.149999999</v>
      </c>
      <c r="F174" s="1">
        <v>18414886.149999999</v>
      </c>
      <c r="G174" s="1">
        <v>100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>
        <v>5354556</v>
      </c>
      <c r="BE174" s="1">
        <v>6155656</v>
      </c>
      <c r="BF174" s="1">
        <v>5912789.7199999997</v>
      </c>
      <c r="BG174" s="1">
        <v>18096766.149999999</v>
      </c>
      <c r="BH174" s="1">
        <v>18096766.149999999</v>
      </c>
      <c r="BI174" s="1">
        <v>100</v>
      </c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>
        <v>930500</v>
      </c>
      <c r="IO174" s="1">
        <v>1018500</v>
      </c>
      <c r="IP174" s="1">
        <v>1104300</v>
      </c>
      <c r="IQ174" s="1">
        <v>1104300</v>
      </c>
      <c r="IR174" s="1">
        <v>1104300</v>
      </c>
      <c r="IS174" s="1">
        <v>100</v>
      </c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>
        <v>8000000</v>
      </c>
      <c r="JV174" s="1">
        <v>8000000</v>
      </c>
      <c r="JW174" s="1">
        <v>100</v>
      </c>
      <c r="JX174" s="1"/>
      <c r="JY174" s="1"/>
      <c r="JZ174" s="1"/>
      <c r="KA174" s="1"/>
      <c r="KB174" s="1"/>
      <c r="KC174" s="1"/>
      <c r="KD174" s="1"/>
      <c r="KE174" s="1"/>
      <c r="KF174" s="1"/>
      <c r="KG174" s="1"/>
      <c r="KH174" s="1"/>
      <c r="KI174" s="1"/>
      <c r="KJ174" s="1"/>
      <c r="KK174" s="1"/>
      <c r="KL174" s="1"/>
      <c r="KM174" s="1"/>
      <c r="KN174" s="1"/>
      <c r="KO174" s="1"/>
      <c r="KP174" s="1"/>
      <c r="KQ174" s="1"/>
      <c r="KR174" s="1"/>
      <c r="KS174" s="1"/>
      <c r="KT174" s="1"/>
      <c r="KU174" s="1"/>
      <c r="KV174" s="1"/>
      <c r="KW174" s="1"/>
      <c r="KX174" s="1"/>
      <c r="KY174" s="1"/>
      <c r="KZ174" s="1"/>
      <c r="LA174" s="1"/>
      <c r="LB174" s="1"/>
      <c r="LC174" s="1"/>
      <c r="LD174" s="1"/>
      <c r="LE174" s="1"/>
      <c r="LF174" s="1"/>
      <c r="LG174" s="1"/>
      <c r="LH174" s="1"/>
      <c r="LI174" s="1"/>
      <c r="LJ174" s="1"/>
      <c r="LK174" s="1"/>
      <c r="LL174" s="1"/>
      <c r="LM174" s="1"/>
      <c r="LN174" s="1"/>
      <c r="LO174" s="1"/>
      <c r="LP174" s="1"/>
      <c r="LQ174" s="1"/>
      <c r="LR174" s="1"/>
      <c r="LS174" s="1"/>
      <c r="LT174" s="1"/>
      <c r="LU174" s="1"/>
      <c r="LV174" s="1"/>
      <c r="LW174" s="1"/>
      <c r="LX174" s="1"/>
      <c r="LY174" s="1"/>
      <c r="LZ174" s="1"/>
      <c r="MA174" s="1"/>
      <c r="MB174" s="1"/>
      <c r="MC174" s="1"/>
      <c r="MD174" s="1"/>
      <c r="ME174" s="1"/>
      <c r="MF174" s="1"/>
      <c r="MG174" s="1"/>
      <c r="MH174" s="1"/>
      <c r="MI174" s="1"/>
      <c r="MJ174" s="1"/>
      <c r="MK174" s="1"/>
      <c r="ML174" s="1"/>
      <c r="MM174" s="1"/>
      <c r="MN174" s="1"/>
      <c r="MO174" s="1"/>
      <c r="MP174" s="1"/>
      <c r="MQ174" s="1"/>
      <c r="MR174" s="1"/>
      <c r="MS174" s="1"/>
      <c r="MT174" s="1"/>
      <c r="MU174" s="1"/>
      <c r="MV174" s="1"/>
      <c r="MW174" s="1"/>
      <c r="MX174" s="1"/>
      <c r="MY174" s="1"/>
      <c r="MZ174" s="1"/>
      <c r="NA174" s="1"/>
      <c r="NB174" s="1"/>
      <c r="NC174" s="1"/>
      <c r="ND174" s="1"/>
      <c r="NE174" s="1"/>
      <c r="NF174" s="1"/>
      <c r="NG174" s="1"/>
      <c r="NH174" s="1"/>
      <c r="NI174" s="1"/>
      <c r="NJ174" s="1"/>
      <c r="NK174" s="1"/>
      <c r="NL174" s="1"/>
      <c r="NM174" s="1"/>
      <c r="NN174" s="1"/>
      <c r="NO174" s="1"/>
      <c r="NP174" s="1"/>
      <c r="NQ174" s="1"/>
      <c r="NR174" s="1"/>
      <c r="NS174" s="1"/>
      <c r="NT174" s="1"/>
      <c r="NU174" s="1"/>
      <c r="NV174" s="1"/>
      <c r="NW174" s="1"/>
      <c r="NX174" s="1"/>
      <c r="NY174" s="1"/>
      <c r="NZ174" s="1"/>
      <c r="OA174" s="1"/>
      <c r="OB174" s="1"/>
      <c r="OC174" s="1"/>
      <c r="OD174" s="1"/>
      <c r="OE174" s="1"/>
      <c r="OF174" s="1"/>
      <c r="OG174" s="1"/>
      <c r="OH174" s="1"/>
      <c r="OI174" s="1"/>
      <c r="OJ174" s="1"/>
      <c r="OK174" s="1"/>
      <c r="OL174" s="1"/>
      <c r="OM174" s="1"/>
      <c r="ON174" s="1"/>
      <c r="OO174" s="1"/>
      <c r="OP174" s="1"/>
      <c r="OQ174" s="1"/>
      <c r="OR174" s="1"/>
      <c r="OS174" s="1"/>
      <c r="OT174" s="1"/>
      <c r="OU174" s="1"/>
      <c r="OV174" s="1"/>
      <c r="OW174" s="1"/>
      <c r="OX174" s="1"/>
      <c r="OY174" s="1"/>
      <c r="OZ174" s="1"/>
      <c r="PA174" s="1"/>
      <c r="PB174" s="1"/>
      <c r="PC174" s="1"/>
      <c r="PD174" s="1"/>
      <c r="PE174" s="1"/>
      <c r="PF174" s="1"/>
      <c r="PG174" s="1"/>
      <c r="PH174" s="1"/>
      <c r="PI174" s="1"/>
      <c r="PJ174" s="1"/>
      <c r="PK174" s="1"/>
      <c r="PL174" s="1"/>
      <c r="PM174" s="1"/>
      <c r="PN174" s="1"/>
      <c r="PO174" s="1"/>
      <c r="PP174" s="1"/>
      <c r="PQ174" s="1"/>
      <c r="PR174" s="1"/>
      <c r="PS174" s="1"/>
      <c r="PT174" s="1"/>
      <c r="PU174" s="1"/>
      <c r="PV174" s="1"/>
      <c r="PW174" s="1"/>
      <c r="PX174" s="1"/>
      <c r="PY174" s="1"/>
      <c r="PZ174" s="1"/>
      <c r="QA174" s="1"/>
      <c r="QB174" s="1"/>
      <c r="QC174" s="1"/>
      <c r="QD174" s="1">
        <v>997200</v>
      </c>
      <c r="QE174" s="1">
        <v>997200</v>
      </c>
      <c r="QF174" s="1">
        <v>939635.36</v>
      </c>
      <c r="QG174" s="1">
        <v>939635.36</v>
      </c>
      <c r="QH174" s="1">
        <v>939635.36</v>
      </c>
      <c r="QI174" s="1">
        <v>100</v>
      </c>
      <c r="QJ174" s="1"/>
      <c r="QK174" s="1"/>
      <c r="QL174" s="1"/>
      <c r="QM174" s="1"/>
      <c r="QN174" s="1"/>
      <c r="QO174" s="1"/>
      <c r="QP174" s="1"/>
      <c r="QQ174" s="1"/>
      <c r="QR174" s="1"/>
      <c r="QS174" s="1"/>
      <c r="QT174" s="1"/>
      <c r="QU174" s="1"/>
      <c r="QV174" s="1"/>
      <c r="QW174" s="1"/>
      <c r="QX174" s="1"/>
      <c r="QY174" s="1"/>
      <c r="QZ174" s="1"/>
      <c r="RA174" s="1"/>
      <c r="RB174" s="1"/>
      <c r="RC174" s="1"/>
      <c r="RD174" s="1"/>
      <c r="RE174" s="1"/>
      <c r="RF174" s="1"/>
      <c r="RG174" s="1"/>
      <c r="RH174" s="1"/>
      <c r="RI174" s="1"/>
      <c r="RJ174" s="1"/>
      <c r="RK174" s="1"/>
      <c r="RL174" s="1"/>
      <c r="RM174" s="1"/>
      <c r="RN174" s="1"/>
      <c r="RO174" s="1"/>
      <c r="RP174" s="1"/>
      <c r="RQ174" s="1"/>
      <c r="RR174" s="1"/>
      <c r="RS174" s="1"/>
      <c r="RT174" s="1"/>
      <c r="RU174" s="1"/>
      <c r="RV174" s="1"/>
      <c r="RW174" s="1"/>
      <c r="RX174" s="1"/>
      <c r="RY174" s="1"/>
      <c r="RZ174" s="1"/>
      <c r="SA174" s="1"/>
      <c r="SB174" s="1"/>
      <c r="SC174" s="1"/>
      <c r="SD174" s="1"/>
      <c r="SE174" s="1"/>
      <c r="SF174" s="1"/>
      <c r="SG174" s="1"/>
      <c r="SH174" s="1"/>
      <c r="SI174" s="1"/>
      <c r="SJ174" s="1"/>
      <c r="SK174" s="1"/>
      <c r="SL174" s="1"/>
      <c r="SM174" s="1"/>
      <c r="SN174" s="1"/>
      <c r="SO174" s="1"/>
      <c r="SP174" s="1"/>
      <c r="SQ174" s="1"/>
      <c r="SR174" s="1"/>
      <c r="SS174" s="1"/>
      <c r="ST174" s="1"/>
      <c r="SU174" s="1"/>
      <c r="SV174" s="1"/>
      <c r="SW174" s="1"/>
      <c r="SX174" s="1"/>
      <c r="SY174" s="1"/>
      <c r="SZ174" s="1"/>
      <c r="TA174" s="1"/>
      <c r="TB174" s="1"/>
      <c r="TC174" s="1"/>
      <c r="TD174" s="1"/>
      <c r="TE174" s="1"/>
      <c r="TF174" s="1"/>
      <c r="TG174" s="1"/>
      <c r="TH174" s="1"/>
      <c r="TI174" s="1"/>
      <c r="TJ174" s="1"/>
      <c r="TK174" s="1"/>
      <c r="TL174" s="1"/>
      <c r="TM174" s="1">
        <v>4183976.43</v>
      </c>
      <c r="TN174" s="1">
        <v>4183976.43</v>
      </c>
      <c r="TO174" s="1">
        <v>100</v>
      </c>
      <c r="TP174" s="1"/>
      <c r="TQ174" s="1"/>
      <c r="TR174" s="1"/>
      <c r="TS174" s="1"/>
      <c r="TT174" s="1"/>
      <c r="TU174" s="1"/>
      <c r="TV174" s="1"/>
      <c r="TW174" s="1"/>
      <c r="TX174" s="1"/>
      <c r="TY174" s="1"/>
      <c r="TZ174" s="1"/>
      <c r="UA174" s="1"/>
      <c r="UB174" s="1"/>
      <c r="UC174" s="1"/>
      <c r="UD174" s="1"/>
      <c r="UE174" s="1"/>
      <c r="UF174" s="1"/>
      <c r="UG174" s="1"/>
      <c r="UH174" s="1"/>
      <c r="UI174" s="1"/>
      <c r="UJ174" s="1"/>
      <c r="UK174" s="1"/>
      <c r="UL174" s="1"/>
      <c r="UM174" s="1"/>
      <c r="UN174" s="1"/>
      <c r="UO174" s="1"/>
      <c r="UP174" s="1"/>
      <c r="UQ174" s="1"/>
      <c r="UR174" s="1"/>
      <c r="US174" s="1"/>
      <c r="UT174" s="1">
        <v>1050400</v>
      </c>
      <c r="UU174" s="1">
        <v>1050400</v>
      </c>
      <c r="UV174" s="1">
        <v>1050400</v>
      </c>
      <c r="UW174" s="1">
        <v>1050400</v>
      </c>
      <c r="UX174" s="1">
        <v>1050400</v>
      </c>
      <c r="UY174" s="1">
        <v>100</v>
      </c>
      <c r="UZ174" s="1">
        <v>1680300</v>
      </c>
      <c r="VA174" s="1">
        <v>1680300</v>
      </c>
      <c r="VB174" s="1">
        <v>1680300</v>
      </c>
      <c r="VC174" s="1">
        <v>1680300</v>
      </c>
      <c r="VD174" s="1">
        <v>1680300</v>
      </c>
      <c r="VE174" s="1">
        <v>100</v>
      </c>
      <c r="VF174" s="1">
        <v>380000</v>
      </c>
      <c r="VG174" s="1">
        <v>380000</v>
      </c>
      <c r="VH174" s="1">
        <v>380000</v>
      </c>
      <c r="VI174" s="1">
        <v>380000</v>
      </c>
      <c r="VJ174" s="1">
        <v>380000</v>
      </c>
      <c r="VK174" s="1">
        <v>100</v>
      </c>
      <c r="VL174" s="1">
        <v>316156</v>
      </c>
      <c r="VM174" s="1">
        <v>316156</v>
      </c>
      <c r="VN174" s="1">
        <v>316156</v>
      </c>
      <c r="VO174" s="1">
        <v>316156</v>
      </c>
      <c r="VP174" s="1">
        <v>316156</v>
      </c>
      <c r="VQ174" s="1">
        <v>100</v>
      </c>
      <c r="VR174" s="1"/>
      <c r="VS174" s="1"/>
      <c r="VT174" s="1"/>
      <c r="VU174" s="1"/>
      <c r="VV174" s="1"/>
      <c r="VW174" s="1"/>
      <c r="VX174" s="1"/>
      <c r="VY174" s="1"/>
      <c r="VZ174" s="1"/>
      <c r="WA174" s="1"/>
      <c r="WB174" s="1"/>
      <c r="WC174" s="1"/>
      <c r="WD174" s="1"/>
      <c r="WE174" s="1"/>
      <c r="WF174" s="1"/>
      <c r="WG174" s="1"/>
      <c r="WH174" s="1"/>
      <c r="WI174" s="1"/>
      <c r="WJ174" s="1"/>
      <c r="WK174" s="1"/>
      <c r="WL174" s="1"/>
      <c r="WM174" s="1"/>
      <c r="WN174" s="1"/>
      <c r="WO174" s="1"/>
      <c r="WP174" s="1"/>
      <c r="WQ174" s="1"/>
      <c r="WR174" s="1"/>
      <c r="WS174" s="1"/>
      <c r="WT174" s="1"/>
      <c r="WU174" s="1"/>
      <c r="WV174" s="1"/>
      <c r="WW174" s="1"/>
      <c r="WX174" s="1"/>
      <c r="WY174" s="1"/>
      <c r="WZ174" s="1"/>
      <c r="XA174" s="1"/>
      <c r="XB174" s="1"/>
      <c r="XC174" s="1"/>
      <c r="XD174" s="1"/>
      <c r="XE174" s="1"/>
      <c r="XF174" s="1"/>
      <c r="XG174" s="1"/>
      <c r="XH174" s="1"/>
      <c r="XI174" s="1"/>
      <c r="XJ174" s="1"/>
      <c r="XK174" s="1"/>
      <c r="XL174" s="1"/>
      <c r="XM174" s="1"/>
      <c r="XN174" s="1"/>
      <c r="XO174" s="1"/>
      <c r="XP174" s="1"/>
      <c r="XQ174" s="1"/>
      <c r="XR174" s="1"/>
      <c r="XS174" s="1"/>
      <c r="XT174" s="1"/>
      <c r="XU174" s="1"/>
      <c r="XV174" s="1"/>
      <c r="XW174" s="1"/>
      <c r="XX174" s="1"/>
      <c r="XY174" s="1"/>
      <c r="XZ174" s="1"/>
      <c r="YA174" s="1"/>
      <c r="YB174" s="1"/>
      <c r="YC174" s="1"/>
      <c r="YD174" s="1"/>
      <c r="YE174" s="1"/>
      <c r="YF174" s="1"/>
      <c r="YG174" s="1"/>
      <c r="YH174" s="1"/>
      <c r="YI174" s="1"/>
      <c r="YJ174" s="1"/>
      <c r="YK174" s="1"/>
      <c r="YL174" s="1"/>
      <c r="YM174" s="1"/>
      <c r="YN174" s="1"/>
      <c r="YO174" s="1"/>
      <c r="YP174" s="1"/>
      <c r="YQ174" s="1"/>
      <c r="YR174" s="1"/>
      <c r="YS174" s="1">
        <v>713100</v>
      </c>
      <c r="YT174" s="1">
        <v>441998.36</v>
      </c>
      <c r="YU174" s="1">
        <v>441998.36</v>
      </c>
      <c r="YV174" s="1">
        <v>441998.36</v>
      </c>
      <c r="YW174" s="1">
        <v>100</v>
      </c>
      <c r="YX174" s="1"/>
      <c r="YY174" s="1"/>
      <c r="YZ174" s="1"/>
      <c r="ZA174" s="1"/>
      <c r="ZB174" s="1"/>
      <c r="ZC174" s="1"/>
      <c r="ZD174" s="1"/>
      <c r="ZE174" s="1"/>
      <c r="ZF174" s="1"/>
      <c r="ZG174" s="1"/>
      <c r="ZH174" s="1"/>
      <c r="ZI174" s="1"/>
      <c r="ZJ174" s="1"/>
      <c r="ZK174" s="1"/>
      <c r="ZL174" s="1"/>
      <c r="ZM174" s="1"/>
      <c r="ZN174" s="1"/>
      <c r="ZO174" s="1"/>
      <c r="ZP174" s="1">
        <v>318120</v>
      </c>
      <c r="ZQ174" s="1">
        <v>318120</v>
      </c>
      <c r="ZR174" s="1">
        <v>318120</v>
      </c>
      <c r="ZS174" s="1">
        <v>318120</v>
      </c>
      <c r="ZT174" s="1">
        <v>318120</v>
      </c>
      <c r="ZU174" s="1">
        <v>100</v>
      </c>
      <c r="ZV174" s="1"/>
      <c r="ZW174" s="1"/>
      <c r="ZX174" s="1"/>
      <c r="ZY174" s="1"/>
      <c r="ZZ174" s="1"/>
      <c r="AAA174" s="1"/>
      <c r="AAB174" s="1"/>
      <c r="AAC174" s="1"/>
      <c r="AAD174" s="1"/>
      <c r="AAE174" s="1"/>
      <c r="AAF174" s="1"/>
      <c r="AAG174" s="1"/>
      <c r="AAH174" s="1"/>
      <c r="AAI174" s="1"/>
      <c r="AAJ174" s="1"/>
      <c r="AAK174" s="1"/>
      <c r="AAL174" s="1"/>
      <c r="AAM174" s="1"/>
      <c r="AAN174" s="1"/>
      <c r="AAO174" s="1"/>
      <c r="AAP174" s="1"/>
      <c r="AAQ174" s="1"/>
      <c r="AAR174" s="1"/>
      <c r="AAS174" s="1"/>
      <c r="AAT174" s="1"/>
      <c r="AAU174" s="1"/>
      <c r="AAV174" s="1"/>
      <c r="AAW174" s="1"/>
      <c r="AAX174" s="1"/>
      <c r="AAY174" s="1"/>
      <c r="AAZ174" s="1"/>
      <c r="ABA174" s="1"/>
      <c r="ABB174" s="1"/>
      <c r="ABC174" s="1"/>
      <c r="ABD174" s="1"/>
      <c r="ABE174" s="1"/>
      <c r="ABF174" s="1"/>
      <c r="ABG174" s="1"/>
      <c r="ABH174" s="1"/>
      <c r="ABI174" s="1"/>
      <c r="ABJ174" s="1"/>
      <c r="ABK174" s="1"/>
      <c r="ABL174" s="1"/>
      <c r="ABM174" s="1"/>
      <c r="ABN174" s="1"/>
      <c r="ABO174" s="1"/>
      <c r="ABP174" s="1"/>
      <c r="ABQ174" s="1"/>
      <c r="ABR174" s="1"/>
      <c r="ABS174" s="1"/>
      <c r="ABT174" s="1"/>
      <c r="ABU174" s="1"/>
      <c r="ABV174" s="1"/>
      <c r="ABW174" s="1"/>
      <c r="ABX174" s="1"/>
      <c r="ABY174" s="1"/>
      <c r="ABZ174" s="1"/>
      <c r="ACA174" s="1"/>
      <c r="ACB174" s="1"/>
      <c r="ACC174" s="1"/>
      <c r="ACD174" s="1"/>
      <c r="ACE174" s="1"/>
      <c r="ACF174" s="1"/>
      <c r="ACG174" s="1"/>
      <c r="ACH174" s="1"/>
      <c r="ACI174" s="1"/>
      <c r="ACJ174" s="1"/>
      <c r="ACK174" s="1"/>
      <c r="ACL174" s="1"/>
      <c r="ACM174" s="1"/>
      <c r="ACN174" s="1"/>
      <c r="ACO174" s="1"/>
      <c r="ACP174" s="1"/>
      <c r="ACQ174" s="1"/>
      <c r="ACR174" s="1"/>
      <c r="ACS174" s="1"/>
      <c r="ACT174" s="1"/>
      <c r="ACU174" s="1"/>
      <c r="ACV174" s="1"/>
      <c r="ACW174" s="1"/>
      <c r="ACX174" s="1"/>
      <c r="ACY174" s="1"/>
      <c r="ACZ174" s="1"/>
      <c r="ADA174" s="1"/>
      <c r="ADB174" s="1"/>
      <c r="ADC174" s="1"/>
      <c r="ADD174" s="1"/>
      <c r="ADE174" s="1"/>
      <c r="ADF174" s="1"/>
      <c r="ADG174" s="1"/>
      <c r="ADH174" s="1"/>
      <c r="ADI174" s="1"/>
      <c r="ADJ174" s="1"/>
      <c r="ADK174" s="1"/>
      <c r="ADL174" s="1"/>
      <c r="ADM174" s="1"/>
      <c r="ADN174" s="1"/>
      <c r="ADO174" s="1"/>
      <c r="ADP174" s="1"/>
      <c r="ADQ174" s="1"/>
      <c r="ADR174" s="1"/>
      <c r="ADS174" s="1"/>
      <c r="ADT174" s="1"/>
      <c r="ADU174" s="1"/>
      <c r="ADV174" s="1"/>
      <c r="ADW174" s="1"/>
      <c r="ADX174" s="1"/>
      <c r="ADY174" s="1"/>
      <c r="ADZ174" s="1"/>
      <c r="AEA174" s="1"/>
      <c r="AEB174" s="1"/>
      <c r="AEC174" s="1"/>
      <c r="AED174" s="1"/>
      <c r="AEE174" s="1"/>
      <c r="AEF174" s="1"/>
      <c r="AEG174" s="1"/>
      <c r="AEH174" s="1"/>
      <c r="AEI174" s="1"/>
      <c r="AEJ174" s="1"/>
      <c r="AEK174" s="1"/>
      <c r="AEL174" s="1"/>
      <c r="AEM174" s="1"/>
      <c r="AEN174" s="1"/>
      <c r="AEO174" s="1"/>
      <c r="AEP174" s="1"/>
      <c r="AEQ174" s="1"/>
      <c r="AER174" s="1"/>
      <c r="AES174" s="1"/>
      <c r="AET174" s="1"/>
      <c r="AEU174" s="1"/>
      <c r="AEV174" s="1"/>
      <c r="AEW174" s="1"/>
      <c r="AEX174" s="1"/>
      <c r="AEY174" s="1"/>
      <c r="AEZ174" s="1"/>
      <c r="AFA174" s="1"/>
      <c r="AFB174" s="1"/>
      <c r="AFC174" s="1"/>
      <c r="AFD174" s="1"/>
      <c r="AFE174" s="1"/>
      <c r="AFF174" s="1"/>
      <c r="AFG174" s="1"/>
      <c r="AFH174" s="1"/>
      <c r="AFI174" s="1"/>
      <c r="AFJ174" s="1">
        <v>3520</v>
      </c>
      <c r="AFK174" s="1">
        <v>3520</v>
      </c>
      <c r="AFL174" s="1">
        <v>3520</v>
      </c>
      <c r="AFM174" s="1">
        <v>3520</v>
      </c>
      <c r="AFN174" s="1">
        <v>3520</v>
      </c>
      <c r="AFO174" s="1">
        <v>100</v>
      </c>
      <c r="AFP174" s="1"/>
      <c r="AFQ174" s="1"/>
      <c r="AFR174" s="1"/>
      <c r="AFS174" s="1"/>
      <c r="AFT174" s="1"/>
      <c r="AFU174" s="1"/>
      <c r="AFV174" s="1"/>
      <c r="AFW174" s="1"/>
      <c r="AFX174" s="1"/>
      <c r="AFY174" s="1"/>
      <c r="AFZ174" s="1"/>
      <c r="AGA174" s="1"/>
      <c r="AGB174" s="1"/>
      <c r="AGC174" s="1"/>
      <c r="AGD174" s="1"/>
      <c r="AGE174" s="1"/>
      <c r="AGF174" s="1"/>
      <c r="AGG174" s="1"/>
      <c r="AGH174" s="1"/>
      <c r="AGI174" s="1"/>
      <c r="AGJ174" s="1"/>
      <c r="AGK174" s="1"/>
      <c r="AGL174" s="1"/>
      <c r="AGM174" s="1"/>
      <c r="AGN174" s="1">
        <v>314600</v>
      </c>
      <c r="AGO174" s="1">
        <v>314600</v>
      </c>
      <c r="AGP174" s="1">
        <v>314600</v>
      </c>
      <c r="AGQ174" s="1">
        <v>314600</v>
      </c>
      <c r="AGR174" s="1">
        <v>314600</v>
      </c>
      <c r="AGS174" s="1">
        <v>100</v>
      </c>
      <c r="AGT174" s="1"/>
      <c r="AGU174" s="1"/>
      <c r="AGV174" s="1"/>
      <c r="AGW174" s="1"/>
      <c r="AGX174" s="1"/>
      <c r="AGY174" s="1"/>
      <c r="AGZ174" s="1"/>
      <c r="AHA174" s="1"/>
      <c r="AHB174" s="1"/>
      <c r="AHC174" s="1"/>
      <c r="AHD174" s="1"/>
      <c r="AHE174" s="1"/>
      <c r="AHF174" s="1"/>
      <c r="AHG174" s="1"/>
      <c r="AHH174" s="1"/>
      <c r="AHI174" s="1"/>
      <c r="AHJ174" s="1"/>
      <c r="AHK174" s="1"/>
      <c r="AHL174" s="1"/>
      <c r="AHM174" s="1"/>
      <c r="AHN174" s="1"/>
      <c r="AHO174" s="1"/>
      <c r="AHP174" s="1"/>
      <c r="AHQ174" s="1"/>
      <c r="AHR174" s="1"/>
      <c r="AHS174" s="1"/>
      <c r="AHT174" s="1"/>
      <c r="AHU174" s="1"/>
      <c r="AHV174" s="1"/>
      <c r="AHW174" s="1"/>
      <c r="AHX174" s="1"/>
      <c r="AHY174" s="1"/>
      <c r="AHZ174" s="1"/>
      <c r="AIA174" s="1"/>
      <c r="AIB174" s="1"/>
      <c r="AIC174" s="1"/>
      <c r="AID174" s="1"/>
      <c r="AIE174" s="1"/>
      <c r="AIF174" s="1"/>
      <c r="AIG174" s="1"/>
      <c r="AIH174" s="1"/>
      <c r="AII174" s="1"/>
      <c r="AIJ174" s="1"/>
      <c r="AIK174" s="1"/>
      <c r="AIL174" s="1"/>
      <c r="AIM174" s="1"/>
      <c r="AIN174" s="1"/>
      <c r="AIO174" s="1"/>
      <c r="AIP174" s="1"/>
      <c r="AIQ174" s="1"/>
      <c r="AIR174" s="1"/>
      <c r="AIS174" s="1"/>
      <c r="AIT174" s="1"/>
      <c r="AIU174" s="1"/>
      <c r="AIV174" s="1"/>
      <c r="AIW174" s="1"/>
      <c r="AIX174" s="1"/>
      <c r="AIY174" s="1"/>
      <c r="AIZ174" s="1"/>
      <c r="AJA174" s="1"/>
      <c r="AJB174" s="1"/>
      <c r="AJC174" s="1"/>
      <c r="AJD174" s="1"/>
      <c r="AJE174" s="1"/>
      <c r="AJF174" s="1"/>
      <c r="AJG174" s="1"/>
    </row>
    <row r="175" spans="1:943" x14ac:dyDescent="0.25">
      <c r="A175" s="4" t="s">
        <v>258</v>
      </c>
      <c r="B175" s="1">
        <v>5905620</v>
      </c>
      <c r="C175" s="1">
        <v>6152220</v>
      </c>
      <c r="D175" s="1">
        <v>6359312.5199999996</v>
      </c>
      <c r="E175" s="1">
        <v>27109312.52</v>
      </c>
      <c r="F175" s="1">
        <v>27109312.52</v>
      </c>
      <c r="G175" s="1">
        <v>100</v>
      </c>
      <c r="H175" s="1"/>
      <c r="I175" s="1"/>
      <c r="J175" s="1"/>
      <c r="K175" s="1">
        <v>12750000</v>
      </c>
      <c r="L175" s="1">
        <v>12750000</v>
      </c>
      <c r="M175" s="1">
        <v>100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>
        <v>12750000</v>
      </c>
      <c r="BB175" s="1">
        <v>12750000</v>
      </c>
      <c r="BC175" s="1">
        <v>100</v>
      </c>
      <c r="BD175" s="1">
        <v>5740400</v>
      </c>
      <c r="BE175" s="1">
        <v>5987000</v>
      </c>
      <c r="BF175" s="1">
        <v>6194092.5199999996</v>
      </c>
      <c r="BG175" s="1">
        <v>14194092.52</v>
      </c>
      <c r="BH175" s="1">
        <v>14194092.52</v>
      </c>
      <c r="BI175" s="1">
        <v>100</v>
      </c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>
        <v>2248000</v>
      </c>
      <c r="IO175" s="1">
        <v>2412600</v>
      </c>
      <c r="IP175" s="1">
        <v>2639500</v>
      </c>
      <c r="IQ175" s="1">
        <v>2639500</v>
      </c>
      <c r="IR175" s="1">
        <v>2639500</v>
      </c>
      <c r="IS175" s="1">
        <v>100</v>
      </c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>
        <v>8000000</v>
      </c>
      <c r="JV175" s="1">
        <v>8000000</v>
      </c>
      <c r="JW175" s="1">
        <v>100</v>
      </c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  <c r="NR175" s="1"/>
      <c r="NS175" s="1"/>
      <c r="NT175" s="1"/>
      <c r="NU175" s="1"/>
      <c r="NV175" s="1"/>
      <c r="NW175" s="1"/>
      <c r="NX175" s="1"/>
      <c r="NY175" s="1"/>
      <c r="NZ175" s="1"/>
      <c r="OA175" s="1"/>
      <c r="OB175" s="1"/>
      <c r="OC175" s="1"/>
      <c r="OD175" s="1"/>
      <c r="OE175" s="1"/>
      <c r="OF175" s="1"/>
      <c r="OG175" s="1"/>
      <c r="OH175" s="1"/>
      <c r="OI175" s="1"/>
      <c r="OJ175" s="1"/>
      <c r="OK175" s="1"/>
      <c r="OL175" s="1"/>
      <c r="OM175" s="1"/>
      <c r="ON175" s="1"/>
      <c r="OO175" s="1"/>
      <c r="OP175" s="1"/>
      <c r="OQ175" s="1"/>
      <c r="OR175" s="1"/>
      <c r="OS175" s="1"/>
      <c r="OT175" s="1"/>
      <c r="OU175" s="1"/>
      <c r="OV175" s="1"/>
      <c r="OW175" s="1"/>
      <c r="OX175" s="1"/>
      <c r="OY175" s="1"/>
      <c r="OZ175" s="1"/>
      <c r="PA175" s="1"/>
      <c r="PB175" s="1"/>
      <c r="PC175" s="1"/>
      <c r="PD175" s="1"/>
      <c r="PE175" s="1"/>
      <c r="PF175" s="1"/>
      <c r="PG175" s="1"/>
      <c r="PH175" s="1"/>
      <c r="PI175" s="1"/>
      <c r="PJ175" s="1"/>
      <c r="PK175" s="1"/>
      <c r="PL175" s="1"/>
      <c r="PM175" s="1"/>
      <c r="PN175" s="1"/>
      <c r="PO175" s="1"/>
      <c r="PP175" s="1"/>
      <c r="PQ175" s="1"/>
      <c r="PR175" s="1"/>
      <c r="PS175" s="1"/>
      <c r="PT175" s="1"/>
      <c r="PU175" s="1"/>
      <c r="PV175" s="1"/>
      <c r="PW175" s="1"/>
      <c r="PX175" s="1"/>
      <c r="PY175" s="1"/>
      <c r="PZ175" s="1"/>
      <c r="QA175" s="1"/>
      <c r="QB175" s="1"/>
      <c r="QC175" s="1"/>
      <c r="QD175" s="1">
        <v>728200</v>
      </c>
      <c r="QE175" s="1">
        <v>728200</v>
      </c>
      <c r="QF175" s="1">
        <v>728200</v>
      </c>
      <c r="QG175" s="1">
        <v>728200</v>
      </c>
      <c r="QH175" s="1">
        <v>728200</v>
      </c>
      <c r="QI175" s="1">
        <v>100</v>
      </c>
      <c r="QJ175" s="1"/>
      <c r="QK175" s="1"/>
      <c r="QL175" s="1"/>
      <c r="QM175" s="1"/>
      <c r="QN175" s="1"/>
      <c r="QO175" s="1"/>
      <c r="QP175" s="1"/>
      <c r="QQ175" s="1"/>
      <c r="QR175" s="1"/>
      <c r="QS175" s="1"/>
      <c r="QT175" s="1"/>
      <c r="QU175" s="1"/>
      <c r="QV175" s="1"/>
      <c r="QW175" s="1"/>
      <c r="QX175" s="1"/>
      <c r="QY175" s="1"/>
      <c r="QZ175" s="1"/>
      <c r="RA175" s="1"/>
      <c r="RB175" s="1"/>
      <c r="RC175" s="1"/>
      <c r="RD175" s="1"/>
      <c r="RE175" s="1"/>
      <c r="RF175" s="1"/>
      <c r="RG175" s="1"/>
      <c r="RH175" s="1"/>
      <c r="RI175" s="1"/>
      <c r="RJ175" s="1"/>
      <c r="RK175" s="1"/>
      <c r="RL175" s="1"/>
      <c r="RM175" s="1"/>
      <c r="RN175" s="1"/>
      <c r="RO175" s="1"/>
      <c r="RP175" s="1"/>
      <c r="RQ175" s="1"/>
      <c r="RR175" s="1"/>
      <c r="RS175" s="1"/>
      <c r="RT175" s="1"/>
      <c r="RU175" s="1"/>
      <c r="RV175" s="1"/>
      <c r="RW175" s="1"/>
      <c r="RX175" s="1"/>
      <c r="RY175" s="1"/>
      <c r="RZ175" s="1"/>
      <c r="SA175" s="1"/>
      <c r="SB175" s="1"/>
      <c r="SC175" s="1"/>
      <c r="SD175" s="1"/>
      <c r="SE175" s="1"/>
      <c r="SF175" s="1"/>
      <c r="SG175" s="1"/>
      <c r="SH175" s="1"/>
      <c r="SI175" s="1"/>
      <c r="SJ175" s="1"/>
      <c r="SK175" s="1"/>
      <c r="SL175" s="1"/>
      <c r="SM175" s="1"/>
      <c r="SN175" s="1"/>
      <c r="SO175" s="1"/>
      <c r="SP175" s="1"/>
      <c r="SQ175" s="1"/>
      <c r="SR175" s="1"/>
      <c r="SS175" s="1"/>
      <c r="ST175" s="1"/>
      <c r="SU175" s="1"/>
      <c r="SV175" s="1"/>
      <c r="SW175" s="1"/>
      <c r="SX175" s="1"/>
      <c r="SY175" s="1"/>
      <c r="SZ175" s="1"/>
      <c r="TA175" s="1"/>
      <c r="TB175" s="1"/>
      <c r="TC175" s="1"/>
      <c r="TD175" s="1"/>
      <c r="TE175" s="1"/>
      <c r="TF175" s="1"/>
      <c r="TG175" s="1"/>
      <c r="TH175" s="1"/>
      <c r="TI175" s="1"/>
      <c r="TJ175" s="1"/>
      <c r="TK175" s="1"/>
      <c r="TL175" s="1"/>
      <c r="TM175" s="1"/>
      <c r="TN175" s="1"/>
      <c r="TO175" s="1"/>
      <c r="TP175" s="1"/>
      <c r="TQ175" s="1"/>
      <c r="TR175" s="1"/>
      <c r="TS175" s="1"/>
      <c r="TT175" s="1"/>
      <c r="TU175" s="1"/>
      <c r="TV175" s="1"/>
      <c r="TW175" s="1"/>
      <c r="TX175" s="1"/>
      <c r="TY175" s="1"/>
      <c r="TZ175" s="1"/>
      <c r="UA175" s="1"/>
      <c r="UB175" s="1"/>
      <c r="UC175" s="1"/>
      <c r="UD175" s="1"/>
      <c r="UE175" s="1"/>
      <c r="UF175" s="1"/>
      <c r="UG175" s="1"/>
      <c r="UH175" s="1"/>
      <c r="UI175" s="1"/>
      <c r="UJ175" s="1"/>
      <c r="UK175" s="1"/>
      <c r="UL175" s="1"/>
      <c r="UM175" s="1"/>
      <c r="UN175" s="1"/>
      <c r="UO175" s="1"/>
      <c r="UP175" s="1"/>
      <c r="UQ175" s="1"/>
      <c r="UR175" s="1"/>
      <c r="US175" s="1"/>
      <c r="UT175" s="1">
        <v>1050400</v>
      </c>
      <c r="UU175" s="1">
        <v>1050400</v>
      </c>
      <c r="UV175" s="1">
        <v>1050400</v>
      </c>
      <c r="UW175" s="1">
        <v>1050400</v>
      </c>
      <c r="UX175" s="1">
        <v>1050400</v>
      </c>
      <c r="UY175" s="1">
        <v>100</v>
      </c>
      <c r="UZ175" s="1">
        <v>763800</v>
      </c>
      <c r="VA175" s="1">
        <v>763800</v>
      </c>
      <c r="VB175" s="1">
        <v>763800</v>
      </c>
      <c r="VC175" s="1">
        <v>763800</v>
      </c>
      <c r="VD175" s="1">
        <v>763800</v>
      </c>
      <c r="VE175" s="1">
        <v>100</v>
      </c>
      <c r="VF175" s="1">
        <v>950000</v>
      </c>
      <c r="VG175" s="1">
        <v>950000</v>
      </c>
      <c r="VH175" s="1">
        <v>950000</v>
      </c>
      <c r="VI175" s="1">
        <v>950000</v>
      </c>
      <c r="VJ175" s="1">
        <v>950000</v>
      </c>
      <c r="VK175" s="1">
        <v>100</v>
      </c>
      <c r="VL175" s="1"/>
      <c r="VM175" s="1"/>
      <c r="VN175" s="1"/>
      <c r="VO175" s="1"/>
      <c r="VP175" s="1"/>
      <c r="VQ175" s="1"/>
      <c r="VR175" s="1"/>
      <c r="VS175" s="1"/>
      <c r="VT175" s="1"/>
      <c r="VU175" s="1"/>
      <c r="VV175" s="1"/>
      <c r="VW175" s="1"/>
      <c r="VX175" s="1"/>
      <c r="VY175" s="1"/>
      <c r="VZ175" s="1"/>
      <c r="WA175" s="1"/>
      <c r="WB175" s="1"/>
      <c r="WC175" s="1"/>
      <c r="WD175" s="1"/>
      <c r="WE175" s="1"/>
      <c r="WF175" s="1"/>
      <c r="WG175" s="1"/>
      <c r="WH175" s="1"/>
      <c r="WI175" s="1"/>
      <c r="WJ175" s="1"/>
      <c r="WK175" s="1"/>
      <c r="WL175" s="1"/>
      <c r="WM175" s="1"/>
      <c r="WN175" s="1"/>
      <c r="WO175" s="1"/>
      <c r="WP175" s="1"/>
      <c r="WQ175" s="1"/>
      <c r="WR175" s="1"/>
      <c r="WS175" s="1"/>
      <c r="WT175" s="1"/>
      <c r="WU175" s="1"/>
      <c r="WV175" s="1"/>
      <c r="WW175" s="1"/>
      <c r="WX175" s="1"/>
      <c r="WY175" s="1"/>
      <c r="WZ175" s="1"/>
      <c r="XA175" s="1"/>
      <c r="XB175" s="1"/>
      <c r="XC175" s="1"/>
      <c r="XD175" s="1"/>
      <c r="XE175" s="1"/>
      <c r="XF175" s="1"/>
      <c r="XG175" s="1"/>
      <c r="XH175" s="1"/>
      <c r="XI175" s="1"/>
      <c r="XJ175" s="1"/>
      <c r="XK175" s="1"/>
      <c r="XL175" s="1"/>
      <c r="XM175" s="1"/>
      <c r="XN175" s="1"/>
      <c r="XO175" s="1"/>
      <c r="XP175" s="1"/>
      <c r="XQ175" s="1"/>
      <c r="XR175" s="1"/>
      <c r="XS175" s="1"/>
      <c r="XT175" s="1"/>
      <c r="XU175" s="1"/>
      <c r="XV175" s="1"/>
      <c r="XW175" s="1"/>
      <c r="XX175" s="1"/>
      <c r="XY175" s="1"/>
      <c r="XZ175" s="1"/>
      <c r="YA175" s="1"/>
      <c r="YB175" s="1"/>
      <c r="YC175" s="1"/>
      <c r="YD175" s="1"/>
      <c r="YE175" s="1"/>
      <c r="YF175" s="1"/>
      <c r="YG175" s="1"/>
      <c r="YH175" s="1"/>
      <c r="YI175" s="1"/>
      <c r="YJ175" s="1"/>
      <c r="YK175" s="1"/>
      <c r="YL175" s="1"/>
      <c r="YM175" s="1"/>
      <c r="YN175" s="1"/>
      <c r="YO175" s="1"/>
      <c r="YP175" s="1"/>
      <c r="YQ175" s="1"/>
      <c r="YR175" s="1"/>
      <c r="YS175" s="1">
        <v>82000</v>
      </c>
      <c r="YT175" s="1">
        <v>62192.52</v>
      </c>
      <c r="YU175" s="1">
        <v>62192.52</v>
      </c>
      <c r="YV175" s="1">
        <v>62192.52</v>
      </c>
      <c r="YW175" s="1">
        <v>100</v>
      </c>
      <c r="YX175" s="1"/>
      <c r="YY175" s="1"/>
      <c r="YZ175" s="1"/>
      <c r="ZA175" s="1"/>
      <c r="ZB175" s="1"/>
      <c r="ZC175" s="1"/>
      <c r="ZD175" s="1"/>
      <c r="ZE175" s="1"/>
      <c r="ZF175" s="1"/>
      <c r="ZG175" s="1"/>
      <c r="ZH175" s="1"/>
      <c r="ZI175" s="1"/>
      <c r="ZJ175" s="1"/>
      <c r="ZK175" s="1"/>
      <c r="ZL175" s="1"/>
      <c r="ZM175" s="1"/>
      <c r="ZN175" s="1"/>
      <c r="ZO175" s="1"/>
      <c r="ZP175" s="1">
        <v>165220</v>
      </c>
      <c r="ZQ175" s="1">
        <v>165220</v>
      </c>
      <c r="ZR175" s="1">
        <v>165220</v>
      </c>
      <c r="ZS175" s="1">
        <v>165220</v>
      </c>
      <c r="ZT175" s="1">
        <v>165220</v>
      </c>
      <c r="ZU175" s="1">
        <v>100</v>
      </c>
      <c r="ZV175" s="1"/>
      <c r="ZW175" s="1"/>
      <c r="ZX175" s="1"/>
      <c r="ZY175" s="1"/>
      <c r="ZZ175" s="1"/>
      <c r="AAA175" s="1"/>
      <c r="AAB175" s="1"/>
      <c r="AAC175" s="1"/>
      <c r="AAD175" s="1"/>
      <c r="AAE175" s="1"/>
      <c r="AAF175" s="1"/>
      <c r="AAG175" s="1"/>
      <c r="AAH175" s="1"/>
      <c r="AAI175" s="1"/>
      <c r="AAJ175" s="1"/>
      <c r="AAK175" s="1"/>
      <c r="AAL175" s="1"/>
      <c r="AAM175" s="1"/>
      <c r="AAN175" s="1"/>
      <c r="AAO175" s="1"/>
      <c r="AAP175" s="1"/>
      <c r="AAQ175" s="1"/>
      <c r="AAR175" s="1"/>
      <c r="AAS175" s="1"/>
      <c r="AAT175" s="1"/>
      <c r="AAU175" s="1"/>
      <c r="AAV175" s="1"/>
      <c r="AAW175" s="1"/>
      <c r="AAX175" s="1"/>
      <c r="AAY175" s="1"/>
      <c r="AAZ175" s="1"/>
      <c r="ABA175" s="1"/>
      <c r="ABB175" s="1"/>
      <c r="ABC175" s="1"/>
      <c r="ABD175" s="1"/>
      <c r="ABE175" s="1"/>
      <c r="ABF175" s="1"/>
      <c r="ABG175" s="1"/>
      <c r="ABH175" s="1"/>
      <c r="ABI175" s="1"/>
      <c r="ABJ175" s="1"/>
      <c r="ABK175" s="1"/>
      <c r="ABL175" s="1"/>
      <c r="ABM175" s="1"/>
      <c r="ABN175" s="1"/>
      <c r="ABO175" s="1"/>
      <c r="ABP175" s="1"/>
      <c r="ABQ175" s="1"/>
      <c r="ABR175" s="1"/>
      <c r="ABS175" s="1"/>
      <c r="ABT175" s="1"/>
      <c r="ABU175" s="1"/>
      <c r="ABV175" s="1"/>
      <c r="ABW175" s="1"/>
      <c r="ABX175" s="1"/>
      <c r="ABY175" s="1"/>
      <c r="ABZ175" s="1"/>
      <c r="ACA175" s="1"/>
      <c r="ACB175" s="1"/>
      <c r="ACC175" s="1"/>
      <c r="ACD175" s="1"/>
      <c r="ACE175" s="1"/>
      <c r="ACF175" s="1"/>
      <c r="ACG175" s="1"/>
      <c r="ACH175" s="1"/>
      <c r="ACI175" s="1"/>
      <c r="ACJ175" s="1"/>
      <c r="ACK175" s="1"/>
      <c r="ACL175" s="1"/>
      <c r="ACM175" s="1"/>
      <c r="ACN175" s="1"/>
      <c r="ACO175" s="1"/>
      <c r="ACP175" s="1"/>
      <c r="ACQ175" s="1"/>
      <c r="ACR175" s="1"/>
      <c r="ACS175" s="1"/>
      <c r="ACT175" s="1"/>
      <c r="ACU175" s="1"/>
      <c r="ACV175" s="1"/>
      <c r="ACW175" s="1"/>
      <c r="ACX175" s="1"/>
      <c r="ACY175" s="1"/>
      <c r="ACZ175" s="1"/>
      <c r="ADA175" s="1"/>
      <c r="ADB175" s="1"/>
      <c r="ADC175" s="1"/>
      <c r="ADD175" s="1"/>
      <c r="ADE175" s="1"/>
      <c r="ADF175" s="1"/>
      <c r="ADG175" s="1"/>
      <c r="ADH175" s="1"/>
      <c r="ADI175" s="1"/>
      <c r="ADJ175" s="1"/>
      <c r="ADK175" s="1"/>
      <c r="ADL175" s="1"/>
      <c r="ADM175" s="1"/>
      <c r="ADN175" s="1"/>
      <c r="ADO175" s="1"/>
      <c r="ADP175" s="1"/>
      <c r="ADQ175" s="1"/>
      <c r="ADR175" s="1"/>
      <c r="ADS175" s="1"/>
      <c r="ADT175" s="1"/>
      <c r="ADU175" s="1"/>
      <c r="ADV175" s="1"/>
      <c r="ADW175" s="1"/>
      <c r="ADX175" s="1"/>
      <c r="ADY175" s="1"/>
      <c r="ADZ175" s="1"/>
      <c r="AEA175" s="1"/>
      <c r="AEB175" s="1"/>
      <c r="AEC175" s="1"/>
      <c r="AED175" s="1"/>
      <c r="AEE175" s="1"/>
      <c r="AEF175" s="1"/>
      <c r="AEG175" s="1"/>
      <c r="AEH175" s="1"/>
      <c r="AEI175" s="1"/>
      <c r="AEJ175" s="1"/>
      <c r="AEK175" s="1"/>
      <c r="AEL175" s="1"/>
      <c r="AEM175" s="1"/>
      <c r="AEN175" s="1"/>
      <c r="AEO175" s="1"/>
      <c r="AEP175" s="1"/>
      <c r="AEQ175" s="1"/>
      <c r="AER175" s="1"/>
      <c r="AES175" s="1"/>
      <c r="AET175" s="1"/>
      <c r="AEU175" s="1"/>
      <c r="AEV175" s="1"/>
      <c r="AEW175" s="1"/>
      <c r="AEX175" s="1"/>
      <c r="AEY175" s="1"/>
      <c r="AEZ175" s="1"/>
      <c r="AFA175" s="1"/>
      <c r="AFB175" s="1"/>
      <c r="AFC175" s="1"/>
      <c r="AFD175" s="1"/>
      <c r="AFE175" s="1"/>
      <c r="AFF175" s="1"/>
      <c r="AFG175" s="1"/>
      <c r="AFH175" s="1"/>
      <c r="AFI175" s="1"/>
      <c r="AFJ175" s="1">
        <v>3520</v>
      </c>
      <c r="AFK175" s="1">
        <v>3520</v>
      </c>
      <c r="AFL175" s="1">
        <v>3520</v>
      </c>
      <c r="AFM175" s="1">
        <v>3520</v>
      </c>
      <c r="AFN175" s="1">
        <v>3520</v>
      </c>
      <c r="AFO175" s="1">
        <v>100</v>
      </c>
      <c r="AFP175" s="1"/>
      <c r="AFQ175" s="1"/>
      <c r="AFR175" s="1"/>
      <c r="AFS175" s="1"/>
      <c r="AFT175" s="1"/>
      <c r="AFU175" s="1"/>
      <c r="AFV175" s="1"/>
      <c r="AFW175" s="1"/>
      <c r="AFX175" s="1"/>
      <c r="AFY175" s="1"/>
      <c r="AFZ175" s="1"/>
      <c r="AGA175" s="1"/>
      <c r="AGB175" s="1"/>
      <c r="AGC175" s="1"/>
      <c r="AGD175" s="1"/>
      <c r="AGE175" s="1"/>
      <c r="AGF175" s="1"/>
      <c r="AGG175" s="1"/>
      <c r="AGH175" s="1"/>
      <c r="AGI175" s="1"/>
      <c r="AGJ175" s="1"/>
      <c r="AGK175" s="1"/>
      <c r="AGL175" s="1"/>
      <c r="AGM175" s="1"/>
      <c r="AGN175" s="1">
        <v>161700</v>
      </c>
      <c r="AGO175" s="1">
        <v>161700</v>
      </c>
      <c r="AGP175" s="1">
        <v>161700</v>
      </c>
      <c r="AGQ175" s="1">
        <v>161700</v>
      </c>
      <c r="AGR175" s="1">
        <v>161700</v>
      </c>
      <c r="AGS175" s="1">
        <v>100</v>
      </c>
      <c r="AGT175" s="1"/>
      <c r="AGU175" s="1"/>
      <c r="AGV175" s="1"/>
      <c r="AGW175" s="1"/>
      <c r="AGX175" s="1"/>
      <c r="AGY175" s="1"/>
      <c r="AGZ175" s="1"/>
      <c r="AHA175" s="1"/>
      <c r="AHB175" s="1"/>
      <c r="AHC175" s="1"/>
      <c r="AHD175" s="1"/>
      <c r="AHE175" s="1"/>
      <c r="AHF175" s="1"/>
      <c r="AHG175" s="1"/>
      <c r="AHH175" s="1"/>
      <c r="AHI175" s="1"/>
      <c r="AHJ175" s="1"/>
      <c r="AHK175" s="1"/>
      <c r="AHL175" s="1"/>
      <c r="AHM175" s="1"/>
      <c r="AHN175" s="1"/>
      <c r="AHO175" s="1"/>
      <c r="AHP175" s="1"/>
      <c r="AHQ175" s="1"/>
      <c r="AHR175" s="1"/>
      <c r="AHS175" s="1"/>
      <c r="AHT175" s="1"/>
      <c r="AHU175" s="1"/>
      <c r="AHV175" s="1"/>
      <c r="AHW175" s="1"/>
      <c r="AHX175" s="1"/>
      <c r="AHY175" s="1"/>
      <c r="AHZ175" s="1"/>
      <c r="AIA175" s="1"/>
      <c r="AIB175" s="1"/>
      <c r="AIC175" s="1"/>
      <c r="AID175" s="1"/>
      <c r="AIE175" s="1"/>
      <c r="AIF175" s="1"/>
      <c r="AIG175" s="1"/>
      <c r="AIH175" s="1"/>
      <c r="AII175" s="1"/>
      <c r="AIJ175" s="1"/>
      <c r="AIK175" s="1"/>
      <c r="AIL175" s="1"/>
      <c r="AIM175" s="1"/>
      <c r="AIN175" s="1"/>
      <c r="AIO175" s="1"/>
      <c r="AIP175" s="1"/>
      <c r="AIQ175" s="1"/>
      <c r="AIR175" s="1"/>
      <c r="AIS175" s="1"/>
      <c r="AIT175" s="1"/>
      <c r="AIU175" s="1"/>
      <c r="AIV175" s="1"/>
      <c r="AIW175" s="1"/>
      <c r="AIX175" s="1"/>
      <c r="AIY175" s="1"/>
      <c r="AIZ175" s="1"/>
      <c r="AJA175" s="1"/>
      <c r="AJB175" s="1"/>
      <c r="AJC175" s="1"/>
      <c r="AJD175" s="1"/>
      <c r="AJE175" s="1"/>
      <c r="AJF175" s="1"/>
      <c r="AJG175" s="1"/>
    </row>
    <row r="176" spans="1:943" x14ac:dyDescent="0.25">
      <c r="A176" s="4" t="s">
        <v>259</v>
      </c>
      <c r="B176" s="1">
        <v>11861740</v>
      </c>
      <c r="C176" s="1">
        <v>12513740</v>
      </c>
      <c r="D176" s="1">
        <v>13159840</v>
      </c>
      <c r="E176" s="1">
        <v>22045840</v>
      </c>
      <c r="F176" s="1">
        <v>16286762.1</v>
      </c>
      <c r="G176" s="1">
        <v>73.900000000000006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>
        <v>11225600</v>
      </c>
      <c r="BE176" s="1">
        <v>11877600</v>
      </c>
      <c r="BF176" s="1">
        <v>12523700</v>
      </c>
      <c r="BG176" s="1">
        <v>12523700</v>
      </c>
      <c r="BH176" s="1">
        <v>12523700</v>
      </c>
      <c r="BI176" s="1">
        <v>100</v>
      </c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>
        <v>6970400</v>
      </c>
      <c r="IO176" s="1">
        <v>7622400</v>
      </c>
      <c r="IP176" s="1">
        <v>8268500</v>
      </c>
      <c r="IQ176" s="1">
        <v>8268500</v>
      </c>
      <c r="IR176" s="1">
        <v>8268500</v>
      </c>
      <c r="IS176" s="1">
        <v>100</v>
      </c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>
        <v>1412800</v>
      </c>
      <c r="QE176" s="1">
        <v>1412800</v>
      </c>
      <c r="QF176" s="1">
        <v>1412800</v>
      </c>
      <c r="QG176" s="1">
        <v>1412800</v>
      </c>
      <c r="QH176" s="1">
        <v>1412800</v>
      </c>
      <c r="QI176" s="1">
        <v>100</v>
      </c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>
        <v>1050400</v>
      </c>
      <c r="UU176" s="1">
        <v>1050400</v>
      </c>
      <c r="UV176" s="1">
        <v>1050400</v>
      </c>
      <c r="UW176" s="1">
        <v>1050400</v>
      </c>
      <c r="UX176" s="1">
        <v>1050400</v>
      </c>
      <c r="UY176" s="1">
        <v>100</v>
      </c>
      <c r="UZ176" s="1">
        <v>1222000</v>
      </c>
      <c r="VA176" s="1">
        <v>1222000</v>
      </c>
      <c r="VB176" s="1">
        <v>1222000</v>
      </c>
      <c r="VC176" s="1">
        <v>1222000</v>
      </c>
      <c r="VD176" s="1">
        <v>1222000</v>
      </c>
      <c r="VE176" s="1">
        <v>100</v>
      </c>
      <c r="VF176" s="1">
        <v>570000</v>
      </c>
      <c r="VG176" s="1">
        <v>570000</v>
      </c>
      <c r="VH176" s="1">
        <v>570000</v>
      </c>
      <c r="VI176" s="1">
        <v>570000</v>
      </c>
      <c r="VJ176" s="1">
        <v>570000</v>
      </c>
      <c r="VK176" s="1">
        <v>100</v>
      </c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>
        <v>636140</v>
      </c>
      <c r="ZQ176" s="1">
        <v>636140</v>
      </c>
      <c r="ZR176" s="1">
        <v>636140</v>
      </c>
      <c r="ZS176" s="1">
        <v>636140</v>
      </c>
      <c r="ZT176" s="1">
        <v>636140</v>
      </c>
      <c r="ZU176" s="1">
        <v>100</v>
      </c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>
        <v>7040</v>
      </c>
      <c r="AFK176" s="1">
        <v>7040</v>
      </c>
      <c r="AFL176" s="1">
        <v>7040</v>
      </c>
      <c r="AFM176" s="1">
        <v>7040</v>
      </c>
      <c r="AFN176" s="1">
        <v>7040</v>
      </c>
      <c r="AFO176" s="1">
        <v>100</v>
      </c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>
        <v>629100</v>
      </c>
      <c r="AGO176" s="1">
        <v>629100</v>
      </c>
      <c r="AGP176" s="1">
        <v>629100</v>
      </c>
      <c r="AGQ176" s="1">
        <v>629100</v>
      </c>
      <c r="AGR176" s="1">
        <v>629100</v>
      </c>
      <c r="AGS176" s="1">
        <v>100</v>
      </c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>
        <v>8886000</v>
      </c>
      <c r="AHJ176" s="1">
        <v>3126922.1</v>
      </c>
      <c r="AHK176" s="1">
        <v>35.200000000000003</v>
      </c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>
        <v>8886000</v>
      </c>
      <c r="AIT176" s="1">
        <v>3126922.1</v>
      </c>
      <c r="AIU176" s="1">
        <v>35.200000000000003</v>
      </c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</row>
    <row r="177" spans="1:943" x14ac:dyDescent="0.25">
      <c r="A177" s="4" t="s">
        <v>260</v>
      </c>
      <c r="B177" s="1">
        <v>964771754.99000001</v>
      </c>
      <c r="C177" s="1">
        <v>1008056186.99</v>
      </c>
      <c r="D177" s="1">
        <v>1068922851.89</v>
      </c>
      <c r="E177" s="1">
        <v>1113623147.8900001</v>
      </c>
      <c r="F177" s="1">
        <v>1110772817.23</v>
      </c>
      <c r="G177" s="1">
        <v>99.7</v>
      </c>
      <c r="H177" s="1">
        <v>115158100</v>
      </c>
      <c r="I177" s="1">
        <v>115158100</v>
      </c>
      <c r="J177" s="1">
        <v>115158100</v>
      </c>
      <c r="K177" s="1">
        <v>152905000</v>
      </c>
      <c r="L177" s="1">
        <v>152905000</v>
      </c>
      <c r="M177" s="1">
        <v>100</v>
      </c>
      <c r="N177" s="1">
        <v>115158100</v>
      </c>
      <c r="O177" s="1">
        <v>115158100</v>
      </c>
      <c r="P177" s="1">
        <v>115158100</v>
      </c>
      <c r="Q177" s="1">
        <v>115158100</v>
      </c>
      <c r="R177" s="1">
        <v>115158100</v>
      </c>
      <c r="S177" s="1">
        <v>100</v>
      </c>
      <c r="T177" s="1"/>
      <c r="U177" s="1"/>
      <c r="V177" s="1"/>
      <c r="W177" s="1"/>
      <c r="X177" s="1"/>
      <c r="Y177" s="1"/>
      <c r="Z177" s="1"/>
      <c r="AA177" s="1"/>
      <c r="AB177" s="1"/>
      <c r="AC177" s="1">
        <v>28063900</v>
      </c>
      <c r="AD177" s="1">
        <v>28063900</v>
      </c>
      <c r="AE177" s="1">
        <v>100</v>
      </c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>
        <v>9683000</v>
      </c>
      <c r="AV177" s="1">
        <v>9683000</v>
      </c>
      <c r="AW177" s="1">
        <v>100</v>
      </c>
      <c r="AX177" s="1"/>
      <c r="AY177" s="1"/>
      <c r="AZ177" s="1"/>
      <c r="BA177" s="1"/>
      <c r="BB177" s="1"/>
      <c r="BC177" s="1"/>
      <c r="BD177" s="1">
        <v>79352802.769999996</v>
      </c>
      <c r="BE177" s="1">
        <v>88871803.700000003</v>
      </c>
      <c r="BF177" s="1">
        <v>87556059.969999999</v>
      </c>
      <c r="BG177" s="1">
        <v>90071159.969999999</v>
      </c>
      <c r="BH177" s="1">
        <v>90057782.640000001</v>
      </c>
      <c r="BI177" s="1">
        <v>100</v>
      </c>
      <c r="BJ177" s="1">
        <v>4412530.84</v>
      </c>
      <c r="BK177" s="1">
        <v>4412530.84</v>
      </c>
      <c r="BL177" s="1">
        <v>4372588.8499999996</v>
      </c>
      <c r="BM177" s="1">
        <v>4372588.8499999996</v>
      </c>
      <c r="BN177" s="1">
        <v>4372588.8499999996</v>
      </c>
      <c r="BO177" s="1">
        <v>100</v>
      </c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>
        <v>3893309.36</v>
      </c>
      <c r="CI177" s="1">
        <v>3893309.36</v>
      </c>
      <c r="CJ177" s="1">
        <v>3893309.36</v>
      </c>
      <c r="CK177" s="1">
        <v>3893309.36</v>
      </c>
      <c r="CL177" s="1">
        <v>3893309.36</v>
      </c>
      <c r="CM177" s="1">
        <v>100</v>
      </c>
      <c r="CN177" s="1">
        <v>3247384.87</v>
      </c>
      <c r="CO177" s="1">
        <v>3247384.87</v>
      </c>
      <c r="CP177" s="1">
        <v>3184937.36</v>
      </c>
      <c r="CQ177" s="1">
        <v>3184937.36</v>
      </c>
      <c r="CR177" s="1">
        <v>3184937.36</v>
      </c>
      <c r="CS177" s="1">
        <v>100</v>
      </c>
      <c r="CT177" s="1">
        <v>2515100</v>
      </c>
      <c r="CU177" s="1"/>
      <c r="CV177" s="1"/>
      <c r="CW177" s="1">
        <v>2515100</v>
      </c>
      <c r="CX177" s="1">
        <v>2515100</v>
      </c>
      <c r="CY177" s="1">
        <v>100</v>
      </c>
      <c r="CZ177" s="1"/>
      <c r="DA177" s="1"/>
      <c r="DB177" s="1"/>
      <c r="DC177" s="1"/>
      <c r="DD177" s="1"/>
      <c r="DE177" s="1"/>
      <c r="DF177" s="1">
        <v>635900</v>
      </c>
      <c r="DG177" s="1">
        <v>635900</v>
      </c>
      <c r="DH177" s="1">
        <v>635900</v>
      </c>
      <c r="DI177" s="1">
        <v>635900</v>
      </c>
      <c r="DJ177" s="1">
        <v>635900</v>
      </c>
      <c r="DK177" s="1">
        <v>100</v>
      </c>
      <c r="DL177" s="1">
        <v>252000</v>
      </c>
      <c r="DM177" s="1">
        <v>252000</v>
      </c>
      <c r="DN177" s="1">
        <v>252000</v>
      </c>
      <c r="DO177" s="1">
        <v>252000</v>
      </c>
      <c r="DP177" s="1">
        <v>252000</v>
      </c>
      <c r="DQ177" s="1">
        <v>100</v>
      </c>
      <c r="DR177" s="1"/>
      <c r="DS177" s="1"/>
      <c r="DT177" s="1"/>
      <c r="DU177" s="1"/>
      <c r="DV177" s="1"/>
      <c r="DW177" s="1"/>
      <c r="DX177" s="1">
        <v>928746</v>
      </c>
      <c r="DY177" s="1">
        <v>928746</v>
      </c>
      <c r="DZ177" s="1"/>
      <c r="EA177" s="1"/>
      <c r="EB177" s="1"/>
      <c r="EC177" s="1"/>
      <c r="ED177" s="1">
        <v>4115414.7</v>
      </c>
      <c r="EE177" s="1">
        <v>3951215</v>
      </c>
      <c r="EF177" s="1">
        <v>2500388</v>
      </c>
      <c r="EG177" s="1">
        <v>2500388</v>
      </c>
      <c r="EH177" s="1">
        <v>2487056.2999999998</v>
      </c>
      <c r="EI177" s="1">
        <v>99.5</v>
      </c>
      <c r="EJ177" s="1">
        <v>2830100</v>
      </c>
      <c r="EK177" s="1">
        <v>2830100</v>
      </c>
      <c r="EL177" s="1">
        <v>2830100</v>
      </c>
      <c r="EM177" s="1">
        <v>2830100</v>
      </c>
      <c r="EN177" s="1">
        <v>2830100</v>
      </c>
      <c r="EO177" s="1">
        <v>100</v>
      </c>
      <c r="EP177" s="1">
        <v>481000</v>
      </c>
      <c r="EQ177" s="1">
        <v>481000</v>
      </c>
      <c r="ER177" s="1">
        <v>481000</v>
      </c>
      <c r="ES177" s="1">
        <v>481000</v>
      </c>
      <c r="ET177" s="1">
        <v>480954.64</v>
      </c>
      <c r="EU177" s="1">
        <v>100</v>
      </c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>
        <v>11000000</v>
      </c>
      <c r="FP177" s="1">
        <v>11000000</v>
      </c>
      <c r="FQ177" s="1">
        <v>11000000</v>
      </c>
      <c r="FR177" s="1">
        <v>11000000</v>
      </c>
      <c r="FS177" s="1">
        <v>100</v>
      </c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>
        <v>24286500</v>
      </c>
      <c r="GG177" s="1">
        <v>24286500</v>
      </c>
      <c r="GH177" s="1">
        <v>24286500</v>
      </c>
      <c r="GI177" s="1">
        <v>24286500</v>
      </c>
      <c r="GJ177" s="1">
        <v>24286500</v>
      </c>
      <c r="GK177" s="1">
        <v>100</v>
      </c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>
        <v>573400</v>
      </c>
      <c r="II177" s="1">
        <v>573400</v>
      </c>
      <c r="IJ177" s="1">
        <v>573400</v>
      </c>
      <c r="IK177" s="1">
        <v>573400</v>
      </c>
      <c r="IL177" s="1">
        <v>573400</v>
      </c>
      <c r="IM177" s="1">
        <v>100</v>
      </c>
      <c r="IN177" s="1">
        <v>12777600</v>
      </c>
      <c r="IO177" s="1">
        <v>13975900</v>
      </c>
      <c r="IP177" s="1">
        <v>15163100</v>
      </c>
      <c r="IQ177" s="1">
        <v>15163100</v>
      </c>
      <c r="IR177" s="1">
        <v>15163100</v>
      </c>
      <c r="IS177" s="1">
        <v>100</v>
      </c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>
        <v>83980</v>
      </c>
      <c r="QK177" s="1">
        <v>83980</v>
      </c>
      <c r="QL177" s="1">
        <v>62999.4</v>
      </c>
      <c r="QM177" s="1">
        <v>62999.4</v>
      </c>
      <c r="QN177" s="1">
        <v>62999.4</v>
      </c>
      <c r="QO177" s="1">
        <v>100</v>
      </c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>
        <v>1621000</v>
      </c>
      <c r="RU177" s="1">
        <v>1621000</v>
      </c>
      <c r="RV177" s="1">
        <v>1621000</v>
      </c>
      <c r="RW177" s="1">
        <v>1621000</v>
      </c>
      <c r="RX177" s="1">
        <v>1621000</v>
      </c>
      <c r="RY177" s="1">
        <v>100</v>
      </c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>
        <v>11698837</v>
      </c>
      <c r="VG177" s="1">
        <v>11698837</v>
      </c>
      <c r="VH177" s="1">
        <v>11698837</v>
      </c>
      <c r="VI177" s="1">
        <v>11698837</v>
      </c>
      <c r="VJ177" s="1">
        <v>11698837</v>
      </c>
      <c r="VK177" s="1">
        <v>100</v>
      </c>
      <c r="VL177" s="1"/>
      <c r="VM177" s="1"/>
      <c r="VN177" s="1"/>
      <c r="VO177" s="1"/>
      <c r="VP177" s="1"/>
      <c r="VQ177" s="1"/>
      <c r="VR177" s="1">
        <v>5000000</v>
      </c>
      <c r="VS177" s="1">
        <v>5000000</v>
      </c>
      <c r="VT177" s="1">
        <v>5000000</v>
      </c>
      <c r="VU177" s="1">
        <v>5000000</v>
      </c>
      <c r="VV177" s="1">
        <v>5000000</v>
      </c>
      <c r="VW177" s="1">
        <v>100</v>
      </c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>
        <v>769846614.22000003</v>
      </c>
      <c r="ZQ177" s="1">
        <v>803612045.91999996</v>
      </c>
      <c r="ZR177" s="1">
        <v>865578379.91999996</v>
      </c>
      <c r="ZS177" s="1">
        <v>864962979.91999996</v>
      </c>
      <c r="ZT177" s="1">
        <v>862126026.59000003</v>
      </c>
      <c r="ZU177" s="1">
        <v>99.7</v>
      </c>
      <c r="ZV177" s="1">
        <v>199650800</v>
      </c>
      <c r="ZW177" s="1">
        <v>204099000</v>
      </c>
      <c r="ZX177" s="1">
        <v>212448400</v>
      </c>
      <c r="ZY177" s="1">
        <v>212448400</v>
      </c>
      <c r="ZZ177" s="1">
        <v>212448400</v>
      </c>
      <c r="AAA177" s="1">
        <v>100</v>
      </c>
      <c r="AAB177" s="1">
        <v>7330700</v>
      </c>
      <c r="AAC177" s="1">
        <v>7330700</v>
      </c>
      <c r="AAD177" s="1">
        <v>9301400</v>
      </c>
      <c r="AAE177" s="1">
        <v>9301400</v>
      </c>
      <c r="AAF177" s="1">
        <v>8795150</v>
      </c>
      <c r="AAG177" s="1">
        <v>94.6</v>
      </c>
      <c r="AAH177" s="1"/>
      <c r="AAI177" s="1"/>
      <c r="AAJ177" s="1"/>
      <c r="AAK177" s="1"/>
      <c r="AAL177" s="1"/>
      <c r="AAM177" s="1"/>
      <c r="AAN177" s="1">
        <v>13188500</v>
      </c>
      <c r="AAO177" s="1">
        <v>13188500</v>
      </c>
      <c r="AAP177" s="1">
        <v>13252100</v>
      </c>
      <c r="AAQ177" s="1">
        <v>12980700</v>
      </c>
      <c r="AAR177" s="1">
        <v>12980700</v>
      </c>
      <c r="AAS177" s="1">
        <v>100</v>
      </c>
      <c r="AAT177" s="1">
        <v>282968340</v>
      </c>
      <c r="AAU177" s="1">
        <v>303991120</v>
      </c>
      <c r="AAV177" s="1">
        <v>351628380</v>
      </c>
      <c r="AAW177" s="1">
        <v>351628380</v>
      </c>
      <c r="AAX177" s="1">
        <v>351628380</v>
      </c>
      <c r="AAY177" s="1">
        <v>100</v>
      </c>
      <c r="AAZ177" s="1"/>
      <c r="ABA177" s="1"/>
      <c r="ABB177" s="1"/>
      <c r="ABC177" s="1"/>
      <c r="ABD177" s="1"/>
      <c r="ABE177" s="1"/>
      <c r="ABF177" s="1">
        <v>18403900</v>
      </c>
      <c r="ABG177" s="1">
        <v>18403900</v>
      </c>
      <c r="ABH177" s="1">
        <v>18285400</v>
      </c>
      <c r="ABI177" s="1">
        <v>18285400</v>
      </c>
      <c r="ABJ177" s="1">
        <v>17287775</v>
      </c>
      <c r="ABK177" s="1">
        <v>94.5</v>
      </c>
      <c r="ABL177" s="1">
        <v>28905300</v>
      </c>
      <c r="ABM177" s="1">
        <v>28905300</v>
      </c>
      <c r="ABN177" s="1">
        <v>29010700</v>
      </c>
      <c r="ABO177" s="1">
        <v>29010700</v>
      </c>
      <c r="ABP177" s="1">
        <v>27695520</v>
      </c>
      <c r="ABQ177" s="1">
        <v>95.5</v>
      </c>
      <c r="ABR177" s="1">
        <v>11555000</v>
      </c>
      <c r="ABS177" s="1">
        <v>13631600</v>
      </c>
      <c r="ABT177" s="1">
        <v>12651600</v>
      </c>
      <c r="ABU177" s="1">
        <v>12651600</v>
      </c>
      <c r="ABV177" s="1">
        <v>12651600</v>
      </c>
      <c r="ABW177" s="1">
        <v>100</v>
      </c>
      <c r="ABX177" s="1">
        <v>616100</v>
      </c>
      <c r="ABY177" s="1">
        <v>634700</v>
      </c>
      <c r="ABZ177" s="1">
        <v>634700</v>
      </c>
      <c r="ACA177" s="1">
        <v>634700</v>
      </c>
      <c r="ACB177" s="1">
        <v>634700</v>
      </c>
      <c r="ACC177" s="1">
        <v>100</v>
      </c>
      <c r="ACD177" s="1">
        <v>20932700</v>
      </c>
      <c r="ACE177" s="1">
        <v>21909200</v>
      </c>
      <c r="ACF177" s="1">
        <v>19009200</v>
      </c>
      <c r="ACG177" s="1">
        <v>19009200</v>
      </c>
      <c r="ACH177" s="1">
        <v>19009200</v>
      </c>
      <c r="ACI177" s="1">
        <v>100</v>
      </c>
      <c r="ACJ177" s="1">
        <v>661300</v>
      </c>
      <c r="ACK177" s="1">
        <v>665100</v>
      </c>
      <c r="ACL177" s="1">
        <v>600100</v>
      </c>
      <c r="ACM177" s="1">
        <v>600100</v>
      </c>
      <c r="ACN177" s="1">
        <v>600100</v>
      </c>
      <c r="ACO177" s="1">
        <v>100</v>
      </c>
      <c r="ACP177" s="1">
        <v>93000</v>
      </c>
      <c r="ACQ177" s="1">
        <v>93000</v>
      </c>
      <c r="ACR177" s="1">
        <v>160000</v>
      </c>
      <c r="ACS177" s="1">
        <v>160000</v>
      </c>
      <c r="ACT177" s="1">
        <v>160000</v>
      </c>
      <c r="ACU177" s="1">
        <v>100</v>
      </c>
      <c r="ACV177" s="1">
        <v>72000</v>
      </c>
      <c r="ACW177" s="1">
        <v>134900</v>
      </c>
      <c r="ACX177" s="1">
        <v>134900</v>
      </c>
      <c r="ACY177" s="1">
        <v>134900</v>
      </c>
      <c r="ACZ177" s="1">
        <v>119900</v>
      </c>
      <c r="ADA177" s="1">
        <v>88.9</v>
      </c>
      <c r="ADB177" s="1">
        <v>2453500</v>
      </c>
      <c r="ADC177" s="1">
        <v>2453500</v>
      </c>
      <c r="ADD177" s="1">
        <v>3383500</v>
      </c>
      <c r="ADE177" s="1">
        <v>3383500</v>
      </c>
      <c r="ADF177" s="1">
        <v>3383500</v>
      </c>
      <c r="ADG177" s="1">
        <v>100</v>
      </c>
      <c r="ADH177" s="1">
        <v>45800</v>
      </c>
      <c r="ADI177" s="1">
        <v>45800</v>
      </c>
      <c r="ADJ177" s="1"/>
      <c r="ADK177" s="1"/>
      <c r="ADL177" s="1"/>
      <c r="ADM177" s="1"/>
      <c r="ADN177" s="1">
        <v>5422200</v>
      </c>
      <c r="ADO177" s="1">
        <v>6712100</v>
      </c>
      <c r="ADP177" s="1">
        <v>6712100</v>
      </c>
      <c r="ADQ177" s="1">
        <v>6712100</v>
      </c>
      <c r="ADR177" s="1">
        <v>6712100</v>
      </c>
      <c r="ADS177" s="1">
        <v>100</v>
      </c>
      <c r="ADT177" s="1">
        <v>10501011.380000001</v>
      </c>
      <c r="ADU177" s="1">
        <v>14011602.16</v>
      </c>
      <c r="ADV177" s="1">
        <v>21518102.16</v>
      </c>
      <c r="ADW177" s="1">
        <v>21518102.16</v>
      </c>
      <c r="ADX177" s="1">
        <v>21518102.16</v>
      </c>
      <c r="ADY177" s="1">
        <v>100</v>
      </c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>
        <v>43000</v>
      </c>
      <c r="AES177" s="1">
        <v>52000</v>
      </c>
      <c r="AET177" s="1">
        <v>25560</v>
      </c>
      <c r="AEU177" s="1">
        <v>25560</v>
      </c>
      <c r="AEV177" s="1">
        <v>22661.67</v>
      </c>
      <c r="AEW177" s="1">
        <v>88.7</v>
      </c>
      <c r="AEX177" s="1">
        <v>344000</v>
      </c>
      <c r="AEY177" s="1">
        <v>344000</v>
      </c>
      <c r="AEZ177" s="1">
        <v>344000</v>
      </c>
      <c r="AFA177" s="1"/>
      <c r="AFB177" s="1"/>
      <c r="AFC177" s="1"/>
      <c r="AFD177" s="1">
        <v>2053400</v>
      </c>
      <c r="AFE177" s="1">
        <v>2446100</v>
      </c>
      <c r="AFF177" s="1">
        <v>2446100</v>
      </c>
      <c r="AFG177" s="1">
        <v>2446100</v>
      </c>
      <c r="AFH177" s="1">
        <v>2446100</v>
      </c>
      <c r="AFI177" s="1">
        <v>100</v>
      </c>
      <c r="AFJ177" s="1">
        <v>879998</v>
      </c>
      <c r="AFK177" s="1">
        <v>879998</v>
      </c>
      <c r="AFL177" s="1">
        <v>1004684</v>
      </c>
      <c r="AFM177" s="1">
        <v>1004684</v>
      </c>
      <c r="AFN177" s="1">
        <v>1004684</v>
      </c>
      <c r="AFO177" s="1">
        <v>100</v>
      </c>
      <c r="AFP177" s="1">
        <v>5563000</v>
      </c>
      <c r="AFQ177" s="1">
        <v>5563000</v>
      </c>
      <c r="AFR177" s="1">
        <v>4483100</v>
      </c>
      <c r="AFS177" s="1">
        <v>4483100</v>
      </c>
      <c r="AFT177" s="1">
        <v>4483100</v>
      </c>
      <c r="AFU177" s="1">
        <v>100</v>
      </c>
      <c r="AFV177" s="1">
        <v>1213600</v>
      </c>
      <c r="AFW177" s="1">
        <v>1213600</v>
      </c>
      <c r="AFX177" s="1">
        <v>1183600</v>
      </c>
      <c r="AFY177" s="1">
        <v>1183600</v>
      </c>
      <c r="AFZ177" s="1">
        <v>1183600</v>
      </c>
      <c r="AGA177" s="1">
        <v>100</v>
      </c>
      <c r="AGB177" s="1">
        <v>154044600</v>
      </c>
      <c r="AGC177" s="1">
        <v>154044600</v>
      </c>
      <c r="AGD177" s="1">
        <v>154056400</v>
      </c>
      <c r="AGE177" s="1">
        <v>154056400</v>
      </c>
      <c r="AGF177" s="1">
        <v>154056400</v>
      </c>
      <c r="AGG177" s="1">
        <v>100</v>
      </c>
      <c r="AGH177" s="1">
        <v>1882219.84</v>
      </c>
      <c r="AGI177" s="1">
        <v>1836080.76</v>
      </c>
      <c r="AGJ177" s="1">
        <v>2281708.7599999998</v>
      </c>
      <c r="AGK177" s="1">
        <v>2281708.7599999998</v>
      </c>
      <c r="AGL177" s="1">
        <v>2281708.7599999998</v>
      </c>
      <c r="AGM177" s="1">
        <v>100</v>
      </c>
      <c r="AGN177" s="1"/>
      <c r="AGO177" s="1"/>
      <c r="AGP177" s="1"/>
      <c r="AGQ177" s="1"/>
      <c r="AGR177" s="1"/>
      <c r="AGS177" s="1"/>
      <c r="AGT177" s="1">
        <v>6100</v>
      </c>
      <c r="AGU177" s="1">
        <v>6100</v>
      </c>
      <c r="AGV177" s="1">
        <v>6100</v>
      </c>
      <c r="AGW177" s="1">
        <v>6100</v>
      </c>
      <c r="AGX177" s="1">
        <v>6100</v>
      </c>
      <c r="AGY177" s="1">
        <v>100</v>
      </c>
      <c r="AGZ177" s="1">
        <v>1016545</v>
      </c>
      <c r="AHA177" s="1">
        <v>1016545</v>
      </c>
      <c r="AHB177" s="1">
        <v>1016545</v>
      </c>
      <c r="AHC177" s="1">
        <v>1016545</v>
      </c>
      <c r="AHD177" s="1">
        <v>1016545</v>
      </c>
      <c r="AHE177" s="1">
        <v>100</v>
      </c>
      <c r="AHF177" s="1">
        <v>414238</v>
      </c>
      <c r="AHG177" s="1">
        <v>414238</v>
      </c>
      <c r="AHH177" s="1">
        <v>630312</v>
      </c>
      <c r="AHI177" s="1">
        <v>5684008</v>
      </c>
      <c r="AHJ177" s="1">
        <v>5684008</v>
      </c>
      <c r="AHK177" s="1">
        <v>100</v>
      </c>
      <c r="AHL177" s="1"/>
      <c r="AHM177" s="1"/>
      <c r="AHN177" s="1"/>
      <c r="AHO177" s="1"/>
      <c r="AHP177" s="1"/>
      <c r="AHQ177" s="1"/>
      <c r="AHR177" s="1">
        <v>414238</v>
      </c>
      <c r="AHS177" s="1">
        <v>414238</v>
      </c>
      <c r="AHT177" s="1">
        <v>414238</v>
      </c>
      <c r="AHU177" s="1">
        <v>414238</v>
      </c>
      <c r="AHV177" s="1">
        <v>414238</v>
      </c>
      <c r="AHW177" s="1">
        <v>100</v>
      </c>
      <c r="AHX177" s="1"/>
      <c r="AHY177" s="1"/>
      <c r="AHZ177" s="1"/>
      <c r="AIA177" s="1"/>
      <c r="AIB177" s="1"/>
      <c r="AIC177" s="1"/>
      <c r="AID177" s="1"/>
      <c r="AIE177" s="1"/>
      <c r="AIF177" s="1"/>
      <c r="AIG177" s="1">
        <v>5269770</v>
      </c>
      <c r="AIH177" s="1">
        <v>5269770</v>
      </c>
      <c r="AII177" s="1">
        <v>100</v>
      </c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>
        <v>216074</v>
      </c>
      <c r="AJE177" s="1"/>
      <c r="AJF177" s="1"/>
      <c r="AJG177" s="1"/>
    </row>
    <row r="178" spans="1:943" x14ac:dyDescent="0.25">
      <c r="A178" s="4" t="s">
        <v>261</v>
      </c>
      <c r="B178" s="1">
        <v>44737100</v>
      </c>
      <c r="C178" s="1">
        <v>46436430</v>
      </c>
      <c r="D178" s="1">
        <v>47932130</v>
      </c>
      <c r="E178" s="1">
        <v>71000752</v>
      </c>
      <c r="F178" s="1">
        <v>71000752</v>
      </c>
      <c r="G178" s="1">
        <v>100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>
        <v>42221600</v>
      </c>
      <c r="BE178" s="1">
        <v>43920930</v>
      </c>
      <c r="BF178" s="1">
        <v>45416630</v>
      </c>
      <c r="BG178" s="1">
        <v>68269178</v>
      </c>
      <c r="BH178" s="1">
        <v>68269178</v>
      </c>
      <c r="BI178" s="1">
        <v>100</v>
      </c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>
        <v>499500</v>
      </c>
      <c r="II178" s="1">
        <v>499500</v>
      </c>
      <c r="IJ178" s="1">
        <v>499500</v>
      </c>
      <c r="IK178" s="1">
        <v>499500</v>
      </c>
      <c r="IL178" s="1">
        <v>499500</v>
      </c>
      <c r="IM178" s="1">
        <v>100</v>
      </c>
      <c r="IN178" s="1">
        <v>15437500</v>
      </c>
      <c r="IO178" s="1">
        <v>16559500</v>
      </c>
      <c r="IP178" s="1">
        <v>18055200</v>
      </c>
      <c r="IQ178" s="1">
        <v>18055200</v>
      </c>
      <c r="IR178" s="1">
        <v>18055200</v>
      </c>
      <c r="IS178" s="1">
        <v>100</v>
      </c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>
        <v>18000000</v>
      </c>
      <c r="JV178" s="1">
        <v>18000000</v>
      </c>
      <c r="JW178" s="1">
        <v>100</v>
      </c>
      <c r="JX178" s="1"/>
      <c r="JY178" s="1"/>
      <c r="JZ178" s="1"/>
      <c r="KA178" s="1"/>
      <c r="KB178" s="1"/>
      <c r="KC178" s="1"/>
      <c r="KD178" s="1"/>
      <c r="KE178" s="1"/>
      <c r="KF178" s="1"/>
      <c r="KG178" s="1"/>
      <c r="KH178" s="1"/>
      <c r="KI178" s="1"/>
      <c r="KJ178" s="1"/>
      <c r="KK178" s="1"/>
      <c r="KL178" s="1"/>
      <c r="KM178" s="1">
        <v>4852548</v>
      </c>
      <c r="KN178" s="1">
        <v>4852548</v>
      </c>
      <c r="KO178" s="1">
        <v>100</v>
      </c>
      <c r="KP178" s="1">
        <v>10000000</v>
      </c>
      <c r="KQ178" s="1">
        <v>10000000</v>
      </c>
      <c r="KR178" s="1">
        <v>10000000</v>
      </c>
      <c r="KS178" s="1">
        <v>10000000</v>
      </c>
      <c r="KT178" s="1">
        <v>10000000</v>
      </c>
      <c r="KU178" s="1">
        <v>100</v>
      </c>
      <c r="KV178" s="1"/>
      <c r="KW178" s="1"/>
      <c r="KX178" s="1"/>
      <c r="KY178" s="1"/>
      <c r="KZ178" s="1"/>
      <c r="LA178" s="1"/>
      <c r="LB178" s="1"/>
      <c r="LC178" s="1"/>
      <c r="LD178" s="1"/>
      <c r="LE178" s="1"/>
      <c r="LF178" s="1"/>
      <c r="LG178" s="1"/>
      <c r="LH178" s="1"/>
      <c r="LI178" s="1"/>
      <c r="LJ178" s="1"/>
      <c r="LK178" s="1"/>
      <c r="LL178" s="1"/>
      <c r="LM178" s="1"/>
      <c r="LN178" s="1"/>
      <c r="LO178" s="1"/>
      <c r="LP178" s="1"/>
      <c r="LQ178" s="1"/>
      <c r="LR178" s="1"/>
      <c r="LS178" s="1"/>
      <c r="LT178" s="1"/>
      <c r="LU178" s="1"/>
      <c r="LV178" s="1"/>
      <c r="LW178" s="1"/>
      <c r="LX178" s="1"/>
      <c r="LY178" s="1"/>
      <c r="LZ178" s="1"/>
      <c r="MA178" s="1"/>
      <c r="MB178" s="1"/>
      <c r="MC178" s="1"/>
      <c r="MD178" s="1"/>
      <c r="ME178" s="1"/>
      <c r="MF178" s="1"/>
      <c r="MG178" s="1"/>
      <c r="MH178" s="1"/>
      <c r="MI178" s="1"/>
      <c r="MJ178" s="1"/>
      <c r="MK178" s="1"/>
      <c r="ML178" s="1"/>
      <c r="MM178" s="1"/>
      <c r="MN178" s="1"/>
      <c r="MO178" s="1"/>
      <c r="MP178" s="1"/>
      <c r="MQ178" s="1"/>
      <c r="MR178" s="1"/>
      <c r="MS178" s="1"/>
      <c r="MT178" s="1"/>
      <c r="MU178" s="1"/>
      <c r="MV178" s="1"/>
      <c r="MW178" s="1"/>
      <c r="MX178" s="1"/>
      <c r="MY178" s="1"/>
      <c r="MZ178" s="1"/>
      <c r="NA178" s="1"/>
      <c r="NB178" s="1"/>
      <c r="NC178" s="1"/>
      <c r="ND178" s="1"/>
      <c r="NE178" s="1"/>
      <c r="NF178" s="1"/>
      <c r="NG178" s="1"/>
      <c r="NH178" s="1"/>
      <c r="NI178" s="1"/>
      <c r="NJ178" s="1"/>
      <c r="NK178" s="1"/>
      <c r="NL178" s="1"/>
      <c r="NM178" s="1"/>
      <c r="NN178" s="1"/>
      <c r="NO178" s="1"/>
      <c r="NP178" s="1"/>
      <c r="NQ178" s="1"/>
      <c r="NR178" s="1"/>
      <c r="NS178" s="1"/>
      <c r="NT178" s="1"/>
      <c r="NU178" s="1"/>
      <c r="NV178" s="1"/>
      <c r="NW178" s="1"/>
      <c r="NX178" s="1"/>
      <c r="NY178" s="1"/>
      <c r="NZ178" s="1"/>
      <c r="OA178" s="1"/>
      <c r="OB178" s="1"/>
      <c r="OC178" s="1"/>
      <c r="OD178" s="1"/>
      <c r="OE178" s="1"/>
      <c r="OF178" s="1"/>
      <c r="OG178" s="1"/>
      <c r="OH178" s="1"/>
      <c r="OI178" s="1"/>
      <c r="OJ178" s="1"/>
      <c r="OK178" s="1"/>
      <c r="OL178" s="1"/>
      <c r="OM178" s="1"/>
      <c r="ON178" s="1"/>
      <c r="OO178" s="1"/>
      <c r="OP178" s="1"/>
      <c r="OQ178" s="1"/>
      <c r="OR178" s="1"/>
      <c r="OS178" s="1"/>
      <c r="OT178" s="1"/>
      <c r="OU178" s="1"/>
      <c r="OV178" s="1"/>
      <c r="OW178" s="1"/>
      <c r="OX178" s="1"/>
      <c r="OY178" s="1"/>
      <c r="OZ178" s="1"/>
      <c r="PA178" s="1"/>
      <c r="PB178" s="1"/>
      <c r="PC178" s="1"/>
      <c r="PD178" s="1"/>
      <c r="PE178" s="1"/>
      <c r="PF178" s="1"/>
      <c r="PG178" s="1"/>
      <c r="PH178" s="1"/>
      <c r="PI178" s="1"/>
      <c r="PJ178" s="1"/>
      <c r="PK178" s="1"/>
      <c r="PL178" s="1"/>
      <c r="PM178" s="1"/>
      <c r="PN178" s="1"/>
      <c r="PO178" s="1"/>
      <c r="PP178" s="1"/>
      <c r="PQ178" s="1"/>
      <c r="PR178" s="1"/>
      <c r="PS178" s="1"/>
      <c r="PT178" s="1"/>
      <c r="PU178" s="1"/>
      <c r="PV178" s="1"/>
      <c r="PW178" s="1"/>
      <c r="PX178" s="1"/>
      <c r="PY178" s="1"/>
      <c r="PZ178" s="1"/>
      <c r="QA178" s="1"/>
      <c r="QB178" s="1"/>
      <c r="QC178" s="1"/>
      <c r="QD178" s="1"/>
      <c r="QE178" s="1"/>
      <c r="QF178" s="1"/>
      <c r="QG178" s="1"/>
      <c r="QH178" s="1"/>
      <c r="QI178" s="1"/>
      <c r="QJ178" s="1"/>
      <c r="QK178" s="1"/>
      <c r="QL178" s="1"/>
      <c r="QM178" s="1"/>
      <c r="QN178" s="1"/>
      <c r="QO178" s="1"/>
      <c r="QP178" s="1"/>
      <c r="QQ178" s="1"/>
      <c r="QR178" s="1"/>
      <c r="QS178" s="1"/>
      <c r="QT178" s="1"/>
      <c r="QU178" s="1"/>
      <c r="QV178" s="1"/>
      <c r="QW178" s="1"/>
      <c r="QX178" s="1"/>
      <c r="QY178" s="1"/>
      <c r="QZ178" s="1"/>
      <c r="RA178" s="1"/>
      <c r="RB178" s="1"/>
      <c r="RC178" s="1"/>
      <c r="RD178" s="1"/>
      <c r="RE178" s="1"/>
      <c r="RF178" s="1"/>
      <c r="RG178" s="1"/>
      <c r="RH178" s="1"/>
      <c r="RI178" s="1"/>
      <c r="RJ178" s="1"/>
      <c r="RK178" s="1"/>
      <c r="RL178" s="1"/>
      <c r="RM178" s="1"/>
      <c r="RN178" s="1"/>
      <c r="RO178" s="1"/>
      <c r="RP178" s="1"/>
      <c r="RQ178" s="1"/>
      <c r="RR178" s="1"/>
      <c r="RS178" s="1"/>
      <c r="RT178" s="1"/>
      <c r="RU178" s="1"/>
      <c r="RV178" s="1"/>
      <c r="RW178" s="1"/>
      <c r="RX178" s="1"/>
      <c r="RY178" s="1"/>
      <c r="RZ178" s="1"/>
      <c r="SA178" s="1"/>
      <c r="SB178" s="1"/>
      <c r="SC178" s="1"/>
      <c r="SD178" s="1"/>
      <c r="SE178" s="1"/>
      <c r="SF178" s="1"/>
      <c r="SG178" s="1"/>
      <c r="SH178" s="1"/>
      <c r="SI178" s="1"/>
      <c r="SJ178" s="1"/>
      <c r="SK178" s="1"/>
      <c r="SL178" s="1">
        <v>9778000</v>
      </c>
      <c r="SM178" s="1">
        <v>9778000</v>
      </c>
      <c r="SN178" s="1">
        <v>9778000</v>
      </c>
      <c r="SO178" s="1">
        <v>9778000</v>
      </c>
      <c r="SP178" s="1">
        <v>9778000</v>
      </c>
      <c r="SQ178" s="1">
        <v>100</v>
      </c>
      <c r="SR178" s="1"/>
      <c r="SS178" s="1"/>
      <c r="ST178" s="1"/>
      <c r="SU178" s="1"/>
      <c r="SV178" s="1"/>
      <c r="SW178" s="1"/>
      <c r="SX178" s="1"/>
      <c r="SY178" s="1"/>
      <c r="SZ178" s="1"/>
      <c r="TA178" s="1"/>
      <c r="TB178" s="1"/>
      <c r="TC178" s="1"/>
      <c r="TD178" s="1"/>
      <c r="TE178" s="1"/>
      <c r="TF178" s="1"/>
      <c r="TG178" s="1"/>
      <c r="TH178" s="1"/>
      <c r="TI178" s="1"/>
      <c r="TJ178" s="1"/>
      <c r="TK178" s="1"/>
      <c r="TL178" s="1"/>
      <c r="TM178" s="1"/>
      <c r="TN178" s="1"/>
      <c r="TO178" s="1"/>
      <c r="TP178" s="1"/>
      <c r="TQ178" s="1"/>
      <c r="TR178" s="1"/>
      <c r="TS178" s="1"/>
      <c r="TT178" s="1"/>
      <c r="TU178" s="1"/>
      <c r="TV178" s="1"/>
      <c r="TW178" s="1"/>
      <c r="TX178" s="1"/>
      <c r="TY178" s="1"/>
      <c r="TZ178" s="1"/>
      <c r="UA178" s="1"/>
      <c r="UB178" s="1"/>
      <c r="UC178" s="1"/>
      <c r="UD178" s="1"/>
      <c r="UE178" s="1"/>
      <c r="UF178" s="1"/>
      <c r="UG178" s="1"/>
      <c r="UH178" s="1"/>
      <c r="UI178" s="1"/>
      <c r="UJ178" s="1"/>
      <c r="UK178" s="1"/>
      <c r="UL178" s="1"/>
      <c r="UM178" s="1"/>
      <c r="UN178" s="1"/>
      <c r="UO178" s="1"/>
      <c r="UP178" s="1"/>
      <c r="UQ178" s="1"/>
      <c r="UR178" s="1"/>
      <c r="US178" s="1"/>
      <c r="UT178" s="1">
        <v>3151200</v>
      </c>
      <c r="UU178" s="1">
        <v>3151200</v>
      </c>
      <c r="UV178" s="1">
        <v>3151200</v>
      </c>
      <c r="UW178" s="1">
        <v>3151200</v>
      </c>
      <c r="UX178" s="1">
        <v>3151200</v>
      </c>
      <c r="UY178" s="1">
        <v>100</v>
      </c>
      <c r="UZ178" s="1">
        <v>1255400</v>
      </c>
      <c r="VA178" s="1">
        <v>1255400</v>
      </c>
      <c r="VB178" s="1">
        <v>1255400</v>
      </c>
      <c r="VC178" s="1">
        <v>1255400</v>
      </c>
      <c r="VD178" s="1">
        <v>1255400</v>
      </c>
      <c r="VE178" s="1">
        <v>100</v>
      </c>
      <c r="VF178" s="1">
        <v>2100000</v>
      </c>
      <c r="VG178" s="1">
        <v>2100000</v>
      </c>
      <c r="VH178" s="1">
        <v>2100000</v>
      </c>
      <c r="VI178" s="1">
        <v>2100000</v>
      </c>
      <c r="VJ178" s="1">
        <v>2100000</v>
      </c>
      <c r="VK178" s="1">
        <v>100</v>
      </c>
      <c r="VL178" s="1"/>
      <c r="VM178" s="1">
        <v>577330</v>
      </c>
      <c r="VN178" s="1">
        <v>577330</v>
      </c>
      <c r="VO178" s="1">
        <v>577330</v>
      </c>
      <c r="VP178" s="1">
        <v>577330</v>
      </c>
      <c r="VQ178" s="1">
        <v>100</v>
      </c>
      <c r="VR178" s="1"/>
      <c r="VS178" s="1"/>
      <c r="VT178" s="1"/>
      <c r="VU178" s="1"/>
      <c r="VV178" s="1"/>
      <c r="VW178" s="1"/>
      <c r="VX178" s="1"/>
      <c r="VY178" s="1"/>
      <c r="VZ178" s="1"/>
      <c r="WA178" s="1"/>
      <c r="WB178" s="1"/>
      <c r="WC178" s="1"/>
      <c r="WD178" s="1"/>
      <c r="WE178" s="1"/>
      <c r="WF178" s="1"/>
      <c r="WG178" s="1"/>
      <c r="WH178" s="1"/>
      <c r="WI178" s="1"/>
      <c r="WJ178" s="1"/>
      <c r="WK178" s="1"/>
      <c r="WL178" s="1"/>
      <c r="WM178" s="1"/>
      <c r="WN178" s="1"/>
      <c r="WO178" s="1"/>
      <c r="WP178" s="1"/>
      <c r="WQ178" s="1"/>
      <c r="WR178" s="1"/>
      <c r="WS178" s="1"/>
      <c r="WT178" s="1"/>
      <c r="WU178" s="1"/>
      <c r="WV178" s="1"/>
      <c r="WW178" s="1"/>
      <c r="WX178" s="1"/>
      <c r="WY178" s="1"/>
      <c r="WZ178" s="1"/>
      <c r="XA178" s="1"/>
      <c r="XB178" s="1"/>
      <c r="XC178" s="1"/>
      <c r="XD178" s="1"/>
      <c r="XE178" s="1"/>
      <c r="XF178" s="1"/>
      <c r="XG178" s="1"/>
      <c r="XH178" s="1"/>
      <c r="XI178" s="1"/>
      <c r="XJ178" s="1"/>
      <c r="XK178" s="1"/>
      <c r="XL178" s="1"/>
      <c r="XM178" s="1"/>
      <c r="XN178" s="1"/>
      <c r="XO178" s="1"/>
      <c r="XP178" s="1"/>
      <c r="XQ178" s="1"/>
      <c r="XR178" s="1"/>
      <c r="XS178" s="1"/>
      <c r="XT178" s="1"/>
      <c r="XU178" s="1"/>
      <c r="XV178" s="1"/>
      <c r="XW178" s="1"/>
      <c r="XX178" s="1"/>
      <c r="XY178" s="1"/>
      <c r="XZ178" s="1"/>
      <c r="YA178" s="1"/>
      <c r="YB178" s="1"/>
      <c r="YC178" s="1"/>
      <c r="YD178" s="1"/>
      <c r="YE178" s="1"/>
      <c r="YF178" s="1"/>
      <c r="YG178" s="1"/>
      <c r="YH178" s="1"/>
      <c r="YI178" s="1"/>
      <c r="YJ178" s="1"/>
      <c r="YK178" s="1"/>
      <c r="YL178" s="1"/>
      <c r="YM178" s="1"/>
      <c r="YN178" s="1"/>
      <c r="YO178" s="1"/>
      <c r="YP178" s="1"/>
      <c r="YQ178" s="1"/>
      <c r="YR178" s="1"/>
      <c r="YS178" s="1"/>
      <c r="YT178" s="1"/>
      <c r="YU178" s="1"/>
      <c r="YV178" s="1"/>
      <c r="YW178" s="1"/>
      <c r="YX178" s="1"/>
      <c r="YY178" s="1"/>
      <c r="YZ178" s="1"/>
      <c r="ZA178" s="1"/>
      <c r="ZB178" s="1"/>
      <c r="ZC178" s="1"/>
      <c r="ZD178" s="1"/>
      <c r="ZE178" s="1"/>
      <c r="ZF178" s="1"/>
      <c r="ZG178" s="1"/>
      <c r="ZH178" s="1"/>
      <c r="ZI178" s="1"/>
      <c r="ZJ178" s="1"/>
      <c r="ZK178" s="1"/>
      <c r="ZL178" s="1"/>
      <c r="ZM178" s="1"/>
      <c r="ZN178" s="1"/>
      <c r="ZO178" s="1"/>
      <c r="ZP178" s="1">
        <v>2515500</v>
      </c>
      <c r="ZQ178" s="1">
        <v>2515500</v>
      </c>
      <c r="ZR178" s="1">
        <v>2515500</v>
      </c>
      <c r="ZS178" s="1">
        <v>2515500</v>
      </c>
      <c r="ZT178" s="1">
        <v>2515500</v>
      </c>
      <c r="ZU178" s="1">
        <v>100</v>
      </c>
      <c r="ZV178" s="1"/>
      <c r="ZW178" s="1"/>
      <c r="ZX178" s="1"/>
      <c r="ZY178" s="1"/>
      <c r="ZZ178" s="1"/>
      <c r="AAA178" s="1"/>
      <c r="AAB178" s="1"/>
      <c r="AAC178" s="1"/>
      <c r="AAD178" s="1"/>
      <c r="AAE178" s="1"/>
      <c r="AAF178" s="1"/>
      <c r="AAG178" s="1"/>
      <c r="AAH178" s="1"/>
      <c r="AAI178" s="1"/>
      <c r="AAJ178" s="1"/>
      <c r="AAK178" s="1"/>
      <c r="AAL178" s="1"/>
      <c r="AAM178" s="1"/>
      <c r="AAN178" s="1"/>
      <c r="AAO178" s="1"/>
      <c r="AAP178" s="1"/>
      <c r="AAQ178" s="1"/>
      <c r="AAR178" s="1"/>
      <c r="AAS178" s="1"/>
      <c r="AAT178" s="1"/>
      <c r="AAU178" s="1"/>
      <c r="AAV178" s="1"/>
      <c r="AAW178" s="1"/>
      <c r="AAX178" s="1"/>
      <c r="AAY178" s="1"/>
      <c r="AAZ178" s="1"/>
      <c r="ABA178" s="1"/>
      <c r="ABB178" s="1"/>
      <c r="ABC178" s="1"/>
      <c r="ABD178" s="1"/>
      <c r="ABE178" s="1"/>
      <c r="ABF178" s="1"/>
      <c r="ABG178" s="1"/>
      <c r="ABH178" s="1"/>
      <c r="ABI178" s="1"/>
      <c r="ABJ178" s="1"/>
      <c r="ABK178" s="1"/>
      <c r="ABL178" s="1"/>
      <c r="ABM178" s="1"/>
      <c r="ABN178" s="1"/>
      <c r="ABO178" s="1"/>
      <c r="ABP178" s="1"/>
      <c r="ABQ178" s="1"/>
      <c r="ABR178" s="1"/>
      <c r="ABS178" s="1"/>
      <c r="ABT178" s="1"/>
      <c r="ABU178" s="1"/>
      <c r="ABV178" s="1"/>
      <c r="ABW178" s="1"/>
      <c r="ABX178" s="1"/>
      <c r="ABY178" s="1"/>
      <c r="ABZ178" s="1"/>
      <c r="ACA178" s="1"/>
      <c r="ACB178" s="1"/>
      <c r="ACC178" s="1"/>
      <c r="ACD178" s="1"/>
      <c r="ACE178" s="1"/>
      <c r="ACF178" s="1"/>
      <c r="ACG178" s="1"/>
      <c r="ACH178" s="1"/>
      <c r="ACI178" s="1"/>
      <c r="ACJ178" s="1"/>
      <c r="ACK178" s="1"/>
      <c r="ACL178" s="1"/>
      <c r="ACM178" s="1"/>
      <c r="ACN178" s="1"/>
      <c r="ACO178" s="1"/>
      <c r="ACP178" s="1"/>
      <c r="ACQ178" s="1"/>
      <c r="ACR178" s="1"/>
      <c r="ACS178" s="1"/>
      <c r="ACT178" s="1"/>
      <c r="ACU178" s="1"/>
      <c r="ACV178" s="1"/>
      <c r="ACW178" s="1"/>
      <c r="ACX178" s="1"/>
      <c r="ACY178" s="1"/>
      <c r="ACZ178" s="1"/>
      <c r="ADA178" s="1"/>
      <c r="ADB178" s="1"/>
      <c r="ADC178" s="1"/>
      <c r="ADD178" s="1"/>
      <c r="ADE178" s="1"/>
      <c r="ADF178" s="1"/>
      <c r="ADG178" s="1"/>
      <c r="ADH178" s="1"/>
      <c r="ADI178" s="1"/>
      <c r="ADJ178" s="1"/>
      <c r="ADK178" s="1"/>
      <c r="ADL178" s="1"/>
      <c r="ADM178" s="1"/>
      <c r="ADN178" s="1"/>
      <c r="ADO178" s="1"/>
      <c r="ADP178" s="1"/>
      <c r="ADQ178" s="1"/>
      <c r="ADR178" s="1"/>
      <c r="ADS178" s="1"/>
      <c r="ADT178" s="1"/>
      <c r="ADU178" s="1"/>
      <c r="ADV178" s="1"/>
      <c r="ADW178" s="1"/>
      <c r="ADX178" s="1"/>
      <c r="ADY178" s="1"/>
      <c r="ADZ178" s="1"/>
      <c r="AEA178" s="1"/>
      <c r="AEB178" s="1"/>
      <c r="AEC178" s="1"/>
      <c r="AED178" s="1"/>
      <c r="AEE178" s="1"/>
      <c r="AEF178" s="1"/>
      <c r="AEG178" s="1"/>
      <c r="AEH178" s="1"/>
      <c r="AEI178" s="1"/>
      <c r="AEJ178" s="1"/>
      <c r="AEK178" s="1"/>
      <c r="AEL178" s="1"/>
      <c r="AEM178" s="1"/>
      <c r="AEN178" s="1"/>
      <c r="AEO178" s="1"/>
      <c r="AEP178" s="1"/>
      <c r="AEQ178" s="1"/>
      <c r="AER178" s="1"/>
      <c r="AES178" s="1"/>
      <c r="AET178" s="1"/>
      <c r="AEU178" s="1"/>
      <c r="AEV178" s="1"/>
      <c r="AEW178" s="1"/>
      <c r="AEX178" s="1"/>
      <c r="AEY178" s="1"/>
      <c r="AEZ178" s="1"/>
      <c r="AFA178" s="1"/>
      <c r="AFB178" s="1"/>
      <c r="AFC178" s="1"/>
      <c r="AFD178" s="1"/>
      <c r="AFE178" s="1"/>
      <c r="AFF178" s="1"/>
      <c r="AFG178" s="1"/>
      <c r="AFH178" s="1"/>
      <c r="AFI178" s="1"/>
      <c r="AFJ178" s="1"/>
      <c r="AFK178" s="1"/>
      <c r="AFL178" s="1"/>
      <c r="AFM178" s="1"/>
      <c r="AFN178" s="1"/>
      <c r="AFO178" s="1"/>
      <c r="AFP178" s="1"/>
      <c r="AFQ178" s="1"/>
      <c r="AFR178" s="1"/>
      <c r="AFS178" s="1"/>
      <c r="AFT178" s="1"/>
      <c r="AFU178" s="1"/>
      <c r="AFV178" s="1"/>
      <c r="AFW178" s="1"/>
      <c r="AFX178" s="1"/>
      <c r="AFY178" s="1"/>
      <c r="AFZ178" s="1"/>
      <c r="AGA178" s="1"/>
      <c r="AGB178" s="1"/>
      <c r="AGC178" s="1"/>
      <c r="AGD178" s="1"/>
      <c r="AGE178" s="1"/>
      <c r="AGF178" s="1"/>
      <c r="AGG178" s="1"/>
      <c r="AGH178" s="1"/>
      <c r="AGI178" s="1"/>
      <c r="AGJ178" s="1"/>
      <c r="AGK178" s="1"/>
      <c r="AGL178" s="1"/>
      <c r="AGM178" s="1"/>
      <c r="AGN178" s="1">
        <v>2515500</v>
      </c>
      <c r="AGO178" s="1">
        <v>2515500</v>
      </c>
      <c r="AGP178" s="1">
        <v>2515500</v>
      </c>
      <c r="AGQ178" s="1">
        <v>2515500</v>
      </c>
      <c r="AGR178" s="1">
        <v>2515500</v>
      </c>
      <c r="AGS178" s="1">
        <v>100</v>
      </c>
      <c r="AGT178" s="1"/>
      <c r="AGU178" s="1"/>
      <c r="AGV178" s="1"/>
      <c r="AGW178" s="1"/>
      <c r="AGX178" s="1"/>
      <c r="AGY178" s="1"/>
      <c r="AGZ178" s="1"/>
      <c r="AHA178" s="1"/>
      <c r="AHB178" s="1"/>
      <c r="AHC178" s="1"/>
      <c r="AHD178" s="1"/>
      <c r="AHE178" s="1"/>
      <c r="AHF178" s="1"/>
      <c r="AHG178" s="1"/>
      <c r="AHH178" s="1"/>
      <c r="AHI178" s="1">
        <v>216074</v>
      </c>
      <c r="AHJ178" s="1">
        <v>216074</v>
      </c>
      <c r="AHK178" s="1">
        <v>100</v>
      </c>
      <c r="AHL178" s="1"/>
      <c r="AHM178" s="1"/>
      <c r="AHN178" s="1"/>
      <c r="AHO178" s="1"/>
      <c r="AHP178" s="1"/>
      <c r="AHQ178" s="1"/>
      <c r="AHR178" s="1"/>
      <c r="AHS178" s="1"/>
      <c r="AHT178" s="1"/>
      <c r="AHU178" s="1"/>
      <c r="AHV178" s="1"/>
      <c r="AHW178" s="1"/>
      <c r="AHX178" s="1"/>
      <c r="AHY178" s="1"/>
      <c r="AHZ178" s="1"/>
      <c r="AIA178" s="1"/>
      <c r="AIB178" s="1"/>
      <c r="AIC178" s="1"/>
      <c r="AID178" s="1"/>
      <c r="AIE178" s="1"/>
      <c r="AIF178" s="1"/>
      <c r="AIG178" s="1"/>
      <c r="AIH178" s="1"/>
      <c r="AII178" s="1"/>
      <c r="AIJ178" s="1"/>
      <c r="AIK178" s="1"/>
      <c r="AIL178" s="1"/>
      <c r="AIM178" s="1"/>
      <c r="AIN178" s="1"/>
      <c r="AIO178" s="1"/>
      <c r="AIP178" s="1"/>
      <c r="AIQ178" s="1"/>
      <c r="AIR178" s="1"/>
      <c r="AIS178" s="1"/>
      <c r="AIT178" s="1"/>
      <c r="AIU178" s="1"/>
      <c r="AIV178" s="1"/>
      <c r="AIW178" s="1"/>
      <c r="AIX178" s="1"/>
      <c r="AIY178" s="1"/>
      <c r="AIZ178" s="1"/>
      <c r="AJA178" s="1"/>
      <c r="AJB178" s="1"/>
      <c r="AJC178" s="1"/>
      <c r="AJD178" s="1"/>
      <c r="AJE178" s="1">
        <v>216074</v>
      </c>
      <c r="AJF178" s="1">
        <v>216074</v>
      </c>
      <c r="AJG178" s="1">
        <v>100</v>
      </c>
    </row>
    <row r="179" spans="1:943" x14ac:dyDescent="0.25">
      <c r="A179" s="4" t="s">
        <v>262</v>
      </c>
      <c r="B179" s="1">
        <v>5685825</v>
      </c>
      <c r="C179" s="1">
        <v>5735825</v>
      </c>
      <c r="D179" s="1">
        <v>5882725</v>
      </c>
      <c r="E179" s="1">
        <v>5882725</v>
      </c>
      <c r="F179" s="1">
        <v>5882725</v>
      </c>
      <c r="G179" s="1">
        <v>100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>
        <v>5367705</v>
      </c>
      <c r="BE179" s="1">
        <v>5417705</v>
      </c>
      <c r="BF179" s="1">
        <v>5564605</v>
      </c>
      <c r="BG179" s="1">
        <v>5564605</v>
      </c>
      <c r="BH179" s="1">
        <v>5564605</v>
      </c>
      <c r="BI179" s="1">
        <v>100</v>
      </c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>
        <v>1632900</v>
      </c>
      <c r="IO179" s="1">
        <v>1682900</v>
      </c>
      <c r="IP179" s="1">
        <v>1829800</v>
      </c>
      <c r="IQ179" s="1">
        <v>1829800</v>
      </c>
      <c r="IR179" s="1">
        <v>1829800</v>
      </c>
      <c r="IS179" s="1">
        <v>100</v>
      </c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>
        <v>1050400</v>
      </c>
      <c r="UU179" s="1">
        <v>1050400</v>
      </c>
      <c r="UV179" s="1">
        <v>1050400</v>
      </c>
      <c r="UW179" s="1">
        <v>1050400</v>
      </c>
      <c r="UX179" s="1">
        <v>1050400</v>
      </c>
      <c r="UY179" s="1">
        <v>100</v>
      </c>
      <c r="UZ179" s="1">
        <v>2500000</v>
      </c>
      <c r="VA179" s="1">
        <v>2500000</v>
      </c>
      <c r="VB179" s="1">
        <v>2500000</v>
      </c>
      <c r="VC179" s="1">
        <v>2500000</v>
      </c>
      <c r="VD179" s="1">
        <v>2500000</v>
      </c>
      <c r="VE179" s="1">
        <v>100</v>
      </c>
      <c r="VF179" s="1">
        <v>50000</v>
      </c>
      <c r="VG179" s="1">
        <v>50000</v>
      </c>
      <c r="VH179" s="1">
        <v>50000</v>
      </c>
      <c r="VI179" s="1">
        <v>50000</v>
      </c>
      <c r="VJ179" s="1">
        <v>50000</v>
      </c>
      <c r="VK179" s="1">
        <v>100</v>
      </c>
      <c r="VL179" s="1">
        <v>134405</v>
      </c>
      <c r="VM179" s="1">
        <v>134405</v>
      </c>
      <c r="VN179" s="1">
        <v>134405</v>
      </c>
      <c r="VO179" s="1">
        <v>134405</v>
      </c>
      <c r="VP179" s="1">
        <v>134405</v>
      </c>
      <c r="VQ179" s="1">
        <v>100</v>
      </c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>
        <v>318120</v>
      </c>
      <c r="ZQ179" s="1">
        <v>318120</v>
      </c>
      <c r="ZR179" s="1">
        <v>318120</v>
      </c>
      <c r="ZS179" s="1">
        <v>318120</v>
      </c>
      <c r="ZT179" s="1">
        <v>318120</v>
      </c>
      <c r="ZU179" s="1">
        <v>100</v>
      </c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>
        <v>3520</v>
      </c>
      <c r="AFK179" s="1">
        <v>3520</v>
      </c>
      <c r="AFL179" s="1">
        <v>3520</v>
      </c>
      <c r="AFM179" s="1">
        <v>3520</v>
      </c>
      <c r="AFN179" s="1">
        <v>3520</v>
      </c>
      <c r="AFO179" s="1">
        <v>100</v>
      </c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>
        <v>314600</v>
      </c>
      <c r="AGO179" s="1">
        <v>314600</v>
      </c>
      <c r="AGP179" s="1">
        <v>314600</v>
      </c>
      <c r="AGQ179" s="1">
        <v>314600</v>
      </c>
      <c r="AGR179" s="1">
        <v>314600</v>
      </c>
      <c r="AGS179" s="1">
        <v>100</v>
      </c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</row>
    <row r="180" spans="1:943" x14ac:dyDescent="0.25">
      <c r="A180" s="4" t="s">
        <v>263</v>
      </c>
      <c r="B180" s="1">
        <v>4124320</v>
      </c>
      <c r="C180" s="1">
        <v>4210420</v>
      </c>
      <c r="D180" s="1">
        <v>4447803</v>
      </c>
      <c r="E180" s="1">
        <v>4447803</v>
      </c>
      <c r="F180" s="1">
        <v>4447803</v>
      </c>
      <c r="G180" s="1">
        <v>100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>
        <v>3959100</v>
      </c>
      <c r="BE180" s="1">
        <v>4045200</v>
      </c>
      <c r="BF180" s="1">
        <v>4130000</v>
      </c>
      <c r="BG180" s="1">
        <v>4130000</v>
      </c>
      <c r="BH180" s="1">
        <v>4130000</v>
      </c>
      <c r="BI180" s="1">
        <v>100</v>
      </c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>
        <v>921600</v>
      </c>
      <c r="IO180" s="1">
        <v>1007700</v>
      </c>
      <c r="IP180" s="1">
        <v>1092500</v>
      </c>
      <c r="IQ180" s="1">
        <v>1092500</v>
      </c>
      <c r="IR180" s="1">
        <v>1092500</v>
      </c>
      <c r="IS180" s="1">
        <v>100</v>
      </c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>
        <v>1050400</v>
      </c>
      <c r="UU180" s="1">
        <v>1050400</v>
      </c>
      <c r="UV180" s="1">
        <v>1050400</v>
      </c>
      <c r="UW180" s="1">
        <v>1050400</v>
      </c>
      <c r="UX180" s="1">
        <v>1050400</v>
      </c>
      <c r="UY180" s="1">
        <v>100</v>
      </c>
      <c r="UZ180" s="1">
        <v>1412300</v>
      </c>
      <c r="VA180" s="1">
        <v>1412300</v>
      </c>
      <c r="VB180" s="1">
        <v>1412300</v>
      </c>
      <c r="VC180" s="1">
        <v>1412300</v>
      </c>
      <c r="VD180" s="1">
        <v>1412300</v>
      </c>
      <c r="VE180" s="1">
        <v>100</v>
      </c>
      <c r="VF180" s="1">
        <v>500000</v>
      </c>
      <c r="VG180" s="1">
        <v>500000</v>
      </c>
      <c r="VH180" s="1">
        <v>500000</v>
      </c>
      <c r="VI180" s="1">
        <v>500000</v>
      </c>
      <c r="VJ180" s="1">
        <v>500000</v>
      </c>
      <c r="VK180" s="1">
        <v>100</v>
      </c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>
        <v>74800</v>
      </c>
      <c r="YS180" s="1">
        <v>74800</v>
      </c>
      <c r="YT180" s="1">
        <v>74800</v>
      </c>
      <c r="YU180" s="1">
        <v>74800</v>
      </c>
      <c r="YV180" s="1">
        <v>74800</v>
      </c>
      <c r="YW180" s="1">
        <v>100</v>
      </c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>
        <v>165220</v>
      </c>
      <c r="ZQ180" s="1">
        <v>165220</v>
      </c>
      <c r="ZR180" s="1">
        <v>165220</v>
      </c>
      <c r="ZS180" s="1">
        <v>165220</v>
      </c>
      <c r="ZT180" s="1">
        <v>165220</v>
      </c>
      <c r="ZU180" s="1">
        <v>100</v>
      </c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>
        <v>3520</v>
      </c>
      <c r="AFK180" s="1">
        <v>3520</v>
      </c>
      <c r="AFL180" s="1">
        <v>3520</v>
      </c>
      <c r="AFM180" s="1">
        <v>3520</v>
      </c>
      <c r="AFN180" s="1">
        <v>3520</v>
      </c>
      <c r="AFO180" s="1">
        <v>100</v>
      </c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>
        <v>161700</v>
      </c>
      <c r="AGO180" s="1">
        <v>161700</v>
      </c>
      <c r="AGP180" s="1">
        <v>161700</v>
      </c>
      <c r="AGQ180" s="1">
        <v>161700</v>
      </c>
      <c r="AGR180" s="1">
        <v>161700</v>
      </c>
      <c r="AGS180" s="1">
        <v>100</v>
      </c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>
        <v>152583</v>
      </c>
      <c r="AHI180" s="1">
        <v>152583</v>
      </c>
      <c r="AHJ180" s="1">
        <v>152583</v>
      </c>
      <c r="AHK180" s="1">
        <v>100</v>
      </c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>
        <v>152583</v>
      </c>
      <c r="AJE180" s="1">
        <v>152583</v>
      </c>
      <c r="AJF180" s="1">
        <v>152583</v>
      </c>
      <c r="AJG180" s="1">
        <v>100</v>
      </c>
    </row>
    <row r="181" spans="1:943" x14ac:dyDescent="0.25">
      <c r="A181" s="4" t="s">
        <v>264</v>
      </c>
      <c r="B181" s="1">
        <v>7068797</v>
      </c>
      <c r="C181" s="1">
        <v>8289097</v>
      </c>
      <c r="D181" s="1">
        <v>8132420.21</v>
      </c>
      <c r="E181" s="1">
        <v>8132420.21</v>
      </c>
      <c r="F181" s="1">
        <v>8132420.21</v>
      </c>
      <c r="G181" s="1">
        <v>100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>
        <v>6903577</v>
      </c>
      <c r="BE181" s="1">
        <v>8123877</v>
      </c>
      <c r="BF181" s="1">
        <v>7967200.21</v>
      </c>
      <c r="BG181" s="1">
        <v>7967200.21</v>
      </c>
      <c r="BH181" s="1">
        <v>7967200.21</v>
      </c>
      <c r="BI181" s="1">
        <v>100</v>
      </c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>
        <v>1753900</v>
      </c>
      <c r="IO181" s="1">
        <v>1751400</v>
      </c>
      <c r="IP181" s="1">
        <v>1905500</v>
      </c>
      <c r="IQ181" s="1">
        <v>1905500</v>
      </c>
      <c r="IR181" s="1">
        <v>1905500</v>
      </c>
      <c r="IS181" s="1">
        <v>100</v>
      </c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  <c r="NR181" s="1"/>
      <c r="NS181" s="1"/>
      <c r="NT181" s="1"/>
      <c r="NU181" s="1"/>
      <c r="NV181" s="1"/>
      <c r="NW181" s="1"/>
      <c r="NX181" s="1"/>
      <c r="NY181" s="1"/>
      <c r="NZ181" s="1"/>
      <c r="OA181" s="1"/>
      <c r="OB181" s="1"/>
      <c r="OC181" s="1"/>
      <c r="OD181" s="1"/>
      <c r="OE181" s="1"/>
      <c r="OF181" s="1"/>
      <c r="OG181" s="1"/>
      <c r="OH181" s="1"/>
      <c r="OI181" s="1"/>
      <c r="OJ181" s="1"/>
      <c r="OK181" s="1"/>
      <c r="OL181" s="1"/>
      <c r="OM181" s="1"/>
      <c r="ON181" s="1"/>
      <c r="OO181" s="1"/>
      <c r="OP181" s="1"/>
      <c r="OQ181" s="1"/>
      <c r="OR181" s="1"/>
      <c r="OS181" s="1"/>
      <c r="OT181" s="1"/>
      <c r="OU181" s="1"/>
      <c r="OV181" s="1"/>
      <c r="OW181" s="1"/>
      <c r="OX181" s="1"/>
      <c r="OY181" s="1"/>
      <c r="OZ181" s="1"/>
      <c r="PA181" s="1"/>
      <c r="PB181" s="1"/>
      <c r="PC181" s="1"/>
      <c r="PD181" s="1"/>
      <c r="PE181" s="1"/>
      <c r="PF181" s="1"/>
      <c r="PG181" s="1"/>
      <c r="PH181" s="1"/>
      <c r="PI181" s="1"/>
      <c r="PJ181" s="1"/>
      <c r="PK181" s="1"/>
      <c r="PL181" s="1"/>
      <c r="PM181" s="1"/>
      <c r="PN181" s="1"/>
      <c r="PO181" s="1"/>
      <c r="PP181" s="1"/>
      <c r="PQ181" s="1"/>
      <c r="PR181" s="1"/>
      <c r="PS181" s="1"/>
      <c r="PT181" s="1"/>
      <c r="PU181" s="1"/>
      <c r="PV181" s="1"/>
      <c r="PW181" s="1"/>
      <c r="PX181" s="1"/>
      <c r="PY181" s="1"/>
      <c r="PZ181" s="1"/>
      <c r="QA181" s="1"/>
      <c r="QB181" s="1"/>
      <c r="QC181" s="1"/>
      <c r="QD181" s="1">
        <v>966400</v>
      </c>
      <c r="QE181" s="1">
        <v>966400</v>
      </c>
      <c r="QF181" s="1">
        <v>966400</v>
      </c>
      <c r="QG181" s="1">
        <v>966400</v>
      </c>
      <c r="QH181" s="1">
        <v>966400</v>
      </c>
      <c r="QI181" s="1">
        <v>100</v>
      </c>
      <c r="QJ181" s="1"/>
      <c r="QK181" s="1"/>
      <c r="QL181" s="1"/>
      <c r="QM181" s="1"/>
      <c r="QN181" s="1"/>
      <c r="QO181" s="1"/>
      <c r="QP181" s="1"/>
      <c r="QQ181" s="1"/>
      <c r="QR181" s="1"/>
      <c r="QS181" s="1"/>
      <c r="QT181" s="1"/>
      <c r="QU181" s="1"/>
      <c r="QV181" s="1"/>
      <c r="QW181" s="1"/>
      <c r="QX181" s="1"/>
      <c r="QY181" s="1"/>
      <c r="QZ181" s="1"/>
      <c r="RA181" s="1"/>
      <c r="RB181" s="1"/>
      <c r="RC181" s="1"/>
      <c r="RD181" s="1"/>
      <c r="RE181" s="1"/>
      <c r="RF181" s="1"/>
      <c r="RG181" s="1"/>
      <c r="RH181" s="1"/>
      <c r="RI181" s="1"/>
      <c r="RJ181" s="1"/>
      <c r="RK181" s="1"/>
      <c r="RL181" s="1"/>
      <c r="RM181" s="1"/>
      <c r="RN181" s="1"/>
      <c r="RO181" s="1"/>
      <c r="RP181" s="1"/>
      <c r="RQ181" s="1"/>
      <c r="RR181" s="1"/>
      <c r="RS181" s="1"/>
      <c r="RT181" s="1"/>
      <c r="RU181" s="1"/>
      <c r="RV181" s="1"/>
      <c r="RW181" s="1"/>
      <c r="RX181" s="1"/>
      <c r="RY181" s="1"/>
      <c r="RZ181" s="1"/>
      <c r="SA181" s="1"/>
      <c r="SB181" s="1"/>
      <c r="SC181" s="1"/>
      <c r="SD181" s="1"/>
      <c r="SE181" s="1"/>
      <c r="SF181" s="1"/>
      <c r="SG181" s="1"/>
      <c r="SH181" s="1"/>
      <c r="SI181" s="1"/>
      <c r="SJ181" s="1"/>
      <c r="SK181" s="1"/>
      <c r="SL181" s="1"/>
      <c r="SM181" s="1"/>
      <c r="SN181" s="1"/>
      <c r="SO181" s="1"/>
      <c r="SP181" s="1"/>
      <c r="SQ181" s="1"/>
      <c r="SR181" s="1"/>
      <c r="SS181" s="1"/>
      <c r="ST181" s="1"/>
      <c r="SU181" s="1"/>
      <c r="SV181" s="1"/>
      <c r="SW181" s="1"/>
      <c r="SX181" s="1"/>
      <c r="SY181" s="1"/>
      <c r="SZ181" s="1"/>
      <c r="TA181" s="1"/>
      <c r="TB181" s="1"/>
      <c r="TC181" s="1"/>
      <c r="TD181" s="1"/>
      <c r="TE181" s="1"/>
      <c r="TF181" s="1"/>
      <c r="TG181" s="1"/>
      <c r="TH181" s="1"/>
      <c r="TI181" s="1"/>
      <c r="TJ181" s="1"/>
      <c r="TK181" s="1"/>
      <c r="TL181" s="1"/>
      <c r="TM181" s="1"/>
      <c r="TN181" s="1"/>
      <c r="TO181" s="1"/>
      <c r="TP181" s="1"/>
      <c r="TQ181" s="1"/>
      <c r="TR181" s="1"/>
      <c r="TS181" s="1"/>
      <c r="TT181" s="1"/>
      <c r="TU181" s="1"/>
      <c r="TV181" s="1"/>
      <c r="TW181" s="1"/>
      <c r="TX181" s="1"/>
      <c r="TY181" s="1"/>
      <c r="TZ181" s="1"/>
      <c r="UA181" s="1"/>
      <c r="UB181" s="1"/>
      <c r="UC181" s="1"/>
      <c r="UD181" s="1"/>
      <c r="UE181" s="1"/>
      <c r="UF181" s="1"/>
      <c r="UG181" s="1"/>
      <c r="UH181" s="1"/>
      <c r="UI181" s="1"/>
      <c r="UJ181" s="1"/>
      <c r="UK181" s="1"/>
      <c r="UL181" s="1"/>
      <c r="UM181" s="1"/>
      <c r="UN181" s="1"/>
      <c r="UO181" s="1"/>
      <c r="UP181" s="1"/>
      <c r="UQ181" s="1"/>
      <c r="UR181" s="1"/>
      <c r="US181" s="1"/>
      <c r="UT181" s="1">
        <v>1050400</v>
      </c>
      <c r="UU181" s="1">
        <v>1050400</v>
      </c>
      <c r="UV181" s="1">
        <v>1050400</v>
      </c>
      <c r="UW181" s="1">
        <v>1050400</v>
      </c>
      <c r="UX181" s="1">
        <v>1050400</v>
      </c>
      <c r="UY181" s="1">
        <v>100</v>
      </c>
      <c r="UZ181" s="1">
        <v>2500000</v>
      </c>
      <c r="VA181" s="1">
        <v>2500000</v>
      </c>
      <c r="VB181" s="1">
        <v>2500000</v>
      </c>
      <c r="VC181" s="1">
        <v>2500000</v>
      </c>
      <c r="VD181" s="1">
        <v>2500000</v>
      </c>
      <c r="VE181" s="1">
        <v>100</v>
      </c>
      <c r="VF181" s="1">
        <v>500000</v>
      </c>
      <c r="VG181" s="1">
        <v>500000</v>
      </c>
      <c r="VH181" s="1">
        <v>500000</v>
      </c>
      <c r="VI181" s="1">
        <v>500000</v>
      </c>
      <c r="VJ181" s="1">
        <v>500000</v>
      </c>
      <c r="VK181" s="1">
        <v>100</v>
      </c>
      <c r="VL181" s="1">
        <v>132877</v>
      </c>
      <c r="VM181" s="1">
        <v>132877</v>
      </c>
      <c r="VN181" s="1">
        <v>132877</v>
      </c>
      <c r="VO181" s="1">
        <v>132877</v>
      </c>
      <c r="VP181" s="1">
        <v>132877</v>
      </c>
      <c r="VQ181" s="1">
        <v>100</v>
      </c>
      <c r="VR181" s="1"/>
      <c r="VS181" s="1"/>
      <c r="VT181" s="1"/>
      <c r="VU181" s="1"/>
      <c r="VV181" s="1"/>
      <c r="VW181" s="1"/>
      <c r="VX181" s="1"/>
      <c r="VY181" s="1"/>
      <c r="VZ181" s="1"/>
      <c r="WA181" s="1"/>
      <c r="WB181" s="1"/>
      <c r="WC181" s="1"/>
      <c r="WD181" s="1"/>
      <c r="WE181" s="1"/>
      <c r="WF181" s="1"/>
      <c r="WG181" s="1"/>
      <c r="WH181" s="1"/>
      <c r="WI181" s="1"/>
      <c r="WJ181" s="1"/>
      <c r="WK181" s="1"/>
      <c r="WL181" s="1"/>
      <c r="WM181" s="1"/>
      <c r="WN181" s="1"/>
      <c r="WO181" s="1"/>
      <c r="WP181" s="1"/>
      <c r="WQ181" s="1"/>
      <c r="WR181" s="1"/>
      <c r="WS181" s="1"/>
      <c r="WT181" s="1"/>
      <c r="WU181" s="1"/>
      <c r="WV181" s="1"/>
      <c r="WW181" s="1"/>
      <c r="WX181" s="1"/>
      <c r="WY181" s="1"/>
      <c r="WZ181" s="1"/>
      <c r="XA181" s="1"/>
      <c r="XB181" s="1"/>
      <c r="XC181" s="1"/>
      <c r="XD181" s="1"/>
      <c r="XE181" s="1"/>
      <c r="XF181" s="1"/>
      <c r="XG181" s="1"/>
      <c r="XH181" s="1"/>
      <c r="XI181" s="1"/>
      <c r="XJ181" s="1"/>
      <c r="XK181" s="1"/>
      <c r="XL181" s="1"/>
      <c r="XM181" s="1"/>
      <c r="XN181" s="1"/>
      <c r="XO181" s="1"/>
      <c r="XP181" s="1"/>
      <c r="XQ181" s="1"/>
      <c r="XR181" s="1"/>
      <c r="XS181" s="1"/>
      <c r="XT181" s="1"/>
      <c r="XU181" s="1"/>
      <c r="XV181" s="1"/>
      <c r="XW181" s="1"/>
      <c r="XX181" s="1"/>
      <c r="XY181" s="1"/>
      <c r="XZ181" s="1"/>
      <c r="YA181" s="1"/>
      <c r="YB181" s="1"/>
      <c r="YC181" s="1"/>
      <c r="YD181" s="1"/>
      <c r="YE181" s="1"/>
      <c r="YF181" s="1"/>
      <c r="YG181" s="1"/>
      <c r="YH181" s="1"/>
      <c r="YI181" s="1"/>
      <c r="YJ181" s="1"/>
      <c r="YK181" s="1"/>
      <c r="YL181" s="1"/>
      <c r="YM181" s="1"/>
      <c r="YN181" s="1"/>
      <c r="YO181" s="1"/>
      <c r="YP181" s="1"/>
      <c r="YQ181" s="1"/>
      <c r="YR181" s="1"/>
      <c r="YS181" s="1">
        <v>1222800</v>
      </c>
      <c r="YT181" s="1">
        <v>912023.21</v>
      </c>
      <c r="YU181" s="1">
        <v>912023.21</v>
      </c>
      <c r="YV181" s="1">
        <v>912023.21</v>
      </c>
      <c r="YW181" s="1">
        <v>100</v>
      </c>
      <c r="YX181" s="1"/>
      <c r="YY181" s="1"/>
      <c r="YZ181" s="1"/>
      <c r="ZA181" s="1"/>
      <c r="ZB181" s="1"/>
      <c r="ZC181" s="1"/>
      <c r="ZD181" s="1"/>
      <c r="ZE181" s="1"/>
      <c r="ZF181" s="1"/>
      <c r="ZG181" s="1"/>
      <c r="ZH181" s="1"/>
      <c r="ZI181" s="1"/>
      <c r="ZJ181" s="1"/>
      <c r="ZK181" s="1"/>
      <c r="ZL181" s="1"/>
      <c r="ZM181" s="1"/>
      <c r="ZN181" s="1"/>
      <c r="ZO181" s="1"/>
      <c r="ZP181" s="1">
        <v>165220</v>
      </c>
      <c r="ZQ181" s="1">
        <v>165220</v>
      </c>
      <c r="ZR181" s="1">
        <v>165220</v>
      </c>
      <c r="ZS181" s="1">
        <v>165220</v>
      </c>
      <c r="ZT181" s="1">
        <v>165220</v>
      </c>
      <c r="ZU181" s="1">
        <v>100</v>
      </c>
      <c r="ZV181" s="1"/>
      <c r="ZW181" s="1"/>
      <c r="ZX181" s="1"/>
      <c r="ZY181" s="1"/>
      <c r="ZZ181" s="1"/>
      <c r="AAA181" s="1"/>
      <c r="AAB181" s="1"/>
      <c r="AAC181" s="1"/>
      <c r="AAD181" s="1"/>
      <c r="AAE181" s="1"/>
      <c r="AAF181" s="1"/>
      <c r="AAG181" s="1"/>
      <c r="AAH181" s="1"/>
      <c r="AAI181" s="1"/>
      <c r="AAJ181" s="1"/>
      <c r="AAK181" s="1"/>
      <c r="AAL181" s="1"/>
      <c r="AAM181" s="1"/>
      <c r="AAN181" s="1"/>
      <c r="AAO181" s="1"/>
      <c r="AAP181" s="1"/>
      <c r="AAQ181" s="1"/>
      <c r="AAR181" s="1"/>
      <c r="AAS181" s="1"/>
      <c r="AAT181" s="1"/>
      <c r="AAU181" s="1"/>
      <c r="AAV181" s="1"/>
      <c r="AAW181" s="1"/>
      <c r="AAX181" s="1"/>
      <c r="AAY181" s="1"/>
      <c r="AAZ181" s="1"/>
      <c r="ABA181" s="1"/>
      <c r="ABB181" s="1"/>
      <c r="ABC181" s="1"/>
      <c r="ABD181" s="1"/>
      <c r="ABE181" s="1"/>
      <c r="ABF181" s="1"/>
      <c r="ABG181" s="1"/>
      <c r="ABH181" s="1"/>
      <c r="ABI181" s="1"/>
      <c r="ABJ181" s="1"/>
      <c r="ABK181" s="1"/>
      <c r="ABL181" s="1"/>
      <c r="ABM181" s="1"/>
      <c r="ABN181" s="1"/>
      <c r="ABO181" s="1"/>
      <c r="ABP181" s="1"/>
      <c r="ABQ181" s="1"/>
      <c r="ABR181" s="1"/>
      <c r="ABS181" s="1"/>
      <c r="ABT181" s="1"/>
      <c r="ABU181" s="1"/>
      <c r="ABV181" s="1"/>
      <c r="ABW181" s="1"/>
      <c r="ABX181" s="1"/>
      <c r="ABY181" s="1"/>
      <c r="ABZ181" s="1"/>
      <c r="ACA181" s="1"/>
      <c r="ACB181" s="1"/>
      <c r="ACC181" s="1"/>
      <c r="ACD181" s="1"/>
      <c r="ACE181" s="1"/>
      <c r="ACF181" s="1"/>
      <c r="ACG181" s="1"/>
      <c r="ACH181" s="1"/>
      <c r="ACI181" s="1"/>
      <c r="ACJ181" s="1"/>
      <c r="ACK181" s="1"/>
      <c r="ACL181" s="1"/>
      <c r="ACM181" s="1"/>
      <c r="ACN181" s="1"/>
      <c r="ACO181" s="1"/>
      <c r="ACP181" s="1"/>
      <c r="ACQ181" s="1"/>
      <c r="ACR181" s="1"/>
      <c r="ACS181" s="1"/>
      <c r="ACT181" s="1"/>
      <c r="ACU181" s="1"/>
      <c r="ACV181" s="1"/>
      <c r="ACW181" s="1"/>
      <c r="ACX181" s="1"/>
      <c r="ACY181" s="1"/>
      <c r="ACZ181" s="1"/>
      <c r="ADA181" s="1"/>
      <c r="ADB181" s="1"/>
      <c r="ADC181" s="1"/>
      <c r="ADD181" s="1"/>
      <c r="ADE181" s="1"/>
      <c r="ADF181" s="1"/>
      <c r="ADG181" s="1"/>
      <c r="ADH181" s="1"/>
      <c r="ADI181" s="1"/>
      <c r="ADJ181" s="1"/>
      <c r="ADK181" s="1"/>
      <c r="ADL181" s="1"/>
      <c r="ADM181" s="1"/>
      <c r="ADN181" s="1"/>
      <c r="ADO181" s="1"/>
      <c r="ADP181" s="1"/>
      <c r="ADQ181" s="1"/>
      <c r="ADR181" s="1"/>
      <c r="ADS181" s="1"/>
      <c r="ADT181" s="1"/>
      <c r="ADU181" s="1"/>
      <c r="ADV181" s="1"/>
      <c r="ADW181" s="1"/>
      <c r="ADX181" s="1"/>
      <c r="ADY181" s="1"/>
      <c r="ADZ181" s="1"/>
      <c r="AEA181" s="1"/>
      <c r="AEB181" s="1"/>
      <c r="AEC181" s="1"/>
      <c r="AED181" s="1"/>
      <c r="AEE181" s="1"/>
      <c r="AEF181" s="1"/>
      <c r="AEG181" s="1"/>
      <c r="AEH181" s="1"/>
      <c r="AEI181" s="1"/>
      <c r="AEJ181" s="1"/>
      <c r="AEK181" s="1"/>
      <c r="AEL181" s="1"/>
      <c r="AEM181" s="1"/>
      <c r="AEN181" s="1"/>
      <c r="AEO181" s="1"/>
      <c r="AEP181" s="1"/>
      <c r="AEQ181" s="1"/>
      <c r="AER181" s="1"/>
      <c r="AES181" s="1"/>
      <c r="AET181" s="1"/>
      <c r="AEU181" s="1"/>
      <c r="AEV181" s="1"/>
      <c r="AEW181" s="1"/>
      <c r="AEX181" s="1"/>
      <c r="AEY181" s="1"/>
      <c r="AEZ181" s="1"/>
      <c r="AFA181" s="1"/>
      <c r="AFB181" s="1"/>
      <c r="AFC181" s="1"/>
      <c r="AFD181" s="1"/>
      <c r="AFE181" s="1"/>
      <c r="AFF181" s="1"/>
      <c r="AFG181" s="1"/>
      <c r="AFH181" s="1"/>
      <c r="AFI181" s="1"/>
      <c r="AFJ181" s="1">
        <v>3520</v>
      </c>
      <c r="AFK181" s="1">
        <v>3520</v>
      </c>
      <c r="AFL181" s="1">
        <v>3520</v>
      </c>
      <c r="AFM181" s="1">
        <v>3520</v>
      </c>
      <c r="AFN181" s="1">
        <v>3520</v>
      </c>
      <c r="AFO181" s="1">
        <v>100</v>
      </c>
      <c r="AFP181" s="1"/>
      <c r="AFQ181" s="1"/>
      <c r="AFR181" s="1"/>
      <c r="AFS181" s="1"/>
      <c r="AFT181" s="1"/>
      <c r="AFU181" s="1"/>
      <c r="AFV181" s="1"/>
      <c r="AFW181" s="1"/>
      <c r="AFX181" s="1"/>
      <c r="AFY181" s="1"/>
      <c r="AFZ181" s="1"/>
      <c r="AGA181" s="1"/>
      <c r="AGB181" s="1"/>
      <c r="AGC181" s="1"/>
      <c r="AGD181" s="1"/>
      <c r="AGE181" s="1"/>
      <c r="AGF181" s="1"/>
      <c r="AGG181" s="1"/>
      <c r="AGH181" s="1"/>
      <c r="AGI181" s="1"/>
      <c r="AGJ181" s="1"/>
      <c r="AGK181" s="1"/>
      <c r="AGL181" s="1"/>
      <c r="AGM181" s="1"/>
      <c r="AGN181" s="1">
        <v>161700</v>
      </c>
      <c r="AGO181" s="1">
        <v>161700</v>
      </c>
      <c r="AGP181" s="1">
        <v>161700</v>
      </c>
      <c r="AGQ181" s="1">
        <v>161700</v>
      </c>
      <c r="AGR181" s="1">
        <v>161700</v>
      </c>
      <c r="AGS181" s="1">
        <v>100</v>
      </c>
      <c r="AGT181" s="1"/>
      <c r="AGU181" s="1"/>
      <c r="AGV181" s="1"/>
      <c r="AGW181" s="1"/>
      <c r="AGX181" s="1"/>
      <c r="AGY181" s="1"/>
      <c r="AGZ181" s="1"/>
      <c r="AHA181" s="1"/>
      <c r="AHB181" s="1"/>
      <c r="AHC181" s="1"/>
      <c r="AHD181" s="1"/>
      <c r="AHE181" s="1"/>
      <c r="AHF181" s="1"/>
      <c r="AHG181" s="1"/>
      <c r="AHH181" s="1"/>
      <c r="AHI181" s="1"/>
      <c r="AHJ181" s="1"/>
      <c r="AHK181" s="1"/>
      <c r="AHL181" s="1"/>
      <c r="AHM181" s="1"/>
      <c r="AHN181" s="1"/>
      <c r="AHO181" s="1"/>
      <c r="AHP181" s="1"/>
      <c r="AHQ181" s="1"/>
      <c r="AHR181" s="1"/>
      <c r="AHS181" s="1"/>
      <c r="AHT181" s="1"/>
      <c r="AHU181" s="1"/>
      <c r="AHV181" s="1"/>
      <c r="AHW181" s="1"/>
      <c r="AHX181" s="1"/>
      <c r="AHY181" s="1"/>
      <c r="AHZ181" s="1"/>
      <c r="AIA181" s="1"/>
      <c r="AIB181" s="1"/>
      <c r="AIC181" s="1"/>
      <c r="AID181" s="1"/>
      <c r="AIE181" s="1"/>
      <c r="AIF181" s="1"/>
      <c r="AIG181" s="1"/>
      <c r="AIH181" s="1"/>
      <c r="AII181" s="1"/>
      <c r="AIJ181" s="1"/>
      <c r="AIK181" s="1"/>
      <c r="AIL181" s="1"/>
      <c r="AIM181" s="1"/>
      <c r="AIN181" s="1"/>
      <c r="AIO181" s="1"/>
      <c r="AIP181" s="1"/>
      <c r="AIQ181" s="1"/>
      <c r="AIR181" s="1"/>
      <c r="AIS181" s="1"/>
      <c r="AIT181" s="1"/>
      <c r="AIU181" s="1"/>
      <c r="AIV181" s="1"/>
      <c r="AIW181" s="1"/>
      <c r="AIX181" s="1"/>
      <c r="AIY181" s="1"/>
      <c r="AIZ181" s="1"/>
      <c r="AJA181" s="1"/>
      <c r="AJB181" s="1"/>
      <c r="AJC181" s="1"/>
      <c r="AJD181" s="1"/>
      <c r="AJE181" s="1"/>
      <c r="AJF181" s="1"/>
      <c r="AJG181" s="1"/>
    </row>
    <row r="182" spans="1:943" x14ac:dyDescent="0.25">
      <c r="A182" s="4" t="s">
        <v>265</v>
      </c>
      <c r="B182" s="1">
        <v>3042820</v>
      </c>
      <c r="C182" s="1">
        <v>3105320</v>
      </c>
      <c r="D182" s="1">
        <v>3170520</v>
      </c>
      <c r="E182" s="1">
        <v>3170520</v>
      </c>
      <c r="F182" s="1">
        <v>3170520</v>
      </c>
      <c r="G182" s="1">
        <v>100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>
        <v>2877600</v>
      </c>
      <c r="BE182" s="1">
        <v>2940100</v>
      </c>
      <c r="BF182" s="1">
        <v>3005300</v>
      </c>
      <c r="BG182" s="1">
        <v>3005300</v>
      </c>
      <c r="BH182" s="1">
        <v>3005300</v>
      </c>
      <c r="BI182" s="1">
        <v>100</v>
      </c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>
        <v>668700</v>
      </c>
      <c r="IO182" s="1">
        <v>731200</v>
      </c>
      <c r="IP182" s="1">
        <v>796400</v>
      </c>
      <c r="IQ182" s="1">
        <v>796400</v>
      </c>
      <c r="IR182" s="1">
        <v>796400</v>
      </c>
      <c r="IS182" s="1">
        <v>100</v>
      </c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>
        <v>1050400</v>
      </c>
      <c r="UU182" s="1">
        <v>1050400</v>
      </c>
      <c r="UV182" s="1">
        <v>1050400</v>
      </c>
      <c r="UW182" s="1">
        <v>1050400</v>
      </c>
      <c r="UX182" s="1">
        <v>1050400</v>
      </c>
      <c r="UY182" s="1">
        <v>100</v>
      </c>
      <c r="UZ182" s="1">
        <v>1098500</v>
      </c>
      <c r="VA182" s="1">
        <v>1098500</v>
      </c>
      <c r="VB182" s="1">
        <v>1098500</v>
      </c>
      <c r="VC182" s="1">
        <v>1098500</v>
      </c>
      <c r="VD182" s="1">
        <v>1098500</v>
      </c>
      <c r="VE182" s="1">
        <v>100</v>
      </c>
      <c r="VF182" s="1">
        <v>60000</v>
      </c>
      <c r="VG182" s="1">
        <v>60000</v>
      </c>
      <c r="VH182" s="1">
        <v>60000</v>
      </c>
      <c r="VI182" s="1">
        <v>60000</v>
      </c>
      <c r="VJ182" s="1">
        <v>60000</v>
      </c>
      <c r="VK182" s="1">
        <v>100</v>
      </c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>
        <v>165220</v>
      </c>
      <c r="ZQ182" s="1">
        <v>165220</v>
      </c>
      <c r="ZR182" s="1">
        <v>165220</v>
      </c>
      <c r="ZS182" s="1">
        <v>165220</v>
      </c>
      <c r="ZT182" s="1">
        <v>165220</v>
      </c>
      <c r="ZU182" s="1">
        <v>100</v>
      </c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>
        <v>3520</v>
      </c>
      <c r="AFK182" s="1">
        <v>3520</v>
      </c>
      <c r="AFL182" s="1">
        <v>3520</v>
      </c>
      <c r="AFM182" s="1">
        <v>3520</v>
      </c>
      <c r="AFN182" s="1">
        <v>3520</v>
      </c>
      <c r="AFO182" s="1">
        <v>100</v>
      </c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>
        <v>161700</v>
      </c>
      <c r="AGO182" s="1">
        <v>161700</v>
      </c>
      <c r="AGP182" s="1">
        <v>161700</v>
      </c>
      <c r="AGQ182" s="1">
        <v>161700</v>
      </c>
      <c r="AGR182" s="1">
        <v>161700</v>
      </c>
      <c r="AGS182" s="1">
        <v>100</v>
      </c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</row>
    <row r="183" spans="1:943" x14ac:dyDescent="0.25">
      <c r="A183" s="4" t="s">
        <v>266</v>
      </c>
      <c r="B183" s="1">
        <v>9265723</v>
      </c>
      <c r="C183" s="1">
        <v>9497523</v>
      </c>
      <c r="D183" s="1">
        <v>9496431.8800000008</v>
      </c>
      <c r="E183" s="1">
        <v>9496431.8800000008</v>
      </c>
      <c r="F183" s="1">
        <v>9440367.25</v>
      </c>
      <c r="G183" s="1">
        <v>99.4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>
        <v>9100503</v>
      </c>
      <c r="BE183" s="1">
        <v>9332303</v>
      </c>
      <c r="BF183" s="1">
        <v>9331211.8800000008</v>
      </c>
      <c r="BG183" s="1">
        <v>9331211.8800000008</v>
      </c>
      <c r="BH183" s="1">
        <v>9275147.25</v>
      </c>
      <c r="BI183" s="1">
        <v>99.4</v>
      </c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>
        <v>1526100</v>
      </c>
      <c r="IO183" s="1">
        <v>1502000</v>
      </c>
      <c r="IP183" s="1">
        <v>1647400</v>
      </c>
      <c r="IQ183" s="1">
        <v>1647400</v>
      </c>
      <c r="IR183" s="1">
        <v>1647400</v>
      </c>
      <c r="IS183" s="1">
        <v>100</v>
      </c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  <c r="NR183" s="1"/>
      <c r="NS183" s="1"/>
      <c r="NT183" s="1"/>
      <c r="NU183" s="1"/>
      <c r="NV183" s="1"/>
      <c r="NW183" s="1"/>
      <c r="NX183" s="1"/>
      <c r="NY183" s="1"/>
      <c r="NZ183" s="1"/>
      <c r="OA183" s="1"/>
      <c r="OB183" s="1"/>
      <c r="OC183" s="1"/>
      <c r="OD183" s="1"/>
      <c r="OE183" s="1"/>
      <c r="OF183" s="1"/>
      <c r="OG183" s="1"/>
      <c r="OH183" s="1"/>
      <c r="OI183" s="1"/>
      <c r="OJ183" s="1"/>
      <c r="OK183" s="1"/>
      <c r="OL183" s="1"/>
      <c r="OM183" s="1"/>
      <c r="ON183" s="1"/>
      <c r="OO183" s="1"/>
      <c r="OP183" s="1"/>
      <c r="OQ183" s="1"/>
      <c r="OR183" s="1"/>
      <c r="OS183" s="1"/>
      <c r="OT183" s="1"/>
      <c r="OU183" s="1"/>
      <c r="OV183" s="1"/>
      <c r="OW183" s="1"/>
      <c r="OX183" s="1"/>
      <c r="OY183" s="1"/>
      <c r="OZ183" s="1"/>
      <c r="PA183" s="1"/>
      <c r="PB183" s="1"/>
      <c r="PC183" s="1"/>
      <c r="PD183" s="1"/>
      <c r="PE183" s="1"/>
      <c r="PF183" s="1"/>
      <c r="PG183" s="1"/>
      <c r="PH183" s="1"/>
      <c r="PI183" s="1"/>
      <c r="PJ183" s="1"/>
      <c r="PK183" s="1"/>
      <c r="PL183" s="1"/>
      <c r="PM183" s="1"/>
      <c r="PN183" s="1"/>
      <c r="PO183" s="1"/>
      <c r="PP183" s="1"/>
      <c r="PQ183" s="1"/>
      <c r="PR183" s="1"/>
      <c r="PS183" s="1"/>
      <c r="PT183" s="1"/>
      <c r="PU183" s="1"/>
      <c r="PV183" s="1"/>
      <c r="PW183" s="1"/>
      <c r="PX183" s="1"/>
      <c r="PY183" s="1"/>
      <c r="PZ183" s="1"/>
      <c r="QA183" s="1"/>
      <c r="QB183" s="1"/>
      <c r="QC183" s="1"/>
      <c r="QD183" s="1">
        <v>2964300</v>
      </c>
      <c r="QE183" s="1">
        <v>2964300</v>
      </c>
      <c r="QF183" s="1">
        <v>2964300</v>
      </c>
      <c r="QG183" s="1">
        <v>2964300</v>
      </c>
      <c r="QH183" s="1">
        <v>2964299.56</v>
      </c>
      <c r="QI183" s="1">
        <v>100</v>
      </c>
      <c r="QJ183" s="1"/>
      <c r="QK183" s="1"/>
      <c r="QL183" s="1"/>
      <c r="QM183" s="1"/>
      <c r="QN183" s="1"/>
      <c r="QO183" s="1"/>
      <c r="QP183" s="1"/>
      <c r="QQ183" s="1"/>
      <c r="QR183" s="1"/>
      <c r="QS183" s="1"/>
      <c r="QT183" s="1"/>
      <c r="QU183" s="1"/>
      <c r="QV183" s="1"/>
      <c r="QW183" s="1"/>
      <c r="QX183" s="1"/>
      <c r="QY183" s="1"/>
      <c r="QZ183" s="1"/>
      <c r="RA183" s="1"/>
      <c r="RB183" s="1"/>
      <c r="RC183" s="1"/>
      <c r="RD183" s="1"/>
      <c r="RE183" s="1"/>
      <c r="RF183" s="1"/>
      <c r="RG183" s="1"/>
      <c r="RH183" s="1"/>
      <c r="RI183" s="1"/>
      <c r="RJ183" s="1"/>
      <c r="RK183" s="1"/>
      <c r="RL183" s="1"/>
      <c r="RM183" s="1"/>
      <c r="RN183" s="1"/>
      <c r="RO183" s="1"/>
      <c r="RP183" s="1"/>
      <c r="RQ183" s="1"/>
      <c r="RR183" s="1"/>
      <c r="RS183" s="1"/>
      <c r="RT183" s="1"/>
      <c r="RU183" s="1"/>
      <c r="RV183" s="1"/>
      <c r="RW183" s="1"/>
      <c r="RX183" s="1"/>
      <c r="RY183" s="1"/>
      <c r="RZ183" s="1"/>
      <c r="SA183" s="1"/>
      <c r="SB183" s="1"/>
      <c r="SC183" s="1"/>
      <c r="SD183" s="1"/>
      <c r="SE183" s="1"/>
      <c r="SF183" s="1"/>
      <c r="SG183" s="1"/>
      <c r="SH183" s="1"/>
      <c r="SI183" s="1"/>
      <c r="SJ183" s="1"/>
      <c r="SK183" s="1"/>
      <c r="SL183" s="1"/>
      <c r="SM183" s="1"/>
      <c r="SN183" s="1"/>
      <c r="SO183" s="1"/>
      <c r="SP183" s="1"/>
      <c r="SQ183" s="1"/>
      <c r="SR183" s="1"/>
      <c r="SS183" s="1"/>
      <c r="ST183" s="1"/>
      <c r="SU183" s="1"/>
      <c r="SV183" s="1"/>
      <c r="SW183" s="1"/>
      <c r="SX183" s="1"/>
      <c r="SY183" s="1"/>
      <c r="SZ183" s="1"/>
      <c r="TA183" s="1"/>
      <c r="TB183" s="1"/>
      <c r="TC183" s="1"/>
      <c r="TD183" s="1"/>
      <c r="TE183" s="1"/>
      <c r="TF183" s="1"/>
      <c r="TG183" s="1"/>
      <c r="TH183" s="1"/>
      <c r="TI183" s="1"/>
      <c r="TJ183" s="1"/>
      <c r="TK183" s="1"/>
      <c r="TL183" s="1"/>
      <c r="TM183" s="1"/>
      <c r="TN183" s="1"/>
      <c r="TO183" s="1"/>
      <c r="TP183" s="1"/>
      <c r="TQ183" s="1"/>
      <c r="TR183" s="1"/>
      <c r="TS183" s="1"/>
      <c r="TT183" s="1"/>
      <c r="TU183" s="1"/>
      <c r="TV183" s="1"/>
      <c r="TW183" s="1"/>
      <c r="TX183" s="1"/>
      <c r="TY183" s="1"/>
      <c r="TZ183" s="1"/>
      <c r="UA183" s="1"/>
      <c r="UB183" s="1"/>
      <c r="UC183" s="1"/>
      <c r="UD183" s="1"/>
      <c r="UE183" s="1"/>
      <c r="UF183" s="1"/>
      <c r="UG183" s="1"/>
      <c r="UH183" s="1"/>
      <c r="UI183" s="1"/>
      <c r="UJ183" s="1"/>
      <c r="UK183" s="1"/>
      <c r="UL183" s="1"/>
      <c r="UM183" s="1"/>
      <c r="UN183" s="1"/>
      <c r="UO183" s="1"/>
      <c r="UP183" s="1"/>
      <c r="UQ183" s="1"/>
      <c r="UR183" s="1"/>
      <c r="US183" s="1"/>
      <c r="UT183" s="1">
        <v>1050400</v>
      </c>
      <c r="UU183" s="1">
        <v>1050400</v>
      </c>
      <c r="UV183" s="1">
        <v>1050400</v>
      </c>
      <c r="UW183" s="1">
        <v>1050400</v>
      </c>
      <c r="UX183" s="1">
        <v>1050400</v>
      </c>
      <c r="UY183" s="1">
        <v>100</v>
      </c>
      <c r="UZ183" s="1">
        <v>2500000</v>
      </c>
      <c r="VA183" s="1">
        <v>2500000</v>
      </c>
      <c r="VB183" s="1">
        <v>2500000</v>
      </c>
      <c r="VC183" s="1">
        <v>2500000</v>
      </c>
      <c r="VD183" s="1">
        <v>2500000</v>
      </c>
      <c r="VE183" s="1">
        <v>100</v>
      </c>
      <c r="VF183" s="1">
        <v>200000</v>
      </c>
      <c r="VG183" s="1">
        <v>200000</v>
      </c>
      <c r="VH183" s="1">
        <v>200000</v>
      </c>
      <c r="VI183" s="1">
        <v>200000</v>
      </c>
      <c r="VJ183" s="1">
        <v>199999.7</v>
      </c>
      <c r="VK183" s="1">
        <v>100</v>
      </c>
      <c r="VL183" s="1">
        <v>100803</v>
      </c>
      <c r="VM183" s="1">
        <v>100803</v>
      </c>
      <c r="VN183" s="1">
        <v>100803</v>
      </c>
      <c r="VO183" s="1">
        <v>100803</v>
      </c>
      <c r="VP183" s="1">
        <v>100803</v>
      </c>
      <c r="VQ183" s="1">
        <v>100</v>
      </c>
      <c r="VR183" s="1"/>
      <c r="VS183" s="1"/>
      <c r="VT183" s="1"/>
      <c r="VU183" s="1"/>
      <c r="VV183" s="1"/>
      <c r="VW183" s="1"/>
      <c r="VX183" s="1"/>
      <c r="VY183" s="1"/>
      <c r="VZ183" s="1"/>
      <c r="WA183" s="1"/>
      <c r="WB183" s="1"/>
      <c r="WC183" s="1"/>
      <c r="WD183" s="1"/>
      <c r="WE183" s="1"/>
      <c r="WF183" s="1"/>
      <c r="WG183" s="1"/>
      <c r="WH183" s="1"/>
      <c r="WI183" s="1"/>
      <c r="WJ183" s="1"/>
      <c r="WK183" s="1"/>
      <c r="WL183" s="1"/>
      <c r="WM183" s="1"/>
      <c r="WN183" s="1"/>
      <c r="WO183" s="1"/>
      <c r="WP183" s="1"/>
      <c r="WQ183" s="1"/>
      <c r="WR183" s="1"/>
      <c r="WS183" s="1"/>
      <c r="WT183" s="1"/>
      <c r="WU183" s="1"/>
      <c r="WV183" s="1"/>
      <c r="WW183" s="1"/>
      <c r="WX183" s="1"/>
      <c r="WY183" s="1"/>
      <c r="WZ183" s="1"/>
      <c r="XA183" s="1"/>
      <c r="XB183" s="1"/>
      <c r="XC183" s="1"/>
      <c r="XD183" s="1"/>
      <c r="XE183" s="1"/>
      <c r="XF183" s="1"/>
      <c r="XG183" s="1"/>
      <c r="XH183" s="1"/>
      <c r="XI183" s="1"/>
      <c r="XJ183" s="1"/>
      <c r="XK183" s="1"/>
      <c r="XL183" s="1"/>
      <c r="XM183" s="1"/>
      <c r="XN183" s="1"/>
      <c r="XO183" s="1"/>
      <c r="XP183" s="1"/>
      <c r="XQ183" s="1"/>
      <c r="XR183" s="1"/>
      <c r="XS183" s="1"/>
      <c r="XT183" s="1"/>
      <c r="XU183" s="1"/>
      <c r="XV183" s="1"/>
      <c r="XW183" s="1"/>
      <c r="XX183" s="1"/>
      <c r="XY183" s="1"/>
      <c r="XZ183" s="1"/>
      <c r="YA183" s="1"/>
      <c r="YB183" s="1"/>
      <c r="YC183" s="1"/>
      <c r="YD183" s="1"/>
      <c r="YE183" s="1"/>
      <c r="YF183" s="1"/>
      <c r="YG183" s="1"/>
      <c r="YH183" s="1"/>
      <c r="YI183" s="1"/>
      <c r="YJ183" s="1"/>
      <c r="YK183" s="1"/>
      <c r="YL183" s="1"/>
      <c r="YM183" s="1"/>
      <c r="YN183" s="1"/>
      <c r="YO183" s="1"/>
      <c r="YP183" s="1"/>
      <c r="YQ183" s="1"/>
      <c r="YR183" s="1">
        <v>758900</v>
      </c>
      <c r="YS183" s="1">
        <v>1014800</v>
      </c>
      <c r="YT183" s="1">
        <v>868308.88</v>
      </c>
      <c r="YU183" s="1">
        <v>868308.88</v>
      </c>
      <c r="YV183" s="1">
        <v>812244.99</v>
      </c>
      <c r="YW183" s="1">
        <v>93.5</v>
      </c>
      <c r="YX183" s="1"/>
      <c r="YY183" s="1"/>
      <c r="YZ183" s="1"/>
      <c r="ZA183" s="1"/>
      <c r="ZB183" s="1"/>
      <c r="ZC183" s="1"/>
      <c r="ZD183" s="1"/>
      <c r="ZE183" s="1"/>
      <c r="ZF183" s="1"/>
      <c r="ZG183" s="1"/>
      <c r="ZH183" s="1"/>
      <c r="ZI183" s="1"/>
      <c r="ZJ183" s="1"/>
      <c r="ZK183" s="1"/>
      <c r="ZL183" s="1"/>
      <c r="ZM183" s="1"/>
      <c r="ZN183" s="1"/>
      <c r="ZO183" s="1"/>
      <c r="ZP183" s="1">
        <v>165220</v>
      </c>
      <c r="ZQ183" s="1">
        <v>165220</v>
      </c>
      <c r="ZR183" s="1">
        <v>165220</v>
      </c>
      <c r="ZS183" s="1">
        <v>165220</v>
      </c>
      <c r="ZT183" s="1">
        <v>165220</v>
      </c>
      <c r="ZU183" s="1">
        <v>100</v>
      </c>
      <c r="ZV183" s="1"/>
      <c r="ZW183" s="1"/>
      <c r="ZX183" s="1"/>
      <c r="ZY183" s="1"/>
      <c r="ZZ183" s="1"/>
      <c r="AAA183" s="1"/>
      <c r="AAB183" s="1"/>
      <c r="AAC183" s="1"/>
      <c r="AAD183" s="1"/>
      <c r="AAE183" s="1"/>
      <c r="AAF183" s="1"/>
      <c r="AAG183" s="1"/>
      <c r="AAH183" s="1"/>
      <c r="AAI183" s="1"/>
      <c r="AAJ183" s="1"/>
      <c r="AAK183" s="1"/>
      <c r="AAL183" s="1"/>
      <c r="AAM183" s="1"/>
      <c r="AAN183" s="1"/>
      <c r="AAO183" s="1"/>
      <c r="AAP183" s="1"/>
      <c r="AAQ183" s="1"/>
      <c r="AAR183" s="1"/>
      <c r="AAS183" s="1"/>
      <c r="AAT183" s="1"/>
      <c r="AAU183" s="1"/>
      <c r="AAV183" s="1"/>
      <c r="AAW183" s="1"/>
      <c r="AAX183" s="1"/>
      <c r="AAY183" s="1"/>
      <c r="AAZ183" s="1"/>
      <c r="ABA183" s="1"/>
      <c r="ABB183" s="1"/>
      <c r="ABC183" s="1"/>
      <c r="ABD183" s="1"/>
      <c r="ABE183" s="1"/>
      <c r="ABF183" s="1"/>
      <c r="ABG183" s="1"/>
      <c r="ABH183" s="1"/>
      <c r="ABI183" s="1"/>
      <c r="ABJ183" s="1"/>
      <c r="ABK183" s="1"/>
      <c r="ABL183" s="1"/>
      <c r="ABM183" s="1"/>
      <c r="ABN183" s="1"/>
      <c r="ABO183" s="1"/>
      <c r="ABP183" s="1"/>
      <c r="ABQ183" s="1"/>
      <c r="ABR183" s="1"/>
      <c r="ABS183" s="1"/>
      <c r="ABT183" s="1"/>
      <c r="ABU183" s="1"/>
      <c r="ABV183" s="1"/>
      <c r="ABW183" s="1"/>
      <c r="ABX183" s="1"/>
      <c r="ABY183" s="1"/>
      <c r="ABZ183" s="1"/>
      <c r="ACA183" s="1"/>
      <c r="ACB183" s="1"/>
      <c r="ACC183" s="1"/>
      <c r="ACD183" s="1"/>
      <c r="ACE183" s="1"/>
      <c r="ACF183" s="1"/>
      <c r="ACG183" s="1"/>
      <c r="ACH183" s="1"/>
      <c r="ACI183" s="1"/>
      <c r="ACJ183" s="1"/>
      <c r="ACK183" s="1"/>
      <c r="ACL183" s="1"/>
      <c r="ACM183" s="1"/>
      <c r="ACN183" s="1"/>
      <c r="ACO183" s="1"/>
      <c r="ACP183" s="1"/>
      <c r="ACQ183" s="1"/>
      <c r="ACR183" s="1"/>
      <c r="ACS183" s="1"/>
      <c r="ACT183" s="1"/>
      <c r="ACU183" s="1"/>
      <c r="ACV183" s="1"/>
      <c r="ACW183" s="1"/>
      <c r="ACX183" s="1"/>
      <c r="ACY183" s="1"/>
      <c r="ACZ183" s="1"/>
      <c r="ADA183" s="1"/>
      <c r="ADB183" s="1"/>
      <c r="ADC183" s="1"/>
      <c r="ADD183" s="1"/>
      <c r="ADE183" s="1"/>
      <c r="ADF183" s="1"/>
      <c r="ADG183" s="1"/>
      <c r="ADH183" s="1"/>
      <c r="ADI183" s="1"/>
      <c r="ADJ183" s="1"/>
      <c r="ADK183" s="1"/>
      <c r="ADL183" s="1"/>
      <c r="ADM183" s="1"/>
      <c r="ADN183" s="1"/>
      <c r="ADO183" s="1"/>
      <c r="ADP183" s="1"/>
      <c r="ADQ183" s="1"/>
      <c r="ADR183" s="1"/>
      <c r="ADS183" s="1"/>
      <c r="ADT183" s="1"/>
      <c r="ADU183" s="1"/>
      <c r="ADV183" s="1"/>
      <c r="ADW183" s="1"/>
      <c r="ADX183" s="1"/>
      <c r="ADY183" s="1"/>
      <c r="ADZ183" s="1"/>
      <c r="AEA183" s="1"/>
      <c r="AEB183" s="1"/>
      <c r="AEC183" s="1"/>
      <c r="AED183" s="1"/>
      <c r="AEE183" s="1"/>
      <c r="AEF183" s="1"/>
      <c r="AEG183" s="1"/>
      <c r="AEH183" s="1"/>
      <c r="AEI183" s="1"/>
      <c r="AEJ183" s="1"/>
      <c r="AEK183" s="1"/>
      <c r="AEL183" s="1"/>
      <c r="AEM183" s="1"/>
      <c r="AEN183" s="1"/>
      <c r="AEO183" s="1"/>
      <c r="AEP183" s="1"/>
      <c r="AEQ183" s="1"/>
      <c r="AER183" s="1"/>
      <c r="AES183" s="1"/>
      <c r="AET183" s="1"/>
      <c r="AEU183" s="1"/>
      <c r="AEV183" s="1"/>
      <c r="AEW183" s="1"/>
      <c r="AEX183" s="1"/>
      <c r="AEY183" s="1"/>
      <c r="AEZ183" s="1"/>
      <c r="AFA183" s="1"/>
      <c r="AFB183" s="1"/>
      <c r="AFC183" s="1"/>
      <c r="AFD183" s="1"/>
      <c r="AFE183" s="1"/>
      <c r="AFF183" s="1"/>
      <c r="AFG183" s="1"/>
      <c r="AFH183" s="1"/>
      <c r="AFI183" s="1"/>
      <c r="AFJ183" s="1">
        <v>3520</v>
      </c>
      <c r="AFK183" s="1">
        <v>3520</v>
      </c>
      <c r="AFL183" s="1">
        <v>3520</v>
      </c>
      <c r="AFM183" s="1">
        <v>3520</v>
      </c>
      <c r="AFN183" s="1">
        <v>3520</v>
      </c>
      <c r="AFO183" s="1">
        <v>100</v>
      </c>
      <c r="AFP183" s="1"/>
      <c r="AFQ183" s="1"/>
      <c r="AFR183" s="1"/>
      <c r="AFS183" s="1"/>
      <c r="AFT183" s="1"/>
      <c r="AFU183" s="1"/>
      <c r="AFV183" s="1"/>
      <c r="AFW183" s="1"/>
      <c r="AFX183" s="1"/>
      <c r="AFY183" s="1"/>
      <c r="AFZ183" s="1"/>
      <c r="AGA183" s="1"/>
      <c r="AGB183" s="1"/>
      <c r="AGC183" s="1"/>
      <c r="AGD183" s="1"/>
      <c r="AGE183" s="1"/>
      <c r="AGF183" s="1"/>
      <c r="AGG183" s="1"/>
      <c r="AGH183" s="1"/>
      <c r="AGI183" s="1"/>
      <c r="AGJ183" s="1"/>
      <c r="AGK183" s="1"/>
      <c r="AGL183" s="1"/>
      <c r="AGM183" s="1"/>
      <c r="AGN183" s="1">
        <v>161700</v>
      </c>
      <c r="AGO183" s="1">
        <v>161700</v>
      </c>
      <c r="AGP183" s="1">
        <v>161700</v>
      </c>
      <c r="AGQ183" s="1">
        <v>161700</v>
      </c>
      <c r="AGR183" s="1">
        <v>161700</v>
      </c>
      <c r="AGS183" s="1">
        <v>100</v>
      </c>
      <c r="AGT183" s="1"/>
      <c r="AGU183" s="1"/>
      <c r="AGV183" s="1"/>
      <c r="AGW183" s="1"/>
      <c r="AGX183" s="1"/>
      <c r="AGY183" s="1"/>
      <c r="AGZ183" s="1"/>
      <c r="AHA183" s="1"/>
      <c r="AHB183" s="1"/>
      <c r="AHC183" s="1"/>
      <c r="AHD183" s="1"/>
      <c r="AHE183" s="1"/>
      <c r="AHF183" s="1"/>
      <c r="AHG183" s="1"/>
      <c r="AHH183" s="1"/>
      <c r="AHI183" s="1"/>
      <c r="AHJ183" s="1"/>
      <c r="AHK183" s="1"/>
      <c r="AHL183" s="1"/>
      <c r="AHM183" s="1"/>
      <c r="AHN183" s="1"/>
      <c r="AHO183" s="1"/>
      <c r="AHP183" s="1"/>
      <c r="AHQ183" s="1"/>
      <c r="AHR183" s="1"/>
      <c r="AHS183" s="1"/>
      <c r="AHT183" s="1"/>
      <c r="AHU183" s="1"/>
      <c r="AHV183" s="1"/>
      <c r="AHW183" s="1"/>
      <c r="AHX183" s="1"/>
      <c r="AHY183" s="1"/>
      <c r="AHZ183" s="1"/>
      <c r="AIA183" s="1"/>
      <c r="AIB183" s="1"/>
      <c r="AIC183" s="1"/>
      <c r="AID183" s="1"/>
      <c r="AIE183" s="1"/>
      <c r="AIF183" s="1"/>
      <c r="AIG183" s="1"/>
      <c r="AIH183" s="1"/>
      <c r="AII183" s="1"/>
      <c r="AIJ183" s="1"/>
      <c r="AIK183" s="1"/>
      <c r="AIL183" s="1"/>
      <c r="AIM183" s="1"/>
      <c r="AIN183" s="1"/>
      <c r="AIO183" s="1"/>
      <c r="AIP183" s="1"/>
      <c r="AIQ183" s="1"/>
      <c r="AIR183" s="1"/>
      <c r="AIS183" s="1"/>
      <c r="AIT183" s="1"/>
      <c r="AIU183" s="1"/>
      <c r="AIV183" s="1"/>
      <c r="AIW183" s="1"/>
      <c r="AIX183" s="1"/>
      <c r="AIY183" s="1"/>
      <c r="AIZ183" s="1"/>
      <c r="AJA183" s="1"/>
      <c r="AJB183" s="1"/>
      <c r="AJC183" s="1"/>
      <c r="AJD183" s="1"/>
      <c r="AJE183" s="1"/>
      <c r="AJF183" s="1"/>
      <c r="AJG183" s="1"/>
    </row>
    <row r="184" spans="1:943" x14ac:dyDescent="0.25">
      <c r="A184" s="4" t="s">
        <v>267</v>
      </c>
      <c r="B184" s="1">
        <v>3314820</v>
      </c>
      <c r="C184" s="1">
        <v>3327120</v>
      </c>
      <c r="D184" s="1">
        <v>3346220</v>
      </c>
      <c r="E184" s="1">
        <v>3346220</v>
      </c>
      <c r="F184" s="1">
        <v>3346220</v>
      </c>
      <c r="G184" s="1">
        <v>100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>
        <v>3149600</v>
      </c>
      <c r="BE184" s="1">
        <v>3161900</v>
      </c>
      <c r="BF184" s="1">
        <v>3181000</v>
      </c>
      <c r="BG184" s="1">
        <v>3181000</v>
      </c>
      <c r="BH184" s="1">
        <v>3181000</v>
      </c>
      <c r="BI184" s="1">
        <v>100</v>
      </c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>
        <v>186900</v>
      </c>
      <c r="IO184" s="1">
        <v>199200</v>
      </c>
      <c r="IP184" s="1">
        <v>218300</v>
      </c>
      <c r="IQ184" s="1">
        <v>218300</v>
      </c>
      <c r="IR184" s="1">
        <v>218300</v>
      </c>
      <c r="IS184" s="1">
        <v>100</v>
      </c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  <c r="JL184" s="1"/>
      <c r="JM184" s="1"/>
      <c r="JN184" s="1"/>
      <c r="JO184" s="1"/>
      <c r="JP184" s="1"/>
      <c r="JQ184" s="1"/>
      <c r="JR184" s="1"/>
      <c r="JS184" s="1"/>
      <c r="JT184" s="1"/>
      <c r="JU184" s="1"/>
      <c r="JV184" s="1"/>
      <c r="JW184" s="1"/>
      <c r="JX184" s="1"/>
      <c r="JY184" s="1"/>
      <c r="JZ184" s="1"/>
      <c r="KA184" s="1"/>
      <c r="KB184" s="1"/>
      <c r="KC184" s="1"/>
      <c r="KD184" s="1"/>
      <c r="KE184" s="1"/>
      <c r="KF184" s="1"/>
      <c r="KG184" s="1"/>
      <c r="KH184" s="1"/>
      <c r="KI184" s="1"/>
      <c r="KJ184" s="1"/>
      <c r="KK184" s="1"/>
      <c r="KL184" s="1"/>
      <c r="KM184" s="1"/>
      <c r="KN184" s="1"/>
      <c r="KO184" s="1"/>
      <c r="KP184" s="1"/>
      <c r="KQ184" s="1"/>
      <c r="KR184" s="1"/>
      <c r="KS184" s="1"/>
      <c r="KT184" s="1"/>
      <c r="KU184" s="1"/>
      <c r="KV184" s="1"/>
      <c r="KW184" s="1"/>
      <c r="KX184" s="1"/>
      <c r="KY184" s="1"/>
      <c r="KZ184" s="1"/>
      <c r="LA184" s="1"/>
      <c r="LB184" s="1"/>
      <c r="LC184" s="1"/>
      <c r="LD184" s="1"/>
      <c r="LE184" s="1"/>
      <c r="LF184" s="1"/>
      <c r="LG184" s="1"/>
      <c r="LH184" s="1"/>
      <c r="LI184" s="1"/>
      <c r="LJ184" s="1"/>
      <c r="LK184" s="1"/>
      <c r="LL184" s="1"/>
      <c r="LM184" s="1"/>
      <c r="LN184" s="1"/>
      <c r="LO184" s="1"/>
      <c r="LP184" s="1"/>
      <c r="LQ184" s="1"/>
      <c r="LR184" s="1"/>
      <c r="LS184" s="1"/>
      <c r="LT184" s="1"/>
      <c r="LU184" s="1"/>
      <c r="LV184" s="1"/>
      <c r="LW184" s="1"/>
      <c r="LX184" s="1"/>
      <c r="LY184" s="1"/>
      <c r="LZ184" s="1"/>
      <c r="MA184" s="1"/>
      <c r="MB184" s="1"/>
      <c r="MC184" s="1"/>
      <c r="MD184" s="1"/>
      <c r="ME184" s="1"/>
      <c r="MF184" s="1"/>
      <c r="MG184" s="1"/>
      <c r="MH184" s="1"/>
      <c r="MI184" s="1"/>
      <c r="MJ184" s="1"/>
      <c r="MK184" s="1"/>
      <c r="ML184" s="1"/>
      <c r="MM184" s="1"/>
      <c r="MN184" s="1"/>
      <c r="MO184" s="1"/>
      <c r="MP184" s="1"/>
      <c r="MQ184" s="1"/>
      <c r="MR184" s="1"/>
      <c r="MS184" s="1"/>
      <c r="MT184" s="1"/>
      <c r="MU184" s="1"/>
      <c r="MV184" s="1"/>
      <c r="MW184" s="1"/>
      <c r="MX184" s="1"/>
      <c r="MY184" s="1"/>
      <c r="MZ184" s="1"/>
      <c r="NA184" s="1"/>
      <c r="NB184" s="1"/>
      <c r="NC184" s="1"/>
      <c r="ND184" s="1"/>
      <c r="NE184" s="1"/>
      <c r="NF184" s="1"/>
      <c r="NG184" s="1"/>
      <c r="NH184" s="1"/>
      <c r="NI184" s="1"/>
      <c r="NJ184" s="1"/>
      <c r="NK184" s="1"/>
      <c r="NL184" s="1"/>
      <c r="NM184" s="1"/>
      <c r="NN184" s="1"/>
      <c r="NO184" s="1"/>
      <c r="NP184" s="1"/>
      <c r="NQ184" s="1"/>
      <c r="NR184" s="1"/>
      <c r="NS184" s="1"/>
      <c r="NT184" s="1"/>
      <c r="NU184" s="1"/>
      <c r="NV184" s="1"/>
      <c r="NW184" s="1"/>
      <c r="NX184" s="1"/>
      <c r="NY184" s="1"/>
      <c r="NZ184" s="1"/>
      <c r="OA184" s="1"/>
      <c r="OB184" s="1"/>
      <c r="OC184" s="1"/>
      <c r="OD184" s="1"/>
      <c r="OE184" s="1"/>
      <c r="OF184" s="1"/>
      <c r="OG184" s="1"/>
      <c r="OH184" s="1"/>
      <c r="OI184" s="1"/>
      <c r="OJ184" s="1"/>
      <c r="OK184" s="1"/>
      <c r="OL184" s="1"/>
      <c r="OM184" s="1"/>
      <c r="ON184" s="1"/>
      <c r="OO184" s="1"/>
      <c r="OP184" s="1"/>
      <c r="OQ184" s="1"/>
      <c r="OR184" s="1"/>
      <c r="OS184" s="1"/>
      <c r="OT184" s="1"/>
      <c r="OU184" s="1"/>
      <c r="OV184" s="1"/>
      <c r="OW184" s="1"/>
      <c r="OX184" s="1"/>
      <c r="OY184" s="1"/>
      <c r="OZ184" s="1"/>
      <c r="PA184" s="1"/>
      <c r="PB184" s="1"/>
      <c r="PC184" s="1"/>
      <c r="PD184" s="1"/>
      <c r="PE184" s="1"/>
      <c r="PF184" s="1"/>
      <c r="PG184" s="1"/>
      <c r="PH184" s="1"/>
      <c r="PI184" s="1"/>
      <c r="PJ184" s="1"/>
      <c r="PK184" s="1"/>
      <c r="PL184" s="1"/>
      <c r="PM184" s="1"/>
      <c r="PN184" s="1"/>
      <c r="PO184" s="1"/>
      <c r="PP184" s="1"/>
      <c r="PQ184" s="1"/>
      <c r="PR184" s="1"/>
      <c r="PS184" s="1"/>
      <c r="PT184" s="1"/>
      <c r="PU184" s="1"/>
      <c r="PV184" s="1"/>
      <c r="PW184" s="1"/>
      <c r="PX184" s="1"/>
      <c r="PY184" s="1"/>
      <c r="PZ184" s="1"/>
      <c r="QA184" s="1"/>
      <c r="QB184" s="1"/>
      <c r="QC184" s="1"/>
      <c r="QD184" s="1"/>
      <c r="QE184" s="1"/>
      <c r="QF184" s="1"/>
      <c r="QG184" s="1"/>
      <c r="QH184" s="1"/>
      <c r="QI184" s="1"/>
      <c r="QJ184" s="1"/>
      <c r="QK184" s="1"/>
      <c r="QL184" s="1"/>
      <c r="QM184" s="1"/>
      <c r="QN184" s="1"/>
      <c r="QO184" s="1"/>
      <c r="QP184" s="1"/>
      <c r="QQ184" s="1"/>
      <c r="QR184" s="1"/>
      <c r="QS184" s="1"/>
      <c r="QT184" s="1"/>
      <c r="QU184" s="1"/>
      <c r="QV184" s="1"/>
      <c r="QW184" s="1"/>
      <c r="QX184" s="1"/>
      <c r="QY184" s="1"/>
      <c r="QZ184" s="1"/>
      <c r="RA184" s="1"/>
      <c r="RB184" s="1"/>
      <c r="RC184" s="1"/>
      <c r="RD184" s="1"/>
      <c r="RE184" s="1"/>
      <c r="RF184" s="1"/>
      <c r="RG184" s="1"/>
      <c r="RH184" s="1"/>
      <c r="RI184" s="1"/>
      <c r="RJ184" s="1"/>
      <c r="RK184" s="1"/>
      <c r="RL184" s="1"/>
      <c r="RM184" s="1"/>
      <c r="RN184" s="1"/>
      <c r="RO184" s="1"/>
      <c r="RP184" s="1"/>
      <c r="RQ184" s="1"/>
      <c r="RR184" s="1"/>
      <c r="RS184" s="1"/>
      <c r="RT184" s="1"/>
      <c r="RU184" s="1"/>
      <c r="RV184" s="1"/>
      <c r="RW184" s="1"/>
      <c r="RX184" s="1"/>
      <c r="RY184" s="1"/>
      <c r="RZ184" s="1"/>
      <c r="SA184" s="1"/>
      <c r="SB184" s="1"/>
      <c r="SC184" s="1"/>
      <c r="SD184" s="1"/>
      <c r="SE184" s="1"/>
      <c r="SF184" s="1"/>
      <c r="SG184" s="1"/>
      <c r="SH184" s="1"/>
      <c r="SI184" s="1"/>
      <c r="SJ184" s="1"/>
      <c r="SK184" s="1"/>
      <c r="SL184" s="1"/>
      <c r="SM184" s="1"/>
      <c r="SN184" s="1"/>
      <c r="SO184" s="1"/>
      <c r="SP184" s="1"/>
      <c r="SQ184" s="1"/>
      <c r="SR184" s="1"/>
      <c r="SS184" s="1"/>
      <c r="ST184" s="1"/>
      <c r="SU184" s="1"/>
      <c r="SV184" s="1"/>
      <c r="SW184" s="1"/>
      <c r="SX184" s="1"/>
      <c r="SY184" s="1"/>
      <c r="SZ184" s="1"/>
      <c r="TA184" s="1"/>
      <c r="TB184" s="1"/>
      <c r="TC184" s="1"/>
      <c r="TD184" s="1"/>
      <c r="TE184" s="1"/>
      <c r="TF184" s="1"/>
      <c r="TG184" s="1"/>
      <c r="TH184" s="1"/>
      <c r="TI184" s="1"/>
      <c r="TJ184" s="1"/>
      <c r="TK184" s="1"/>
      <c r="TL184" s="1"/>
      <c r="TM184" s="1"/>
      <c r="TN184" s="1"/>
      <c r="TO184" s="1"/>
      <c r="TP184" s="1"/>
      <c r="TQ184" s="1"/>
      <c r="TR184" s="1"/>
      <c r="TS184" s="1"/>
      <c r="TT184" s="1"/>
      <c r="TU184" s="1"/>
      <c r="TV184" s="1"/>
      <c r="TW184" s="1"/>
      <c r="TX184" s="1"/>
      <c r="TY184" s="1"/>
      <c r="TZ184" s="1"/>
      <c r="UA184" s="1"/>
      <c r="UB184" s="1"/>
      <c r="UC184" s="1"/>
      <c r="UD184" s="1"/>
      <c r="UE184" s="1"/>
      <c r="UF184" s="1"/>
      <c r="UG184" s="1"/>
      <c r="UH184" s="1"/>
      <c r="UI184" s="1"/>
      <c r="UJ184" s="1"/>
      <c r="UK184" s="1"/>
      <c r="UL184" s="1"/>
      <c r="UM184" s="1"/>
      <c r="UN184" s="1"/>
      <c r="UO184" s="1"/>
      <c r="UP184" s="1"/>
      <c r="UQ184" s="1"/>
      <c r="UR184" s="1"/>
      <c r="US184" s="1"/>
      <c r="UT184" s="1">
        <v>1050400</v>
      </c>
      <c r="UU184" s="1">
        <v>1050400</v>
      </c>
      <c r="UV184" s="1">
        <v>1050400</v>
      </c>
      <c r="UW184" s="1">
        <v>1050400</v>
      </c>
      <c r="UX184" s="1">
        <v>1050400</v>
      </c>
      <c r="UY184" s="1">
        <v>100</v>
      </c>
      <c r="UZ184" s="1">
        <v>1412300</v>
      </c>
      <c r="VA184" s="1">
        <v>1412300</v>
      </c>
      <c r="VB184" s="1">
        <v>1412300</v>
      </c>
      <c r="VC184" s="1">
        <v>1412300</v>
      </c>
      <c r="VD184" s="1">
        <v>1412300</v>
      </c>
      <c r="VE184" s="1">
        <v>100</v>
      </c>
      <c r="VF184" s="1">
        <v>500000</v>
      </c>
      <c r="VG184" s="1">
        <v>500000</v>
      </c>
      <c r="VH184" s="1">
        <v>500000</v>
      </c>
      <c r="VI184" s="1">
        <v>500000</v>
      </c>
      <c r="VJ184" s="1">
        <v>500000</v>
      </c>
      <c r="VK184" s="1">
        <v>100</v>
      </c>
      <c r="VL184" s="1"/>
      <c r="VM184" s="1"/>
      <c r="VN184" s="1"/>
      <c r="VO184" s="1"/>
      <c r="VP184" s="1"/>
      <c r="VQ184" s="1"/>
      <c r="VR184" s="1"/>
      <c r="VS184" s="1"/>
      <c r="VT184" s="1"/>
      <c r="VU184" s="1"/>
      <c r="VV184" s="1"/>
      <c r="VW184" s="1"/>
      <c r="VX184" s="1"/>
      <c r="VY184" s="1"/>
      <c r="VZ184" s="1"/>
      <c r="WA184" s="1"/>
      <c r="WB184" s="1"/>
      <c r="WC184" s="1"/>
      <c r="WD184" s="1"/>
      <c r="WE184" s="1"/>
      <c r="WF184" s="1"/>
      <c r="WG184" s="1"/>
      <c r="WH184" s="1"/>
      <c r="WI184" s="1"/>
      <c r="WJ184" s="1"/>
      <c r="WK184" s="1"/>
      <c r="WL184" s="1"/>
      <c r="WM184" s="1"/>
      <c r="WN184" s="1"/>
      <c r="WO184" s="1"/>
      <c r="WP184" s="1"/>
      <c r="WQ184" s="1"/>
      <c r="WR184" s="1"/>
      <c r="WS184" s="1"/>
      <c r="WT184" s="1"/>
      <c r="WU184" s="1"/>
      <c r="WV184" s="1"/>
      <c r="WW184" s="1"/>
      <c r="WX184" s="1"/>
      <c r="WY184" s="1"/>
      <c r="WZ184" s="1"/>
      <c r="XA184" s="1"/>
      <c r="XB184" s="1"/>
      <c r="XC184" s="1"/>
      <c r="XD184" s="1"/>
      <c r="XE184" s="1"/>
      <c r="XF184" s="1"/>
      <c r="XG184" s="1"/>
      <c r="XH184" s="1"/>
      <c r="XI184" s="1"/>
      <c r="XJ184" s="1"/>
      <c r="XK184" s="1"/>
      <c r="XL184" s="1"/>
      <c r="XM184" s="1"/>
      <c r="XN184" s="1"/>
      <c r="XO184" s="1"/>
      <c r="XP184" s="1"/>
      <c r="XQ184" s="1"/>
      <c r="XR184" s="1"/>
      <c r="XS184" s="1"/>
      <c r="XT184" s="1"/>
      <c r="XU184" s="1"/>
      <c r="XV184" s="1"/>
      <c r="XW184" s="1"/>
      <c r="XX184" s="1"/>
      <c r="XY184" s="1"/>
      <c r="XZ184" s="1"/>
      <c r="YA184" s="1"/>
      <c r="YB184" s="1"/>
      <c r="YC184" s="1"/>
      <c r="YD184" s="1"/>
      <c r="YE184" s="1"/>
      <c r="YF184" s="1"/>
      <c r="YG184" s="1"/>
      <c r="YH184" s="1"/>
      <c r="YI184" s="1"/>
      <c r="YJ184" s="1"/>
      <c r="YK184" s="1"/>
      <c r="YL184" s="1"/>
      <c r="YM184" s="1"/>
      <c r="YN184" s="1"/>
      <c r="YO184" s="1"/>
      <c r="YP184" s="1"/>
      <c r="YQ184" s="1"/>
      <c r="YR184" s="1"/>
      <c r="YS184" s="1"/>
      <c r="YT184" s="1"/>
      <c r="YU184" s="1"/>
      <c r="YV184" s="1"/>
      <c r="YW184" s="1"/>
      <c r="YX184" s="1"/>
      <c r="YY184" s="1"/>
      <c r="YZ184" s="1"/>
      <c r="ZA184" s="1"/>
      <c r="ZB184" s="1"/>
      <c r="ZC184" s="1"/>
      <c r="ZD184" s="1"/>
      <c r="ZE184" s="1"/>
      <c r="ZF184" s="1"/>
      <c r="ZG184" s="1"/>
      <c r="ZH184" s="1"/>
      <c r="ZI184" s="1"/>
      <c r="ZJ184" s="1"/>
      <c r="ZK184" s="1"/>
      <c r="ZL184" s="1"/>
      <c r="ZM184" s="1"/>
      <c r="ZN184" s="1"/>
      <c r="ZO184" s="1"/>
      <c r="ZP184" s="1">
        <v>165220</v>
      </c>
      <c r="ZQ184" s="1">
        <v>165220</v>
      </c>
      <c r="ZR184" s="1">
        <v>165220</v>
      </c>
      <c r="ZS184" s="1">
        <v>165220</v>
      </c>
      <c r="ZT184" s="1">
        <v>165220</v>
      </c>
      <c r="ZU184" s="1">
        <v>100</v>
      </c>
      <c r="ZV184" s="1"/>
      <c r="ZW184" s="1"/>
      <c r="ZX184" s="1"/>
      <c r="ZY184" s="1"/>
      <c r="ZZ184" s="1"/>
      <c r="AAA184" s="1"/>
      <c r="AAB184" s="1"/>
      <c r="AAC184" s="1"/>
      <c r="AAD184" s="1"/>
      <c r="AAE184" s="1"/>
      <c r="AAF184" s="1"/>
      <c r="AAG184" s="1"/>
      <c r="AAH184" s="1"/>
      <c r="AAI184" s="1"/>
      <c r="AAJ184" s="1"/>
      <c r="AAK184" s="1"/>
      <c r="AAL184" s="1"/>
      <c r="AAM184" s="1"/>
      <c r="AAN184" s="1"/>
      <c r="AAO184" s="1"/>
      <c r="AAP184" s="1"/>
      <c r="AAQ184" s="1"/>
      <c r="AAR184" s="1"/>
      <c r="AAS184" s="1"/>
      <c r="AAT184" s="1"/>
      <c r="AAU184" s="1"/>
      <c r="AAV184" s="1"/>
      <c r="AAW184" s="1"/>
      <c r="AAX184" s="1"/>
      <c r="AAY184" s="1"/>
      <c r="AAZ184" s="1"/>
      <c r="ABA184" s="1"/>
      <c r="ABB184" s="1"/>
      <c r="ABC184" s="1"/>
      <c r="ABD184" s="1"/>
      <c r="ABE184" s="1"/>
      <c r="ABF184" s="1"/>
      <c r="ABG184" s="1"/>
      <c r="ABH184" s="1"/>
      <c r="ABI184" s="1"/>
      <c r="ABJ184" s="1"/>
      <c r="ABK184" s="1"/>
      <c r="ABL184" s="1"/>
      <c r="ABM184" s="1"/>
      <c r="ABN184" s="1"/>
      <c r="ABO184" s="1"/>
      <c r="ABP184" s="1"/>
      <c r="ABQ184" s="1"/>
      <c r="ABR184" s="1"/>
      <c r="ABS184" s="1"/>
      <c r="ABT184" s="1"/>
      <c r="ABU184" s="1"/>
      <c r="ABV184" s="1"/>
      <c r="ABW184" s="1"/>
      <c r="ABX184" s="1"/>
      <c r="ABY184" s="1"/>
      <c r="ABZ184" s="1"/>
      <c r="ACA184" s="1"/>
      <c r="ACB184" s="1"/>
      <c r="ACC184" s="1"/>
      <c r="ACD184" s="1"/>
      <c r="ACE184" s="1"/>
      <c r="ACF184" s="1"/>
      <c r="ACG184" s="1"/>
      <c r="ACH184" s="1"/>
      <c r="ACI184" s="1"/>
      <c r="ACJ184" s="1"/>
      <c r="ACK184" s="1"/>
      <c r="ACL184" s="1"/>
      <c r="ACM184" s="1"/>
      <c r="ACN184" s="1"/>
      <c r="ACO184" s="1"/>
      <c r="ACP184" s="1"/>
      <c r="ACQ184" s="1"/>
      <c r="ACR184" s="1"/>
      <c r="ACS184" s="1"/>
      <c r="ACT184" s="1"/>
      <c r="ACU184" s="1"/>
      <c r="ACV184" s="1"/>
      <c r="ACW184" s="1"/>
      <c r="ACX184" s="1"/>
      <c r="ACY184" s="1"/>
      <c r="ACZ184" s="1"/>
      <c r="ADA184" s="1"/>
      <c r="ADB184" s="1"/>
      <c r="ADC184" s="1"/>
      <c r="ADD184" s="1"/>
      <c r="ADE184" s="1"/>
      <c r="ADF184" s="1"/>
      <c r="ADG184" s="1"/>
      <c r="ADH184" s="1"/>
      <c r="ADI184" s="1"/>
      <c r="ADJ184" s="1"/>
      <c r="ADK184" s="1"/>
      <c r="ADL184" s="1"/>
      <c r="ADM184" s="1"/>
      <c r="ADN184" s="1"/>
      <c r="ADO184" s="1"/>
      <c r="ADP184" s="1"/>
      <c r="ADQ184" s="1"/>
      <c r="ADR184" s="1"/>
      <c r="ADS184" s="1"/>
      <c r="ADT184" s="1"/>
      <c r="ADU184" s="1"/>
      <c r="ADV184" s="1"/>
      <c r="ADW184" s="1"/>
      <c r="ADX184" s="1"/>
      <c r="ADY184" s="1"/>
      <c r="ADZ184" s="1"/>
      <c r="AEA184" s="1"/>
      <c r="AEB184" s="1"/>
      <c r="AEC184" s="1"/>
      <c r="AED184" s="1"/>
      <c r="AEE184" s="1"/>
      <c r="AEF184" s="1"/>
      <c r="AEG184" s="1"/>
      <c r="AEH184" s="1"/>
      <c r="AEI184" s="1"/>
      <c r="AEJ184" s="1"/>
      <c r="AEK184" s="1"/>
      <c r="AEL184" s="1"/>
      <c r="AEM184" s="1"/>
      <c r="AEN184" s="1"/>
      <c r="AEO184" s="1"/>
      <c r="AEP184" s="1"/>
      <c r="AEQ184" s="1"/>
      <c r="AER184" s="1"/>
      <c r="AES184" s="1"/>
      <c r="AET184" s="1"/>
      <c r="AEU184" s="1"/>
      <c r="AEV184" s="1"/>
      <c r="AEW184" s="1"/>
      <c r="AEX184" s="1"/>
      <c r="AEY184" s="1"/>
      <c r="AEZ184" s="1"/>
      <c r="AFA184" s="1"/>
      <c r="AFB184" s="1"/>
      <c r="AFC184" s="1"/>
      <c r="AFD184" s="1"/>
      <c r="AFE184" s="1"/>
      <c r="AFF184" s="1"/>
      <c r="AFG184" s="1"/>
      <c r="AFH184" s="1"/>
      <c r="AFI184" s="1"/>
      <c r="AFJ184" s="1">
        <v>3520</v>
      </c>
      <c r="AFK184" s="1">
        <v>3520</v>
      </c>
      <c r="AFL184" s="1">
        <v>3520</v>
      </c>
      <c r="AFM184" s="1">
        <v>3520</v>
      </c>
      <c r="AFN184" s="1">
        <v>3520</v>
      </c>
      <c r="AFO184" s="1">
        <v>100</v>
      </c>
      <c r="AFP184" s="1"/>
      <c r="AFQ184" s="1"/>
      <c r="AFR184" s="1"/>
      <c r="AFS184" s="1"/>
      <c r="AFT184" s="1"/>
      <c r="AFU184" s="1"/>
      <c r="AFV184" s="1"/>
      <c r="AFW184" s="1"/>
      <c r="AFX184" s="1"/>
      <c r="AFY184" s="1"/>
      <c r="AFZ184" s="1"/>
      <c r="AGA184" s="1"/>
      <c r="AGB184" s="1"/>
      <c r="AGC184" s="1"/>
      <c r="AGD184" s="1"/>
      <c r="AGE184" s="1"/>
      <c r="AGF184" s="1"/>
      <c r="AGG184" s="1"/>
      <c r="AGH184" s="1"/>
      <c r="AGI184" s="1"/>
      <c r="AGJ184" s="1"/>
      <c r="AGK184" s="1"/>
      <c r="AGL184" s="1"/>
      <c r="AGM184" s="1"/>
      <c r="AGN184" s="1">
        <v>161700</v>
      </c>
      <c r="AGO184" s="1">
        <v>161700</v>
      </c>
      <c r="AGP184" s="1">
        <v>161700</v>
      </c>
      <c r="AGQ184" s="1">
        <v>161700</v>
      </c>
      <c r="AGR184" s="1">
        <v>161700</v>
      </c>
      <c r="AGS184" s="1">
        <v>100</v>
      </c>
      <c r="AGT184" s="1"/>
      <c r="AGU184" s="1"/>
      <c r="AGV184" s="1"/>
      <c r="AGW184" s="1"/>
      <c r="AGX184" s="1"/>
      <c r="AGY184" s="1"/>
      <c r="AGZ184" s="1"/>
      <c r="AHA184" s="1"/>
      <c r="AHB184" s="1"/>
      <c r="AHC184" s="1"/>
      <c r="AHD184" s="1"/>
      <c r="AHE184" s="1"/>
      <c r="AHF184" s="1"/>
      <c r="AHG184" s="1"/>
      <c r="AHH184" s="1"/>
      <c r="AHI184" s="1"/>
      <c r="AHJ184" s="1"/>
      <c r="AHK184" s="1"/>
      <c r="AHL184" s="1"/>
      <c r="AHM184" s="1"/>
      <c r="AHN184" s="1"/>
      <c r="AHO184" s="1"/>
      <c r="AHP184" s="1"/>
      <c r="AHQ184" s="1"/>
      <c r="AHR184" s="1"/>
      <c r="AHS184" s="1"/>
      <c r="AHT184" s="1"/>
      <c r="AHU184" s="1"/>
      <c r="AHV184" s="1"/>
      <c r="AHW184" s="1"/>
      <c r="AHX184" s="1"/>
      <c r="AHY184" s="1"/>
      <c r="AHZ184" s="1"/>
      <c r="AIA184" s="1"/>
      <c r="AIB184" s="1"/>
      <c r="AIC184" s="1"/>
      <c r="AID184" s="1"/>
      <c r="AIE184" s="1"/>
      <c r="AIF184" s="1"/>
      <c r="AIG184" s="1"/>
      <c r="AIH184" s="1"/>
      <c r="AII184" s="1"/>
      <c r="AIJ184" s="1"/>
      <c r="AIK184" s="1"/>
      <c r="AIL184" s="1"/>
      <c r="AIM184" s="1"/>
      <c r="AIN184" s="1"/>
      <c r="AIO184" s="1"/>
      <c r="AIP184" s="1"/>
      <c r="AIQ184" s="1"/>
      <c r="AIR184" s="1"/>
      <c r="AIS184" s="1"/>
      <c r="AIT184" s="1"/>
      <c r="AIU184" s="1"/>
      <c r="AIV184" s="1"/>
      <c r="AIW184" s="1"/>
      <c r="AIX184" s="1"/>
      <c r="AIY184" s="1"/>
      <c r="AIZ184" s="1"/>
      <c r="AJA184" s="1"/>
      <c r="AJB184" s="1"/>
      <c r="AJC184" s="1"/>
      <c r="AJD184" s="1"/>
      <c r="AJE184" s="1"/>
      <c r="AJF184" s="1"/>
      <c r="AJG184" s="1"/>
    </row>
    <row r="185" spans="1:943" x14ac:dyDescent="0.25">
      <c r="A185" s="4" t="s">
        <v>268</v>
      </c>
      <c r="B185" s="1">
        <v>1606700687.1400001</v>
      </c>
      <c r="C185" s="1">
        <v>1678727035.8800001</v>
      </c>
      <c r="D185" s="1">
        <v>1729150717.8499999</v>
      </c>
      <c r="E185" s="1">
        <v>1828599803.8499999</v>
      </c>
      <c r="F185" s="1">
        <v>1823255298.5</v>
      </c>
      <c r="G185" s="1">
        <v>99.7</v>
      </c>
      <c r="H185" s="1">
        <v>146278600</v>
      </c>
      <c r="I185" s="1">
        <v>146278600</v>
      </c>
      <c r="J185" s="1">
        <v>146278600</v>
      </c>
      <c r="K185" s="1">
        <v>185628300</v>
      </c>
      <c r="L185" s="1">
        <v>185628300</v>
      </c>
      <c r="M185" s="1">
        <v>100</v>
      </c>
      <c r="N185" s="1">
        <v>146278600</v>
      </c>
      <c r="O185" s="1">
        <v>146278600</v>
      </c>
      <c r="P185" s="1">
        <v>146278600</v>
      </c>
      <c r="Q185" s="1">
        <v>146278600</v>
      </c>
      <c r="R185" s="1">
        <v>146278600</v>
      </c>
      <c r="S185" s="1">
        <v>100</v>
      </c>
      <c r="T185" s="1"/>
      <c r="U185" s="1"/>
      <c r="V185" s="1"/>
      <c r="W185" s="1"/>
      <c r="X185" s="1"/>
      <c r="Y185" s="1"/>
      <c r="Z185" s="1"/>
      <c r="AA185" s="1"/>
      <c r="AB185" s="1"/>
      <c r="AC185" s="1">
        <v>39349700</v>
      </c>
      <c r="AD185" s="1">
        <v>39349700</v>
      </c>
      <c r="AE185" s="1">
        <v>100</v>
      </c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>
        <v>63406784.340000004</v>
      </c>
      <c r="BE185" s="1">
        <v>58137876.32</v>
      </c>
      <c r="BF185" s="1">
        <v>58117905.289999999</v>
      </c>
      <c r="BG185" s="1">
        <v>114266511.29000001</v>
      </c>
      <c r="BH185" s="1">
        <v>114266511.29000001</v>
      </c>
      <c r="BI185" s="1">
        <v>100</v>
      </c>
      <c r="BJ185" s="1">
        <v>2206265.52</v>
      </c>
      <c r="BK185" s="1">
        <v>2206265.52</v>
      </c>
      <c r="BL185" s="1">
        <v>2186294.4900000002</v>
      </c>
      <c r="BM185" s="1">
        <v>2186294.4900000002</v>
      </c>
      <c r="BN185" s="1">
        <v>2186294.4900000002</v>
      </c>
      <c r="BO185" s="1">
        <v>100</v>
      </c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>
        <v>5030090</v>
      </c>
      <c r="CU185" s="1"/>
      <c r="CV185" s="1"/>
      <c r="CW185" s="1">
        <v>5030090</v>
      </c>
      <c r="CX185" s="1">
        <v>5030090</v>
      </c>
      <c r="CY185" s="1">
        <v>100</v>
      </c>
      <c r="CZ185" s="1"/>
      <c r="DA185" s="1"/>
      <c r="DB185" s="1"/>
      <c r="DC185" s="1"/>
      <c r="DD185" s="1"/>
      <c r="DE185" s="1"/>
      <c r="DF185" s="1">
        <v>1461600</v>
      </c>
      <c r="DG185" s="1">
        <v>1461600</v>
      </c>
      <c r="DH185" s="1">
        <v>1461600</v>
      </c>
      <c r="DI185" s="1">
        <v>1461600</v>
      </c>
      <c r="DJ185" s="1">
        <v>1461600</v>
      </c>
      <c r="DK185" s="1">
        <v>100</v>
      </c>
      <c r="DL185" s="1">
        <v>432000</v>
      </c>
      <c r="DM185" s="1">
        <v>432000</v>
      </c>
      <c r="DN185" s="1">
        <v>432000</v>
      </c>
      <c r="DO185" s="1">
        <v>432000</v>
      </c>
      <c r="DP185" s="1">
        <v>432000</v>
      </c>
      <c r="DQ185" s="1">
        <v>100</v>
      </c>
      <c r="DR185" s="1"/>
      <c r="DS185" s="1"/>
      <c r="DT185" s="1"/>
      <c r="DU185" s="1"/>
      <c r="DV185" s="1"/>
      <c r="DW185" s="1"/>
      <c r="DX185" s="1">
        <v>9287460</v>
      </c>
      <c r="DY185" s="1">
        <v>9287460</v>
      </c>
      <c r="DZ185" s="1">
        <v>9287460</v>
      </c>
      <c r="EA185" s="1">
        <v>9287460</v>
      </c>
      <c r="EB185" s="1">
        <v>9287460</v>
      </c>
      <c r="EC185" s="1">
        <v>100</v>
      </c>
      <c r="ED185" s="1">
        <v>5995011.2000000002</v>
      </c>
      <c r="EE185" s="1">
        <v>5756193</v>
      </c>
      <c r="EF185" s="1">
        <v>5756193</v>
      </c>
      <c r="EG185" s="1">
        <v>5756193</v>
      </c>
      <c r="EH185" s="1">
        <v>5756193</v>
      </c>
      <c r="EI185" s="1">
        <v>100</v>
      </c>
      <c r="EJ185" s="1">
        <v>5161300</v>
      </c>
      <c r="EK185" s="1">
        <v>5161300</v>
      </c>
      <c r="EL185" s="1">
        <v>5161300</v>
      </c>
      <c r="EM185" s="1">
        <v>5161300</v>
      </c>
      <c r="EN185" s="1">
        <v>5161300</v>
      </c>
      <c r="EO185" s="1">
        <v>100</v>
      </c>
      <c r="EP185" s="1">
        <v>1310200</v>
      </c>
      <c r="EQ185" s="1">
        <v>1310200</v>
      </c>
      <c r="ER185" s="1">
        <v>1310200</v>
      </c>
      <c r="ES185" s="1">
        <v>1310200</v>
      </c>
      <c r="ET185" s="1">
        <v>1310200</v>
      </c>
      <c r="EU185" s="1">
        <v>100</v>
      </c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>
        <v>22000000</v>
      </c>
      <c r="FU185" s="1">
        <v>22000000</v>
      </c>
      <c r="FV185" s="1">
        <v>22000000</v>
      </c>
      <c r="FW185" s="1">
        <v>22000000</v>
      </c>
      <c r="FX185" s="1">
        <v>22000000</v>
      </c>
      <c r="FY185" s="1">
        <v>100</v>
      </c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>
        <v>622000</v>
      </c>
      <c r="IC185" s="1">
        <v>622000</v>
      </c>
      <c r="ID185" s="1">
        <v>622000</v>
      </c>
      <c r="IE185" s="1">
        <v>622000</v>
      </c>
      <c r="IF185" s="1">
        <v>622000</v>
      </c>
      <c r="IG185" s="1">
        <v>100</v>
      </c>
      <c r="IH185" s="1">
        <v>2212990</v>
      </c>
      <c r="II185" s="1">
        <v>2212990</v>
      </c>
      <c r="IJ185" s="1">
        <v>2212990</v>
      </c>
      <c r="IK185" s="1">
        <v>2212990</v>
      </c>
      <c r="IL185" s="1">
        <v>2212990</v>
      </c>
      <c r="IM185" s="1">
        <v>100</v>
      </c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  <c r="NR185" s="1"/>
      <c r="NS185" s="1"/>
      <c r="NT185" s="1"/>
      <c r="NU185" s="1"/>
      <c r="NV185" s="1"/>
      <c r="NW185" s="1"/>
      <c r="NX185" s="1"/>
      <c r="NY185" s="1"/>
      <c r="NZ185" s="1"/>
      <c r="OA185" s="1"/>
      <c r="OB185" s="1"/>
      <c r="OC185" s="1"/>
      <c r="OD185" s="1"/>
      <c r="OE185" s="1">
        <v>51427800</v>
      </c>
      <c r="OF185" s="1">
        <v>51427800</v>
      </c>
      <c r="OG185" s="1">
        <v>100</v>
      </c>
      <c r="OH185" s="1"/>
      <c r="OI185" s="1"/>
      <c r="OJ185" s="1"/>
      <c r="OK185" s="1"/>
      <c r="OL185" s="1"/>
      <c r="OM185" s="1"/>
      <c r="ON185" s="1"/>
      <c r="OO185" s="1"/>
      <c r="OP185" s="1"/>
      <c r="OQ185" s="1"/>
      <c r="OR185" s="1"/>
      <c r="OS185" s="1"/>
      <c r="OT185" s="1"/>
      <c r="OU185" s="1"/>
      <c r="OV185" s="1"/>
      <c r="OW185" s="1"/>
      <c r="OX185" s="1"/>
      <c r="OY185" s="1"/>
      <c r="OZ185" s="1"/>
      <c r="PA185" s="1"/>
      <c r="PB185" s="1"/>
      <c r="PC185" s="1"/>
      <c r="PD185" s="1"/>
      <c r="PE185" s="1"/>
      <c r="PF185" s="1"/>
      <c r="PG185" s="1"/>
      <c r="PH185" s="1"/>
      <c r="PI185" s="1"/>
      <c r="PJ185" s="1"/>
      <c r="PK185" s="1"/>
      <c r="PL185" s="1"/>
      <c r="PM185" s="1"/>
      <c r="PN185" s="1"/>
      <c r="PO185" s="1"/>
      <c r="PP185" s="1"/>
      <c r="PQ185" s="1"/>
      <c r="PR185" s="1"/>
      <c r="PS185" s="1"/>
      <c r="PT185" s="1"/>
      <c r="PU185" s="1"/>
      <c r="PV185" s="1"/>
      <c r="PW185" s="1"/>
      <c r="PX185" s="1"/>
      <c r="PY185" s="1"/>
      <c r="PZ185" s="1"/>
      <c r="QA185" s="1"/>
      <c r="QB185" s="1"/>
      <c r="QC185" s="1"/>
      <c r="QD185" s="1"/>
      <c r="QE185" s="1"/>
      <c r="QF185" s="1"/>
      <c r="QG185" s="1"/>
      <c r="QH185" s="1"/>
      <c r="QI185" s="1"/>
      <c r="QJ185" s="1">
        <v>207910</v>
      </c>
      <c r="QK185" s="1">
        <v>207910</v>
      </c>
      <c r="QL185" s="1">
        <v>207910</v>
      </c>
      <c r="QM185" s="1">
        <v>207910</v>
      </c>
      <c r="QN185" s="1">
        <v>207910</v>
      </c>
      <c r="QO185" s="1">
        <v>100</v>
      </c>
      <c r="QP185" s="1"/>
      <c r="QQ185" s="1"/>
      <c r="QR185" s="1"/>
      <c r="QS185" s="1"/>
      <c r="QT185" s="1"/>
      <c r="QU185" s="1"/>
      <c r="QV185" s="1"/>
      <c r="QW185" s="1"/>
      <c r="QX185" s="1"/>
      <c r="QY185" s="1"/>
      <c r="QZ185" s="1"/>
      <c r="RA185" s="1"/>
      <c r="RB185" s="1"/>
      <c r="RC185" s="1"/>
      <c r="RD185" s="1"/>
      <c r="RE185" s="1"/>
      <c r="RF185" s="1"/>
      <c r="RG185" s="1"/>
      <c r="RH185" s="1"/>
      <c r="RI185" s="1"/>
      <c r="RJ185" s="1"/>
      <c r="RK185" s="1"/>
      <c r="RL185" s="1"/>
      <c r="RM185" s="1"/>
      <c r="RN185" s="1"/>
      <c r="RO185" s="1"/>
      <c r="RP185" s="1"/>
      <c r="RQ185" s="1"/>
      <c r="RR185" s="1"/>
      <c r="RS185" s="1"/>
      <c r="RT185" s="1">
        <v>1080000</v>
      </c>
      <c r="RU185" s="1">
        <v>1080000</v>
      </c>
      <c r="RV185" s="1">
        <v>1080000</v>
      </c>
      <c r="RW185" s="1">
        <v>1080000</v>
      </c>
      <c r="RX185" s="1">
        <v>1080000</v>
      </c>
      <c r="RY185" s="1">
        <v>100</v>
      </c>
      <c r="RZ185" s="1"/>
      <c r="SA185" s="1"/>
      <c r="SB185" s="1"/>
      <c r="SC185" s="1"/>
      <c r="SD185" s="1"/>
      <c r="SE185" s="1"/>
      <c r="SF185" s="1"/>
      <c r="SG185" s="1"/>
      <c r="SH185" s="1"/>
      <c r="SI185" s="1"/>
      <c r="SJ185" s="1"/>
      <c r="SK185" s="1"/>
      <c r="SL185" s="1"/>
      <c r="SM185" s="1"/>
      <c r="SN185" s="1"/>
      <c r="SO185" s="1"/>
      <c r="SP185" s="1"/>
      <c r="SQ185" s="1"/>
      <c r="SR185" s="1"/>
      <c r="SS185" s="1"/>
      <c r="ST185" s="1"/>
      <c r="SU185" s="1"/>
      <c r="SV185" s="1"/>
      <c r="SW185" s="1"/>
      <c r="SX185" s="1"/>
      <c r="SY185" s="1"/>
      <c r="SZ185" s="1"/>
      <c r="TA185" s="1"/>
      <c r="TB185" s="1"/>
      <c r="TC185" s="1"/>
      <c r="TD185" s="1"/>
      <c r="TE185" s="1"/>
      <c r="TF185" s="1"/>
      <c r="TG185" s="1"/>
      <c r="TH185" s="1"/>
      <c r="TI185" s="1"/>
      <c r="TJ185" s="1"/>
      <c r="TK185" s="1"/>
      <c r="TL185" s="1"/>
      <c r="TM185" s="1"/>
      <c r="TN185" s="1"/>
      <c r="TO185" s="1"/>
      <c r="TP185" s="1"/>
      <c r="TQ185" s="1"/>
      <c r="TR185" s="1"/>
      <c r="TS185" s="1"/>
      <c r="TT185" s="1"/>
      <c r="TU185" s="1"/>
      <c r="TV185" s="1"/>
      <c r="TW185" s="1"/>
      <c r="TX185" s="1"/>
      <c r="TY185" s="1"/>
      <c r="TZ185" s="1"/>
      <c r="UA185" s="1"/>
      <c r="UB185" s="1"/>
      <c r="UC185" s="1"/>
      <c r="UD185" s="1"/>
      <c r="UE185" s="1"/>
      <c r="UF185" s="1"/>
      <c r="UG185" s="1"/>
      <c r="UH185" s="1"/>
      <c r="UI185" s="1"/>
      <c r="UJ185" s="1"/>
      <c r="UK185" s="1"/>
      <c r="UL185" s="1"/>
      <c r="UM185" s="1"/>
      <c r="UN185" s="1"/>
      <c r="UO185" s="1"/>
      <c r="UP185" s="1"/>
      <c r="UQ185" s="1"/>
      <c r="UR185" s="1"/>
      <c r="US185" s="1"/>
      <c r="UT185" s="1"/>
      <c r="UU185" s="1"/>
      <c r="UV185" s="1"/>
      <c r="UW185" s="1"/>
      <c r="UX185" s="1"/>
      <c r="UY185" s="1"/>
      <c r="UZ185" s="1"/>
      <c r="VA185" s="1"/>
      <c r="VB185" s="1"/>
      <c r="VC185" s="1"/>
      <c r="VD185" s="1"/>
      <c r="VE185" s="1"/>
      <c r="VF185" s="1">
        <v>6090673.7999999998</v>
      </c>
      <c r="VG185" s="1">
        <v>6090673.7999999998</v>
      </c>
      <c r="VH185" s="1">
        <v>6090673.7999999998</v>
      </c>
      <c r="VI185" s="1">
        <v>6090673.7999999998</v>
      </c>
      <c r="VJ185" s="1">
        <v>6090673.7999999998</v>
      </c>
      <c r="VK185" s="1">
        <v>100</v>
      </c>
      <c r="VL185" s="1">
        <v>309284</v>
      </c>
      <c r="VM185" s="1">
        <v>309284</v>
      </c>
      <c r="VN185" s="1">
        <v>309284</v>
      </c>
      <c r="VO185" s="1"/>
      <c r="VP185" s="1"/>
      <c r="VQ185" s="1"/>
      <c r="VR185" s="1"/>
      <c r="VS185" s="1"/>
      <c r="VT185" s="1"/>
      <c r="VU185" s="1"/>
      <c r="VV185" s="1"/>
      <c r="VW185" s="1"/>
      <c r="VX185" s="1"/>
      <c r="VY185" s="1"/>
      <c r="VZ185" s="1"/>
      <c r="WA185" s="1"/>
      <c r="WB185" s="1"/>
      <c r="WC185" s="1"/>
      <c r="WD185" s="1"/>
      <c r="WE185" s="1"/>
      <c r="WF185" s="1"/>
      <c r="WG185" s="1"/>
      <c r="WH185" s="1"/>
      <c r="WI185" s="1"/>
      <c r="WJ185" s="1"/>
      <c r="WK185" s="1"/>
      <c r="WL185" s="1"/>
      <c r="WM185" s="1"/>
      <c r="WN185" s="1"/>
      <c r="WO185" s="1"/>
      <c r="WP185" s="1"/>
      <c r="WQ185" s="1"/>
      <c r="WR185" s="1"/>
      <c r="WS185" s="1"/>
      <c r="WT185" s="1"/>
      <c r="WU185" s="1"/>
      <c r="WV185" s="1"/>
      <c r="WW185" s="1"/>
      <c r="WX185" s="1"/>
      <c r="WY185" s="1"/>
      <c r="WZ185" s="1"/>
      <c r="XA185" s="1"/>
      <c r="XB185" s="1"/>
      <c r="XC185" s="1"/>
      <c r="XD185" s="1"/>
      <c r="XE185" s="1"/>
      <c r="XF185" s="1"/>
      <c r="XG185" s="1"/>
      <c r="XH185" s="1"/>
      <c r="XI185" s="1"/>
      <c r="XJ185" s="1"/>
      <c r="XK185" s="1"/>
      <c r="XL185" s="1"/>
      <c r="XM185" s="1"/>
      <c r="XN185" s="1"/>
      <c r="XO185" s="1"/>
      <c r="XP185" s="1"/>
      <c r="XQ185" s="1"/>
      <c r="XR185" s="1"/>
      <c r="XS185" s="1"/>
      <c r="XT185" s="1"/>
      <c r="XU185" s="1"/>
      <c r="XV185" s="1"/>
      <c r="XW185" s="1"/>
      <c r="XX185" s="1"/>
      <c r="XY185" s="1"/>
      <c r="XZ185" s="1"/>
      <c r="YA185" s="1"/>
      <c r="YB185" s="1"/>
      <c r="YC185" s="1"/>
      <c r="YD185" s="1"/>
      <c r="YE185" s="1"/>
      <c r="YF185" s="1"/>
      <c r="YG185" s="1"/>
      <c r="YH185" s="1"/>
      <c r="YI185" s="1"/>
      <c r="YJ185" s="1"/>
      <c r="YK185" s="1"/>
      <c r="YL185" s="1"/>
      <c r="YM185" s="1"/>
      <c r="YN185" s="1"/>
      <c r="YO185" s="1"/>
      <c r="YP185" s="1"/>
      <c r="YQ185" s="1"/>
      <c r="YR185" s="1"/>
      <c r="YS185" s="1"/>
      <c r="YT185" s="1"/>
      <c r="YU185" s="1"/>
      <c r="YV185" s="1"/>
      <c r="YW185" s="1"/>
      <c r="YX185" s="1"/>
      <c r="YY185" s="1"/>
      <c r="YZ185" s="1"/>
      <c r="ZA185" s="1"/>
      <c r="ZB185" s="1"/>
      <c r="ZC185" s="1"/>
      <c r="ZD185" s="1"/>
      <c r="ZE185" s="1"/>
      <c r="ZF185" s="1"/>
      <c r="ZG185" s="1"/>
      <c r="ZH185" s="1"/>
      <c r="ZI185" s="1"/>
      <c r="ZJ185" s="1"/>
      <c r="ZK185" s="1"/>
      <c r="ZL185" s="1"/>
      <c r="ZM185" s="1"/>
      <c r="ZN185" s="1"/>
      <c r="ZO185" s="1"/>
      <c r="ZP185" s="1">
        <v>1396251081.8</v>
      </c>
      <c r="ZQ185" s="1">
        <v>1473546338.5599999</v>
      </c>
      <c r="ZR185" s="1">
        <v>1523989991.5599999</v>
      </c>
      <c r="ZS185" s="1">
        <v>1523552991.5599999</v>
      </c>
      <c r="ZT185" s="1">
        <v>1518208485.76</v>
      </c>
      <c r="ZU185" s="1">
        <v>99.6</v>
      </c>
      <c r="ZV185" s="1">
        <v>449408520</v>
      </c>
      <c r="ZW185" s="1">
        <v>459421330</v>
      </c>
      <c r="ZX185" s="1">
        <v>463929830</v>
      </c>
      <c r="ZY185" s="1">
        <v>463929830</v>
      </c>
      <c r="ZZ185" s="1">
        <v>463929830</v>
      </c>
      <c r="AAA185" s="1">
        <v>100</v>
      </c>
      <c r="AAB185" s="1">
        <v>16209600</v>
      </c>
      <c r="AAC185" s="1">
        <v>16209600</v>
      </c>
      <c r="AAD185" s="1">
        <v>15209600</v>
      </c>
      <c r="AAE185" s="1">
        <v>15209600</v>
      </c>
      <c r="AAF185" s="1">
        <v>15209600</v>
      </c>
      <c r="AAG185" s="1">
        <v>100</v>
      </c>
      <c r="AAH185" s="1"/>
      <c r="AAI185" s="1"/>
      <c r="AAJ185" s="1"/>
      <c r="AAK185" s="1"/>
      <c r="AAL185" s="1"/>
      <c r="AAM185" s="1"/>
      <c r="AAN185" s="1">
        <v>25963900</v>
      </c>
      <c r="AAO185" s="1">
        <v>25963900</v>
      </c>
      <c r="AAP185" s="1">
        <v>25857700</v>
      </c>
      <c r="AAQ185" s="1">
        <v>25857700</v>
      </c>
      <c r="AAR185" s="1">
        <v>25857700</v>
      </c>
      <c r="AAS185" s="1">
        <v>100</v>
      </c>
      <c r="AAT185" s="1">
        <v>558942140</v>
      </c>
      <c r="AAU185" s="1">
        <v>600491270</v>
      </c>
      <c r="AAV185" s="1">
        <v>651467180</v>
      </c>
      <c r="AAW185" s="1">
        <v>651467180</v>
      </c>
      <c r="AAX185" s="1">
        <v>651467180</v>
      </c>
      <c r="AAY185" s="1">
        <v>100</v>
      </c>
      <c r="AAZ185" s="1"/>
      <c r="ABA185" s="1"/>
      <c r="ABB185" s="1"/>
      <c r="ABC185" s="1"/>
      <c r="ABD185" s="1"/>
      <c r="ABE185" s="1"/>
      <c r="ABF185" s="1">
        <v>30674800</v>
      </c>
      <c r="ABG185" s="1">
        <v>30674800</v>
      </c>
      <c r="ABH185" s="1">
        <v>27261100</v>
      </c>
      <c r="ABI185" s="1">
        <v>27261100</v>
      </c>
      <c r="ABJ185" s="1">
        <v>21916594.199999999</v>
      </c>
      <c r="ABK185" s="1">
        <v>80.400000000000006</v>
      </c>
      <c r="ABL185" s="1">
        <v>56729020</v>
      </c>
      <c r="ABM185" s="1">
        <v>56729020</v>
      </c>
      <c r="ABN185" s="1">
        <v>53734500</v>
      </c>
      <c r="ABO185" s="1">
        <v>53734500</v>
      </c>
      <c r="ABP185" s="1">
        <v>53734500</v>
      </c>
      <c r="ABQ185" s="1">
        <v>100</v>
      </c>
      <c r="ABR185" s="1">
        <v>15711600</v>
      </c>
      <c r="ABS185" s="1">
        <v>17486600</v>
      </c>
      <c r="ABT185" s="1">
        <v>20210400</v>
      </c>
      <c r="ABU185" s="1">
        <v>20210400</v>
      </c>
      <c r="ABV185" s="1">
        <v>20210400</v>
      </c>
      <c r="ABW185" s="1">
        <v>100</v>
      </c>
      <c r="ABX185" s="1">
        <v>1848300</v>
      </c>
      <c r="ABY185" s="1">
        <v>1904100</v>
      </c>
      <c r="ABZ185" s="1">
        <v>1904100</v>
      </c>
      <c r="ACA185" s="1">
        <v>1904100</v>
      </c>
      <c r="ACB185" s="1">
        <v>1904100</v>
      </c>
      <c r="ACC185" s="1">
        <v>100</v>
      </c>
      <c r="ACD185" s="1">
        <v>25797300</v>
      </c>
      <c r="ACE185" s="1">
        <v>25888100</v>
      </c>
      <c r="ACF185" s="1">
        <v>25888100</v>
      </c>
      <c r="ACG185" s="1">
        <v>25888100</v>
      </c>
      <c r="ACH185" s="1">
        <v>25888100</v>
      </c>
      <c r="ACI185" s="1">
        <v>100</v>
      </c>
      <c r="ACJ185" s="1">
        <v>805900</v>
      </c>
      <c r="ACK185" s="1">
        <v>789800</v>
      </c>
      <c r="ACL185" s="1">
        <v>709800</v>
      </c>
      <c r="ACM185" s="1">
        <v>709800</v>
      </c>
      <c r="ACN185" s="1">
        <v>709800</v>
      </c>
      <c r="ACO185" s="1">
        <v>100</v>
      </c>
      <c r="ACP185" s="1">
        <v>326000</v>
      </c>
      <c r="ACQ185" s="1">
        <v>326000</v>
      </c>
      <c r="ACR185" s="1">
        <v>320000</v>
      </c>
      <c r="ACS185" s="1">
        <v>320000</v>
      </c>
      <c r="ACT185" s="1">
        <v>320000</v>
      </c>
      <c r="ACU185" s="1">
        <v>100</v>
      </c>
      <c r="ACV185" s="1">
        <v>605000</v>
      </c>
      <c r="ACW185" s="1">
        <v>960000</v>
      </c>
      <c r="ACX185" s="1">
        <v>400000</v>
      </c>
      <c r="ACY185" s="1">
        <v>400000</v>
      </c>
      <c r="ACZ185" s="1">
        <v>400000</v>
      </c>
      <c r="ADA185" s="1">
        <v>100</v>
      </c>
      <c r="ADB185" s="1">
        <v>3914000</v>
      </c>
      <c r="ADC185" s="1">
        <v>4506800</v>
      </c>
      <c r="ADD185" s="1">
        <v>5036800</v>
      </c>
      <c r="ADE185" s="1">
        <v>5036800</v>
      </c>
      <c r="ADF185" s="1">
        <v>5036800</v>
      </c>
      <c r="ADG185" s="1">
        <v>100</v>
      </c>
      <c r="ADH185" s="1">
        <v>350800</v>
      </c>
      <c r="ADI185" s="1">
        <v>350800</v>
      </c>
      <c r="ADJ185" s="1">
        <v>115000</v>
      </c>
      <c r="ADK185" s="1">
        <v>115000</v>
      </c>
      <c r="ADL185" s="1">
        <v>115000</v>
      </c>
      <c r="ADM185" s="1">
        <v>100</v>
      </c>
      <c r="ADN185" s="1">
        <v>9037000</v>
      </c>
      <c r="ADO185" s="1">
        <v>11186900</v>
      </c>
      <c r="ADP185" s="1">
        <v>11186900</v>
      </c>
      <c r="ADQ185" s="1">
        <v>11186900</v>
      </c>
      <c r="ADR185" s="1">
        <v>11186900</v>
      </c>
      <c r="ADS185" s="1">
        <v>100</v>
      </c>
      <c r="ADT185" s="1">
        <v>61573733.57</v>
      </c>
      <c r="ADU185" s="1">
        <v>82158434.659999996</v>
      </c>
      <c r="ADV185" s="1">
        <v>82158434.659999996</v>
      </c>
      <c r="ADW185" s="1">
        <v>82158434.659999996</v>
      </c>
      <c r="ADX185" s="1">
        <v>82158434.659999996</v>
      </c>
      <c r="ADY185" s="1">
        <v>100</v>
      </c>
      <c r="ADZ185" s="1"/>
      <c r="AEA185" s="1"/>
      <c r="AEB185" s="1"/>
      <c r="AEC185" s="1"/>
      <c r="AED185" s="1"/>
      <c r="AEE185" s="1"/>
      <c r="AEF185" s="1"/>
      <c r="AEG185" s="1"/>
      <c r="AEH185" s="1"/>
      <c r="AEI185" s="1"/>
      <c r="AEJ185" s="1"/>
      <c r="AEK185" s="1"/>
      <c r="AEL185" s="1"/>
      <c r="AEM185" s="1"/>
      <c r="AEN185" s="1"/>
      <c r="AEO185" s="1"/>
      <c r="AEP185" s="1"/>
      <c r="AEQ185" s="1"/>
      <c r="AER185" s="1">
        <v>228000</v>
      </c>
      <c r="AES185" s="1">
        <v>228000</v>
      </c>
      <c r="AET185" s="1"/>
      <c r="AEU185" s="1"/>
      <c r="AEV185" s="1"/>
      <c r="AEW185" s="1"/>
      <c r="AEX185" s="1">
        <v>781000</v>
      </c>
      <c r="AEY185" s="1">
        <v>781000</v>
      </c>
      <c r="AEZ185" s="1">
        <v>437000</v>
      </c>
      <c r="AFA185" s="1"/>
      <c r="AFB185" s="1"/>
      <c r="AFC185" s="1"/>
      <c r="AFD185" s="1">
        <v>2464100</v>
      </c>
      <c r="AFE185" s="1">
        <v>2935300</v>
      </c>
      <c r="AFF185" s="1">
        <v>2935300</v>
      </c>
      <c r="AFG185" s="1">
        <v>2935300</v>
      </c>
      <c r="AFH185" s="1">
        <v>2935300</v>
      </c>
      <c r="AFI185" s="1">
        <v>100</v>
      </c>
      <c r="AFJ185" s="1">
        <v>887038</v>
      </c>
      <c r="AFK185" s="1">
        <v>887038</v>
      </c>
      <c r="AFL185" s="1">
        <v>1011724</v>
      </c>
      <c r="AFM185" s="1">
        <v>1011724</v>
      </c>
      <c r="AFN185" s="1">
        <v>1011724</v>
      </c>
      <c r="AFO185" s="1">
        <v>100</v>
      </c>
      <c r="AFP185" s="1">
        <v>2656000</v>
      </c>
      <c r="AFQ185" s="1">
        <v>2656000</v>
      </c>
      <c r="AFR185" s="1">
        <v>2525375</v>
      </c>
      <c r="AFS185" s="1">
        <v>2525375</v>
      </c>
      <c r="AFT185" s="1">
        <v>2525375</v>
      </c>
      <c r="AFU185" s="1">
        <v>100</v>
      </c>
      <c r="AFV185" s="1">
        <v>5145100</v>
      </c>
      <c r="AFW185" s="1">
        <v>5145100</v>
      </c>
      <c r="AFX185" s="1">
        <v>5125500</v>
      </c>
      <c r="AFY185" s="1">
        <v>5125500</v>
      </c>
      <c r="AFZ185" s="1">
        <v>5125500</v>
      </c>
      <c r="AGA185" s="1">
        <v>100</v>
      </c>
      <c r="AGB185" s="1">
        <v>121906300</v>
      </c>
      <c r="AGC185" s="1">
        <v>121906300</v>
      </c>
      <c r="AGD185" s="1">
        <v>121921500</v>
      </c>
      <c r="AGE185" s="1">
        <v>121921500</v>
      </c>
      <c r="AGF185" s="1">
        <v>121921500</v>
      </c>
      <c r="AGG185" s="1">
        <v>100</v>
      </c>
      <c r="AGH185" s="1">
        <v>2926806.23</v>
      </c>
      <c r="AGI185" s="1">
        <v>2601021.9</v>
      </c>
      <c r="AGJ185" s="1">
        <v>3285023.9</v>
      </c>
      <c r="AGK185" s="1">
        <v>3285023.9</v>
      </c>
      <c r="AGL185" s="1">
        <v>3285023.9</v>
      </c>
      <c r="AGM185" s="1">
        <v>100</v>
      </c>
      <c r="AGN185" s="1"/>
      <c r="AGO185" s="1"/>
      <c r="AGP185" s="1"/>
      <c r="AGQ185" s="1"/>
      <c r="AGR185" s="1"/>
      <c r="AGS185" s="1"/>
      <c r="AGT185" s="1">
        <v>8200</v>
      </c>
      <c r="AGU185" s="1">
        <v>8200</v>
      </c>
      <c r="AGV185" s="1">
        <v>8200</v>
      </c>
      <c r="AGW185" s="1">
        <v>8200</v>
      </c>
      <c r="AGX185" s="1">
        <v>8200</v>
      </c>
      <c r="AGY185" s="1">
        <v>100</v>
      </c>
      <c r="AGZ185" s="1">
        <v>1350924</v>
      </c>
      <c r="AHA185" s="1">
        <v>1350924</v>
      </c>
      <c r="AHB185" s="1">
        <v>1350924</v>
      </c>
      <c r="AHC185" s="1">
        <v>1350924</v>
      </c>
      <c r="AHD185" s="1">
        <v>1350924</v>
      </c>
      <c r="AHE185" s="1">
        <v>100</v>
      </c>
      <c r="AHF185" s="1">
        <v>764221</v>
      </c>
      <c r="AHG185" s="1">
        <v>764221</v>
      </c>
      <c r="AHH185" s="1">
        <v>764221</v>
      </c>
      <c r="AHI185" s="1">
        <v>5152001</v>
      </c>
      <c r="AHJ185" s="1">
        <v>5152001</v>
      </c>
      <c r="AHK185" s="1">
        <v>100</v>
      </c>
      <c r="AHL185" s="1"/>
      <c r="AHM185" s="1"/>
      <c r="AHN185" s="1"/>
      <c r="AHO185" s="1"/>
      <c r="AHP185" s="1"/>
      <c r="AHQ185" s="1"/>
      <c r="AHR185" s="1">
        <v>764221</v>
      </c>
      <c r="AHS185" s="1">
        <v>764221</v>
      </c>
      <c r="AHT185" s="1">
        <v>764221</v>
      </c>
      <c r="AHU185" s="1">
        <v>764221</v>
      </c>
      <c r="AHV185" s="1">
        <v>764221</v>
      </c>
      <c r="AHW185" s="1">
        <v>100</v>
      </c>
      <c r="AHX185" s="1"/>
      <c r="AHY185" s="1"/>
      <c r="AHZ185" s="1"/>
      <c r="AIA185" s="1"/>
      <c r="AIB185" s="1"/>
      <c r="AIC185" s="1"/>
      <c r="AID185" s="1"/>
      <c r="AIE185" s="1"/>
      <c r="AIF185" s="1"/>
      <c r="AIG185" s="1">
        <v>4387780</v>
      </c>
      <c r="AIH185" s="1">
        <v>4387780</v>
      </c>
      <c r="AII185" s="1">
        <v>100</v>
      </c>
      <c r="AIJ185" s="1"/>
      <c r="AIK185" s="1"/>
      <c r="AIL185" s="1"/>
      <c r="AIM185" s="1"/>
      <c r="AIN185" s="1"/>
      <c r="AIO185" s="1"/>
      <c r="AIP185" s="1"/>
      <c r="AIQ185" s="1"/>
      <c r="AIR185" s="1"/>
      <c r="AIS185" s="1"/>
      <c r="AIT185" s="1"/>
      <c r="AIU185" s="1"/>
      <c r="AIV185" s="1"/>
      <c r="AIW185" s="1"/>
      <c r="AIX185" s="1"/>
      <c r="AIY185" s="1"/>
      <c r="AIZ185" s="1"/>
      <c r="AJA185" s="1"/>
      <c r="AJB185" s="1"/>
      <c r="AJC185" s="1"/>
      <c r="AJD185" s="1"/>
      <c r="AJE185" s="1"/>
      <c r="AJF185" s="1"/>
      <c r="AJG185" s="1"/>
    </row>
    <row r="186" spans="1:943" x14ac:dyDescent="0.25">
      <c r="A186" s="4" t="s">
        <v>269</v>
      </c>
      <c r="B186" s="1">
        <v>55071018.18</v>
      </c>
      <c r="C186" s="1">
        <v>56905218.18</v>
      </c>
      <c r="D186" s="1">
        <v>58926818.18</v>
      </c>
      <c r="E186" s="1">
        <v>123869946.31999999</v>
      </c>
      <c r="F186" s="1">
        <v>123869946.31999999</v>
      </c>
      <c r="G186" s="1">
        <v>100</v>
      </c>
      <c r="H186" s="1"/>
      <c r="I186" s="1"/>
      <c r="J186" s="1"/>
      <c r="K186" s="1">
        <v>5000000</v>
      </c>
      <c r="L186" s="1">
        <v>5000000</v>
      </c>
      <c r="M186" s="1">
        <v>100</v>
      </c>
      <c r="N186" s="1"/>
      <c r="O186" s="1"/>
      <c r="P186" s="1"/>
      <c r="Q186" s="1"/>
      <c r="R186" s="1"/>
      <c r="S186" s="1"/>
      <c r="T186" s="1"/>
      <c r="U186" s="1"/>
      <c r="V186" s="1"/>
      <c r="W186" s="1">
        <v>5000000</v>
      </c>
      <c r="X186" s="1">
        <v>5000000</v>
      </c>
      <c r="Y186" s="1">
        <v>100</v>
      </c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>
        <v>50982718.18</v>
      </c>
      <c r="BE186" s="1">
        <v>52816918.18</v>
      </c>
      <c r="BF186" s="1">
        <v>54838518.18</v>
      </c>
      <c r="BG186" s="1">
        <v>114781646.31999999</v>
      </c>
      <c r="BH186" s="1">
        <v>114781646.31999999</v>
      </c>
      <c r="BI186" s="1">
        <v>100</v>
      </c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>
        <v>536563.9</v>
      </c>
      <c r="GP186" s="1">
        <v>536563.9</v>
      </c>
      <c r="GQ186" s="1">
        <v>100</v>
      </c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>
        <v>1244000</v>
      </c>
      <c r="IC186" s="1">
        <v>1244000</v>
      </c>
      <c r="ID186" s="1">
        <v>1244000</v>
      </c>
      <c r="IE186" s="1">
        <v>1244000</v>
      </c>
      <c r="IF186" s="1">
        <v>1244000</v>
      </c>
      <c r="IG186" s="1">
        <v>100</v>
      </c>
      <c r="IH186" s="1">
        <v>629600</v>
      </c>
      <c r="II186" s="1">
        <v>629600</v>
      </c>
      <c r="IJ186" s="1">
        <v>629600</v>
      </c>
      <c r="IK186" s="1">
        <v>629600</v>
      </c>
      <c r="IL186" s="1">
        <v>629600</v>
      </c>
      <c r="IM186" s="1">
        <v>100</v>
      </c>
      <c r="IN186" s="1">
        <v>19641200</v>
      </c>
      <c r="IO186" s="1">
        <v>21475400</v>
      </c>
      <c r="IP186" s="1">
        <v>23497000</v>
      </c>
      <c r="IQ186" s="1">
        <v>23497000</v>
      </c>
      <c r="IR186" s="1">
        <v>23497000</v>
      </c>
      <c r="IS186" s="1">
        <v>100</v>
      </c>
      <c r="IT186" s="1">
        <v>21144059.98</v>
      </c>
      <c r="IU186" s="1">
        <v>21144059.98</v>
      </c>
      <c r="IV186" s="1">
        <v>21144059.98</v>
      </c>
      <c r="IW186" s="1">
        <v>21144059.98</v>
      </c>
      <c r="IX186" s="1">
        <v>21144059.98</v>
      </c>
      <c r="IY186" s="1">
        <v>100</v>
      </c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  <c r="JL186" s="1"/>
      <c r="JM186" s="1"/>
      <c r="JN186" s="1"/>
      <c r="JO186" s="1"/>
      <c r="JP186" s="1"/>
      <c r="JQ186" s="1"/>
      <c r="JR186" s="1"/>
      <c r="JS186" s="1"/>
      <c r="JT186" s="1"/>
      <c r="JU186" s="1">
        <v>6354140.1299999999</v>
      </c>
      <c r="JV186" s="1">
        <v>6354140.1299999999</v>
      </c>
      <c r="JW186" s="1">
        <v>100</v>
      </c>
      <c r="JX186" s="1"/>
      <c r="JY186" s="1"/>
      <c r="JZ186" s="1"/>
      <c r="KA186" s="1">
        <v>1080977.5900000001</v>
      </c>
      <c r="KB186" s="1">
        <v>1080977.5900000001</v>
      </c>
      <c r="KC186" s="1">
        <v>100</v>
      </c>
      <c r="KD186" s="1"/>
      <c r="KE186" s="1"/>
      <c r="KF186" s="1"/>
      <c r="KG186" s="1">
        <v>654742.68000000005</v>
      </c>
      <c r="KH186" s="1">
        <v>654742.68000000005</v>
      </c>
      <c r="KI186" s="1">
        <v>100</v>
      </c>
      <c r="KJ186" s="1"/>
      <c r="KK186" s="1"/>
      <c r="KL186" s="1"/>
      <c r="KM186" s="1">
        <v>4692706.5599999996</v>
      </c>
      <c r="KN186" s="1">
        <v>4692706.5599999996</v>
      </c>
      <c r="KO186" s="1">
        <v>100</v>
      </c>
      <c r="KP186" s="1"/>
      <c r="KQ186" s="1"/>
      <c r="KR186" s="1"/>
      <c r="KS186" s="1"/>
      <c r="KT186" s="1"/>
      <c r="KU186" s="1"/>
      <c r="KV186" s="1"/>
      <c r="KW186" s="1"/>
      <c r="KX186" s="1"/>
      <c r="KY186" s="1">
        <v>6595857.2000000002</v>
      </c>
      <c r="KZ186" s="1">
        <v>6595857.2000000002</v>
      </c>
      <c r="LA186" s="1">
        <v>100</v>
      </c>
      <c r="LB186" s="1"/>
      <c r="LC186" s="1"/>
      <c r="LD186" s="1"/>
      <c r="LE186" s="1"/>
      <c r="LF186" s="1"/>
      <c r="LG186" s="1"/>
      <c r="LH186" s="1"/>
      <c r="LI186" s="1"/>
      <c r="LJ186" s="1"/>
      <c r="LK186" s="1"/>
      <c r="LL186" s="1"/>
      <c r="LM186" s="1"/>
      <c r="LN186" s="1"/>
      <c r="LO186" s="1"/>
      <c r="LP186" s="1"/>
      <c r="LQ186" s="1">
        <v>36820783.200000003</v>
      </c>
      <c r="LR186" s="1">
        <v>36820783.200000003</v>
      </c>
      <c r="LS186" s="1">
        <v>100</v>
      </c>
      <c r="LT186" s="1"/>
      <c r="LU186" s="1"/>
      <c r="LV186" s="1"/>
      <c r="LW186" s="1"/>
      <c r="LX186" s="1"/>
      <c r="LY186" s="1"/>
      <c r="LZ186" s="1"/>
      <c r="MA186" s="1"/>
      <c r="MB186" s="1"/>
      <c r="MC186" s="1"/>
      <c r="MD186" s="1"/>
      <c r="ME186" s="1"/>
      <c r="MF186" s="1"/>
      <c r="MG186" s="1"/>
      <c r="MH186" s="1"/>
      <c r="MI186" s="1"/>
      <c r="MJ186" s="1"/>
      <c r="MK186" s="1"/>
      <c r="ML186" s="1"/>
      <c r="MM186" s="1"/>
      <c r="MN186" s="1"/>
      <c r="MO186" s="1"/>
      <c r="MP186" s="1"/>
      <c r="MQ186" s="1"/>
      <c r="MR186" s="1"/>
      <c r="MS186" s="1"/>
      <c r="MT186" s="1"/>
      <c r="MU186" s="1"/>
      <c r="MV186" s="1"/>
      <c r="MW186" s="1"/>
      <c r="MX186" s="1"/>
      <c r="MY186" s="1"/>
      <c r="MZ186" s="1"/>
      <c r="NA186" s="1"/>
      <c r="NB186" s="1"/>
      <c r="NC186" s="1"/>
      <c r="ND186" s="1"/>
      <c r="NE186" s="1"/>
      <c r="NF186" s="1"/>
      <c r="NG186" s="1"/>
      <c r="NH186" s="1"/>
      <c r="NI186" s="1"/>
      <c r="NJ186" s="1"/>
      <c r="NK186" s="1"/>
      <c r="NL186" s="1"/>
      <c r="NM186" s="1"/>
      <c r="NN186" s="1"/>
      <c r="NO186" s="1"/>
      <c r="NP186" s="1"/>
      <c r="NQ186" s="1"/>
      <c r="NR186" s="1"/>
      <c r="NS186" s="1"/>
      <c r="NT186" s="1"/>
      <c r="NU186" s="1"/>
      <c r="NV186" s="1"/>
      <c r="NW186" s="1"/>
      <c r="NX186" s="1"/>
      <c r="NY186" s="1"/>
      <c r="NZ186" s="1"/>
      <c r="OA186" s="1"/>
      <c r="OB186" s="1"/>
      <c r="OC186" s="1"/>
      <c r="OD186" s="1"/>
      <c r="OE186" s="1"/>
      <c r="OF186" s="1"/>
      <c r="OG186" s="1"/>
      <c r="OH186" s="1"/>
      <c r="OI186" s="1"/>
      <c r="OJ186" s="1"/>
      <c r="OK186" s="1"/>
      <c r="OL186" s="1"/>
      <c r="OM186" s="1"/>
      <c r="ON186" s="1"/>
      <c r="OO186" s="1"/>
      <c r="OP186" s="1"/>
      <c r="OQ186" s="1">
        <v>2898073.69</v>
      </c>
      <c r="OR186" s="1">
        <v>2898073.69</v>
      </c>
      <c r="OS186" s="1">
        <v>100</v>
      </c>
      <c r="OT186" s="1"/>
      <c r="OU186" s="1"/>
      <c r="OV186" s="1"/>
      <c r="OW186" s="1"/>
      <c r="OX186" s="1"/>
      <c r="OY186" s="1"/>
      <c r="OZ186" s="1"/>
      <c r="PA186" s="1"/>
      <c r="PB186" s="1"/>
      <c r="PC186" s="1"/>
      <c r="PD186" s="1"/>
      <c r="PE186" s="1"/>
      <c r="PF186" s="1"/>
      <c r="PG186" s="1"/>
      <c r="PH186" s="1"/>
      <c r="PI186" s="1"/>
      <c r="PJ186" s="1"/>
      <c r="PK186" s="1"/>
      <c r="PL186" s="1"/>
      <c r="PM186" s="1"/>
      <c r="PN186" s="1"/>
      <c r="PO186" s="1"/>
      <c r="PP186" s="1"/>
      <c r="PQ186" s="1"/>
      <c r="PR186" s="1"/>
      <c r="PS186" s="1"/>
      <c r="PT186" s="1"/>
      <c r="PU186" s="1"/>
      <c r="PV186" s="1"/>
      <c r="PW186" s="1"/>
      <c r="PX186" s="1"/>
      <c r="PY186" s="1"/>
      <c r="PZ186" s="1"/>
      <c r="QA186" s="1"/>
      <c r="QB186" s="1"/>
      <c r="QC186" s="1"/>
      <c r="QD186" s="1"/>
      <c r="QE186" s="1"/>
      <c r="QF186" s="1"/>
      <c r="QG186" s="1"/>
      <c r="QH186" s="1"/>
      <c r="QI186" s="1"/>
      <c r="QJ186" s="1"/>
      <c r="QK186" s="1"/>
      <c r="QL186" s="1"/>
      <c r="QM186" s="1"/>
      <c r="QN186" s="1"/>
      <c r="QO186" s="1"/>
      <c r="QP186" s="1"/>
      <c r="QQ186" s="1"/>
      <c r="QR186" s="1"/>
      <c r="QS186" s="1"/>
      <c r="QT186" s="1"/>
      <c r="QU186" s="1"/>
      <c r="QV186" s="1"/>
      <c r="QW186" s="1"/>
      <c r="QX186" s="1"/>
      <c r="QY186" s="1"/>
      <c r="QZ186" s="1"/>
      <c r="RA186" s="1"/>
      <c r="RB186" s="1"/>
      <c r="RC186" s="1"/>
      <c r="RD186" s="1"/>
      <c r="RE186" s="1"/>
      <c r="RF186" s="1"/>
      <c r="RG186" s="1"/>
      <c r="RH186" s="1"/>
      <c r="RI186" s="1"/>
      <c r="RJ186" s="1"/>
      <c r="RK186" s="1"/>
      <c r="RL186" s="1"/>
      <c r="RM186" s="1"/>
      <c r="RN186" s="1"/>
      <c r="RO186" s="1"/>
      <c r="RP186" s="1"/>
      <c r="RQ186" s="1"/>
      <c r="RR186" s="1"/>
      <c r="RS186" s="1"/>
      <c r="RT186" s="1"/>
      <c r="RU186" s="1"/>
      <c r="RV186" s="1"/>
      <c r="RW186" s="1"/>
      <c r="RX186" s="1"/>
      <c r="RY186" s="1"/>
      <c r="RZ186" s="1"/>
      <c r="SA186" s="1"/>
      <c r="SB186" s="1"/>
      <c r="SC186" s="1"/>
      <c r="SD186" s="1"/>
      <c r="SE186" s="1"/>
      <c r="SF186" s="1"/>
      <c r="SG186" s="1"/>
      <c r="SH186" s="1"/>
      <c r="SI186" s="1"/>
      <c r="SJ186" s="1"/>
      <c r="SK186" s="1"/>
      <c r="SL186" s="1"/>
      <c r="SM186" s="1"/>
      <c r="SN186" s="1"/>
      <c r="SO186" s="1"/>
      <c r="SP186" s="1"/>
      <c r="SQ186" s="1"/>
      <c r="SR186" s="1"/>
      <c r="SS186" s="1"/>
      <c r="ST186" s="1"/>
      <c r="SU186" s="1"/>
      <c r="SV186" s="1"/>
      <c r="SW186" s="1"/>
      <c r="SX186" s="1"/>
      <c r="SY186" s="1"/>
      <c r="SZ186" s="1"/>
      <c r="TA186" s="1"/>
      <c r="TB186" s="1"/>
      <c r="TC186" s="1"/>
      <c r="TD186" s="1"/>
      <c r="TE186" s="1"/>
      <c r="TF186" s="1"/>
      <c r="TG186" s="1"/>
      <c r="TH186" s="1"/>
      <c r="TI186" s="1"/>
      <c r="TJ186" s="1"/>
      <c r="TK186" s="1"/>
      <c r="TL186" s="1"/>
      <c r="TM186" s="1"/>
      <c r="TN186" s="1"/>
      <c r="TO186" s="1"/>
      <c r="TP186" s="1"/>
      <c r="TQ186" s="1"/>
      <c r="TR186" s="1"/>
      <c r="TS186" s="1"/>
      <c r="TT186" s="1"/>
      <c r="TU186" s="1"/>
      <c r="TV186" s="1"/>
      <c r="TW186" s="1"/>
      <c r="TX186" s="1"/>
      <c r="TY186" s="1"/>
      <c r="TZ186" s="1"/>
      <c r="UA186" s="1"/>
      <c r="UB186" s="1"/>
      <c r="UC186" s="1"/>
      <c r="UD186" s="1"/>
      <c r="UE186" s="1"/>
      <c r="UF186" s="1"/>
      <c r="UG186" s="1"/>
      <c r="UH186" s="1"/>
      <c r="UI186" s="1"/>
      <c r="UJ186" s="1"/>
      <c r="UK186" s="1"/>
      <c r="UL186" s="1"/>
      <c r="UM186" s="1"/>
      <c r="UN186" s="1"/>
      <c r="UO186" s="1"/>
      <c r="UP186" s="1"/>
      <c r="UQ186" s="1"/>
      <c r="UR186" s="1"/>
      <c r="US186" s="1"/>
      <c r="UT186" s="1">
        <v>3151200</v>
      </c>
      <c r="UU186" s="1">
        <v>3151200</v>
      </c>
      <c r="UV186" s="1">
        <v>3151200</v>
      </c>
      <c r="UW186" s="1">
        <v>3151200</v>
      </c>
      <c r="UX186" s="1">
        <v>3151200</v>
      </c>
      <c r="UY186" s="1">
        <v>100</v>
      </c>
      <c r="UZ186" s="1">
        <v>1274600</v>
      </c>
      <c r="VA186" s="1">
        <v>1274600</v>
      </c>
      <c r="VB186" s="1">
        <v>1274600</v>
      </c>
      <c r="VC186" s="1">
        <v>1274600</v>
      </c>
      <c r="VD186" s="1">
        <v>1274600</v>
      </c>
      <c r="VE186" s="1">
        <v>100</v>
      </c>
      <c r="VF186" s="1">
        <v>3898058.2</v>
      </c>
      <c r="VG186" s="1">
        <v>3898058.2</v>
      </c>
      <c r="VH186" s="1">
        <v>3898058.2</v>
      </c>
      <c r="VI186" s="1">
        <v>3898058.2</v>
      </c>
      <c r="VJ186" s="1">
        <v>3898058.2</v>
      </c>
      <c r="VK186" s="1">
        <v>100</v>
      </c>
      <c r="VL186" s="1"/>
      <c r="VM186" s="1"/>
      <c r="VN186" s="1"/>
      <c r="VO186" s="1">
        <v>309284</v>
      </c>
      <c r="VP186" s="1">
        <v>309284</v>
      </c>
      <c r="VQ186" s="1">
        <v>100</v>
      </c>
      <c r="VR186" s="1"/>
      <c r="VS186" s="1"/>
      <c r="VT186" s="1"/>
      <c r="VU186" s="1"/>
      <c r="VV186" s="1"/>
      <c r="VW186" s="1"/>
      <c r="VX186" s="1"/>
      <c r="VY186" s="1"/>
      <c r="VZ186" s="1"/>
      <c r="WA186" s="1"/>
      <c r="WB186" s="1"/>
      <c r="WC186" s="1"/>
      <c r="WD186" s="1"/>
      <c r="WE186" s="1"/>
      <c r="WF186" s="1"/>
      <c r="WG186" s="1"/>
      <c r="WH186" s="1"/>
      <c r="WI186" s="1"/>
      <c r="WJ186" s="1"/>
      <c r="WK186" s="1"/>
      <c r="WL186" s="1"/>
      <c r="WM186" s="1"/>
      <c r="WN186" s="1"/>
      <c r="WO186" s="1"/>
      <c r="WP186" s="1"/>
      <c r="WQ186" s="1"/>
      <c r="WR186" s="1"/>
      <c r="WS186" s="1"/>
      <c r="WT186" s="1"/>
      <c r="WU186" s="1"/>
      <c r="WV186" s="1"/>
      <c r="WW186" s="1"/>
      <c r="WX186" s="1"/>
      <c r="WY186" s="1"/>
      <c r="WZ186" s="1"/>
      <c r="XA186" s="1"/>
      <c r="XB186" s="1"/>
      <c r="XC186" s="1"/>
      <c r="XD186" s="1"/>
      <c r="XE186" s="1"/>
      <c r="XF186" s="1"/>
      <c r="XG186" s="1"/>
      <c r="XH186" s="1"/>
      <c r="XI186" s="1"/>
      <c r="XJ186" s="1"/>
      <c r="XK186" s="1"/>
      <c r="XL186" s="1"/>
      <c r="XM186" s="1"/>
      <c r="XN186" s="1"/>
      <c r="XO186" s="1"/>
      <c r="XP186" s="1"/>
      <c r="XQ186" s="1"/>
      <c r="XR186" s="1"/>
      <c r="XS186" s="1"/>
      <c r="XT186" s="1"/>
      <c r="XU186" s="1"/>
      <c r="XV186" s="1"/>
      <c r="XW186" s="1"/>
      <c r="XX186" s="1"/>
      <c r="XY186" s="1"/>
      <c r="XZ186" s="1"/>
      <c r="YA186" s="1"/>
      <c r="YB186" s="1"/>
      <c r="YC186" s="1"/>
      <c r="YD186" s="1"/>
      <c r="YE186" s="1"/>
      <c r="YF186" s="1"/>
      <c r="YG186" s="1"/>
      <c r="YH186" s="1"/>
      <c r="YI186" s="1"/>
      <c r="YJ186" s="1"/>
      <c r="YK186" s="1"/>
      <c r="YL186" s="1"/>
      <c r="YM186" s="1"/>
      <c r="YN186" s="1"/>
      <c r="YO186" s="1"/>
      <c r="YP186" s="1"/>
      <c r="YQ186" s="1"/>
      <c r="YR186" s="1"/>
      <c r="YS186" s="1"/>
      <c r="YT186" s="1"/>
      <c r="YU186" s="1"/>
      <c r="YV186" s="1"/>
      <c r="YW186" s="1"/>
      <c r="YX186" s="1"/>
      <c r="YY186" s="1"/>
      <c r="YZ186" s="1"/>
      <c r="ZA186" s="1"/>
      <c r="ZB186" s="1"/>
      <c r="ZC186" s="1"/>
      <c r="ZD186" s="1"/>
      <c r="ZE186" s="1"/>
      <c r="ZF186" s="1"/>
      <c r="ZG186" s="1"/>
      <c r="ZH186" s="1"/>
      <c r="ZI186" s="1"/>
      <c r="ZJ186" s="1"/>
      <c r="ZK186" s="1"/>
      <c r="ZL186" s="1"/>
      <c r="ZM186" s="1"/>
      <c r="ZN186" s="1"/>
      <c r="ZO186" s="1"/>
      <c r="ZP186" s="1">
        <v>4088300</v>
      </c>
      <c r="ZQ186" s="1">
        <v>4088300</v>
      </c>
      <c r="ZR186" s="1">
        <v>4088300</v>
      </c>
      <c r="ZS186" s="1">
        <v>4088300</v>
      </c>
      <c r="ZT186" s="1">
        <v>4088300</v>
      </c>
      <c r="ZU186" s="1">
        <v>100</v>
      </c>
      <c r="ZV186" s="1"/>
      <c r="ZW186" s="1"/>
      <c r="ZX186" s="1"/>
      <c r="ZY186" s="1"/>
      <c r="ZZ186" s="1"/>
      <c r="AAA186" s="1"/>
      <c r="AAB186" s="1"/>
      <c r="AAC186" s="1"/>
      <c r="AAD186" s="1"/>
      <c r="AAE186" s="1"/>
      <c r="AAF186" s="1"/>
      <c r="AAG186" s="1"/>
      <c r="AAH186" s="1"/>
      <c r="AAI186" s="1"/>
      <c r="AAJ186" s="1"/>
      <c r="AAK186" s="1"/>
      <c r="AAL186" s="1"/>
      <c r="AAM186" s="1"/>
      <c r="AAN186" s="1"/>
      <c r="AAO186" s="1"/>
      <c r="AAP186" s="1"/>
      <c r="AAQ186" s="1"/>
      <c r="AAR186" s="1"/>
      <c r="AAS186" s="1"/>
      <c r="AAT186" s="1"/>
      <c r="AAU186" s="1"/>
      <c r="AAV186" s="1"/>
      <c r="AAW186" s="1"/>
      <c r="AAX186" s="1"/>
      <c r="AAY186" s="1"/>
      <c r="AAZ186" s="1"/>
      <c r="ABA186" s="1"/>
      <c r="ABB186" s="1"/>
      <c r="ABC186" s="1"/>
      <c r="ABD186" s="1"/>
      <c r="ABE186" s="1"/>
      <c r="ABF186" s="1"/>
      <c r="ABG186" s="1"/>
      <c r="ABH186" s="1"/>
      <c r="ABI186" s="1"/>
      <c r="ABJ186" s="1"/>
      <c r="ABK186" s="1"/>
      <c r="ABL186" s="1"/>
      <c r="ABM186" s="1"/>
      <c r="ABN186" s="1"/>
      <c r="ABO186" s="1"/>
      <c r="ABP186" s="1"/>
      <c r="ABQ186" s="1"/>
      <c r="ABR186" s="1"/>
      <c r="ABS186" s="1"/>
      <c r="ABT186" s="1"/>
      <c r="ABU186" s="1"/>
      <c r="ABV186" s="1"/>
      <c r="ABW186" s="1"/>
      <c r="ABX186" s="1"/>
      <c r="ABY186" s="1"/>
      <c r="ABZ186" s="1"/>
      <c r="ACA186" s="1"/>
      <c r="ACB186" s="1"/>
      <c r="ACC186" s="1"/>
      <c r="ACD186" s="1"/>
      <c r="ACE186" s="1"/>
      <c r="ACF186" s="1"/>
      <c r="ACG186" s="1"/>
      <c r="ACH186" s="1"/>
      <c r="ACI186" s="1"/>
      <c r="ACJ186" s="1"/>
      <c r="ACK186" s="1"/>
      <c r="ACL186" s="1"/>
      <c r="ACM186" s="1"/>
      <c r="ACN186" s="1"/>
      <c r="ACO186" s="1"/>
      <c r="ACP186" s="1"/>
      <c r="ACQ186" s="1"/>
      <c r="ACR186" s="1"/>
      <c r="ACS186" s="1"/>
      <c r="ACT186" s="1"/>
      <c r="ACU186" s="1"/>
      <c r="ACV186" s="1"/>
      <c r="ACW186" s="1"/>
      <c r="ACX186" s="1"/>
      <c r="ACY186" s="1"/>
      <c r="ACZ186" s="1"/>
      <c r="ADA186" s="1"/>
      <c r="ADB186" s="1"/>
      <c r="ADC186" s="1"/>
      <c r="ADD186" s="1"/>
      <c r="ADE186" s="1"/>
      <c r="ADF186" s="1"/>
      <c r="ADG186" s="1"/>
      <c r="ADH186" s="1"/>
      <c r="ADI186" s="1"/>
      <c r="ADJ186" s="1"/>
      <c r="ADK186" s="1"/>
      <c r="ADL186" s="1"/>
      <c r="ADM186" s="1"/>
      <c r="ADN186" s="1"/>
      <c r="ADO186" s="1"/>
      <c r="ADP186" s="1"/>
      <c r="ADQ186" s="1"/>
      <c r="ADR186" s="1"/>
      <c r="ADS186" s="1"/>
      <c r="ADT186" s="1"/>
      <c r="ADU186" s="1"/>
      <c r="ADV186" s="1"/>
      <c r="ADW186" s="1"/>
      <c r="ADX186" s="1"/>
      <c r="ADY186" s="1"/>
      <c r="ADZ186" s="1"/>
      <c r="AEA186" s="1"/>
      <c r="AEB186" s="1"/>
      <c r="AEC186" s="1"/>
      <c r="AED186" s="1"/>
      <c r="AEE186" s="1"/>
      <c r="AEF186" s="1"/>
      <c r="AEG186" s="1"/>
      <c r="AEH186" s="1"/>
      <c r="AEI186" s="1"/>
      <c r="AEJ186" s="1"/>
      <c r="AEK186" s="1"/>
      <c r="AEL186" s="1"/>
      <c r="AEM186" s="1"/>
      <c r="AEN186" s="1"/>
      <c r="AEO186" s="1"/>
      <c r="AEP186" s="1"/>
      <c r="AEQ186" s="1"/>
      <c r="AER186" s="1"/>
      <c r="AES186" s="1"/>
      <c r="AET186" s="1"/>
      <c r="AEU186" s="1"/>
      <c r="AEV186" s="1"/>
      <c r="AEW186" s="1"/>
      <c r="AEX186" s="1"/>
      <c r="AEY186" s="1"/>
      <c r="AEZ186" s="1"/>
      <c r="AFA186" s="1"/>
      <c r="AFB186" s="1"/>
      <c r="AFC186" s="1"/>
      <c r="AFD186" s="1"/>
      <c r="AFE186" s="1"/>
      <c r="AFF186" s="1"/>
      <c r="AFG186" s="1"/>
      <c r="AFH186" s="1"/>
      <c r="AFI186" s="1"/>
      <c r="AFJ186" s="1"/>
      <c r="AFK186" s="1"/>
      <c r="AFL186" s="1"/>
      <c r="AFM186" s="1"/>
      <c r="AFN186" s="1"/>
      <c r="AFO186" s="1"/>
      <c r="AFP186" s="1"/>
      <c r="AFQ186" s="1"/>
      <c r="AFR186" s="1"/>
      <c r="AFS186" s="1"/>
      <c r="AFT186" s="1"/>
      <c r="AFU186" s="1"/>
      <c r="AFV186" s="1"/>
      <c r="AFW186" s="1"/>
      <c r="AFX186" s="1"/>
      <c r="AFY186" s="1"/>
      <c r="AFZ186" s="1"/>
      <c r="AGA186" s="1"/>
      <c r="AGB186" s="1"/>
      <c r="AGC186" s="1"/>
      <c r="AGD186" s="1"/>
      <c r="AGE186" s="1"/>
      <c r="AGF186" s="1"/>
      <c r="AGG186" s="1"/>
      <c r="AGH186" s="1"/>
      <c r="AGI186" s="1"/>
      <c r="AGJ186" s="1"/>
      <c r="AGK186" s="1"/>
      <c r="AGL186" s="1"/>
      <c r="AGM186" s="1"/>
      <c r="AGN186" s="1">
        <v>4088300</v>
      </c>
      <c r="AGO186" s="1">
        <v>4088300</v>
      </c>
      <c r="AGP186" s="1">
        <v>4088300</v>
      </c>
      <c r="AGQ186" s="1">
        <v>4088300</v>
      </c>
      <c r="AGR186" s="1">
        <v>4088300</v>
      </c>
      <c r="AGS186" s="1">
        <v>100</v>
      </c>
      <c r="AGT186" s="1"/>
      <c r="AGU186" s="1"/>
      <c r="AGV186" s="1"/>
      <c r="AGW186" s="1"/>
      <c r="AGX186" s="1"/>
      <c r="AGY186" s="1"/>
      <c r="AGZ186" s="1"/>
      <c r="AHA186" s="1"/>
      <c r="AHB186" s="1"/>
      <c r="AHC186" s="1"/>
      <c r="AHD186" s="1"/>
      <c r="AHE186" s="1"/>
      <c r="AHF186" s="1"/>
      <c r="AHG186" s="1"/>
      <c r="AHH186" s="1"/>
      <c r="AHI186" s="1"/>
      <c r="AHJ186" s="1"/>
      <c r="AHK186" s="1"/>
      <c r="AHL186" s="1"/>
      <c r="AHM186" s="1"/>
      <c r="AHN186" s="1"/>
      <c r="AHO186" s="1"/>
      <c r="AHP186" s="1"/>
      <c r="AHQ186" s="1"/>
      <c r="AHR186" s="1"/>
      <c r="AHS186" s="1"/>
      <c r="AHT186" s="1"/>
      <c r="AHU186" s="1"/>
      <c r="AHV186" s="1"/>
      <c r="AHW186" s="1"/>
      <c r="AHX186" s="1"/>
      <c r="AHY186" s="1"/>
      <c r="AHZ186" s="1"/>
      <c r="AIA186" s="1"/>
      <c r="AIB186" s="1"/>
      <c r="AIC186" s="1"/>
      <c r="AID186" s="1"/>
      <c r="AIE186" s="1"/>
      <c r="AIF186" s="1"/>
      <c r="AIG186" s="1"/>
      <c r="AIH186" s="1"/>
      <c r="AII186" s="1"/>
      <c r="AIJ186" s="1"/>
      <c r="AIK186" s="1"/>
      <c r="AIL186" s="1"/>
      <c r="AIM186" s="1"/>
      <c r="AIN186" s="1"/>
      <c r="AIO186" s="1"/>
      <c r="AIP186" s="1"/>
      <c r="AIQ186" s="1"/>
      <c r="AIR186" s="1"/>
      <c r="AIS186" s="1"/>
      <c r="AIT186" s="1"/>
      <c r="AIU186" s="1"/>
      <c r="AIV186" s="1"/>
      <c r="AIW186" s="1"/>
      <c r="AIX186" s="1"/>
      <c r="AIY186" s="1"/>
      <c r="AIZ186" s="1"/>
      <c r="AJA186" s="1"/>
      <c r="AJB186" s="1"/>
      <c r="AJC186" s="1"/>
      <c r="AJD186" s="1"/>
      <c r="AJE186" s="1"/>
      <c r="AJF186" s="1"/>
      <c r="AJG186" s="1"/>
    </row>
    <row r="187" spans="1:943" x14ac:dyDescent="0.25">
      <c r="A187" s="4" t="s">
        <v>270</v>
      </c>
      <c r="B187" s="1">
        <v>3836020</v>
      </c>
      <c r="C187" s="1">
        <v>3691320</v>
      </c>
      <c r="D187" s="1">
        <v>3739813.72</v>
      </c>
      <c r="E187" s="1">
        <v>3739813.72</v>
      </c>
      <c r="F187" s="1">
        <v>3739813.72</v>
      </c>
      <c r="G187" s="1">
        <v>100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>
        <v>3670800</v>
      </c>
      <c r="BE187" s="1">
        <v>3526100</v>
      </c>
      <c r="BF187" s="1">
        <v>3574593.72</v>
      </c>
      <c r="BG187" s="1">
        <v>3574593.72</v>
      </c>
      <c r="BH187" s="1">
        <v>3574593.72</v>
      </c>
      <c r="BI187" s="1">
        <v>100</v>
      </c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>
        <v>1185400</v>
      </c>
      <c r="IO187" s="1">
        <v>925800</v>
      </c>
      <c r="IP187" s="1">
        <v>1010400</v>
      </c>
      <c r="IQ187" s="1">
        <v>1010400</v>
      </c>
      <c r="IR187" s="1">
        <v>1010400</v>
      </c>
      <c r="IS187" s="1">
        <v>100</v>
      </c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  <c r="NR187" s="1"/>
      <c r="NS187" s="1"/>
      <c r="NT187" s="1"/>
      <c r="NU187" s="1"/>
      <c r="NV187" s="1"/>
      <c r="NW187" s="1"/>
      <c r="NX187" s="1"/>
      <c r="NY187" s="1"/>
      <c r="NZ187" s="1"/>
      <c r="OA187" s="1"/>
      <c r="OB187" s="1"/>
      <c r="OC187" s="1"/>
      <c r="OD187" s="1"/>
      <c r="OE187" s="1"/>
      <c r="OF187" s="1"/>
      <c r="OG187" s="1"/>
      <c r="OH187" s="1"/>
      <c r="OI187" s="1"/>
      <c r="OJ187" s="1"/>
      <c r="OK187" s="1"/>
      <c r="OL187" s="1"/>
      <c r="OM187" s="1"/>
      <c r="ON187" s="1"/>
      <c r="OO187" s="1"/>
      <c r="OP187" s="1"/>
      <c r="OQ187" s="1"/>
      <c r="OR187" s="1"/>
      <c r="OS187" s="1"/>
      <c r="OT187" s="1"/>
      <c r="OU187" s="1"/>
      <c r="OV187" s="1"/>
      <c r="OW187" s="1"/>
      <c r="OX187" s="1"/>
      <c r="OY187" s="1"/>
      <c r="OZ187" s="1"/>
      <c r="PA187" s="1"/>
      <c r="PB187" s="1"/>
      <c r="PC187" s="1"/>
      <c r="PD187" s="1"/>
      <c r="PE187" s="1"/>
      <c r="PF187" s="1"/>
      <c r="PG187" s="1"/>
      <c r="PH187" s="1"/>
      <c r="PI187" s="1"/>
      <c r="PJ187" s="1"/>
      <c r="PK187" s="1"/>
      <c r="PL187" s="1"/>
      <c r="PM187" s="1"/>
      <c r="PN187" s="1"/>
      <c r="PO187" s="1"/>
      <c r="PP187" s="1"/>
      <c r="PQ187" s="1"/>
      <c r="PR187" s="1"/>
      <c r="PS187" s="1"/>
      <c r="PT187" s="1"/>
      <c r="PU187" s="1"/>
      <c r="PV187" s="1"/>
      <c r="PW187" s="1"/>
      <c r="PX187" s="1"/>
      <c r="PY187" s="1"/>
      <c r="PZ187" s="1"/>
      <c r="QA187" s="1"/>
      <c r="QB187" s="1"/>
      <c r="QC187" s="1"/>
      <c r="QD187" s="1"/>
      <c r="QE187" s="1"/>
      <c r="QF187" s="1"/>
      <c r="QG187" s="1"/>
      <c r="QH187" s="1"/>
      <c r="QI187" s="1"/>
      <c r="QJ187" s="1"/>
      <c r="QK187" s="1"/>
      <c r="QL187" s="1"/>
      <c r="QM187" s="1"/>
      <c r="QN187" s="1"/>
      <c r="QO187" s="1"/>
      <c r="QP187" s="1"/>
      <c r="QQ187" s="1"/>
      <c r="QR187" s="1"/>
      <c r="QS187" s="1"/>
      <c r="QT187" s="1"/>
      <c r="QU187" s="1"/>
      <c r="QV187" s="1"/>
      <c r="QW187" s="1"/>
      <c r="QX187" s="1"/>
      <c r="QY187" s="1"/>
      <c r="QZ187" s="1"/>
      <c r="RA187" s="1"/>
      <c r="RB187" s="1"/>
      <c r="RC187" s="1"/>
      <c r="RD187" s="1"/>
      <c r="RE187" s="1"/>
      <c r="RF187" s="1"/>
      <c r="RG187" s="1"/>
      <c r="RH187" s="1"/>
      <c r="RI187" s="1"/>
      <c r="RJ187" s="1"/>
      <c r="RK187" s="1"/>
      <c r="RL187" s="1"/>
      <c r="RM187" s="1"/>
      <c r="RN187" s="1"/>
      <c r="RO187" s="1"/>
      <c r="RP187" s="1"/>
      <c r="RQ187" s="1"/>
      <c r="RR187" s="1"/>
      <c r="RS187" s="1"/>
      <c r="RT187" s="1"/>
      <c r="RU187" s="1"/>
      <c r="RV187" s="1"/>
      <c r="RW187" s="1"/>
      <c r="RX187" s="1"/>
      <c r="RY187" s="1"/>
      <c r="RZ187" s="1"/>
      <c r="SA187" s="1"/>
      <c r="SB187" s="1"/>
      <c r="SC187" s="1"/>
      <c r="SD187" s="1"/>
      <c r="SE187" s="1"/>
      <c r="SF187" s="1"/>
      <c r="SG187" s="1"/>
      <c r="SH187" s="1"/>
      <c r="SI187" s="1"/>
      <c r="SJ187" s="1"/>
      <c r="SK187" s="1"/>
      <c r="SL187" s="1"/>
      <c r="SM187" s="1"/>
      <c r="SN187" s="1"/>
      <c r="SO187" s="1"/>
      <c r="SP187" s="1"/>
      <c r="SQ187" s="1"/>
      <c r="SR187" s="1"/>
      <c r="SS187" s="1"/>
      <c r="ST187" s="1"/>
      <c r="SU187" s="1"/>
      <c r="SV187" s="1"/>
      <c r="SW187" s="1"/>
      <c r="SX187" s="1"/>
      <c r="SY187" s="1"/>
      <c r="SZ187" s="1"/>
      <c r="TA187" s="1"/>
      <c r="TB187" s="1"/>
      <c r="TC187" s="1"/>
      <c r="TD187" s="1"/>
      <c r="TE187" s="1"/>
      <c r="TF187" s="1"/>
      <c r="TG187" s="1"/>
      <c r="TH187" s="1"/>
      <c r="TI187" s="1"/>
      <c r="TJ187" s="1"/>
      <c r="TK187" s="1"/>
      <c r="TL187" s="1"/>
      <c r="TM187" s="1"/>
      <c r="TN187" s="1"/>
      <c r="TO187" s="1"/>
      <c r="TP187" s="1"/>
      <c r="TQ187" s="1"/>
      <c r="TR187" s="1"/>
      <c r="TS187" s="1"/>
      <c r="TT187" s="1"/>
      <c r="TU187" s="1"/>
      <c r="TV187" s="1"/>
      <c r="TW187" s="1"/>
      <c r="TX187" s="1"/>
      <c r="TY187" s="1"/>
      <c r="TZ187" s="1"/>
      <c r="UA187" s="1"/>
      <c r="UB187" s="1"/>
      <c r="UC187" s="1"/>
      <c r="UD187" s="1"/>
      <c r="UE187" s="1"/>
      <c r="UF187" s="1"/>
      <c r="UG187" s="1"/>
      <c r="UH187" s="1"/>
      <c r="UI187" s="1"/>
      <c r="UJ187" s="1"/>
      <c r="UK187" s="1"/>
      <c r="UL187" s="1"/>
      <c r="UM187" s="1"/>
      <c r="UN187" s="1"/>
      <c r="UO187" s="1"/>
      <c r="UP187" s="1"/>
      <c r="UQ187" s="1"/>
      <c r="UR187" s="1"/>
      <c r="US187" s="1"/>
      <c r="UT187" s="1">
        <v>1050400</v>
      </c>
      <c r="UU187" s="1">
        <v>1050400</v>
      </c>
      <c r="UV187" s="1">
        <v>1050400</v>
      </c>
      <c r="UW187" s="1">
        <v>1050400</v>
      </c>
      <c r="UX187" s="1">
        <v>1050400</v>
      </c>
      <c r="UY187" s="1">
        <v>100</v>
      </c>
      <c r="UZ187" s="1">
        <v>805000</v>
      </c>
      <c r="VA187" s="1">
        <v>805000</v>
      </c>
      <c r="VB187" s="1">
        <v>805000</v>
      </c>
      <c r="VC187" s="1">
        <v>805000</v>
      </c>
      <c r="VD187" s="1">
        <v>805000</v>
      </c>
      <c r="VE187" s="1">
        <v>100</v>
      </c>
      <c r="VF187" s="1">
        <v>630000</v>
      </c>
      <c r="VG187" s="1">
        <v>630000</v>
      </c>
      <c r="VH187" s="1">
        <v>630000</v>
      </c>
      <c r="VI187" s="1">
        <v>630000</v>
      </c>
      <c r="VJ187" s="1">
        <v>630000</v>
      </c>
      <c r="VK187" s="1">
        <v>100</v>
      </c>
      <c r="VL187" s="1"/>
      <c r="VM187" s="1"/>
      <c r="VN187" s="1"/>
      <c r="VO187" s="1"/>
      <c r="VP187" s="1"/>
      <c r="VQ187" s="1"/>
      <c r="VR187" s="1"/>
      <c r="VS187" s="1"/>
      <c r="VT187" s="1"/>
      <c r="VU187" s="1"/>
      <c r="VV187" s="1"/>
      <c r="VW187" s="1"/>
      <c r="VX187" s="1"/>
      <c r="VY187" s="1"/>
      <c r="VZ187" s="1"/>
      <c r="WA187" s="1"/>
      <c r="WB187" s="1"/>
      <c r="WC187" s="1"/>
      <c r="WD187" s="1"/>
      <c r="WE187" s="1"/>
      <c r="WF187" s="1"/>
      <c r="WG187" s="1"/>
      <c r="WH187" s="1"/>
      <c r="WI187" s="1"/>
      <c r="WJ187" s="1"/>
      <c r="WK187" s="1"/>
      <c r="WL187" s="1"/>
      <c r="WM187" s="1"/>
      <c r="WN187" s="1"/>
      <c r="WO187" s="1"/>
      <c r="WP187" s="1"/>
      <c r="WQ187" s="1"/>
      <c r="WR187" s="1"/>
      <c r="WS187" s="1"/>
      <c r="WT187" s="1"/>
      <c r="WU187" s="1"/>
      <c r="WV187" s="1"/>
      <c r="WW187" s="1"/>
      <c r="WX187" s="1"/>
      <c r="WY187" s="1"/>
      <c r="WZ187" s="1"/>
      <c r="XA187" s="1"/>
      <c r="XB187" s="1"/>
      <c r="XC187" s="1"/>
      <c r="XD187" s="1"/>
      <c r="XE187" s="1"/>
      <c r="XF187" s="1"/>
      <c r="XG187" s="1"/>
      <c r="XH187" s="1"/>
      <c r="XI187" s="1"/>
      <c r="XJ187" s="1"/>
      <c r="XK187" s="1"/>
      <c r="XL187" s="1"/>
      <c r="XM187" s="1"/>
      <c r="XN187" s="1"/>
      <c r="XO187" s="1"/>
      <c r="XP187" s="1"/>
      <c r="XQ187" s="1"/>
      <c r="XR187" s="1"/>
      <c r="XS187" s="1"/>
      <c r="XT187" s="1"/>
      <c r="XU187" s="1"/>
      <c r="XV187" s="1"/>
      <c r="XW187" s="1"/>
      <c r="XX187" s="1"/>
      <c r="XY187" s="1"/>
      <c r="XZ187" s="1"/>
      <c r="YA187" s="1"/>
      <c r="YB187" s="1"/>
      <c r="YC187" s="1"/>
      <c r="YD187" s="1"/>
      <c r="YE187" s="1"/>
      <c r="YF187" s="1"/>
      <c r="YG187" s="1"/>
      <c r="YH187" s="1"/>
      <c r="YI187" s="1"/>
      <c r="YJ187" s="1"/>
      <c r="YK187" s="1"/>
      <c r="YL187" s="1"/>
      <c r="YM187" s="1"/>
      <c r="YN187" s="1"/>
      <c r="YO187" s="1"/>
      <c r="YP187" s="1"/>
      <c r="YQ187" s="1"/>
      <c r="YR187" s="1"/>
      <c r="YS187" s="1">
        <v>114900</v>
      </c>
      <c r="YT187" s="1">
        <v>78793.72</v>
      </c>
      <c r="YU187" s="1">
        <v>78793.72</v>
      </c>
      <c r="YV187" s="1">
        <v>78793.72</v>
      </c>
      <c r="YW187" s="1">
        <v>100</v>
      </c>
      <c r="YX187" s="1"/>
      <c r="YY187" s="1"/>
      <c r="YZ187" s="1"/>
      <c r="ZA187" s="1"/>
      <c r="ZB187" s="1"/>
      <c r="ZC187" s="1"/>
      <c r="ZD187" s="1"/>
      <c r="ZE187" s="1"/>
      <c r="ZF187" s="1"/>
      <c r="ZG187" s="1"/>
      <c r="ZH187" s="1"/>
      <c r="ZI187" s="1"/>
      <c r="ZJ187" s="1"/>
      <c r="ZK187" s="1"/>
      <c r="ZL187" s="1"/>
      <c r="ZM187" s="1"/>
      <c r="ZN187" s="1"/>
      <c r="ZO187" s="1"/>
      <c r="ZP187" s="1">
        <v>165220</v>
      </c>
      <c r="ZQ187" s="1">
        <v>165220</v>
      </c>
      <c r="ZR187" s="1">
        <v>165220</v>
      </c>
      <c r="ZS187" s="1">
        <v>165220</v>
      </c>
      <c r="ZT187" s="1">
        <v>165220</v>
      </c>
      <c r="ZU187" s="1">
        <v>100</v>
      </c>
      <c r="ZV187" s="1"/>
      <c r="ZW187" s="1"/>
      <c r="ZX187" s="1"/>
      <c r="ZY187" s="1"/>
      <c r="ZZ187" s="1"/>
      <c r="AAA187" s="1"/>
      <c r="AAB187" s="1"/>
      <c r="AAC187" s="1"/>
      <c r="AAD187" s="1"/>
      <c r="AAE187" s="1"/>
      <c r="AAF187" s="1"/>
      <c r="AAG187" s="1"/>
      <c r="AAH187" s="1"/>
      <c r="AAI187" s="1"/>
      <c r="AAJ187" s="1"/>
      <c r="AAK187" s="1"/>
      <c r="AAL187" s="1"/>
      <c r="AAM187" s="1"/>
      <c r="AAN187" s="1"/>
      <c r="AAO187" s="1"/>
      <c r="AAP187" s="1"/>
      <c r="AAQ187" s="1"/>
      <c r="AAR187" s="1"/>
      <c r="AAS187" s="1"/>
      <c r="AAT187" s="1"/>
      <c r="AAU187" s="1"/>
      <c r="AAV187" s="1"/>
      <c r="AAW187" s="1"/>
      <c r="AAX187" s="1"/>
      <c r="AAY187" s="1"/>
      <c r="AAZ187" s="1"/>
      <c r="ABA187" s="1"/>
      <c r="ABB187" s="1"/>
      <c r="ABC187" s="1"/>
      <c r="ABD187" s="1"/>
      <c r="ABE187" s="1"/>
      <c r="ABF187" s="1"/>
      <c r="ABG187" s="1"/>
      <c r="ABH187" s="1"/>
      <c r="ABI187" s="1"/>
      <c r="ABJ187" s="1"/>
      <c r="ABK187" s="1"/>
      <c r="ABL187" s="1"/>
      <c r="ABM187" s="1"/>
      <c r="ABN187" s="1"/>
      <c r="ABO187" s="1"/>
      <c r="ABP187" s="1"/>
      <c r="ABQ187" s="1"/>
      <c r="ABR187" s="1"/>
      <c r="ABS187" s="1"/>
      <c r="ABT187" s="1"/>
      <c r="ABU187" s="1"/>
      <c r="ABV187" s="1"/>
      <c r="ABW187" s="1"/>
      <c r="ABX187" s="1"/>
      <c r="ABY187" s="1"/>
      <c r="ABZ187" s="1"/>
      <c r="ACA187" s="1"/>
      <c r="ACB187" s="1"/>
      <c r="ACC187" s="1"/>
      <c r="ACD187" s="1"/>
      <c r="ACE187" s="1"/>
      <c r="ACF187" s="1"/>
      <c r="ACG187" s="1"/>
      <c r="ACH187" s="1"/>
      <c r="ACI187" s="1"/>
      <c r="ACJ187" s="1"/>
      <c r="ACK187" s="1"/>
      <c r="ACL187" s="1"/>
      <c r="ACM187" s="1"/>
      <c r="ACN187" s="1"/>
      <c r="ACO187" s="1"/>
      <c r="ACP187" s="1"/>
      <c r="ACQ187" s="1"/>
      <c r="ACR187" s="1"/>
      <c r="ACS187" s="1"/>
      <c r="ACT187" s="1"/>
      <c r="ACU187" s="1"/>
      <c r="ACV187" s="1"/>
      <c r="ACW187" s="1"/>
      <c r="ACX187" s="1"/>
      <c r="ACY187" s="1"/>
      <c r="ACZ187" s="1"/>
      <c r="ADA187" s="1"/>
      <c r="ADB187" s="1"/>
      <c r="ADC187" s="1"/>
      <c r="ADD187" s="1"/>
      <c r="ADE187" s="1"/>
      <c r="ADF187" s="1"/>
      <c r="ADG187" s="1"/>
      <c r="ADH187" s="1"/>
      <c r="ADI187" s="1"/>
      <c r="ADJ187" s="1"/>
      <c r="ADK187" s="1"/>
      <c r="ADL187" s="1"/>
      <c r="ADM187" s="1"/>
      <c r="ADN187" s="1"/>
      <c r="ADO187" s="1"/>
      <c r="ADP187" s="1"/>
      <c r="ADQ187" s="1"/>
      <c r="ADR187" s="1"/>
      <c r="ADS187" s="1"/>
      <c r="ADT187" s="1"/>
      <c r="ADU187" s="1"/>
      <c r="ADV187" s="1"/>
      <c r="ADW187" s="1"/>
      <c r="ADX187" s="1"/>
      <c r="ADY187" s="1"/>
      <c r="ADZ187" s="1"/>
      <c r="AEA187" s="1"/>
      <c r="AEB187" s="1"/>
      <c r="AEC187" s="1"/>
      <c r="AED187" s="1"/>
      <c r="AEE187" s="1"/>
      <c r="AEF187" s="1"/>
      <c r="AEG187" s="1"/>
      <c r="AEH187" s="1"/>
      <c r="AEI187" s="1"/>
      <c r="AEJ187" s="1"/>
      <c r="AEK187" s="1"/>
      <c r="AEL187" s="1"/>
      <c r="AEM187" s="1"/>
      <c r="AEN187" s="1"/>
      <c r="AEO187" s="1"/>
      <c r="AEP187" s="1"/>
      <c r="AEQ187" s="1"/>
      <c r="AER187" s="1"/>
      <c r="AES187" s="1"/>
      <c r="AET187" s="1"/>
      <c r="AEU187" s="1"/>
      <c r="AEV187" s="1"/>
      <c r="AEW187" s="1"/>
      <c r="AEX187" s="1"/>
      <c r="AEY187" s="1"/>
      <c r="AEZ187" s="1"/>
      <c r="AFA187" s="1"/>
      <c r="AFB187" s="1"/>
      <c r="AFC187" s="1"/>
      <c r="AFD187" s="1"/>
      <c r="AFE187" s="1"/>
      <c r="AFF187" s="1"/>
      <c r="AFG187" s="1"/>
      <c r="AFH187" s="1"/>
      <c r="AFI187" s="1"/>
      <c r="AFJ187" s="1">
        <v>3520</v>
      </c>
      <c r="AFK187" s="1">
        <v>3520</v>
      </c>
      <c r="AFL187" s="1">
        <v>3520</v>
      </c>
      <c r="AFM187" s="1">
        <v>3520</v>
      </c>
      <c r="AFN187" s="1">
        <v>3520</v>
      </c>
      <c r="AFO187" s="1">
        <v>100</v>
      </c>
      <c r="AFP187" s="1"/>
      <c r="AFQ187" s="1"/>
      <c r="AFR187" s="1"/>
      <c r="AFS187" s="1"/>
      <c r="AFT187" s="1"/>
      <c r="AFU187" s="1"/>
      <c r="AFV187" s="1"/>
      <c r="AFW187" s="1"/>
      <c r="AFX187" s="1"/>
      <c r="AFY187" s="1"/>
      <c r="AFZ187" s="1"/>
      <c r="AGA187" s="1"/>
      <c r="AGB187" s="1"/>
      <c r="AGC187" s="1"/>
      <c r="AGD187" s="1"/>
      <c r="AGE187" s="1"/>
      <c r="AGF187" s="1"/>
      <c r="AGG187" s="1"/>
      <c r="AGH187" s="1"/>
      <c r="AGI187" s="1"/>
      <c r="AGJ187" s="1"/>
      <c r="AGK187" s="1"/>
      <c r="AGL187" s="1"/>
      <c r="AGM187" s="1"/>
      <c r="AGN187" s="1">
        <v>161700</v>
      </c>
      <c r="AGO187" s="1">
        <v>161700</v>
      </c>
      <c r="AGP187" s="1">
        <v>161700</v>
      </c>
      <c r="AGQ187" s="1">
        <v>161700</v>
      </c>
      <c r="AGR187" s="1">
        <v>161700</v>
      </c>
      <c r="AGS187" s="1">
        <v>100</v>
      </c>
      <c r="AGT187" s="1"/>
      <c r="AGU187" s="1"/>
      <c r="AGV187" s="1"/>
      <c r="AGW187" s="1"/>
      <c r="AGX187" s="1"/>
      <c r="AGY187" s="1"/>
      <c r="AGZ187" s="1"/>
      <c r="AHA187" s="1"/>
      <c r="AHB187" s="1"/>
      <c r="AHC187" s="1"/>
      <c r="AHD187" s="1"/>
      <c r="AHE187" s="1"/>
      <c r="AHF187" s="1"/>
      <c r="AHG187" s="1"/>
      <c r="AHH187" s="1"/>
      <c r="AHI187" s="1"/>
      <c r="AHJ187" s="1"/>
      <c r="AHK187" s="1"/>
      <c r="AHL187" s="1"/>
      <c r="AHM187" s="1"/>
      <c r="AHN187" s="1"/>
      <c r="AHO187" s="1"/>
      <c r="AHP187" s="1"/>
      <c r="AHQ187" s="1"/>
      <c r="AHR187" s="1"/>
      <c r="AHS187" s="1"/>
      <c r="AHT187" s="1"/>
      <c r="AHU187" s="1"/>
      <c r="AHV187" s="1"/>
      <c r="AHW187" s="1"/>
      <c r="AHX187" s="1"/>
      <c r="AHY187" s="1"/>
      <c r="AHZ187" s="1"/>
      <c r="AIA187" s="1"/>
      <c r="AIB187" s="1"/>
      <c r="AIC187" s="1"/>
      <c r="AID187" s="1"/>
      <c r="AIE187" s="1"/>
      <c r="AIF187" s="1"/>
      <c r="AIG187" s="1"/>
      <c r="AIH187" s="1"/>
      <c r="AII187" s="1"/>
      <c r="AIJ187" s="1"/>
      <c r="AIK187" s="1"/>
      <c r="AIL187" s="1"/>
      <c r="AIM187" s="1"/>
      <c r="AIN187" s="1"/>
      <c r="AIO187" s="1"/>
      <c r="AIP187" s="1"/>
      <c r="AIQ187" s="1"/>
      <c r="AIR187" s="1"/>
      <c r="AIS187" s="1"/>
      <c r="AIT187" s="1"/>
      <c r="AIU187" s="1"/>
      <c r="AIV187" s="1"/>
      <c r="AIW187" s="1"/>
      <c r="AIX187" s="1"/>
      <c r="AIY187" s="1"/>
      <c r="AIZ187" s="1"/>
      <c r="AJA187" s="1"/>
      <c r="AJB187" s="1"/>
      <c r="AJC187" s="1"/>
      <c r="AJD187" s="1"/>
      <c r="AJE187" s="1"/>
      <c r="AJF187" s="1"/>
      <c r="AJG187" s="1"/>
    </row>
    <row r="188" spans="1:943" x14ac:dyDescent="0.25">
      <c r="A188" s="4" t="s">
        <v>94</v>
      </c>
      <c r="B188" s="1">
        <v>4004220</v>
      </c>
      <c r="C188" s="1">
        <v>4198920</v>
      </c>
      <c r="D188" s="1">
        <v>2698295.1</v>
      </c>
      <c r="E188" s="1">
        <v>8502230.6799999997</v>
      </c>
      <c r="F188" s="1">
        <v>8412582.4199999999</v>
      </c>
      <c r="G188" s="1">
        <v>98.9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>
        <v>3839000</v>
      </c>
      <c r="BE188" s="1">
        <v>4033700</v>
      </c>
      <c r="BF188" s="1">
        <v>2533075.1</v>
      </c>
      <c r="BG188" s="1">
        <v>8337010.6799999997</v>
      </c>
      <c r="BH188" s="1">
        <v>8247362.4199999999</v>
      </c>
      <c r="BI188" s="1">
        <v>98.9</v>
      </c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>
        <v>1564000</v>
      </c>
      <c r="IO188" s="1">
        <v>1710100</v>
      </c>
      <c r="IP188" s="1">
        <v>1863000</v>
      </c>
      <c r="IQ188" s="1">
        <v>1863000</v>
      </c>
      <c r="IR188" s="1">
        <v>1863000</v>
      </c>
      <c r="IS188" s="1">
        <v>100</v>
      </c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  <c r="JL188" s="1"/>
      <c r="JM188" s="1"/>
      <c r="JN188" s="1"/>
      <c r="JO188" s="1"/>
      <c r="JP188" s="1"/>
      <c r="JQ188" s="1"/>
      <c r="JR188" s="1"/>
      <c r="JS188" s="1"/>
      <c r="JT188" s="1"/>
      <c r="JU188" s="1"/>
      <c r="JV188" s="1"/>
      <c r="JW188" s="1"/>
      <c r="JX188" s="1"/>
      <c r="JY188" s="1"/>
      <c r="JZ188" s="1"/>
      <c r="KA188" s="1"/>
      <c r="KB188" s="1"/>
      <c r="KC188" s="1"/>
      <c r="KD188" s="1"/>
      <c r="KE188" s="1"/>
      <c r="KF188" s="1"/>
      <c r="KG188" s="1"/>
      <c r="KH188" s="1"/>
      <c r="KI188" s="1"/>
      <c r="KJ188" s="1"/>
      <c r="KK188" s="1"/>
      <c r="KL188" s="1"/>
      <c r="KM188" s="1"/>
      <c r="KN188" s="1"/>
      <c r="KO188" s="1"/>
      <c r="KP188" s="1"/>
      <c r="KQ188" s="1"/>
      <c r="KR188" s="1"/>
      <c r="KS188" s="1"/>
      <c r="KT188" s="1"/>
      <c r="KU188" s="1"/>
      <c r="KV188" s="1"/>
      <c r="KW188" s="1"/>
      <c r="KX188" s="1"/>
      <c r="KY188" s="1"/>
      <c r="KZ188" s="1"/>
      <c r="LA188" s="1"/>
      <c r="LB188" s="1"/>
      <c r="LC188" s="1"/>
      <c r="LD188" s="1"/>
      <c r="LE188" s="1"/>
      <c r="LF188" s="1"/>
      <c r="LG188" s="1"/>
      <c r="LH188" s="1"/>
      <c r="LI188" s="1"/>
      <c r="LJ188" s="1"/>
      <c r="LK188" s="1"/>
      <c r="LL188" s="1"/>
      <c r="LM188" s="1"/>
      <c r="LN188" s="1"/>
      <c r="LO188" s="1"/>
      <c r="LP188" s="1"/>
      <c r="LQ188" s="1"/>
      <c r="LR188" s="1"/>
      <c r="LS188" s="1"/>
      <c r="LT188" s="1"/>
      <c r="LU188" s="1"/>
      <c r="LV188" s="1"/>
      <c r="LW188" s="1"/>
      <c r="LX188" s="1"/>
      <c r="LY188" s="1"/>
      <c r="LZ188" s="1"/>
      <c r="MA188" s="1"/>
      <c r="MB188" s="1"/>
      <c r="MC188" s="1"/>
      <c r="MD188" s="1"/>
      <c r="ME188" s="1"/>
      <c r="MF188" s="1"/>
      <c r="MG188" s="1"/>
      <c r="MH188" s="1"/>
      <c r="MI188" s="1"/>
      <c r="MJ188" s="1"/>
      <c r="MK188" s="1"/>
      <c r="ML188" s="1"/>
      <c r="MM188" s="1"/>
      <c r="MN188" s="1">
        <f>-1643709-390</f>
        <v>-1644099</v>
      </c>
      <c r="MO188" s="1">
        <v>4714026.1900000004</v>
      </c>
      <c r="MP188" s="1">
        <v>4624377.93</v>
      </c>
      <c r="MQ188" s="1">
        <v>98.1</v>
      </c>
      <c r="MR188" s="1"/>
      <c r="MS188" s="1"/>
      <c r="MT188" s="1"/>
      <c r="MU188" s="1"/>
      <c r="MV188" s="1"/>
      <c r="MW188" s="1"/>
      <c r="MX188" s="1"/>
      <c r="MY188" s="1"/>
      <c r="MZ188" s="1"/>
      <c r="NA188" s="1"/>
      <c r="NB188" s="1"/>
      <c r="NC188" s="1"/>
      <c r="ND188" s="1"/>
      <c r="NE188" s="1"/>
      <c r="NF188" s="1"/>
      <c r="NG188" s="1"/>
      <c r="NH188" s="1"/>
      <c r="NI188" s="1"/>
      <c r="NJ188" s="1"/>
      <c r="NK188" s="1"/>
      <c r="NL188" s="1"/>
      <c r="NM188" s="1"/>
      <c r="NN188" s="1"/>
      <c r="NO188" s="1"/>
      <c r="NP188" s="1"/>
      <c r="NQ188" s="1"/>
      <c r="NR188" s="1"/>
      <c r="NS188" s="1"/>
      <c r="NT188" s="1"/>
      <c r="NU188" s="1"/>
      <c r="NV188" s="1"/>
      <c r="NW188" s="1"/>
      <c r="NX188" s="1"/>
      <c r="NY188" s="1"/>
      <c r="NZ188" s="1"/>
      <c r="OA188" s="1"/>
      <c r="OB188" s="1"/>
      <c r="OC188" s="1"/>
      <c r="OD188" s="1"/>
      <c r="OE188" s="1"/>
      <c r="OF188" s="1"/>
      <c r="OG188" s="1"/>
      <c r="OH188" s="1"/>
      <c r="OI188" s="1"/>
      <c r="OJ188" s="1"/>
      <c r="OK188" s="1"/>
      <c r="OL188" s="1"/>
      <c r="OM188" s="1"/>
      <c r="ON188" s="1"/>
      <c r="OO188" s="1"/>
      <c r="OP188" s="1"/>
      <c r="OQ188" s="1"/>
      <c r="OR188" s="1"/>
      <c r="OS188" s="1"/>
      <c r="OT188" s="1"/>
      <c r="OU188" s="1"/>
      <c r="OV188" s="1"/>
      <c r="OW188" s="1"/>
      <c r="OX188" s="1"/>
      <c r="OY188" s="1"/>
      <c r="OZ188" s="1"/>
      <c r="PA188" s="1"/>
      <c r="PB188" s="1"/>
      <c r="PC188" s="1"/>
      <c r="PD188" s="1"/>
      <c r="PE188" s="1"/>
      <c r="PF188" s="1"/>
      <c r="PG188" s="1"/>
      <c r="PH188" s="1"/>
      <c r="PI188" s="1"/>
      <c r="PJ188" s="1"/>
      <c r="PK188" s="1"/>
      <c r="PL188" s="1"/>
      <c r="PM188" s="1"/>
      <c r="PN188" s="1"/>
      <c r="PO188" s="1"/>
      <c r="PP188" s="1"/>
      <c r="PQ188" s="1"/>
      <c r="PR188" s="1"/>
      <c r="PS188" s="1"/>
      <c r="PT188" s="1"/>
      <c r="PU188" s="1"/>
      <c r="PV188" s="1"/>
      <c r="PW188" s="1"/>
      <c r="PX188" s="1"/>
      <c r="PY188" s="1"/>
      <c r="PZ188" s="1"/>
      <c r="QA188" s="1"/>
      <c r="QB188" s="1"/>
      <c r="QC188" s="1"/>
      <c r="QD188" s="1"/>
      <c r="QE188" s="1"/>
      <c r="QF188" s="1"/>
      <c r="QG188" s="1"/>
      <c r="QH188" s="1"/>
      <c r="QI188" s="1"/>
      <c r="QJ188" s="1"/>
      <c r="QK188" s="1"/>
      <c r="QL188" s="1"/>
      <c r="QM188" s="1"/>
      <c r="QN188" s="1"/>
      <c r="QO188" s="1"/>
      <c r="QP188" s="1"/>
      <c r="QQ188" s="1"/>
      <c r="QR188" s="1"/>
      <c r="QS188" s="1"/>
      <c r="QT188" s="1"/>
      <c r="QU188" s="1"/>
      <c r="QV188" s="1"/>
      <c r="QW188" s="1"/>
      <c r="QX188" s="1"/>
      <c r="QY188" s="1"/>
      <c r="QZ188" s="1"/>
      <c r="RA188" s="1"/>
      <c r="RB188" s="1"/>
      <c r="RC188" s="1"/>
      <c r="RD188" s="1"/>
      <c r="RE188" s="1"/>
      <c r="RF188" s="1"/>
      <c r="RG188" s="1"/>
      <c r="RH188" s="1"/>
      <c r="RI188" s="1"/>
      <c r="RJ188" s="1"/>
      <c r="RK188" s="1"/>
      <c r="RL188" s="1"/>
      <c r="RM188" s="1"/>
      <c r="RN188" s="1"/>
      <c r="RO188" s="1"/>
      <c r="RP188" s="1"/>
      <c r="RQ188" s="1"/>
      <c r="RR188" s="1"/>
      <c r="RS188" s="1"/>
      <c r="RT188" s="1"/>
      <c r="RU188" s="1"/>
      <c r="RV188" s="1"/>
      <c r="RW188" s="1"/>
      <c r="RX188" s="1"/>
      <c r="RY188" s="1"/>
      <c r="RZ188" s="1"/>
      <c r="SA188" s="1"/>
      <c r="SB188" s="1"/>
      <c r="SC188" s="1"/>
      <c r="SD188" s="1"/>
      <c r="SE188" s="1"/>
      <c r="SF188" s="1"/>
      <c r="SG188" s="1"/>
      <c r="SH188" s="1"/>
      <c r="SI188" s="1"/>
      <c r="SJ188" s="1"/>
      <c r="SK188" s="1"/>
      <c r="SL188" s="1"/>
      <c r="SM188" s="1"/>
      <c r="SN188" s="1"/>
      <c r="SO188" s="1"/>
      <c r="SP188" s="1"/>
      <c r="SQ188" s="1"/>
      <c r="SR188" s="1"/>
      <c r="SS188" s="1"/>
      <c r="ST188" s="1"/>
      <c r="SU188" s="1"/>
      <c r="SV188" s="1"/>
      <c r="SW188" s="1"/>
      <c r="SX188" s="1"/>
      <c r="SY188" s="1"/>
      <c r="SZ188" s="1"/>
      <c r="TA188" s="1"/>
      <c r="TB188" s="1"/>
      <c r="TC188" s="1"/>
      <c r="TD188" s="1"/>
      <c r="TE188" s="1"/>
      <c r="TF188" s="1"/>
      <c r="TG188" s="1"/>
      <c r="TH188" s="1"/>
      <c r="TI188" s="1"/>
      <c r="TJ188" s="1"/>
      <c r="TK188" s="1"/>
      <c r="TL188" s="1"/>
      <c r="TM188" s="1"/>
      <c r="TN188" s="1"/>
      <c r="TO188" s="1"/>
      <c r="TP188" s="1"/>
      <c r="TQ188" s="1"/>
      <c r="TR188" s="1"/>
      <c r="TS188" s="1"/>
      <c r="TT188" s="1"/>
      <c r="TU188" s="1"/>
      <c r="TV188" s="1"/>
      <c r="TW188" s="1"/>
      <c r="TX188" s="1"/>
      <c r="TY188" s="1"/>
      <c r="TZ188" s="1"/>
      <c r="UA188" s="1"/>
      <c r="UB188" s="1"/>
      <c r="UC188" s="1"/>
      <c r="UD188" s="1"/>
      <c r="UE188" s="1"/>
      <c r="UF188" s="1"/>
      <c r="UG188" s="1"/>
      <c r="UH188" s="1"/>
      <c r="UI188" s="1"/>
      <c r="UJ188" s="1"/>
      <c r="UK188" s="1"/>
      <c r="UL188" s="1"/>
      <c r="UM188" s="1"/>
      <c r="UN188" s="1"/>
      <c r="UO188" s="1"/>
      <c r="UP188" s="1"/>
      <c r="UQ188" s="1"/>
      <c r="UR188" s="1"/>
      <c r="US188" s="1"/>
      <c r="UT188" s="1">
        <v>1050400</v>
      </c>
      <c r="UU188" s="1">
        <v>1050400</v>
      </c>
      <c r="UV188" s="1">
        <v>1050400</v>
      </c>
      <c r="UW188" s="1">
        <v>1050400</v>
      </c>
      <c r="UX188" s="1">
        <v>1050400</v>
      </c>
      <c r="UY188" s="1">
        <v>100</v>
      </c>
      <c r="UZ188" s="1">
        <v>670800</v>
      </c>
      <c r="VA188" s="1">
        <v>670800</v>
      </c>
      <c r="VB188" s="1">
        <v>670800</v>
      </c>
      <c r="VC188" s="1">
        <v>670800</v>
      </c>
      <c r="VD188" s="1">
        <v>670800</v>
      </c>
      <c r="VE188" s="1">
        <v>100</v>
      </c>
      <c r="VF188" s="1"/>
      <c r="VG188" s="1"/>
      <c r="VH188" s="1"/>
      <c r="VI188" s="1"/>
      <c r="VJ188" s="1"/>
      <c r="VK188" s="1"/>
      <c r="VL188" s="1"/>
      <c r="VM188" s="1"/>
      <c r="VN188" s="1"/>
      <c r="VO188" s="1"/>
      <c r="VP188" s="1"/>
      <c r="VQ188" s="1"/>
      <c r="VR188" s="1"/>
      <c r="VS188" s="1"/>
      <c r="VT188" s="1"/>
      <c r="VU188" s="1"/>
      <c r="VV188" s="1"/>
      <c r="VW188" s="1"/>
      <c r="VX188" s="1"/>
      <c r="VY188" s="1"/>
      <c r="VZ188" s="1"/>
      <c r="WA188" s="1"/>
      <c r="WB188" s="1"/>
      <c r="WC188" s="1"/>
      <c r="WD188" s="1"/>
      <c r="WE188" s="1"/>
      <c r="WF188" s="1"/>
      <c r="WG188" s="1"/>
      <c r="WH188" s="1"/>
      <c r="WI188" s="1"/>
      <c r="WJ188" s="1"/>
      <c r="WK188" s="1"/>
      <c r="WL188" s="1"/>
      <c r="WM188" s="1"/>
      <c r="WN188" s="1"/>
      <c r="WO188" s="1"/>
      <c r="WP188" s="1"/>
      <c r="WQ188" s="1"/>
      <c r="WR188" s="1"/>
      <c r="WS188" s="1"/>
      <c r="WT188" s="1"/>
      <c r="WU188" s="1"/>
      <c r="WV188" s="1"/>
      <c r="WW188" s="1"/>
      <c r="WX188" s="1"/>
      <c r="WY188" s="1"/>
      <c r="WZ188" s="1"/>
      <c r="XA188" s="1"/>
      <c r="XB188" s="1"/>
      <c r="XC188" s="1"/>
      <c r="XD188" s="1"/>
      <c r="XE188" s="1"/>
      <c r="XF188" s="1"/>
      <c r="XG188" s="1"/>
      <c r="XH188" s="1"/>
      <c r="XI188" s="1"/>
      <c r="XJ188" s="1"/>
      <c r="XK188" s="1"/>
      <c r="XL188" s="1"/>
      <c r="XM188" s="1"/>
      <c r="XN188" s="1"/>
      <c r="XO188" s="1"/>
      <c r="XP188" s="1"/>
      <c r="XQ188" s="1"/>
      <c r="XR188" s="1"/>
      <c r="XS188" s="1"/>
      <c r="XT188" s="1"/>
      <c r="XU188" s="1"/>
      <c r="XV188" s="1"/>
      <c r="XW188" s="1"/>
      <c r="XX188" s="1"/>
      <c r="XY188" s="1"/>
      <c r="XZ188" s="1"/>
      <c r="YA188" s="1"/>
      <c r="YB188" s="1"/>
      <c r="YC188" s="1"/>
      <c r="YD188" s="1"/>
      <c r="YE188" s="1"/>
      <c r="YF188" s="1"/>
      <c r="YG188" s="1"/>
      <c r="YH188" s="1"/>
      <c r="YI188" s="1"/>
      <c r="YJ188" s="1"/>
      <c r="YK188" s="1"/>
      <c r="YL188" s="1"/>
      <c r="YM188" s="1"/>
      <c r="YN188" s="1"/>
      <c r="YO188" s="1"/>
      <c r="YP188" s="1"/>
      <c r="YQ188" s="1"/>
      <c r="YR188" s="1">
        <v>553800</v>
      </c>
      <c r="YS188" s="1">
        <v>602400</v>
      </c>
      <c r="YT188" s="1">
        <v>592584.49</v>
      </c>
      <c r="YU188" s="1">
        <v>38784.49</v>
      </c>
      <c r="YV188" s="1">
        <v>38784.49</v>
      </c>
      <c r="YW188" s="1">
        <v>100</v>
      </c>
      <c r="YX188" s="1"/>
      <c r="YY188" s="1"/>
      <c r="YZ188" s="1"/>
      <c r="ZA188" s="1"/>
      <c r="ZB188" s="1"/>
      <c r="ZC188" s="1"/>
      <c r="ZD188" s="1"/>
      <c r="ZE188" s="1"/>
      <c r="ZF188" s="1"/>
      <c r="ZG188" s="1"/>
      <c r="ZH188" s="1"/>
      <c r="ZI188" s="1"/>
      <c r="ZJ188" s="1"/>
      <c r="ZK188" s="1"/>
      <c r="ZL188" s="1"/>
      <c r="ZM188" s="1"/>
      <c r="ZN188" s="1"/>
      <c r="ZO188" s="1"/>
      <c r="ZP188" s="1">
        <v>165220</v>
      </c>
      <c r="ZQ188" s="1">
        <v>165220</v>
      </c>
      <c r="ZR188" s="1">
        <v>165220</v>
      </c>
      <c r="ZS188" s="1">
        <v>165220</v>
      </c>
      <c r="ZT188" s="1">
        <v>165220</v>
      </c>
      <c r="ZU188" s="1">
        <v>100</v>
      </c>
      <c r="ZV188" s="1"/>
      <c r="ZW188" s="1"/>
      <c r="ZX188" s="1"/>
      <c r="ZY188" s="1"/>
      <c r="ZZ188" s="1"/>
      <c r="AAA188" s="1"/>
      <c r="AAB188" s="1"/>
      <c r="AAC188" s="1"/>
      <c r="AAD188" s="1"/>
      <c r="AAE188" s="1"/>
      <c r="AAF188" s="1"/>
      <c r="AAG188" s="1"/>
      <c r="AAH188" s="1"/>
      <c r="AAI188" s="1"/>
      <c r="AAJ188" s="1"/>
      <c r="AAK188" s="1"/>
      <c r="AAL188" s="1"/>
      <c r="AAM188" s="1"/>
      <c r="AAN188" s="1"/>
      <c r="AAO188" s="1"/>
      <c r="AAP188" s="1"/>
      <c r="AAQ188" s="1"/>
      <c r="AAR188" s="1"/>
      <c r="AAS188" s="1"/>
      <c r="AAT188" s="1"/>
      <c r="AAU188" s="1"/>
      <c r="AAV188" s="1"/>
      <c r="AAW188" s="1"/>
      <c r="AAX188" s="1"/>
      <c r="AAY188" s="1"/>
      <c r="AAZ188" s="1"/>
      <c r="ABA188" s="1"/>
      <c r="ABB188" s="1"/>
      <c r="ABC188" s="1"/>
      <c r="ABD188" s="1"/>
      <c r="ABE188" s="1"/>
      <c r="ABF188" s="1"/>
      <c r="ABG188" s="1"/>
      <c r="ABH188" s="1"/>
      <c r="ABI188" s="1"/>
      <c r="ABJ188" s="1"/>
      <c r="ABK188" s="1"/>
      <c r="ABL188" s="1"/>
      <c r="ABM188" s="1"/>
      <c r="ABN188" s="1"/>
      <c r="ABO188" s="1"/>
      <c r="ABP188" s="1"/>
      <c r="ABQ188" s="1"/>
      <c r="ABR188" s="1"/>
      <c r="ABS188" s="1"/>
      <c r="ABT188" s="1"/>
      <c r="ABU188" s="1"/>
      <c r="ABV188" s="1"/>
      <c r="ABW188" s="1"/>
      <c r="ABX188" s="1"/>
      <c r="ABY188" s="1"/>
      <c r="ABZ188" s="1"/>
      <c r="ACA188" s="1"/>
      <c r="ACB188" s="1"/>
      <c r="ACC188" s="1"/>
      <c r="ACD188" s="1"/>
      <c r="ACE188" s="1"/>
      <c r="ACF188" s="1"/>
      <c r="ACG188" s="1"/>
      <c r="ACH188" s="1"/>
      <c r="ACI188" s="1"/>
      <c r="ACJ188" s="1"/>
      <c r="ACK188" s="1"/>
      <c r="ACL188" s="1"/>
      <c r="ACM188" s="1"/>
      <c r="ACN188" s="1"/>
      <c r="ACO188" s="1"/>
      <c r="ACP188" s="1"/>
      <c r="ACQ188" s="1"/>
      <c r="ACR188" s="1"/>
      <c r="ACS188" s="1"/>
      <c r="ACT188" s="1"/>
      <c r="ACU188" s="1"/>
      <c r="ACV188" s="1"/>
      <c r="ACW188" s="1"/>
      <c r="ACX188" s="1"/>
      <c r="ACY188" s="1"/>
      <c r="ACZ188" s="1"/>
      <c r="ADA188" s="1"/>
      <c r="ADB188" s="1"/>
      <c r="ADC188" s="1"/>
      <c r="ADD188" s="1"/>
      <c r="ADE188" s="1"/>
      <c r="ADF188" s="1"/>
      <c r="ADG188" s="1"/>
      <c r="ADH188" s="1"/>
      <c r="ADI188" s="1"/>
      <c r="ADJ188" s="1"/>
      <c r="ADK188" s="1"/>
      <c r="ADL188" s="1"/>
      <c r="ADM188" s="1"/>
      <c r="ADN188" s="1"/>
      <c r="ADO188" s="1"/>
      <c r="ADP188" s="1"/>
      <c r="ADQ188" s="1"/>
      <c r="ADR188" s="1"/>
      <c r="ADS188" s="1"/>
      <c r="ADT188" s="1"/>
      <c r="ADU188" s="1"/>
      <c r="ADV188" s="1"/>
      <c r="ADW188" s="1"/>
      <c r="ADX188" s="1"/>
      <c r="ADY188" s="1"/>
      <c r="ADZ188" s="1"/>
      <c r="AEA188" s="1"/>
      <c r="AEB188" s="1"/>
      <c r="AEC188" s="1"/>
      <c r="AED188" s="1"/>
      <c r="AEE188" s="1"/>
      <c r="AEF188" s="1"/>
      <c r="AEG188" s="1"/>
      <c r="AEH188" s="1"/>
      <c r="AEI188" s="1"/>
      <c r="AEJ188" s="1"/>
      <c r="AEK188" s="1"/>
      <c r="AEL188" s="1"/>
      <c r="AEM188" s="1"/>
      <c r="AEN188" s="1"/>
      <c r="AEO188" s="1"/>
      <c r="AEP188" s="1"/>
      <c r="AEQ188" s="1"/>
      <c r="AER188" s="1"/>
      <c r="AES188" s="1"/>
      <c r="AET188" s="1"/>
      <c r="AEU188" s="1"/>
      <c r="AEV188" s="1"/>
      <c r="AEW188" s="1"/>
      <c r="AEX188" s="1"/>
      <c r="AEY188" s="1"/>
      <c r="AEZ188" s="1"/>
      <c r="AFA188" s="1"/>
      <c r="AFB188" s="1"/>
      <c r="AFC188" s="1"/>
      <c r="AFD188" s="1"/>
      <c r="AFE188" s="1"/>
      <c r="AFF188" s="1"/>
      <c r="AFG188" s="1"/>
      <c r="AFH188" s="1"/>
      <c r="AFI188" s="1"/>
      <c r="AFJ188" s="1">
        <v>3520</v>
      </c>
      <c r="AFK188" s="1">
        <v>3520</v>
      </c>
      <c r="AFL188" s="1">
        <v>3520</v>
      </c>
      <c r="AFM188" s="1">
        <v>3520</v>
      </c>
      <c r="AFN188" s="1">
        <v>3520</v>
      </c>
      <c r="AFO188" s="1">
        <v>100</v>
      </c>
      <c r="AFP188" s="1"/>
      <c r="AFQ188" s="1"/>
      <c r="AFR188" s="1"/>
      <c r="AFS188" s="1"/>
      <c r="AFT188" s="1"/>
      <c r="AFU188" s="1"/>
      <c r="AFV188" s="1"/>
      <c r="AFW188" s="1"/>
      <c r="AFX188" s="1"/>
      <c r="AFY188" s="1"/>
      <c r="AFZ188" s="1"/>
      <c r="AGA188" s="1"/>
      <c r="AGB188" s="1"/>
      <c r="AGC188" s="1"/>
      <c r="AGD188" s="1"/>
      <c r="AGE188" s="1"/>
      <c r="AGF188" s="1"/>
      <c r="AGG188" s="1"/>
      <c r="AGH188" s="1"/>
      <c r="AGI188" s="1"/>
      <c r="AGJ188" s="1"/>
      <c r="AGK188" s="1"/>
      <c r="AGL188" s="1"/>
      <c r="AGM188" s="1"/>
      <c r="AGN188" s="1">
        <v>161700</v>
      </c>
      <c r="AGO188" s="1">
        <v>161700</v>
      </c>
      <c r="AGP188" s="1">
        <v>161700</v>
      </c>
      <c r="AGQ188" s="1">
        <v>161700</v>
      </c>
      <c r="AGR188" s="1">
        <v>161700</v>
      </c>
      <c r="AGS188" s="1">
        <v>100</v>
      </c>
      <c r="AGT188" s="1"/>
      <c r="AGU188" s="1"/>
      <c r="AGV188" s="1"/>
      <c r="AGW188" s="1"/>
      <c r="AGX188" s="1"/>
      <c r="AGY188" s="1"/>
      <c r="AGZ188" s="1"/>
      <c r="AHA188" s="1"/>
      <c r="AHB188" s="1"/>
      <c r="AHC188" s="1"/>
      <c r="AHD188" s="1"/>
      <c r="AHE188" s="1"/>
      <c r="AHF188" s="1"/>
      <c r="AHG188" s="1"/>
      <c r="AHH188" s="1"/>
      <c r="AHI188" s="1"/>
      <c r="AHJ188" s="1"/>
      <c r="AHK188" s="1"/>
      <c r="AHL188" s="1"/>
      <c r="AHM188" s="1"/>
      <c r="AHN188" s="1"/>
      <c r="AHO188" s="1"/>
      <c r="AHP188" s="1"/>
      <c r="AHQ188" s="1"/>
      <c r="AHR188" s="1"/>
      <c r="AHS188" s="1"/>
      <c r="AHT188" s="1"/>
      <c r="AHU188" s="1"/>
      <c r="AHV188" s="1"/>
      <c r="AHW188" s="1"/>
      <c r="AHX188" s="1"/>
      <c r="AHY188" s="1"/>
      <c r="AHZ188" s="1"/>
      <c r="AIA188" s="1"/>
      <c r="AIB188" s="1"/>
      <c r="AIC188" s="1"/>
      <c r="AID188" s="1"/>
      <c r="AIE188" s="1"/>
      <c r="AIF188" s="1"/>
      <c r="AIG188" s="1"/>
      <c r="AIH188" s="1"/>
      <c r="AII188" s="1"/>
      <c r="AIJ188" s="1"/>
      <c r="AIK188" s="1"/>
      <c r="AIL188" s="1"/>
      <c r="AIM188" s="1"/>
      <c r="AIN188" s="1"/>
      <c r="AIO188" s="1"/>
      <c r="AIP188" s="1"/>
      <c r="AIQ188" s="1"/>
      <c r="AIR188" s="1"/>
      <c r="AIS188" s="1"/>
      <c r="AIT188" s="1"/>
      <c r="AIU188" s="1"/>
      <c r="AIV188" s="1"/>
      <c r="AIW188" s="1"/>
      <c r="AIX188" s="1"/>
      <c r="AIY188" s="1"/>
      <c r="AIZ188" s="1"/>
      <c r="AJA188" s="1"/>
      <c r="AJB188" s="1"/>
      <c r="AJC188" s="1"/>
      <c r="AJD188" s="1"/>
      <c r="AJE188" s="1"/>
      <c r="AJF188" s="1"/>
      <c r="AJG188" s="1"/>
    </row>
    <row r="189" spans="1:943" x14ac:dyDescent="0.25">
      <c r="A189" s="4" t="s">
        <v>271</v>
      </c>
      <c r="B189" s="1">
        <v>4661220</v>
      </c>
      <c r="C189" s="1">
        <v>4801520</v>
      </c>
      <c r="D189" s="1">
        <v>4499088.46</v>
      </c>
      <c r="E189" s="1">
        <v>7126607.46</v>
      </c>
      <c r="F189" s="1">
        <v>7126607.46</v>
      </c>
      <c r="G189" s="1">
        <v>100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>
        <v>4496000</v>
      </c>
      <c r="BE189" s="1">
        <v>4636300</v>
      </c>
      <c r="BF189" s="1">
        <v>4333868.46</v>
      </c>
      <c r="BG189" s="1">
        <v>6961387.46</v>
      </c>
      <c r="BH189" s="1">
        <v>6961387.46</v>
      </c>
      <c r="BI189" s="1">
        <v>100</v>
      </c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>
        <v>1500200</v>
      </c>
      <c r="IO189" s="1">
        <v>1640500</v>
      </c>
      <c r="IP189" s="1">
        <v>1778900</v>
      </c>
      <c r="IQ189" s="1">
        <v>1778900</v>
      </c>
      <c r="IR189" s="1">
        <v>1778900</v>
      </c>
      <c r="IS189" s="1">
        <v>100</v>
      </c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>
        <f>-440831-540</f>
        <v>-441371</v>
      </c>
      <c r="MO189" s="1">
        <v>2186687.46</v>
      </c>
      <c r="MP189" s="1">
        <v>2186687.46</v>
      </c>
      <c r="MQ189" s="1">
        <v>100</v>
      </c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  <c r="NR189" s="1"/>
      <c r="NS189" s="1"/>
      <c r="NT189" s="1"/>
      <c r="NU189" s="1"/>
      <c r="NV189" s="1"/>
      <c r="NW189" s="1"/>
      <c r="NX189" s="1"/>
      <c r="NY189" s="1"/>
      <c r="NZ189" s="1"/>
      <c r="OA189" s="1"/>
      <c r="OB189" s="1"/>
      <c r="OC189" s="1"/>
      <c r="OD189" s="1"/>
      <c r="OE189" s="1"/>
      <c r="OF189" s="1"/>
      <c r="OG189" s="1"/>
      <c r="OH189" s="1"/>
      <c r="OI189" s="1"/>
      <c r="OJ189" s="1"/>
      <c r="OK189" s="1"/>
      <c r="OL189" s="1"/>
      <c r="OM189" s="1"/>
      <c r="ON189" s="1"/>
      <c r="OO189" s="1"/>
      <c r="OP189" s="1"/>
      <c r="OQ189" s="1"/>
      <c r="OR189" s="1"/>
      <c r="OS189" s="1"/>
      <c r="OT189" s="1"/>
      <c r="OU189" s="1"/>
      <c r="OV189" s="1"/>
      <c r="OW189" s="1"/>
      <c r="OX189" s="1"/>
      <c r="OY189" s="1"/>
      <c r="OZ189" s="1"/>
      <c r="PA189" s="1"/>
      <c r="PB189" s="1"/>
      <c r="PC189" s="1"/>
      <c r="PD189" s="1"/>
      <c r="PE189" s="1"/>
      <c r="PF189" s="1"/>
      <c r="PG189" s="1"/>
      <c r="PH189" s="1"/>
      <c r="PI189" s="1"/>
      <c r="PJ189" s="1"/>
      <c r="PK189" s="1"/>
      <c r="PL189" s="1"/>
      <c r="PM189" s="1"/>
      <c r="PN189" s="1"/>
      <c r="PO189" s="1"/>
      <c r="PP189" s="1"/>
      <c r="PQ189" s="1"/>
      <c r="PR189" s="1"/>
      <c r="PS189" s="1"/>
      <c r="PT189" s="1"/>
      <c r="PU189" s="1"/>
      <c r="PV189" s="1"/>
      <c r="PW189" s="1"/>
      <c r="PX189" s="1"/>
      <c r="PY189" s="1"/>
      <c r="PZ189" s="1"/>
      <c r="QA189" s="1"/>
      <c r="QB189" s="1"/>
      <c r="QC189" s="1"/>
      <c r="QD189" s="1"/>
      <c r="QE189" s="1"/>
      <c r="QF189" s="1"/>
      <c r="QG189" s="1"/>
      <c r="QH189" s="1"/>
      <c r="QI189" s="1"/>
      <c r="QJ189" s="1"/>
      <c r="QK189" s="1"/>
      <c r="QL189" s="1"/>
      <c r="QM189" s="1"/>
      <c r="QN189" s="1"/>
      <c r="QO189" s="1"/>
      <c r="QP189" s="1"/>
      <c r="QQ189" s="1"/>
      <c r="QR189" s="1"/>
      <c r="QS189" s="1"/>
      <c r="QT189" s="1"/>
      <c r="QU189" s="1"/>
      <c r="QV189" s="1"/>
      <c r="QW189" s="1"/>
      <c r="QX189" s="1"/>
      <c r="QY189" s="1"/>
      <c r="QZ189" s="1"/>
      <c r="RA189" s="1"/>
      <c r="RB189" s="1"/>
      <c r="RC189" s="1"/>
      <c r="RD189" s="1"/>
      <c r="RE189" s="1"/>
      <c r="RF189" s="1"/>
      <c r="RG189" s="1"/>
      <c r="RH189" s="1"/>
      <c r="RI189" s="1"/>
      <c r="RJ189" s="1"/>
      <c r="RK189" s="1"/>
      <c r="RL189" s="1"/>
      <c r="RM189" s="1"/>
      <c r="RN189" s="1"/>
      <c r="RO189" s="1"/>
      <c r="RP189" s="1"/>
      <c r="RQ189" s="1"/>
      <c r="RR189" s="1"/>
      <c r="RS189" s="1"/>
      <c r="RT189" s="1"/>
      <c r="RU189" s="1"/>
      <c r="RV189" s="1"/>
      <c r="RW189" s="1"/>
      <c r="RX189" s="1"/>
      <c r="RY189" s="1"/>
      <c r="RZ189" s="1"/>
      <c r="SA189" s="1"/>
      <c r="SB189" s="1"/>
      <c r="SC189" s="1"/>
      <c r="SD189" s="1"/>
      <c r="SE189" s="1"/>
      <c r="SF189" s="1"/>
      <c r="SG189" s="1"/>
      <c r="SH189" s="1"/>
      <c r="SI189" s="1"/>
      <c r="SJ189" s="1"/>
      <c r="SK189" s="1"/>
      <c r="SL189" s="1"/>
      <c r="SM189" s="1"/>
      <c r="SN189" s="1"/>
      <c r="SO189" s="1"/>
      <c r="SP189" s="1"/>
      <c r="SQ189" s="1"/>
      <c r="SR189" s="1"/>
      <c r="SS189" s="1"/>
      <c r="ST189" s="1"/>
      <c r="SU189" s="1"/>
      <c r="SV189" s="1"/>
      <c r="SW189" s="1"/>
      <c r="SX189" s="1"/>
      <c r="SY189" s="1"/>
      <c r="SZ189" s="1"/>
      <c r="TA189" s="1"/>
      <c r="TB189" s="1"/>
      <c r="TC189" s="1"/>
      <c r="TD189" s="1"/>
      <c r="TE189" s="1"/>
      <c r="TF189" s="1"/>
      <c r="TG189" s="1"/>
      <c r="TH189" s="1"/>
      <c r="TI189" s="1"/>
      <c r="TJ189" s="1"/>
      <c r="TK189" s="1"/>
      <c r="TL189" s="1"/>
      <c r="TM189" s="1"/>
      <c r="TN189" s="1"/>
      <c r="TO189" s="1"/>
      <c r="TP189" s="1"/>
      <c r="TQ189" s="1"/>
      <c r="TR189" s="1"/>
      <c r="TS189" s="1"/>
      <c r="TT189" s="1"/>
      <c r="TU189" s="1"/>
      <c r="TV189" s="1"/>
      <c r="TW189" s="1"/>
      <c r="TX189" s="1"/>
      <c r="TY189" s="1"/>
      <c r="TZ189" s="1"/>
      <c r="UA189" s="1"/>
      <c r="UB189" s="1"/>
      <c r="UC189" s="1"/>
      <c r="UD189" s="1"/>
      <c r="UE189" s="1"/>
      <c r="UF189" s="1"/>
      <c r="UG189" s="1"/>
      <c r="UH189" s="1"/>
      <c r="UI189" s="1"/>
      <c r="UJ189" s="1"/>
      <c r="UK189" s="1"/>
      <c r="UL189" s="1"/>
      <c r="UM189" s="1"/>
      <c r="UN189" s="1"/>
      <c r="UO189" s="1"/>
      <c r="UP189" s="1"/>
      <c r="UQ189" s="1"/>
      <c r="UR189" s="1"/>
      <c r="US189" s="1"/>
      <c r="UT189" s="1">
        <v>1050400</v>
      </c>
      <c r="UU189" s="1">
        <v>1050400</v>
      </c>
      <c r="UV189" s="1">
        <v>1050400</v>
      </c>
      <c r="UW189" s="1">
        <v>1050400</v>
      </c>
      <c r="UX189" s="1">
        <v>1050400</v>
      </c>
      <c r="UY189" s="1">
        <v>100</v>
      </c>
      <c r="UZ189" s="1">
        <v>1945400</v>
      </c>
      <c r="VA189" s="1">
        <v>1945400</v>
      </c>
      <c r="VB189" s="1">
        <v>1945400</v>
      </c>
      <c r="VC189" s="1">
        <v>1945400</v>
      </c>
      <c r="VD189" s="1">
        <v>1945400</v>
      </c>
      <c r="VE189" s="1">
        <v>100</v>
      </c>
      <c r="VF189" s="1"/>
      <c r="VG189" s="1"/>
      <c r="VH189" s="1"/>
      <c r="VI189" s="1"/>
      <c r="VJ189" s="1"/>
      <c r="VK189" s="1"/>
      <c r="VL189" s="1"/>
      <c r="VM189" s="1"/>
      <c r="VN189" s="1"/>
      <c r="VO189" s="1"/>
      <c r="VP189" s="1"/>
      <c r="VQ189" s="1"/>
      <c r="VR189" s="1"/>
      <c r="VS189" s="1"/>
      <c r="VT189" s="1"/>
      <c r="VU189" s="1"/>
      <c r="VV189" s="1"/>
      <c r="VW189" s="1"/>
      <c r="VX189" s="1"/>
      <c r="VY189" s="1"/>
      <c r="VZ189" s="1"/>
      <c r="WA189" s="1"/>
      <c r="WB189" s="1"/>
      <c r="WC189" s="1"/>
      <c r="WD189" s="1"/>
      <c r="WE189" s="1"/>
      <c r="WF189" s="1"/>
      <c r="WG189" s="1"/>
      <c r="WH189" s="1"/>
      <c r="WI189" s="1"/>
      <c r="WJ189" s="1"/>
      <c r="WK189" s="1"/>
      <c r="WL189" s="1"/>
      <c r="WM189" s="1"/>
      <c r="WN189" s="1"/>
      <c r="WO189" s="1"/>
      <c r="WP189" s="1"/>
      <c r="WQ189" s="1"/>
      <c r="WR189" s="1"/>
      <c r="WS189" s="1"/>
      <c r="WT189" s="1"/>
      <c r="WU189" s="1"/>
      <c r="WV189" s="1"/>
      <c r="WW189" s="1"/>
      <c r="WX189" s="1"/>
      <c r="WY189" s="1"/>
      <c r="WZ189" s="1"/>
      <c r="XA189" s="1"/>
      <c r="XB189" s="1"/>
      <c r="XC189" s="1"/>
      <c r="XD189" s="1"/>
      <c r="XE189" s="1"/>
      <c r="XF189" s="1"/>
      <c r="XG189" s="1"/>
      <c r="XH189" s="1"/>
      <c r="XI189" s="1"/>
      <c r="XJ189" s="1"/>
      <c r="XK189" s="1"/>
      <c r="XL189" s="1"/>
      <c r="XM189" s="1"/>
      <c r="XN189" s="1"/>
      <c r="XO189" s="1"/>
      <c r="XP189" s="1"/>
      <c r="XQ189" s="1"/>
      <c r="XR189" s="1"/>
      <c r="XS189" s="1"/>
      <c r="XT189" s="1"/>
      <c r="XU189" s="1"/>
      <c r="XV189" s="1"/>
      <c r="XW189" s="1"/>
      <c r="XX189" s="1"/>
      <c r="XY189" s="1"/>
      <c r="XZ189" s="1"/>
      <c r="YA189" s="1"/>
      <c r="YB189" s="1"/>
      <c r="YC189" s="1"/>
      <c r="YD189" s="1"/>
      <c r="YE189" s="1"/>
      <c r="YF189" s="1"/>
      <c r="YG189" s="1"/>
      <c r="YH189" s="1"/>
      <c r="YI189" s="1"/>
      <c r="YJ189" s="1"/>
      <c r="YK189" s="1"/>
      <c r="YL189" s="1"/>
      <c r="YM189" s="1"/>
      <c r="YN189" s="1"/>
      <c r="YO189" s="1"/>
      <c r="YP189" s="1"/>
      <c r="YQ189" s="1"/>
      <c r="YR189" s="1"/>
      <c r="YS189" s="1"/>
      <c r="YT189" s="1"/>
      <c r="YU189" s="1"/>
      <c r="YV189" s="1"/>
      <c r="YW189" s="1"/>
      <c r="YX189" s="1"/>
      <c r="YY189" s="1"/>
      <c r="YZ189" s="1"/>
      <c r="ZA189" s="1"/>
      <c r="ZB189" s="1"/>
      <c r="ZC189" s="1"/>
      <c r="ZD189" s="1"/>
      <c r="ZE189" s="1"/>
      <c r="ZF189" s="1"/>
      <c r="ZG189" s="1"/>
      <c r="ZH189" s="1"/>
      <c r="ZI189" s="1"/>
      <c r="ZJ189" s="1"/>
      <c r="ZK189" s="1"/>
      <c r="ZL189" s="1"/>
      <c r="ZM189" s="1"/>
      <c r="ZN189" s="1"/>
      <c r="ZO189" s="1"/>
      <c r="ZP189" s="1">
        <v>165220</v>
      </c>
      <c r="ZQ189" s="1">
        <v>165220</v>
      </c>
      <c r="ZR189" s="1">
        <v>165220</v>
      </c>
      <c r="ZS189" s="1">
        <v>165220</v>
      </c>
      <c r="ZT189" s="1">
        <v>165220</v>
      </c>
      <c r="ZU189" s="1">
        <v>100</v>
      </c>
      <c r="ZV189" s="1"/>
      <c r="ZW189" s="1"/>
      <c r="ZX189" s="1"/>
      <c r="ZY189" s="1"/>
      <c r="ZZ189" s="1"/>
      <c r="AAA189" s="1"/>
      <c r="AAB189" s="1"/>
      <c r="AAC189" s="1"/>
      <c r="AAD189" s="1"/>
      <c r="AAE189" s="1"/>
      <c r="AAF189" s="1"/>
      <c r="AAG189" s="1"/>
      <c r="AAH189" s="1"/>
      <c r="AAI189" s="1"/>
      <c r="AAJ189" s="1"/>
      <c r="AAK189" s="1"/>
      <c r="AAL189" s="1"/>
      <c r="AAM189" s="1"/>
      <c r="AAN189" s="1"/>
      <c r="AAO189" s="1"/>
      <c r="AAP189" s="1"/>
      <c r="AAQ189" s="1"/>
      <c r="AAR189" s="1"/>
      <c r="AAS189" s="1"/>
      <c r="AAT189" s="1"/>
      <c r="AAU189" s="1"/>
      <c r="AAV189" s="1"/>
      <c r="AAW189" s="1"/>
      <c r="AAX189" s="1"/>
      <c r="AAY189" s="1"/>
      <c r="AAZ189" s="1"/>
      <c r="ABA189" s="1"/>
      <c r="ABB189" s="1"/>
      <c r="ABC189" s="1"/>
      <c r="ABD189" s="1"/>
      <c r="ABE189" s="1"/>
      <c r="ABF189" s="1"/>
      <c r="ABG189" s="1"/>
      <c r="ABH189" s="1"/>
      <c r="ABI189" s="1"/>
      <c r="ABJ189" s="1"/>
      <c r="ABK189" s="1"/>
      <c r="ABL189" s="1"/>
      <c r="ABM189" s="1"/>
      <c r="ABN189" s="1"/>
      <c r="ABO189" s="1"/>
      <c r="ABP189" s="1"/>
      <c r="ABQ189" s="1"/>
      <c r="ABR189" s="1"/>
      <c r="ABS189" s="1"/>
      <c r="ABT189" s="1"/>
      <c r="ABU189" s="1"/>
      <c r="ABV189" s="1"/>
      <c r="ABW189" s="1"/>
      <c r="ABX189" s="1"/>
      <c r="ABY189" s="1"/>
      <c r="ABZ189" s="1"/>
      <c r="ACA189" s="1"/>
      <c r="ACB189" s="1"/>
      <c r="ACC189" s="1"/>
      <c r="ACD189" s="1"/>
      <c r="ACE189" s="1"/>
      <c r="ACF189" s="1"/>
      <c r="ACG189" s="1"/>
      <c r="ACH189" s="1"/>
      <c r="ACI189" s="1"/>
      <c r="ACJ189" s="1"/>
      <c r="ACK189" s="1"/>
      <c r="ACL189" s="1"/>
      <c r="ACM189" s="1"/>
      <c r="ACN189" s="1"/>
      <c r="ACO189" s="1"/>
      <c r="ACP189" s="1"/>
      <c r="ACQ189" s="1"/>
      <c r="ACR189" s="1"/>
      <c r="ACS189" s="1"/>
      <c r="ACT189" s="1"/>
      <c r="ACU189" s="1"/>
      <c r="ACV189" s="1"/>
      <c r="ACW189" s="1"/>
      <c r="ACX189" s="1"/>
      <c r="ACY189" s="1"/>
      <c r="ACZ189" s="1"/>
      <c r="ADA189" s="1"/>
      <c r="ADB189" s="1"/>
      <c r="ADC189" s="1"/>
      <c r="ADD189" s="1"/>
      <c r="ADE189" s="1"/>
      <c r="ADF189" s="1"/>
      <c r="ADG189" s="1"/>
      <c r="ADH189" s="1"/>
      <c r="ADI189" s="1"/>
      <c r="ADJ189" s="1"/>
      <c r="ADK189" s="1"/>
      <c r="ADL189" s="1"/>
      <c r="ADM189" s="1"/>
      <c r="ADN189" s="1"/>
      <c r="ADO189" s="1"/>
      <c r="ADP189" s="1"/>
      <c r="ADQ189" s="1"/>
      <c r="ADR189" s="1"/>
      <c r="ADS189" s="1"/>
      <c r="ADT189" s="1"/>
      <c r="ADU189" s="1"/>
      <c r="ADV189" s="1"/>
      <c r="ADW189" s="1"/>
      <c r="ADX189" s="1"/>
      <c r="ADY189" s="1"/>
      <c r="ADZ189" s="1"/>
      <c r="AEA189" s="1"/>
      <c r="AEB189" s="1"/>
      <c r="AEC189" s="1"/>
      <c r="AED189" s="1"/>
      <c r="AEE189" s="1"/>
      <c r="AEF189" s="1"/>
      <c r="AEG189" s="1"/>
      <c r="AEH189" s="1"/>
      <c r="AEI189" s="1"/>
      <c r="AEJ189" s="1"/>
      <c r="AEK189" s="1"/>
      <c r="AEL189" s="1"/>
      <c r="AEM189" s="1"/>
      <c r="AEN189" s="1"/>
      <c r="AEO189" s="1"/>
      <c r="AEP189" s="1"/>
      <c r="AEQ189" s="1"/>
      <c r="AER189" s="1"/>
      <c r="AES189" s="1"/>
      <c r="AET189" s="1"/>
      <c r="AEU189" s="1"/>
      <c r="AEV189" s="1"/>
      <c r="AEW189" s="1"/>
      <c r="AEX189" s="1"/>
      <c r="AEY189" s="1"/>
      <c r="AEZ189" s="1"/>
      <c r="AFA189" s="1"/>
      <c r="AFB189" s="1"/>
      <c r="AFC189" s="1"/>
      <c r="AFD189" s="1"/>
      <c r="AFE189" s="1"/>
      <c r="AFF189" s="1"/>
      <c r="AFG189" s="1"/>
      <c r="AFH189" s="1"/>
      <c r="AFI189" s="1"/>
      <c r="AFJ189" s="1">
        <v>3520</v>
      </c>
      <c r="AFK189" s="1">
        <v>3520</v>
      </c>
      <c r="AFL189" s="1">
        <v>3520</v>
      </c>
      <c r="AFM189" s="1">
        <v>3520</v>
      </c>
      <c r="AFN189" s="1">
        <v>3520</v>
      </c>
      <c r="AFO189" s="1">
        <v>100</v>
      </c>
      <c r="AFP189" s="1"/>
      <c r="AFQ189" s="1"/>
      <c r="AFR189" s="1"/>
      <c r="AFS189" s="1"/>
      <c r="AFT189" s="1"/>
      <c r="AFU189" s="1"/>
      <c r="AFV189" s="1"/>
      <c r="AFW189" s="1"/>
      <c r="AFX189" s="1"/>
      <c r="AFY189" s="1"/>
      <c r="AFZ189" s="1"/>
      <c r="AGA189" s="1"/>
      <c r="AGB189" s="1"/>
      <c r="AGC189" s="1"/>
      <c r="AGD189" s="1"/>
      <c r="AGE189" s="1"/>
      <c r="AGF189" s="1"/>
      <c r="AGG189" s="1"/>
      <c r="AGH189" s="1"/>
      <c r="AGI189" s="1"/>
      <c r="AGJ189" s="1"/>
      <c r="AGK189" s="1"/>
      <c r="AGL189" s="1"/>
      <c r="AGM189" s="1"/>
      <c r="AGN189" s="1">
        <v>161700</v>
      </c>
      <c r="AGO189" s="1">
        <v>161700</v>
      </c>
      <c r="AGP189" s="1">
        <v>161700</v>
      </c>
      <c r="AGQ189" s="1">
        <v>161700</v>
      </c>
      <c r="AGR189" s="1">
        <v>161700</v>
      </c>
      <c r="AGS189" s="1">
        <v>100</v>
      </c>
      <c r="AGT189" s="1"/>
      <c r="AGU189" s="1"/>
      <c r="AGV189" s="1"/>
      <c r="AGW189" s="1"/>
      <c r="AGX189" s="1"/>
      <c r="AGY189" s="1"/>
      <c r="AGZ189" s="1"/>
      <c r="AHA189" s="1"/>
      <c r="AHB189" s="1"/>
      <c r="AHC189" s="1"/>
      <c r="AHD189" s="1"/>
      <c r="AHE189" s="1"/>
      <c r="AHF189" s="1"/>
      <c r="AHG189" s="1"/>
      <c r="AHH189" s="1"/>
      <c r="AHI189" s="1"/>
      <c r="AHJ189" s="1"/>
      <c r="AHK189" s="1"/>
      <c r="AHL189" s="1"/>
      <c r="AHM189" s="1"/>
      <c r="AHN189" s="1"/>
      <c r="AHO189" s="1"/>
      <c r="AHP189" s="1"/>
      <c r="AHQ189" s="1"/>
      <c r="AHR189" s="1"/>
      <c r="AHS189" s="1"/>
      <c r="AHT189" s="1"/>
      <c r="AHU189" s="1"/>
      <c r="AHV189" s="1"/>
      <c r="AHW189" s="1"/>
      <c r="AHX189" s="1"/>
      <c r="AHY189" s="1"/>
      <c r="AHZ189" s="1"/>
      <c r="AIA189" s="1"/>
      <c r="AIB189" s="1"/>
      <c r="AIC189" s="1"/>
      <c r="AID189" s="1"/>
      <c r="AIE189" s="1"/>
      <c r="AIF189" s="1"/>
      <c r="AIG189" s="1"/>
      <c r="AIH189" s="1"/>
      <c r="AII189" s="1"/>
      <c r="AIJ189" s="1"/>
      <c r="AIK189" s="1"/>
      <c r="AIL189" s="1"/>
      <c r="AIM189" s="1"/>
      <c r="AIN189" s="1"/>
      <c r="AIO189" s="1"/>
      <c r="AIP189" s="1"/>
      <c r="AIQ189" s="1"/>
      <c r="AIR189" s="1"/>
      <c r="AIS189" s="1"/>
      <c r="AIT189" s="1"/>
      <c r="AIU189" s="1"/>
      <c r="AIV189" s="1"/>
      <c r="AIW189" s="1"/>
      <c r="AIX189" s="1"/>
      <c r="AIY189" s="1"/>
      <c r="AIZ189" s="1"/>
      <c r="AJA189" s="1"/>
      <c r="AJB189" s="1"/>
      <c r="AJC189" s="1"/>
      <c r="AJD189" s="1"/>
      <c r="AJE189" s="1"/>
      <c r="AJF189" s="1"/>
      <c r="AJG189" s="1"/>
    </row>
    <row r="190" spans="1:943" x14ac:dyDescent="0.25">
      <c r="A190" s="4" t="s">
        <v>272</v>
      </c>
      <c r="B190" s="1">
        <v>3510820</v>
      </c>
      <c r="C190" s="1">
        <v>3593620</v>
      </c>
      <c r="D190" s="1">
        <f>-1043034-800</f>
        <v>-1043834</v>
      </c>
      <c r="E190" s="1">
        <v>17786820</v>
      </c>
      <c r="F190" s="1">
        <v>17344092</v>
      </c>
      <c r="G190" s="1">
        <v>97.5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>
        <v>3345600</v>
      </c>
      <c r="BE190" s="1">
        <v>3428400</v>
      </c>
      <c r="BF190" s="1">
        <f>-1208254-800</f>
        <v>-1209054</v>
      </c>
      <c r="BG190" s="1">
        <v>17621600</v>
      </c>
      <c r="BH190" s="1">
        <v>17178872</v>
      </c>
      <c r="BI190" s="1">
        <v>97.5</v>
      </c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>
        <v>886500</v>
      </c>
      <c r="IO190" s="1">
        <v>969300</v>
      </c>
      <c r="IP190" s="1">
        <v>1058500</v>
      </c>
      <c r="IQ190" s="1">
        <v>1058500</v>
      </c>
      <c r="IR190" s="1">
        <v>1058500</v>
      </c>
      <c r="IS190" s="1">
        <v>100</v>
      </c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  <c r="JL190" s="1"/>
      <c r="JM190" s="1"/>
      <c r="JN190" s="1"/>
      <c r="JO190" s="1"/>
      <c r="JP190" s="1"/>
      <c r="JQ190" s="1"/>
      <c r="JR190" s="1"/>
      <c r="JS190" s="1"/>
      <c r="JT190" s="1"/>
      <c r="JU190" s="1"/>
      <c r="JV190" s="1"/>
      <c r="JW190" s="1"/>
      <c r="JX190" s="1"/>
      <c r="JY190" s="1"/>
      <c r="JZ190" s="1"/>
      <c r="KA190" s="1"/>
      <c r="KB190" s="1"/>
      <c r="KC190" s="1"/>
      <c r="KD190" s="1"/>
      <c r="KE190" s="1"/>
      <c r="KF190" s="1"/>
      <c r="KG190" s="1"/>
      <c r="KH190" s="1"/>
      <c r="KI190" s="1"/>
      <c r="KJ190" s="1"/>
      <c r="KK190" s="1"/>
      <c r="KL190" s="1"/>
      <c r="KM190" s="1"/>
      <c r="KN190" s="1"/>
      <c r="KO190" s="1"/>
      <c r="KP190" s="1"/>
      <c r="KQ190" s="1"/>
      <c r="KR190" s="1"/>
      <c r="KS190" s="1"/>
      <c r="KT190" s="1"/>
      <c r="KU190" s="1"/>
      <c r="KV190" s="1"/>
      <c r="KW190" s="1"/>
      <c r="KX190" s="1"/>
      <c r="KY190" s="1"/>
      <c r="KZ190" s="1"/>
      <c r="LA190" s="1"/>
      <c r="LB190" s="1"/>
      <c r="LC190" s="1"/>
      <c r="LD190" s="1"/>
      <c r="LE190" s="1"/>
      <c r="LF190" s="1"/>
      <c r="LG190" s="1"/>
      <c r="LH190" s="1"/>
      <c r="LI190" s="1"/>
      <c r="LJ190" s="1"/>
      <c r="LK190" s="1"/>
      <c r="LL190" s="1"/>
      <c r="LM190" s="1"/>
      <c r="LN190" s="1"/>
      <c r="LO190" s="1"/>
      <c r="LP190" s="1"/>
      <c r="LQ190" s="1"/>
      <c r="LR190" s="1"/>
      <c r="LS190" s="1"/>
      <c r="LT190" s="1"/>
      <c r="LU190" s="1"/>
      <c r="LV190" s="1"/>
      <c r="LW190" s="1"/>
      <c r="LX190" s="1"/>
      <c r="LY190" s="1"/>
      <c r="LZ190" s="1"/>
      <c r="MA190" s="1"/>
      <c r="MB190" s="1"/>
      <c r="MC190" s="1"/>
      <c r="MD190" s="1"/>
      <c r="ME190" s="1"/>
      <c r="MF190" s="1"/>
      <c r="MG190" s="1"/>
      <c r="MH190" s="1"/>
      <c r="MI190" s="1"/>
      <c r="MJ190" s="1"/>
      <c r="MK190" s="1"/>
      <c r="ML190" s="1"/>
      <c r="MM190" s="1"/>
      <c r="MN190" s="1">
        <f>-4725854-800</f>
        <v>-4726654</v>
      </c>
      <c r="MO190" s="1">
        <v>14104000</v>
      </c>
      <c r="MP190" s="1">
        <v>13661272</v>
      </c>
      <c r="MQ190" s="1">
        <v>96.9</v>
      </c>
      <c r="MR190" s="1"/>
      <c r="MS190" s="1"/>
      <c r="MT190" s="1"/>
      <c r="MU190" s="1"/>
      <c r="MV190" s="1"/>
      <c r="MW190" s="1"/>
      <c r="MX190" s="1"/>
      <c r="MY190" s="1"/>
      <c r="MZ190" s="1"/>
      <c r="NA190" s="1"/>
      <c r="NB190" s="1"/>
      <c r="NC190" s="1"/>
      <c r="ND190" s="1"/>
      <c r="NE190" s="1"/>
      <c r="NF190" s="1"/>
      <c r="NG190" s="1"/>
      <c r="NH190" s="1"/>
      <c r="NI190" s="1"/>
      <c r="NJ190" s="1"/>
      <c r="NK190" s="1"/>
      <c r="NL190" s="1"/>
      <c r="NM190" s="1"/>
      <c r="NN190" s="1"/>
      <c r="NO190" s="1"/>
      <c r="NP190" s="1"/>
      <c r="NQ190" s="1"/>
      <c r="NR190" s="1"/>
      <c r="NS190" s="1"/>
      <c r="NT190" s="1"/>
      <c r="NU190" s="1"/>
      <c r="NV190" s="1"/>
      <c r="NW190" s="1"/>
      <c r="NX190" s="1"/>
      <c r="NY190" s="1"/>
      <c r="NZ190" s="1"/>
      <c r="OA190" s="1"/>
      <c r="OB190" s="1"/>
      <c r="OC190" s="1"/>
      <c r="OD190" s="1"/>
      <c r="OE190" s="1"/>
      <c r="OF190" s="1"/>
      <c r="OG190" s="1"/>
      <c r="OH190" s="1"/>
      <c r="OI190" s="1"/>
      <c r="OJ190" s="1"/>
      <c r="OK190" s="1"/>
      <c r="OL190" s="1"/>
      <c r="OM190" s="1"/>
      <c r="ON190" s="1"/>
      <c r="OO190" s="1"/>
      <c r="OP190" s="1"/>
      <c r="OQ190" s="1"/>
      <c r="OR190" s="1"/>
      <c r="OS190" s="1"/>
      <c r="OT190" s="1"/>
      <c r="OU190" s="1"/>
      <c r="OV190" s="1"/>
      <c r="OW190" s="1"/>
      <c r="OX190" s="1"/>
      <c r="OY190" s="1"/>
      <c r="OZ190" s="1"/>
      <c r="PA190" s="1"/>
      <c r="PB190" s="1"/>
      <c r="PC190" s="1"/>
      <c r="PD190" s="1"/>
      <c r="PE190" s="1"/>
      <c r="PF190" s="1"/>
      <c r="PG190" s="1"/>
      <c r="PH190" s="1"/>
      <c r="PI190" s="1"/>
      <c r="PJ190" s="1"/>
      <c r="PK190" s="1"/>
      <c r="PL190" s="1"/>
      <c r="PM190" s="1"/>
      <c r="PN190" s="1"/>
      <c r="PO190" s="1"/>
      <c r="PP190" s="1"/>
      <c r="PQ190" s="1"/>
      <c r="PR190" s="1"/>
      <c r="PS190" s="1"/>
      <c r="PT190" s="1"/>
      <c r="PU190" s="1"/>
      <c r="PV190" s="1"/>
      <c r="PW190" s="1"/>
      <c r="PX190" s="1"/>
      <c r="PY190" s="1"/>
      <c r="PZ190" s="1"/>
      <c r="QA190" s="1"/>
      <c r="QB190" s="1"/>
      <c r="QC190" s="1"/>
      <c r="QD190" s="1"/>
      <c r="QE190" s="1"/>
      <c r="QF190" s="1"/>
      <c r="QG190" s="1"/>
      <c r="QH190" s="1"/>
      <c r="QI190" s="1"/>
      <c r="QJ190" s="1"/>
      <c r="QK190" s="1"/>
      <c r="QL190" s="1"/>
      <c r="QM190" s="1"/>
      <c r="QN190" s="1"/>
      <c r="QO190" s="1"/>
      <c r="QP190" s="1"/>
      <c r="QQ190" s="1"/>
      <c r="QR190" s="1"/>
      <c r="QS190" s="1"/>
      <c r="QT190" s="1"/>
      <c r="QU190" s="1"/>
      <c r="QV190" s="1"/>
      <c r="QW190" s="1"/>
      <c r="QX190" s="1"/>
      <c r="QY190" s="1"/>
      <c r="QZ190" s="1"/>
      <c r="RA190" s="1"/>
      <c r="RB190" s="1"/>
      <c r="RC190" s="1"/>
      <c r="RD190" s="1"/>
      <c r="RE190" s="1"/>
      <c r="RF190" s="1"/>
      <c r="RG190" s="1"/>
      <c r="RH190" s="1"/>
      <c r="RI190" s="1"/>
      <c r="RJ190" s="1"/>
      <c r="RK190" s="1"/>
      <c r="RL190" s="1"/>
      <c r="RM190" s="1"/>
      <c r="RN190" s="1"/>
      <c r="RO190" s="1"/>
      <c r="RP190" s="1"/>
      <c r="RQ190" s="1"/>
      <c r="RR190" s="1"/>
      <c r="RS190" s="1"/>
      <c r="RT190" s="1"/>
      <c r="RU190" s="1"/>
      <c r="RV190" s="1"/>
      <c r="RW190" s="1"/>
      <c r="RX190" s="1"/>
      <c r="RY190" s="1"/>
      <c r="RZ190" s="1"/>
      <c r="SA190" s="1"/>
      <c r="SB190" s="1"/>
      <c r="SC190" s="1"/>
      <c r="SD190" s="1"/>
      <c r="SE190" s="1"/>
      <c r="SF190" s="1"/>
      <c r="SG190" s="1"/>
      <c r="SH190" s="1"/>
      <c r="SI190" s="1"/>
      <c r="SJ190" s="1"/>
      <c r="SK190" s="1"/>
      <c r="SL190" s="1"/>
      <c r="SM190" s="1"/>
      <c r="SN190" s="1"/>
      <c r="SO190" s="1"/>
      <c r="SP190" s="1"/>
      <c r="SQ190" s="1"/>
      <c r="SR190" s="1"/>
      <c r="SS190" s="1"/>
      <c r="ST190" s="1"/>
      <c r="SU190" s="1"/>
      <c r="SV190" s="1"/>
      <c r="SW190" s="1"/>
      <c r="SX190" s="1"/>
      <c r="SY190" s="1"/>
      <c r="SZ190" s="1"/>
      <c r="TA190" s="1"/>
      <c r="TB190" s="1"/>
      <c r="TC190" s="1"/>
      <c r="TD190" s="1"/>
      <c r="TE190" s="1"/>
      <c r="TF190" s="1"/>
      <c r="TG190" s="1"/>
      <c r="TH190" s="1"/>
      <c r="TI190" s="1"/>
      <c r="TJ190" s="1"/>
      <c r="TK190" s="1"/>
      <c r="TL190" s="1"/>
      <c r="TM190" s="1"/>
      <c r="TN190" s="1"/>
      <c r="TO190" s="1"/>
      <c r="TP190" s="1"/>
      <c r="TQ190" s="1"/>
      <c r="TR190" s="1"/>
      <c r="TS190" s="1"/>
      <c r="TT190" s="1"/>
      <c r="TU190" s="1"/>
      <c r="TV190" s="1"/>
      <c r="TW190" s="1"/>
      <c r="TX190" s="1"/>
      <c r="TY190" s="1"/>
      <c r="TZ190" s="1"/>
      <c r="UA190" s="1"/>
      <c r="UB190" s="1"/>
      <c r="UC190" s="1"/>
      <c r="UD190" s="1"/>
      <c r="UE190" s="1"/>
      <c r="UF190" s="1"/>
      <c r="UG190" s="1"/>
      <c r="UH190" s="1"/>
      <c r="UI190" s="1"/>
      <c r="UJ190" s="1"/>
      <c r="UK190" s="1"/>
      <c r="UL190" s="1"/>
      <c r="UM190" s="1"/>
      <c r="UN190" s="1"/>
      <c r="UO190" s="1"/>
      <c r="UP190" s="1"/>
      <c r="UQ190" s="1"/>
      <c r="UR190" s="1"/>
      <c r="US190" s="1"/>
      <c r="UT190" s="1">
        <v>1050400</v>
      </c>
      <c r="UU190" s="1">
        <v>1050400</v>
      </c>
      <c r="UV190" s="1">
        <v>1050400</v>
      </c>
      <c r="UW190" s="1">
        <v>1050400</v>
      </c>
      <c r="UX190" s="1">
        <v>1050400</v>
      </c>
      <c r="UY190" s="1">
        <v>100</v>
      </c>
      <c r="UZ190" s="1">
        <v>1408700</v>
      </c>
      <c r="VA190" s="1">
        <v>1408700</v>
      </c>
      <c r="VB190" s="1">
        <v>1408700</v>
      </c>
      <c r="VC190" s="1">
        <v>1408700</v>
      </c>
      <c r="VD190" s="1">
        <v>1408700</v>
      </c>
      <c r="VE190" s="1">
        <v>100</v>
      </c>
      <c r="VF190" s="1"/>
      <c r="VG190" s="1"/>
      <c r="VH190" s="1"/>
      <c r="VI190" s="1"/>
      <c r="VJ190" s="1"/>
      <c r="VK190" s="1"/>
      <c r="VL190" s="1"/>
      <c r="VM190" s="1"/>
      <c r="VN190" s="1"/>
      <c r="VO190" s="1"/>
      <c r="VP190" s="1"/>
      <c r="VQ190" s="1"/>
      <c r="VR190" s="1"/>
      <c r="VS190" s="1"/>
      <c r="VT190" s="1"/>
      <c r="VU190" s="1"/>
      <c r="VV190" s="1"/>
      <c r="VW190" s="1"/>
      <c r="VX190" s="1"/>
      <c r="VY190" s="1"/>
      <c r="VZ190" s="1"/>
      <c r="WA190" s="1"/>
      <c r="WB190" s="1"/>
      <c r="WC190" s="1"/>
      <c r="WD190" s="1"/>
      <c r="WE190" s="1"/>
      <c r="WF190" s="1"/>
      <c r="WG190" s="1"/>
      <c r="WH190" s="1"/>
      <c r="WI190" s="1"/>
      <c r="WJ190" s="1"/>
      <c r="WK190" s="1"/>
      <c r="WL190" s="1"/>
      <c r="WM190" s="1"/>
      <c r="WN190" s="1"/>
      <c r="WO190" s="1"/>
      <c r="WP190" s="1"/>
      <c r="WQ190" s="1"/>
      <c r="WR190" s="1"/>
      <c r="WS190" s="1"/>
      <c r="WT190" s="1"/>
      <c r="WU190" s="1"/>
      <c r="WV190" s="1"/>
      <c r="WW190" s="1"/>
      <c r="WX190" s="1"/>
      <c r="WY190" s="1"/>
      <c r="WZ190" s="1"/>
      <c r="XA190" s="1"/>
      <c r="XB190" s="1"/>
      <c r="XC190" s="1"/>
      <c r="XD190" s="1"/>
      <c r="XE190" s="1"/>
      <c r="XF190" s="1"/>
      <c r="XG190" s="1"/>
      <c r="XH190" s="1"/>
      <c r="XI190" s="1"/>
      <c r="XJ190" s="1"/>
      <c r="XK190" s="1"/>
      <c r="XL190" s="1"/>
      <c r="XM190" s="1"/>
      <c r="XN190" s="1"/>
      <c r="XO190" s="1"/>
      <c r="XP190" s="1"/>
      <c r="XQ190" s="1"/>
      <c r="XR190" s="1"/>
      <c r="XS190" s="1"/>
      <c r="XT190" s="1"/>
      <c r="XU190" s="1"/>
      <c r="XV190" s="1"/>
      <c r="XW190" s="1"/>
      <c r="XX190" s="1"/>
      <c r="XY190" s="1"/>
      <c r="XZ190" s="1"/>
      <c r="YA190" s="1"/>
      <c r="YB190" s="1"/>
      <c r="YC190" s="1"/>
      <c r="YD190" s="1"/>
      <c r="YE190" s="1"/>
      <c r="YF190" s="1"/>
      <c r="YG190" s="1"/>
      <c r="YH190" s="1"/>
      <c r="YI190" s="1"/>
      <c r="YJ190" s="1"/>
      <c r="YK190" s="1"/>
      <c r="YL190" s="1"/>
      <c r="YM190" s="1"/>
      <c r="YN190" s="1"/>
      <c r="YO190" s="1"/>
      <c r="YP190" s="1"/>
      <c r="YQ190" s="1"/>
      <c r="YR190" s="1"/>
      <c r="YS190" s="1"/>
      <c r="YT190" s="1"/>
      <c r="YU190" s="1"/>
      <c r="YV190" s="1"/>
      <c r="YW190" s="1"/>
      <c r="YX190" s="1"/>
      <c r="YY190" s="1"/>
      <c r="YZ190" s="1"/>
      <c r="ZA190" s="1"/>
      <c r="ZB190" s="1"/>
      <c r="ZC190" s="1"/>
      <c r="ZD190" s="1"/>
      <c r="ZE190" s="1"/>
      <c r="ZF190" s="1"/>
      <c r="ZG190" s="1"/>
      <c r="ZH190" s="1"/>
      <c r="ZI190" s="1"/>
      <c r="ZJ190" s="1"/>
      <c r="ZK190" s="1"/>
      <c r="ZL190" s="1"/>
      <c r="ZM190" s="1"/>
      <c r="ZN190" s="1"/>
      <c r="ZO190" s="1"/>
      <c r="ZP190" s="1">
        <v>165220</v>
      </c>
      <c r="ZQ190" s="1">
        <v>165220</v>
      </c>
      <c r="ZR190" s="1">
        <v>165220</v>
      </c>
      <c r="ZS190" s="1">
        <v>165220</v>
      </c>
      <c r="ZT190" s="1">
        <v>165220</v>
      </c>
      <c r="ZU190" s="1">
        <v>100</v>
      </c>
      <c r="ZV190" s="1"/>
      <c r="ZW190" s="1"/>
      <c r="ZX190" s="1"/>
      <c r="ZY190" s="1"/>
      <c r="ZZ190" s="1"/>
      <c r="AAA190" s="1"/>
      <c r="AAB190" s="1"/>
      <c r="AAC190" s="1"/>
      <c r="AAD190" s="1"/>
      <c r="AAE190" s="1"/>
      <c r="AAF190" s="1"/>
      <c r="AAG190" s="1"/>
      <c r="AAH190" s="1"/>
      <c r="AAI190" s="1"/>
      <c r="AAJ190" s="1"/>
      <c r="AAK190" s="1"/>
      <c r="AAL190" s="1"/>
      <c r="AAM190" s="1"/>
      <c r="AAN190" s="1"/>
      <c r="AAO190" s="1"/>
      <c r="AAP190" s="1"/>
      <c r="AAQ190" s="1"/>
      <c r="AAR190" s="1"/>
      <c r="AAS190" s="1"/>
      <c r="AAT190" s="1"/>
      <c r="AAU190" s="1"/>
      <c r="AAV190" s="1"/>
      <c r="AAW190" s="1"/>
      <c r="AAX190" s="1"/>
      <c r="AAY190" s="1"/>
      <c r="AAZ190" s="1"/>
      <c r="ABA190" s="1"/>
      <c r="ABB190" s="1"/>
      <c r="ABC190" s="1"/>
      <c r="ABD190" s="1"/>
      <c r="ABE190" s="1"/>
      <c r="ABF190" s="1"/>
      <c r="ABG190" s="1"/>
      <c r="ABH190" s="1"/>
      <c r="ABI190" s="1"/>
      <c r="ABJ190" s="1"/>
      <c r="ABK190" s="1"/>
      <c r="ABL190" s="1"/>
      <c r="ABM190" s="1"/>
      <c r="ABN190" s="1"/>
      <c r="ABO190" s="1"/>
      <c r="ABP190" s="1"/>
      <c r="ABQ190" s="1"/>
      <c r="ABR190" s="1"/>
      <c r="ABS190" s="1"/>
      <c r="ABT190" s="1"/>
      <c r="ABU190" s="1"/>
      <c r="ABV190" s="1"/>
      <c r="ABW190" s="1"/>
      <c r="ABX190" s="1"/>
      <c r="ABY190" s="1"/>
      <c r="ABZ190" s="1"/>
      <c r="ACA190" s="1"/>
      <c r="ACB190" s="1"/>
      <c r="ACC190" s="1"/>
      <c r="ACD190" s="1"/>
      <c r="ACE190" s="1"/>
      <c r="ACF190" s="1"/>
      <c r="ACG190" s="1"/>
      <c r="ACH190" s="1"/>
      <c r="ACI190" s="1"/>
      <c r="ACJ190" s="1"/>
      <c r="ACK190" s="1"/>
      <c r="ACL190" s="1"/>
      <c r="ACM190" s="1"/>
      <c r="ACN190" s="1"/>
      <c r="ACO190" s="1"/>
      <c r="ACP190" s="1"/>
      <c r="ACQ190" s="1"/>
      <c r="ACR190" s="1"/>
      <c r="ACS190" s="1"/>
      <c r="ACT190" s="1"/>
      <c r="ACU190" s="1"/>
      <c r="ACV190" s="1"/>
      <c r="ACW190" s="1"/>
      <c r="ACX190" s="1"/>
      <c r="ACY190" s="1"/>
      <c r="ACZ190" s="1"/>
      <c r="ADA190" s="1"/>
      <c r="ADB190" s="1"/>
      <c r="ADC190" s="1"/>
      <c r="ADD190" s="1"/>
      <c r="ADE190" s="1"/>
      <c r="ADF190" s="1"/>
      <c r="ADG190" s="1"/>
      <c r="ADH190" s="1"/>
      <c r="ADI190" s="1"/>
      <c r="ADJ190" s="1"/>
      <c r="ADK190" s="1"/>
      <c r="ADL190" s="1"/>
      <c r="ADM190" s="1"/>
      <c r="ADN190" s="1"/>
      <c r="ADO190" s="1"/>
      <c r="ADP190" s="1"/>
      <c r="ADQ190" s="1"/>
      <c r="ADR190" s="1"/>
      <c r="ADS190" s="1"/>
      <c r="ADT190" s="1"/>
      <c r="ADU190" s="1"/>
      <c r="ADV190" s="1"/>
      <c r="ADW190" s="1"/>
      <c r="ADX190" s="1"/>
      <c r="ADY190" s="1"/>
      <c r="ADZ190" s="1"/>
      <c r="AEA190" s="1"/>
      <c r="AEB190" s="1"/>
      <c r="AEC190" s="1"/>
      <c r="AED190" s="1"/>
      <c r="AEE190" s="1"/>
      <c r="AEF190" s="1"/>
      <c r="AEG190" s="1"/>
      <c r="AEH190" s="1"/>
      <c r="AEI190" s="1"/>
      <c r="AEJ190" s="1"/>
      <c r="AEK190" s="1"/>
      <c r="AEL190" s="1"/>
      <c r="AEM190" s="1"/>
      <c r="AEN190" s="1"/>
      <c r="AEO190" s="1"/>
      <c r="AEP190" s="1"/>
      <c r="AEQ190" s="1"/>
      <c r="AER190" s="1"/>
      <c r="AES190" s="1"/>
      <c r="AET190" s="1"/>
      <c r="AEU190" s="1"/>
      <c r="AEV190" s="1"/>
      <c r="AEW190" s="1"/>
      <c r="AEX190" s="1"/>
      <c r="AEY190" s="1"/>
      <c r="AEZ190" s="1"/>
      <c r="AFA190" s="1"/>
      <c r="AFB190" s="1"/>
      <c r="AFC190" s="1"/>
      <c r="AFD190" s="1"/>
      <c r="AFE190" s="1"/>
      <c r="AFF190" s="1"/>
      <c r="AFG190" s="1"/>
      <c r="AFH190" s="1"/>
      <c r="AFI190" s="1"/>
      <c r="AFJ190" s="1">
        <v>3520</v>
      </c>
      <c r="AFK190" s="1">
        <v>3520</v>
      </c>
      <c r="AFL190" s="1">
        <v>3520</v>
      </c>
      <c r="AFM190" s="1">
        <v>3520</v>
      </c>
      <c r="AFN190" s="1">
        <v>3520</v>
      </c>
      <c r="AFO190" s="1">
        <v>100</v>
      </c>
      <c r="AFP190" s="1"/>
      <c r="AFQ190" s="1"/>
      <c r="AFR190" s="1"/>
      <c r="AFS190" s="1"/>
      <c r="AFT190" s="1"/>
      <c r="AFU190" s="1"/>
      <c r="AFV190" s="1"/>
      <c r="AFW190" s="1"/>
      <c r="AFX190" s="1"/>
      <c r="AFY190" s="1"/>
      <c r="AFZ190" s="1"/>
      <c r="AGA190" s="1"/>
      <c r="AGB190" s="1"/>
      <c r="AGC190" s="1"/>
      <c r="AGD190" s="1"/>
      <c r="AGE190" s="1"/>
      <c r="AGF190" s="1"/>
      <c r="AGG190" s="1"/>
      <c r="AGH190" s="1"/>
      <c r="AGI190" s="1"/>
      <c r="AGJ190" s="1"/>
      <c r="AGK190" s="1"/>
      <c r="AGL190" s="1"/>
      <c r="AGM190" s="1"/>
      <c r="AGN190" s="1">
        <v>161700</v>
      </c>
      <c r="AGO190" s="1">
        <v>161700</v>
      </c>
      <c r="AGP190" s="1">
        <v>161700</v>
      </c>
      <c r="AGQ190" s="1">
        <v>161700</v>
      </c>
      <c r="AGR190" s="1">
        <v>161700</v>
      </c>
      <c r="AGS190" s="1">
        <v>100</v>
      </c>
      <c r="AGT190" s="1"/>
      <c r="AGU190" s="1"/>
      <c r="AGV190" s="1"/>
      <c r="AGW190" s="1"/>
      <c r="AGX190" s="1"/>
      <c r="AGY190" s="1"/>
      <c r="AGZ190" s="1"/>
      <c r="AHA190" s="1"/>
      <c r="AHB190" s="1"/>
      <c r="AHC190" s="1"/>
      <c r="AHD190" s="1"/>
      <c r="AHE190" s="1"/>
      <c r="AHF190" s="1"/>
      <c r="AHG190" s="1"/>
      <c r="AHH190" s="1"/>
      <c r="AHI190" s="1"/>
      <c r="AHJ190" s="1"/>
      <c r="AHK190" s="1"/>
      <c r="AHL190" s="1"/>
      <c r="AHM190" s="1"/>
      <c r="AHN190" s="1"/>
      <c r="AHO190" s="1"/>
      <c r="AHP190" s="1"/>
      <c r="AHQ190" s="1"/>
      <c r="AHR190" s="1"/>
      <c r="AHS190" s="1"/>
      <c r="AHT190" s="1"/>
      <c r="AHU190" s="1"/>
      <c r="AHV190" s="1"/>
      <c r="AHW190" s="1"/>
      <c r="AHX190" s="1"/>
      <c r="AHY190" s="1"/>
      <c r="AHZ190" s="1"/>
      <c r="AIA190" s="1"/>
      <c r="AIB190" s="1"/>
      <c r="AIC190" s="1"/>
      <c r="AID190" s="1"/>
      <c r="AIE190" s="1"/>
      <c r="AIF190" s="1"/>
      <c r="AIG190" s="1"/>
      <c r="AIH190" s="1"/>
      <c r="AII190" s="1"/>
      <c r="AIJ190" s="1"/>
      <c r="AIK190" s="1"/>
      <c r="AIL190" s="1"/>
      <c r="AIM190" s="1"/>
      <c r="AIN190" s="1"/>
      <c r="AIO190" s="1"/>
      <c r="AIP190" s="1"/>
      <c r="AIQ190" s="1"/>
      <c r="AIR190" s="1"/>
      <c r="AIS190" s="1"/>
      <c r="AIT190" s="1"/>
      <c r="AIU190" s="1"/>
      <c r="AIV190" s="1"/>
      <c r="AIW190" s="1"/>
      <c r="AIX190" s="1"/>
      <c r="AIY190" s="1"/>
      <c r="AIZ190" s="1"/>
      <c r="AJA190" s="1"/>
      <c r="AJB190" s="1"/>
      <c r="AJC190" s="1"/>
      <c r="AJD190" s="1"/>
      <c r="AJE190" s="1"/>
      <c r="AJF190" s="1"/>
      <c r="AJG190" s="1"/>
    </row>
    <row r="191" spans="1:943" x14ac:dyDescent="0.25">
      <c r="A191" s="4" t="s">
        <v>273</v>
      </c>
      <c r="B191" s="1">
        <v>5840388</v>
      </c>
      <c r="C191" s="1">
        <v>6201888</v>
      </c>
      <c r="D191" s="1">
        <v>6076627.29</v>
      </c>
      <c r="E191" s="1">
        <v>6076627.29</v>
      </c>
      <c r="F191" s="1">
        <v>6076627.29</v>
      </c>
      <c r="G191" s="1">
        <v>100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>
        <v>5675168</v>
      </c>
      <c r="BE191" s="1">
        <v>6036668</v>
      </c>
      <c r="BF191" s="1">
        <v>5911407.29</v>
      </c>
      <c r="BG191" s="1">
        <v>5911407.29</v>
      </c>
      <c r="BH191" s="1">
        <v>5911407.29</v>
      </c>
      <c r="BI191" s="1">
        <v>100</v>
      </c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>
        <v>1530800</v>
      </c>
      <c r="IO191" s="1">
        <v>1673900</v>
      </c>
      <c r="IP191" s="1">
        <v>1826600</v>
      </c>
      <c r="IQ191" s="1">
        <v>1826600</v>
      </c>
      <c r="IR191" s="1">
        <v>1826600</v>
      </c>
      <c r="IS191" s="1">
        <v>100</v>
      </c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  <c r="NR191" s="1"/>
      <c r="NS191" s="1"/>
      <c r="NT191" s="1"/>
      <c r="NU191" s="1"/>
      <c r="NV191" s="1"/>
      <c r="NW191" s="1"/>
      <c r="NX191" s="1"/>
      <c r="NY191" s="1"/>
      <c r="NZ191" s="1"/>
      <c r="OA191" s="1"/>
      <c r="OB191" s="1"/>
      <c r="OC191" s="1"/>
      <c r="OD191" s="1"/>
      <c r="OE191" s="1"/>
      <c r="OF191" s="1"/>
      <c r="OG191" s="1"/>
      <c r="OH191" s="1"/>
      <c r="OI191" s="1"/>
      <c r="OJ191" s="1"/>
      <c r="OK191" s="1"/>
      <c r="OL191" s="1"/>
      <c r="OM191" s="1"/>
      <c r="ON191" s="1"/>
      <c r="OO191" s="1"/>
      <c r="OP191" s="1"/>
      <c r="OQ191" s="1"/>
      <c r="OR191" s="1"/>
      <c r="OS191" s="1"/>
      <c r="OT191" s="1"/>
      <c r="OU191" s="1"/>
      <c r="OV191" s="1"/>
      <c r="OW191" s="1"/>
      <c r="OX191" s="1"/>
      <c r="OY191" s="1"/>
      <c r="OZ191" s="1"/>
      <c r="PA191" s="1"/>
      <c r="PB191" s="1"/>
      <c r="PC191" s="1"/>
      <c r="PD191" s="1"/>
      <c r="PE191" s="1"/>
      <c r="PF191" s="1"/>
      <c r="PG191" s="1"/>
      <c r="PH191" s="1"/>
      <c r="PI191" s="1"/>
      <c r="PJ191" s="1"/>
      <c r="PK191" s="1"/>
      <c r="PL191" s="1"/>
      <c r="PM191" s="1"/>
      <c r="PN191" s="1"/>
      <c r="PO191" s="1"/>
      <c r="PP191" s="1"/>
      <c r="PQ191" s="1"/>
      <c r="PR191" s="1"/>
      <c r="PS191" s="1"/>
      <c r="PT191" s="1"/>
      <c r="PU191" s="1"/>
      <c r="PV191" s="1"/>
      <c r="PW191" s="1"/>
      <c r="PX191" s="1"/>
      <c r="PY191" s="1"/>
      <c r="PZ191" s="1"/>
      <c r="QA191" s="1"/>
      <c r="QB191" s="1"/>
      <c r="QC191" s="1"/>
      <c r="QD191" s="1"/>
      <c r="QE191" s="1"/>
      <c r="QF191" s="1"/>
      <c r="QG191" s="1"/>
      <c r="QH191" s="1"/>
      <c r="QI191" s="1"/>
      <c r="QJ191" s="1"/>
      <c r="QK191" s="1"/>
      <c r="QL191" s="1"/>
      <c r="QM191" s="1"/>
      <c r="QN191" s="1"/>
      <c r="QO191" s="1"/>
      <c r="QP191" s="1"/>
      <c r="QQ191" s="1"/>
      <c r="QR191" s="1"/>
      <c r="QS191" s="1"/>
      <c r="QT191" s="1"/>
      <c r="QU191" s="1"/>
      <c r="QV191" s="1"/>
      <c r="QW191" s="1"/>
      <c r="QX191" s="1"/>
      <c r="QY191" s="1"/>
      <c r="QZ191" s="1"/>
      <c r="RA191" s="1"/>
      <c r="RB191" s="1"/>
      <c r="RC191" s="1"/>
      <c r="RD191" s="1"/>
      <c r="RE191" s="1"/>
      <c r="RF191" s="1"/>
      <c r="RG191" s="1"/>
      <c r="RH191" s="1"/>
      <c r="RI191" s="1"/>
      <c r="RJ191" s="1"/>
      <c r="RK191" s="1"/>
      <c r="RL191" s="1"/>
      <c r="RM191" s="1"/>
      <c r="RN191" s="1"/>
      <c r="RO191" s="1"/>
      <c r="RP191" s="1"/>
      <c r="RQ191" s="1"/>
      <c r="RR191" s="1"/>
      <c r="RS191" s="1"/>
      <c r="RT191" s="1"/>
      <c r="RU191" s="1"/>
      <c r="RV191" s="1"/>
      <c r="RW191" s="1"/>
      <c r="RX191" s="1"/>
      <c r="RY191" s="1"/>
      <c r="RZ191" s="1"/>
      <c r="SA191" s="1"/>
      <c r="SB191" s="1"/>
      <c r="SC191" s="1"/>
      <c r="SD191" s="1"/>
      <c r="SE191" s="1"/>
      <c r="SF191" s="1"/>
      <c r="SG191" s="1"/>
      <c r="SH191" s="1"/>
      <c r="SI191" s="1"/>
      <c r="SJ191" s="1"/>
      <c r="SK191" s="1"/>
      <c r="SL191" s="1"/>
      <c r="SM191" s="1"/>
      <c r="SN191" s="1"/>
      <c r="SO191" s="1"/>
      <c r="SP191" s="1"/>
      <c r="SQ191" s="1"/>
      <c r="SR191" s="1"/>
      <c r="SS191" s="1"/>
      <c r="ST191" s="1"/>
      <c r="SU191" s="1"/>
      <c r="SV191" s="1"/>
      <c r="SW191" s="1"/>
      <c r="SX191" s="1"/>
      <c r="SY191" s="1"/>
      <c r="SZ191" s="1"/>
      <c r="TA191" s="1"/>
      <c r="TB191" s="1"/>
      <c r="TC191" s="1"/>
      <c r="TD191" s="1"/>
      <c r="TE191" s="1"/>
      <c r="TF191" s="1"/>
      <c r="TG191" s="1"/>
      <c r="TH191" s="1"/>
      <c r="TI191" s="1"/>
      <c r="TJ191" s="1"/>
      <c r="TK191" s="1"/>
      <c r="TL191" s="1"/>
      <c r="TM191" s="1"/>
      <c r="TN191" s="1"/>
      <c r="TO191" s="1"/>
      <c r="TP191" s="1"/>
      <c r="TQ191" s="1"/>
      <c r="TR191" s="1"/>
      <c r="TS191" s="1"/>
      <c r="TT191" s="1"/>
      <c r="TU191" s="1"/>
      <c r="TV191" s="1"/>
      <c r="TW191" s="1"/>
      <c r="TX191" s="1"/>
      <c r="TY191" s="1"/>
      <c r="TZ191" s="1"/>
      <c r="UA191" s="1"/>
      <c r="UB191" s="1"/>
      <c r="UC191" s="1"/>
      <c r="UD191" s="1"/>
      <c r="UE191" s="1"/>
      <c r="UF191" s="1"/>
      <c r="UG191" s="1"/>
      <c r="UH191" s="1"/>
      <c r="UI191" s="1"/>
      <c r="UJ191" s="1"/>
      <c r="UK191" s="1"/>
      <c r="UL191" s="1"/>
      <c r="UM191" s="1"/>
      <c r="UN191" s="1"/>
      <c r="UO191" s="1"/>
      <c r="UP191" s="1"/>
      <c r="UQ191" s="1"/>
      <c r="UR191" s="1"/>
      <c r="US191" s="1"/>
      <c r="UT191" s="1">
        <v>1050400</v>
      </c>
      <c r="UU191" s="1">
        <v>1050400</v>
      </c>
      <c r="UV191" s="1">
        <v>1050400</v>
      </c>
      <c r="UW191" s="1">
        <v>1050400</v>
      </c>
      <c r="UX191" s="1">
        <v>1050400</v>
      </c>
      <c r="UY191" s="1">
        <v>100</v>
      </c>
      <c r="UZ191" s="1">
        <v>2012500</v>
      </c>
      <c r="VA191" s="1">
        <v>2012500</v>
      </c>
      <c r="VB191" s="1">
        <v>2012500</v>
      </c>
      <c r="VC191" s="1">
        <v>2012500</v>
      </c>
      <c r="VD191" s="1">
        <v>2012500</v>
      </c>
      <c r="VE191" s="1">
        <v>100</v>
      </c>
      <c r="VF191" s="1">
        <v>729268</v>
      </c>
      <c r="VG191" s="1">
        <v>729268</v>
      </c>
      <c r="VH191" s="1">
        <v>729268</v>
      </c>
      <c r="VI191" s="1">
        <v>729268</v>
      </c>
      <c r="VJ191" s="1">
        <v>729268</v>
      </c>
      <c r="VK191" s="1">
        <v>100</v>
      </c>
      <c r="VL191" s="1"/>
      <c r="VM191" s="1"/>
      <c r="VN191" s="1"/>
      <c r="VO191" s="1"/>
      <c r="VP191" s="1"/>
      <c r="VQ191" s="1"/>
      <c r="VR191" s="1"/>
      <c r="VS191" s="1"/>
      <c r="VT191" s="1"/>
      <c r="VU191" s="1"/>
      <c r="VV191" s="1"/>
      <c r="VW191" s="1"/>
      <c r="VX191" s="1"/>
      <c r="VY191" s="1"/>
      <c r="VZ191" s="1"/>
      <c r="WA191" s="1"/>
      <c r="WB191" s="1"/>
      <c r="WC191" s="1"/>
      <c r="WD191" s="1"/>
      <c r="WE191" s="1"/>
      <c r="WF191" s="1"/>
      <c r="WG191" s="1"/>
      <c r="WH191" s="1"/>
      <c r="WI191" s="1"/>
      <c r="WJ191" s="1"/>
      <c r="WK191" s="1"/>
      <c r="WL191" s="1"/>
      <c r="WM191" s="1"/>
      <c r="WN191" s="1"/>
      <c r="WO191" s="1"/>
      <c r="WP191" s="1"/>
      <c r="WQ191" s="1"/>
      <c r="WR191" s="1"/>
      <c r="WS191" s="1"/>
      <c r="WT191" s="1"/>
      <c r="WU191" s="1"/>
      <c r="WV191" s="1"/>
      <c r="WW191" s="1"/>
      <c r="WX191" s="1"/>
      <c r="WY191" s="1"/>
      <c r="WZ191" s="1"/>
      <c r="XA191" s="1"/>
      <c r="XB191" s="1"/>
      <c r="XC191" s="1"/>
      <c r="XD191" s="1"/>
      <c r="XE191" s="1"/>
      <c r="XF191" s="1"/>
      <c r="XG191" s="1"/>
      <c r="XH191" s="1"/>
      <c r="XI191" s="1"/>
      <c r="XJ191" s="1"/>
      <c r="XK191" s="1"/>
      <c r="XL191" s="1"/>
      <c r="XM191" s="1"/>
      <c r="XN191" s="1"/>
      <c r="XO191" s="1"/>
      <c r="XP191" s="1"/>
      <c r="XQ191" s="1"/>
      <c r="XR191" s="1"/>
      <c r="XS191" s="1"/>
      <c r="XT191" s="1"/>
      <c r="XU191" s="1"/>
      <c r="XV191" s="1"/>
      <c r="XW191" s="1"/>
      <c r="XX191" s="1"/>
      <c r="XY191" s="1"/>
      <c r="XZ191" s="1"/>
      <c r="YA191" s="1"/>
      <c r="YB191" s="1"/>
      <c r="YC191" s="1"/>
      <c r="YD191" s="1"/>
      <c r="YE191" s="1"/>
      <c r="YF191" s="1"/>
      <c r="YG191" s="1"/>
      <c r="YH191" s="1"/>
      <c r="YI191" s="1"/>
      <c r="YJ191" s="1"/>
      <c r="YK191" s="1"/>
      <c r="YL191" s="1"/>
      <c r="YM191" s="1"/>
      <c r="YN191" s="1"/>
      <c r="YO191" s="1"/>
      <c r="YP191" s="1"/>
      <c r="YQ191" s="1"/>
      <c r="YR191" s="1">
        <v>352200</v>
      </c>
      <c r="YS191" s="1">
        <v>570600</v>
      </c>
      <c r="YT191" s="1">
        <v>292639.28999999998</v>
      </c>
      <c r="YU191" s="1">
        <v>292639.28999999998</v>
      </c>
      <c r="YV191" s="1">
        <v>292639.28999999998</v>
      </c>
      <c r="YW191" s="1">
        <v>100</v>
      </c>
      <c r="YX191" s="1"/>
      <c r="YY191" s="1"/>
      <c r="YZ191" s="1"/>
      <c r="ZA191" s="1"/>
      <c r="ZB191" s="1"/>
      <c r="ZC191" s="1"/>
      <c r="ZD191" s="1"/>
      <c r="ZE191" s="1"/>
      <c r="ZF191" s="1"/>
      <c r="ZG191" s="1"/>
      <c r="ZH191" s="1"/>
      <c r="ZI191" s="1"/>
      <c r="ZJ191" s="1"/>
      <c r="ZK191" s="1"/>
      <c r="ZL191" s="1"/>
      <c r="ZM191" s="1"/>
      <c r="ZN191" s="1"/>
      <c r="ZO191" s="1"/>
      <c r="ZP191" s="1">
        <v>165220</v>
      </c>
      <c r="ZQ191" s="1">
        <v>165220</v>
      </c>
      <c r="ZR191" s="1">
        <v>165220</v>
      </c>
      <c r="ZS191" s="1">
        <v>165220</v>
      </c>
      <c r="ZT191" s="1">
        <v>165220</v>
      </c>
      <c r="ZU191" s="1">
        <v>100</v>
      </c>
      <c r="ZV191" s="1"/>
      <c r="ZW191" s="1"/>
      <c r="ZX191" s="1"/>
      <c r="ZY191" s="1"/>
      <c r="ZZ191" s="1"/>
      <c r="AAA191" s="1"/>
      <c r="AAB191" s="1"/>
      <c r="AAC191" s="1"/>
      <c r="AAD191" s="1"/>
      <c r="AAE191" s="1"/>
      <c r="AAF191" s="1"/>
      <c r="AAG191" s="1"/>
      <c r="AAH191" s="1"/>
      <c r="AAI191" s="1"/>
      <c r="AAJ191" s="1"/>
      <c r="AAK191" s="1"/>
      <c r="AAL191" s="1"/>
      <c r="AAM191" s="1"/>
      <c r="AAN191" s="1"/>
      <c r="AAO191" s="1"/>
      <c r="AAP191" s="1"/>
      <c r="AAQ191" s="1"/>
      <c r="AAR191" s="1"/>
      <c r="AAS191" s="1"/>
      <c r="AAT191" s="1"/>
      <c r="AAU191" s="1"/>
      <c r="AAV191" s="1"/>
      <c r="AAW191" s="1"/>
      <c r="AAX191" s="1"/>
      <c r="AAY191" s="1"/>
      <c r="AAZ191" s="1"/>
      <c r="ABA191" s="1"/>
      <c r="ABB191" s="1"/>
      <c r="ABC191" s="1"/>
      <c r="ABD191" s="1"/>
      <c r="ABE191" s="1"/>
      <c r="ABF191" s="1"/>
      <c r="ABG191" s="1"/>
      <c r="ABH191" s="1"/>
      <c r="ABI191" s="1"/>
      <c r="ABJ191" s="1"/>
      <c r="ABK191" s="1"/>
      <c r="ABL191" s="1"/>
      <c r="ABM191" s="1"/>
      <c r="ABN191" s="1"/>
      <c r="ABO191" s="1"/>
      <c r="ABP191" s="1"/>
      <c r="ABQ191" s="1"/>
      <c r="ABR191" s="1"/>
      <c r="ABS191" s="1"/>
      <c r="ABT191" s="1"/>
      <c r="ABU191" s="1"/>
      <c r="ABV191" s="1"/>
      <c r="ABW191" s="1"/>
      <c r="ABX191" s="1"/>
      <c r="ABY191" s="1"/>
      <c r="ABZ191" s="1"/>
      <c r="ACA191" s="1"/>
      <c r="ACB191" s="1"/>
      <c r="ACC191" s="1"/>
      <c r="ACD191" s="1"/>
      <c r="ACE191" s="1"/>
      <c r="ACF191" s="1"/>
      <c r="ACG191" s="1"/>
      <c r="ACH191" s="1"/>
      <c r="ACI191" s="1"/>
      <c r="ACJ191" s="1"/>
      <c r="ACK191" s="1"/>
      <c r="ACL191" s="1"/>
      <c r="ACM191" s="1"/>
      <c r="ACN191" s="1"/>
      <c r="ACO191" s="1"/>
      <c r="ACP191" s="1"/>
      <c r="ACQ191" s="1"/>
      <c r="ACR191" s="1"/>
      <c r="ACS191" s="1"/>
      <c r="ACT191" s="1"/>
      <c r="ACU191" s="1"/>
      <c r="ACV191" s="1"/>
      <c r="ACW191" s="1"/>
      <c r="ACX191" s="1"/>
      <c r="ACY191" s="1"/>
      <c r="ACZ191" s="1"/>
      <c r="ADA191" s="1"/>
      <c r="ADB191" s="1"/>
      <c r="ADC191" s="1"/>
      <c r="ADD191" s="1"/>
      <c r="ADE191" s="1"/>
      <c r="ADF191" s="1"/>
      <c r="ADG191" s="1"/>
      <c r="ADH191" s="1"/>
      <c r="ADI191" s="1"/>
      <c r="ADJ191" s="1"/>
      <c r="ADK191" s="1"/>
      <c r="ADL191" s="1"/>
      <c r="ADM191" s="1"/>
      <c r="ADN191" s="1"/>
      <c r="ADO191" s="1"/>
      <c r="ADP191" s="1"/>
      <c r="ADQ191" s="1"/>
      <c r="ADR191" s="1"/>
      <c r="ADS191" s="1"/>
      <c r="ADT191" s="1"/>
      <c r="ADU191" s="1"/>
      <c r="ADV191" s="1"/>
      <c r="ADW191" s="1"/>
      <c r="ADX191" s="1"/>
      <c r="ADY191" s="1"/>
      <c r="ADZ191" s="1"/>
      <c r="AEA191" s="1"/>
      <c r="AEB191" s="1"/>
      <c r="AEC191" s="1"/>
      <c r="AED191" s="1"/>
      <c r="AEE191" s="1"/>
      <c r="AEF191" s="1"/>
      <c r="AEG191" s="1"/>
      <c r="AEH191" s="1"/>
      <c r="AEI191" s="1"/>
      <c r="AEJ191" s="1"/>
      <c r="AEK191" s="1"/>
      <c r="AEL191" s="1"/>
      <c r="AEM191" s="1"/>
      <c r="AEN191" s="1"/>
      <c r="AEO191" s="1"/>
      <c r="AEP191" s="1"/>
      <c r="AEQ191" s="1"/>
      <c r="AER191" s="1"/>
      <c r="AES191" s="1"/>
      <c r="AET191" s="1"/>
      <c r="AEU191" s="1"/>
      <c r="AEV191" s="1"/>
      <c r="AEW191" s="1"/>
      <c r="AEX191" s="1"/>
      <c r="AEY191" s="1"/>
      <c r="AEZ191" s="1"/>
      <c r="AFA191" s="1"/>
      <c r="AFB191" s="1"/>
      <c r="AFC191" s="1"/>
      <c r="AFD191" s="1"/>
      <c r="AFE191" s="1"/>
      <c r="AFF191" s="1"/>
      <c r="AFG191" s="1"/>
      <c r="AFH191" s="1"/>
      <c r="AFI191" s="1"/>
      <c r="AFJ191" s="1">
        <v>3520</v>
      </c>
      <c r="AFK191" s="1">
        <v>3520</v>
      </c>
      <c r="AFL191" s="1">
        <v>3520</v>
      </c>
      <c r="AFM191" s="1">
        <v>3520</v>
      </c>
      <c r="AFN191" s="1">
        <v>3520</v>
      </c>
      <c r="AFO191" s="1">
        <v>100</v>
      </c>
      <c r="AFP191" s="1"/>
      <c r="AFQ191" s="1"/>
      <c r="AFR191" s="1"/>
      <c r="AFS191" s="1"/>
      <c r="AFT191" s="1"/>
      <c r="AFU191" s="1"/>
      <c r="AFV191" s="1"/>
      <c r="AFW191" s="1"/>
      <c r="AFX191" s="1"/>
      <c r="AFY191" s="1"/>
      <c r="AFZ191" s="1"/>
      <c r="AGA191" s="1"/>
      <c r="AGB191" s="1"/>
      <c r="AGC191" s="1"/>
      <c r="AGD191" s="1"/>
      <c r="AGE191" s="1"/>
      <c r="AGF191" s="1"/>
      <c r="AGG191" s="1"/>
      <c r="AGH191" s="1"/>
      <c r="AGI191" s="1"/>
      <c r="AGJ191" s="1"/>
      <c r="AGK191" s="1"/>
      <c r="AGL191" s="1"/>
      <c r="AGM191" s="1"/>
      <c r="AGN191" s="1">
        <v>161700</v>
      </c>
      <c r="AGO191" s="1">
        <v>161700</v>
      </c>
      <c r="AGP191" s="1">
        <v>161700</v>
      </c>
      <c r="AGQ191" s="1">
        <v>161700</v>
      </c>
      <c r="AGR191" s="1">
        <v>161700</v>
      </c>
      <c r="AGS191" s="1">
        <v>100</v>
      </c>
      <c r="AGT191" s="1"/>
      <c r="AGU191" s="1"/>
      <c r="AGV191" s="1"/>
      <c r="AGW191" s="1"/>
      <c r="AGX191" s="1"/>
      <c r="AGY191" s="1"/>
      <c r="AGZ191" s="1"/>
      <c r="AHA191" s="1"/>
      <c r="AHB191" s="1"/>
      <c r="AHC191" s="1"/>
      <c r="AHD191" s="1"/>
      <c r="AHE191" s="1"/>
      <c r="AHF191" s="1"/>
      <c r="AHG191" s="1"/>
      <c r="AHH191" s="1"/>
      <c r="AHI191" s="1"/>
      <c r="AHJ191" s="1"/>
      <c r="AHK191" s="1"/>
      <c r="AHL191" s="1"/>
      <c r="AHM191" s="1"/>
      <c r="AHN191" s="1"/>
      <c r="AHO191" s="1"/>
      <c r="AHP191" s="1"/>
      <c r="AHQ191" s="1"/>
      <c r="AHR191" s="1"/>
      <c r="AHS191" s="1"/>
      <c r="AHT191" s="1"/>
      <c r="AHU191" s="1"/>
      <c r="AHV191" s="1"/>
      <c r="AHW191" s="1"/>
      <c r="AHX191" s="1"/>
      <c r="AHY191" s="1"/>
      <c r="AHZ191" s="1"/>
      <c r="AIA191" s="1"/>
      <c r="AIB191" s="1"/>
      <c r="AIC191" s="1"/>
      <c r="AID191" s="1"/>
      <c r="AIE191" s="1"/>
      <c r="AIF191" s="1"/>
      <c r="AIG191" s="1"/>
      <c r="AIH191" s="1"/>
      <c r="AII191" s="1"/>
      <c r="AIJ191" s="1"/>
      <c r="AIK191" s="1"/>
      <c r="AIL191" s="1"/>
      <c r="AIM191" s="1"/>
      <c r="AIN191" s="1"/>
      <c r="AIO191" s="1"/>
      <c r="AIP191" s="1"/>
      <c r="AIQ191" s="1"/>
      <c r="AIR191" s="1"/>
      <c r="AIS191" s="1"/>
      <c r="AIT191" s="1"/>
      <c r="AIU191" s="1"/>
      <c r="AIV191" s="1"/>
      <c r="AIW191" s="1"/>
      <c r="AIX191" s="1"/>
      <c r="AIY191" s="1"/>
      <c r="AIZ191" s="1"/>
      <c r="AJA191" s="1"/>
      <c r="AJB191" s="1"/>
      <c r="AJC191" s="1"/>
      <c r="AJD191" s="1"/>
      <c r="AJE191" s="1"/>
      <c r="AJF191" s="1"/>
      <c r="AJG191" s="1"/>
    </row>
    <row r="192" spans="1:943" x14ac:dyDescent="0.25">
      <c r="A192" s="4" t="s">
        <v>274</v>
      </c>
      <c r="B192" s="1">
        <v>2484820</v>
      </c>
      <c r="C192" s="1">
        <v>2515620</v>
      </c>
      <c r="D192" s="1">
        <v>2548820</v>
      </c>
      <c r="E192" s="1">
        <v>4887219.7300000004</v>
      </c>
      <c r="F192" s="1">
        <v>4173679.57</v>
      </c>
      <c r="G192" s="1">
        <v>85.4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>
        <v>2319600</v>
      </c>
      <c r="BE192" s="1">
        <v>2350400</v>
      </c>
      <c r="BF192" s="1">
        <v>2383600</v>
      </c>
      <c r="BG192" s="1">
        <v>4721999.7300000004</v>
      </c>
      <c r="BH192" s="1">
        <v>4008459.57</v>
      </c>
      <c r="BI192" s="1">
        <v>84.9</v>
      </c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>
        <v>330000</v>
      </c>
      <c r="IO192" s="1">
        <v>360800</v>
      </c>
      <c r="IP192" s="1">
        <v>394000</v>
      </c>
      <c r="IQ192" s="1">
        <v>394000</v>
      </c>
      <c r="IR192" s="1">
        <v>394000</v>
      </c>
      <c r="IS192" s="1">
        <v>100</v>
      </c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  <c r="JL192" s="1"/>
      <c r="JM192" s="1"/>
      <c r="JN192" s="1"/>
      <c r="JO192" s="1"/>
      <c r="JP192" s="1"/>
      <c r="JQ192" s="1"/>
      <c r="JR192" s="1"/>
      <c r="JS192" s="1"/>
      <c r="JT192" s="1"/>
      <c r="JU192" s="1"/>
      <c r="JV192" s="1"/>
      <c r="JW192" s="1"/>
      <c r="JX192" s="1"/>
      <c r="JY192" s="1"/>
      <c r="JZ192" s="1"/>
      <c r="KA192" s="1"/>
      <c r="KB192" s="1"/>
      <c r="KC192" s="1"/>
      <c r="KD192" s="1"/>
      <c r="KE192" s="1"/>
      <c r="KF192" s="1"/>
      <c r="KG192" s="1"/>
      <c r="KH192" s="1"/>
      <c r="KI192" s="1"/>
      <c r="KJ192" s="1"/>
      <c r="KK192" s="1"/>
      <c r="KL192" s="1"/>
      <c r="KM192" s="1"/>
      <c r="KN192" s="1"/>
      <c r="KO192" s="1"/>
      <c r="KP192" s="1"/>
      <c r="KQ192" s="1"/>
      <c r="KR192" s="1"/>
      <c r="KS192" s="1"/>
      <c r="KT192" s="1"/>
      <c r="KU192" s="1"/>
      <c r="KV192" s="1"/>
      <c r="KW192" s="1"/>
      <c r="KX192" s="1"/>
      <c r="KY192" s="1"/>
      <c r="KZ192" s="1"/>
      <c r="LA192" s="1"/>
      <c r="LB192" s="1"/>
      <c r="LC192" s="1"/>
      <c r="LD192" s="1"/>
      <c r="LE192" s="1"/>
      <c r="LF192" s="1"/>
      <c r="LG192" s="1"/>
      <c r="LH192" s="1"/>
      <c r="LI192" s="1"/>
      <c r="LJ192" s="1"/>
      <c r="LK192" s="1"/>
      <c r="LL192" s="1"/>
      <c r="LM192" s="1"/>
      <c r="LN192" s="1"/>
      <c r="LO192" s="1"/>
      <c r="LP192" s="1"/>
      <c r="LQ192" s="1"/>
      <c r="LR192" s="1"/>
      <c r="LS192" s="1"/>
      <c r="LT192" s="1"/>
      <c r="LU192" s="1"/>
      <c r="LV192" s="1"/>
      <c r="LW192" s="1"/>
      <c r="LX192" s="1"/>
      <c r="LY192" s="1"/>
      <c r="LZ192" s="1"/>
      <c r="MA192" s="1"/>
      <c r="MB192" s="1"/>
      <c r="MC192" s="1"/>
      <c r="MD192" s="1"/>
      <c r="ME192" s="1"/>
      <c r="MF192" s="1"/>
      <c r="MG192" s="1"/>
      <c r="MH192" s="1"/>
      <c r="MI192" s="1"/>
      <c r="MJ192" s="1"/>
      <c r="MK192" s="1"/>
      <c r="ML192" s="1"/>
      <c r="MM192" s="1"/>
      <c r="MN192" s="1"/>
      <c r="MO192" s="1">
        <v>2338399.73</v>
      </c>
      <c r="MP192" s="1">
        <v>1624859.57</v>
      </c>
      <c r="MQ192" s="1">
        <v>69.5</v>
      </c>
      <c r="MR192" s="1"/>
      <c r="MS192" s="1"/>
      <c r="MT192" s="1"/>
      <c r="MU192" s="1"/>
      <c r="MV192" s="1"/>
      <c r="MW192" s="1"/>
      <c r="MX192" s="1"/>
      <c r="MY192" s="1"/>
      <c r="MZ192" s="1"/>
      <c r="NA192" s="1"/>
      <c r="NB192" s="1"/>
      <c r="NC192" s="1"/>
      <c r="ND192" s="1"/>
      <c r="NE192" s="1"/>
      <c r="NF192" s="1"/>
      <c r="NG192" s="1"/>
      <c r="NH192" s="1"/>
      <c r="NI192" s="1"/>
      <c r="NJ192" s="1"/>
      <c r="NK192" s="1"/>
      <c r="NL192" s="1"/>
      <c r="NM192" s="1"/>
      <c r="NN192" s="1"/>
      <c r="NO192" s="1"/>
      <c r="NP192" s="1"/>
      <c r="NQ192" s="1"/>
      <c r="NR192" s="1"/>
      <c r="NS192" s="1"/>
      <c r="NT192" s="1"/>
      <c r="NU192" s="1"/>
      <c r="NV192" s="1"/>
      <c r="NW192" s="1"/>
      <c r="NX192" s="1"/>
      <c r="NY192" s="1"/>
      <c r="NZ192" s="1"/>
      <c r="OA192" s="1"/>
      <c r="OB192" s="1"/>
      <c r="OC192" s="1"/>
      <c r="OD192" s="1"/>
      <c r="OE192" s="1"/>
      <c r="OF192" s="1"/>
      <c r="OG192" s="1"/>
      <c r="OH192" s="1"/>
      <c r="OI192" s="1"/>
      <c r="OJ192" s="1"/>
      <c r="OK192" s="1"/>
      <c r="OL192" s="1"/>
      <c r="OM192" s="1"/>
      <c r="ON192" s="1"/>
      <c r="OO192" s="1"/>
      <c r="OP192" s="1"/>
      <c r="OQ192" s="1"/>
      <c r="OR192" s="1"/>
      <c r="OS192" s="1"/>
      <c r="OT192" s="1"/>
      <c r="OU192" s="1"/>
      <c r="OV192" s="1"/>
      <c r="OW192" s="1"/>
      <c r="OX192" s="1"/>
      <c r="OY192" s="1"/>
      <c r="OZ192" s="1"/>
      <c r="PA192" s="1"/>
      <c r="PB192" s="1"/>
      <c r="PC192" s="1"/>
      <c r="PD192" s="1"/>
      <c r="PE192" s="1"/>
      <c r="PF192" s="1"/>
      <c r="PG192" s="1"/>
      <c r="PH192" s="1"/>
      <c r="PI192" s="1"/>
      <c r="PJ192" s="1"/>
      <c r="PK192" s="1"/>
      <c r="PL192" s="1"/>
      <c r="PM192" s="1"/>
      <c r="PN192" s="1"/>
      <c r="PO192" s="1"/>
      <c r="PP192" s="1"/>
      <c r="PQ192" s="1"/>
      <c r="PR192" s="1"/>
      <c r="PS192" s="1"/>
      <c r="PT192" s="1"/>
      <c r="PU192" s="1"/>
      <c r="PV192" s="1"/>
      <c r="PW192" s="1"/>
      <c r="PX192" s="1"/>
      <c r="PY192" s="1"/>
      <c r="PZ192" s="1"/>
      <c r="QA192" s="1"/>
      <c r="QB192" s="1"/>
      <c r="QC192" s="1"/>
      <c r="QD192" s="1"/>
      <c r="QE192" s="1"/>
      <c r="QF192" s="1"/>
      <c r="QG192" s="1"/>
      <c r="QH192" s="1"/>
      <c r="QI192" s="1"/>
      <c r="QJ192" s="1"/>
      <c r="QK192" s="1"/>
      <c r="QL192" s="1"/>
      <c r="QM192" s="1"/>
      <c r="QN192" s="1"/>
      <c r="QO192" s="1"/>
      <c r="QP192" s="1"/>
      <c r="QQ192" s="1"/>
      <c r="QR192" s="1"/>
      <c r="QS192" s="1"/>
      <c r="QT192" s="1"/>
      <c r="QU192" s="1"/>
      <c r="QV192" s="1"/>
      <c r="QW192" s="1"/>
      <c r="QX192" s="1"/>
      <c r="QY192" s="1"/>
      <c r="QZ192" s="1"/>
      <c r="RA192" s="1"/>
      <c r="RB192" s="1"/>
      <c r="RC192" s="1"/>
      <c r="RD192" s="1"/>
      <c r="RE192" s="1"/>
      <c r="RF192" s="1"/>
      <c r="RG192" s="1"/>
      <c r="RH192" s="1"/>
      <c r="RI192" s="1"/>
      <c r="RJ192" s="1"/>
      <c r="RK192" s="1"/>
      <c r="RL192" s="1"/>
      <c r="RM192" s="1"/>
      <c r="RN192" s="1"/>
      <c r="RO192" s="1"/>
      <c r="RP192" s="1"/>
      <c r="RQ192" s="1"/>
      <c r="RR192" s="1"/>
      <c r="RS192" s="1"/>
      <c r="RT192" s="1"/>
      <c r="RU192" s="1"/>
      <c r="RV192" s="1"/>
      <c r="RW192" s="1"/>
      <c r="RX192" s="1"/>
      <c r="RY192" s="1"/>
      <c r="RZ192" s="1"/>
      <c r="SA192" s="1"/>
      <c r="SB192" s="1"/>
      <c r="SC192" s="1"/>
      <c r="SD192" s="1"/>
      <c r="SE192" s="1"/>
      <c r="SF192" s="1"/>
      <c r="SG192" s="1"/>
      <c r="SH192" s="1"/>
      <c r="SI192" s="1"/>
      <c r="SJ192" s="1"/>
      <c r="SK192" s="1"/>
      <c r="SL192" s="1"/>
      <c r="SM192" s="1"/>
      <c r="SN192" s="1"/>
      <c r="SO192" s="1"/>
      <c r="SP192" s="1"/>
      <c r="SQ192" s="1"/>
      <c r="SR192" s="1"/>
      <c r="SS192" s="1"/>
      <c r="ST192" s="1"/>
      <c r="SU192" s="1"/>
      <c r="SV192" s="1"/>
      <c r="SW192" s="1"/>
      <c r="SX192" s="1"/>
      <c r="SY192" s="1"/>
      <c r="SZ192" s="1"/>
      <c r="TA192" s="1"/>
      <c r="TB192" s="1"/>
      <c r="TC192" s="1"/>
      <c r="TD192" s="1"/>
      <c r="TE192" s="1"/>
      <c r="TF192" s="1"/>
      <c r="TG192" s="1"/>
      <c r="TH192" s="1"/>
      <c r="TI192" s="1"/>
      <c r="TJ192" s="1"/>
      <c r="TK192" s="1"/>
      <c r="TL192" s="1"/>
      <c r="TM192" s="1"/>
      <c r="TN192" s="1"/>
      <c r="TO192" s="1"/>
      <c r="TP192" s="1"/>
      <c r="TQ192" s="1"/>
      <c r="TR192" s="1"/>
      <c r="TS192" s="1"/>
      <c r="TT192" s="1"/>
      <c r="TU192" s="1"/>
      <c r="TV192" s="1"/>
      <c r="TW192" s="1"/>
      <c r="TX192" s="1"/>
      <c r="TY192" s="1"/>
      <c r="TZ192" s="1"/>
      <c r="UA192" s="1"/>
      <c r="UB192" s="1"/>
      <c r="UC192" s="1"/>
      <c r="UD192" s="1"/>
      <c r="UE192" s="1"/>
      <c r="UF192" s="1"/>
      <c r="UG192" s="1"/>
      <c r="UH192" s="1"/>
      <c r="UI192" s="1"/>
      <c r="UJ192" s="1"/>
      <c r="UK192" s="1"/>
      <c r="UL192" s="1"/>
      <c r="UM192" s="1"/>
      <c r="UN192" s="1"/>
      <c r="UO192" s="1"/>
      <c r="UP192" s="1"/>
      <c r="UQ192" s="1"/>
      <c r="UR192" s="1"/>
      <c r="US192" s="1"/>
      <c r="UT192" s="1">
        <v>1050400</v>
      </c>
      <c r="UU192" s="1">
        <v>1050400</v>
      </c>
      <c r="UV192" s="1">
        <v>1050400</v>
      </c>
      <c r="UW192" s="1">
        <v>1050400</v>
      </c>
      <c r="UX192" s="1">
        <v>1050400</v>
      </c>
      <c r="UY192" s="1">
        <v>100</v>
      </c>
      <c r="UZ192" s="1">
        <v>939200</v>
      </c>
      <c r="VA192" s="1">
        <v>939200</v>
      </c>
      <c r="VB192" s="1">
        <v>939200</v>
      </c>
      <c r="VC192" s="1">
        <v>939200</v>
      </c>
      <c r="VD192" s="1">
        <v>939200</v>
      </c>
      <c r="VE192" s="1">
        <v>100</v>
      </c>
      <c r="VF192" s="1"/>
      <c r="VG192" s="1"/>
      <c r="VH192" s="1"/>
      <c r="VI192" s="1"/>
      <c r="VJ192" s="1"/>
      <c r="VK192" s="1"/>
      <c r="VL192" s="1"/>
      <c r="VM192" s="1"/>
      <c r="VN192" s="1"/>
      <c r="VO192" s="1"/>
      <c r="VP192" s="1"/>
      <c r="VQ192" s="1"/>
      <c r="VR192" s="1"/>
      <c r="VS192" s="1"/>
      <c r="VT192" s="1"/>
      <c r="VU192" s="1"/>
      <c r="VV192" s="1"/>
      <c r="VW192" s="1"/>
      <c r="VX192" s="1"/>
      <c r="VY192" s="1"/>
      <c r="VZ192" s="1"/>
      <c r="WA192" s="1"/>
      <c r="WB192" s="1"/>
      <c r="WC192" s="1"/>
      <c r="WD192" s="1"/>
      <c r="WE192" s="1"/>
      <c r="WF192" s="1"/>
      <c r="WG192" s="1"/>
      <c r="WH192" s="1"/>
      <c r="WI192" s="1"/>
      <c r="WJ192" s="1"/>
      <c r="WK192" s="1"/>
      <c r="WL192" s="1"/>
      <c r="WM192" s="1"/>
      <c r="WN192" s="1"/>
      <c r="WO192" s="1"/>
      <c r="WP192" s="1"/>
      <c r="WQ192" s="1"/>
      <c r="WR192" s="1"/>
      <c r="WS192" s="1"/>
      <c r="WT192" s="1"/>
      <c r="WU192" s="1"/>
      <c r="WV192" s="1"/>
      <c r="WW192" s="1"/>
      <c r="WX192" s="1"/>
      <c r="WY192" s="1"/>
      <c r="WZ192" s="1"/>
      <c r="XA192" s="1"/>
      <c r="XB192" s="1"/>
      <c r="XC192" s="1"/>
      <c r="XD192" s="1"/>
      <c r="XE192" s="1"/>
      <c r="XF192" s="1"/>
      <c r="XG192" s="1"/>
      <c r="XH192" s="1"/>
      <c r="XI192" s="1"/>
      <c r="XJ192" s="1"/>
      <c r="XK192" s="1"/>
      <c r="XL192" s="1"/>
      <c r="XM192" s="1"/>
      <c r="XN192" s="1"/>
      <c r="XO192" s="1"/>
      <c r="XP192" s="1"/>
      <c r="XQ192" s="1"/>
      <c r="XR192" s="1"/>
      <c r="XS192" s="1"/>
      <c r="XT192" s="1"/>
      <c r="XU192" s="1"/>
      <c r="XV192" s="1"/>
      <c r="XW192" s="1"/>
      <c r="XX192" s="1"/>
      <c r="XY192" s="1"/>
      <c r="XZ192" s="1"/>
      <c r="YA192" s="1"/>
      <c r="YB192" s="1"/>
      <c r="YC192" s="1"/>
      <c r="YD192" s="1"/>
      <c r="YE192" s="1"/>
      <c r="YF192" s="1"/>
      <c r="YG192" s="1"/>
      <c r="YH192" s="1"/>
      <c r="YI192" s="1"/>
      <c r="YJ192" s="1"/>
      <c r="YK192" s="1"/>
      <c r="YL192" s="1"/>
      <c r="YM192" s="1"/>
      <c r="YN192" s="1"/>
      <c r="YO192" s="1"/>
      <c r="YP192" s="1"/>
      <c r="YQ192" s="1"/>
      <c r="YR192" s="1"/>
      <c r="YS192" s="1"/>
      <c r="YT192" s="1"/>
      <c r="YU192" s="1"/>
      <c r="YV192" s="1"/>
      <c r="YW192" s="1"/>
      <c r="YX192" s="1"/>
      <c r="YY192" s="1"/>
      <c r="YZ192" s="1"/>
      <c r="ZA192" s="1"/>
      <c r="ZB192" s="1"/>
      <c r="ZC192" s="1"/>
      <c r="ZD192" s="1"/>
      <c r="ZE192" s="1"/>
      <c r="ZF192" s="1"/>
      <c r="ZG192" s="1"/>
      <c r="ZH192" s="1"/>
      <c r="ZI192" s="1"/>
      <c r="ZJ192" s="1"/>
      <c r="ZK192" s="1"/>
      <c r="ZL192" s="1"/>
      <c r="ZM192" s="1"/>
      <c r="ZN192" s="1"/>
      <c r="ZO192" s="1"/>
      <c r="ZP192" s="1">
        <v>165220</v>
      </c>
      <c r="ZQ192" s="1">
        <v>165220</v>
      </c>
      <c r="ZR192" s="1">
        <v>165220</v>
      </c>
      <c r="ZS192" s="1">
        <v>165220</v>
      </c>
      <c r="ZT192" s="1">
        <v>165220</v>
      </c>
      <c r="ZU192" s="1">
        <v>100</v>
      </c>
      <c r="ZV192" s="1"/>
      <c r="ZW192" s="1"/>
      <c r="ZX192" s="1"/>
      <c r="ZY192" s="1"/>
      <c r="ZZ192" s="1"/>
      <c r="AAA192" s="1"/>
      <c r="AAB192" s="1"/>
      <c r="AAC192" s="1"/>
      <c r="AAD192" s="1"/>
      <c r="AAE192" s="1"/>
      <c r="AAF192" s="1"/>
      <c r="AAG192" s="1"/>
      <c r="AAH192" s="1"/>
      <c r="AAI192" s="1"/>
      <c r="AAJ192" s="1"/>
      <c r="AAK192" s="1"/>
      <c r="AAL192" s="1"/>
      <c r="AAM192" s="1"/>
      <c r="AAN192" s="1"/>
      <c r="AAO192" s="1"/>
      <c r="AAP192" s="1"/>
      <c r="AAQ192" s="1"/>
      <c r="AAR192" s="1"/>
      <c r="AAS192" s="1"/>
      <c r="AAT192" s="1"/>
      <c r="AAU192" s="1"/>
      <c r="AAV192" s="1"/>
      <c r="AAW192" s="1"/>
      <c r="AAX192" s="1"/>
      <c r="AAY192" s="1"/>
      <c r="AAZ192" s="1"/>
      <c r="ABA192" s="1"/>
      <c r="ABB192" s="1"/>
      <c r="ABC192" s="1"/>
      <c r="ABD192" s="1"/>
      <c r="ABE192" s="1"/>
      <c r="ABF192" s="1"/>
      <c r="ABG192" s="1"/>
      <c r="ABH192" s="1"/>
      <c r="ABI192" s="1"/>
      <c r="ABJ192" s="1"/>
      <c r="ABK192" s="1"/>
      <c r="ABL192" s="1"/>
      <c r="ABM192" s="1"/>
      <c r="ABN192" s="1"/>
      <c r="ABO192" s="1"/>
      <c r="ABP192" s="1"/>
      <c r="ABQ192" s="1"/>
      <c r="ABR192" s="1"/>
      <c r="ABS192" s="1"/>
      <c r="ABT192" s="1"/>
      <c r="ABU192" s="1"/>
      <c r="ABV192" s="1"/>
      <c r="ABW192" s="1"/>
      <c r="ABX192" s="1"/>
      <c r="ABY192" s="1"/>
      <c r="ABZ192" s="1"/>
      <c r="ACA192" s="1"/>
      <c r="ACB192" s="1"/>
      <c r="ACC192" s="1"/>
      <c r="ACD192" s="1"/>
      <c r="ACE192" s="1"/>
      <c r="ACF192" s="1"/>
      <c r="ACG192" s="1"/>
      <c r="ACH192" s="1"/>
      <c r="ACI192" s="1"/>
      <c r="ACJ192" s="1"/>
      <c r="ACK192" s="1"/>
      <c r="ACL192" s="1"/>
      <c r="ACM192" s="1"/>
      <c r="ACN192" s="1"/>
      <c r="ACO192" s="1"/>
      <c r="ACP192" s="1"/>
      <c r="ACQ192" s="1"/>
      <c r="ACR192" s="1"/>
      <c r="ACS192" s="1"/>
      <c r="ACT192" s="1"/>
      <c r="ACU192" s="1"/>
      <c r="ACV192" s="1"/>
      <c r="ACW192" s="1"/>
      <c r="ACX192" s="1"/>
      <c r="ACY192" s="1"/>
      <c r="ACZ192" s="1"/>
      <c r="ADA192" s="1"/>
      <c r="ADB192" s="1"/>
      <c r="ADC192" s="1"/>
      <c r="ADD192" s="1"/>
      <c r="ADE192" s="1"/>
      <c r="ADF192" s="1"/>
      <c r="ADG192" s="1"/>
      <c r="ADH192" s="1"/>
      <c r="ADI192" s="1"/>
      <c r="ADJ192" s="1"/>
      <c r="ADK192" s="1"/>
      <c r="ADL192" s="1"/>
      <c r="ADM192" s="1"/>
      <c r="ADN192" s="1"/>
      <c r="ADO192" s="1"/>
      <c r="ADP192" s="1"/>
      <c r="ADQ192" s="1"/>
      <c r="ADR192" s="1"/>
      <c r="ADS192" s="1"/>
      <c r="ADT192" s="1"/>
      <c r="ADU192" s="1"/>
      <c r="ADV192" s="1"/>
      <c r="ADW192" s="1"/>
      <c r="ADX192" s="1"/>
      <c r="ADY192" s="1"/>
      <c r="ADZ192" s="1"/>
      <c r="AEA192" s="1"/>
      <c r="AEB192" s="1"/>
      <c r="AEC192" s="1"/>
      <c r="AED192" s="1"/>
      <c r="AEE192" s="1"/>
      <c r="AEF192" s="1"/>
      <c r="AEG192" s="1"/>
      <c r="AEH192" s="1"/>
      <c r="AEI192" s="1"/>
      <c r="AEJ192" s="1"/>
      <c r="AEK192" s="1"/>
      <c r="AEL192" s="1"/>
      <c r="AEM192" s="1"/>
      <c r="AEN192" s="1"/>
      <c r="AEO192" s="1"/>
      <c r="AEP192" s="1"/>
      <c r="AEQ192" s="1"/>
      <c r="AER192" s="1"/>
      <c r="AES192" s="1"/>
      <c r="AET192" s="1"/>
      <c r="AEU192" s="1"/>
      <c r="AEV192" s="1"/>
      <c r="AEW192" s="1"/>
      <c r="AEX192" s="1"/>
      <c r="AEY192" s="1"/>
      <c r="AEZ192" s="1"/>
      <c r="AFA192" s="1"/>
      <c r="AFB192" s="1"/>
      <c r="AFC192" s="1"/>
      <c r="AFD192" s="1"/>
      <c r="AFE192" s="1"/>
      <c r="AFF192" s="1"/>
      <c r="AFG192" s="1"/>
      <c r="AFH192" s="1"/>
      <c r="AFI192" s="1"/>
      <c r="AFJ192" s="1">
        <v>3520</v>
      </c>
      <c r="AFK192" s="1">
        <v>3520</v>
      </c>
      <c r="AFL192" s="1">
        <v>3520</v>
      </c>
      <c r="AFM192" s="1">
        <v>3520</v>
      </c>
      <c r="AFN192" s="1">
        <v>3520</v>
      </c>
      <c r="AFO192" s="1">
        <v>100</v>
      </c>
      <c r="AFP192" s="1"/>
      <c r="AFQ192" s="1"/>
      <c r="AFR192" s="1"/>
      <c r="AFS192" s="1"/>
      <c r="AFT192" s="1"/>
      <c r="AFU192" s="1"/>
      <c r="AFV192" s="1"/>
      <c r="AFW192" s="1"/>
      <c r="AFX192" s="1"/>
      <c r="AFY192" s="1"/>
      <c r="AFZ192" s="1"/>
      <c r="AGA192" s="1"/>
      <c r="AGB192" s="1"/>
      <c r="AGC192" s="1"/>
      <c r="AGD192" s="1"/>
      <c r="AGE192" s="1"/>
      <c r="AGF192" s="1"/>
      <c r="AGG192" s="1"/>
      <c r="AGH192" s="1"/>
      <c r="AGI192" s="1"/>
      <c r="AGJ192" s="1"/>
      <c r="AGK192" s="1"/>
      <c r="AGL192" s="1"/>
      <c r="AGM192" s="1"/>
      <c r="AGN192" s="1">
        <v>161700</v>
      </c>
      <c r="AGO192" s="1">
        <v>161700</v>
      </c>
      <c r="AGP192" s="1">
        <v>161700</v>
      </c>
      <c r="AGQ192" s="1">
        <v>161700</v>
      </c>
      <c r="AGR192" s="1">
        <v>161700</v>
      </c>
      <c r="AGS192" s="1">
        <v>100</v>
      </c>
      <c r="AGT192" s="1"/>
      <c r="AGU192" s="1"/>
      <c r="AGV192" s="1"/>
      <c r="AGW192" s="1"/>
      <c r="AGX192" s="1"/>
      <c r="AGY192" s="1"/>
      <c r="AGZ192" s="1"/>
      <c r="AHA192" s="1"/>
      <c r="AHB192" s="1"/>
      <c r="AHC192" s="1"/>
      <c r="AHD192" s="1"/>
      <c r="AHE192" s="1"/>
      <c r="AHF192" s="1"/>
      <c r="AHG192" s="1"/>
      <c r="AHH192" s="1"/>
      <c r="AHI192" s="1"/>
      <c r="AHJ192" s="1"/>
      <c r="AHK192" s="1"/>
      <c r="AHL192" s="1"/>
      <c r="AHM192" s="1"/>
      <c r="AHN192" s="1"/>
      <c r="AHO192" s="1"/>
      <c r="AHP192" s="1"/>
      <c r="AHQ192" s="1"/>
      <c r="AHR192" s="1"/>
      <c r="AHS192" s="1"/>
      <c r="AHT192" s="1"/>
      <c r="AHU192" s="1"/>
      <c r="AHV192" s="1"/>
      <c r="AHW192" s="1"/>
      <c r="AHX192" s="1"/>
      <c r="AHY192" s="1"/>
      <c r="AHZ192" s="1"/>
      <c r="AIA192" s="1"/>
      <c r="AIB192" s="1"/>
      <c r="AIC192" s="1"/>
      <c r="AID192" s="1"/>
      <c r="AIE192" s="1"/>
      <c r="AIF192" s="1"/>
      <c r="AIG192" s="1"/>
      <c r="AIH192" s="1"/>
      <c r="AII192" s="1"/>
      <c r="AIJ192" s="1"/>
      <c r="AIK192" s="1"/>
      <c r="AIL192" s="1"/>
      <c r="AIM192" s="1"/>
      <c r="AIN192" s="1"/>
      <c r="AIO192" s="1"/>
      <c r="AIP192" s="1"/>
      <c r="AIQ192" s="1"/>
      <c r="AIR192" s="1"/>
      <c r="AIS192" s="1"/>
      <c r="AIT192" s="1"/>
      <c r="AIU192" s="1"/>
      <c r="AIV192" s="1"/>
      <c r="AIW192" s="1"/>
      <c r="AIX192" s="1"/>
      <c r="AIY192" s="1"/>
      <c r="AIZ192" s="1"/>
      <c r="AJA192" s="1"/>
      <c r="AJB192" s="1"/>
      <c r="AJC192" s="1"/>
      <c r="AJD192" s="1"/>
      <c r="AJE192" s="1"/>
      <c r="AJF192" s="1"/>
      <c r="AJG192" s="1"/>
    </row>
    <row r="193" spans="1:943" x14ac:dyDescent="0.25">
      <c r="A193" s="4" t="s">
        <v>275</v>
      </c>
      <c r="B193" s="1">
        <v>3288320</v>
      </c>
      <c r="C193" s="1">
        <v>3256620</v>
      </c>
      <c r="D193" s="1">
        <v>3317420</v>
      </c>
      <c r="E193" s="1">
        <v>3317420</v>
      </c>
      <c r="F193" s="1">
        <v>3317420</v>
      </c>
      <c r="G193" s="1">
        <v>100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>
        <v>3123100</v>
      </c>
      <c r="BE193" s="1">
        <v>3091400</v>
      </c>
      <c r="BF193" s="1">
        <v>3152200</v>
      </c>
      <c r="BG193" s="1">
        <v>3152200</v>
      </c>
      <c r="BH193" s="1">
        <v>3152200</v>
      </c>
      <c r="BI193" s="1">
        <v>100</v>
      </c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>
        <v>731100</v>
      </c>
      <c r="IO193" s="1">
        <v>699400</v>
      </c>
      <c r="IP193" s="1">
        <v>760200</v>
      </c>
      <c r="IQ193" s="1">
        <v>760200</v>
      </c>
      <c r="IR193" s="1">
        <v>760200</v>
      </c>
      <c r="IS193" s="1">
        <v>100</v>
      </c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>
        <v>1050400</v>
      </c>
      <c r="UU193" s="1">
        <v>1050400</v>
      </c>
      <c r="UV193" s="1">
        <v>1050400</v>
      </c>
      <c r="UW193" s="1">
        <v>1050400</v>
      </c>
      <c r="UX193" s="1">
        <v>1050400</v>
      </c>
      <c r="UY193" s="1">
        <v>100</v>
      </c>
      <c r="UZ193" s="1">
        <v>1341600</v>
      </c>
      <c r="VA193" s="1">
        <v>1341600</v>
      </c>
      <c r="VB193" s="1">
        <v>1341600</v>
      </c>
      <c r="VC193" s="1">
        <v>1341600</v>
      </c>
      <c r="VD193" s="1">
        <v>1341600</v>
      </c>
      <c r="VE193" s="1">
        <v>100</v>
      </c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>
        <v>165220</v>
      </c>
      <c r="ZQ193" s="1">
        <v>165220</v>
      </c>
      <c r="ZR193" s="1">
        <v>165220</v>
      </c>
      <c r="ZS193" s="1">
        <v>165220</v>
      </c>
      <c r="ZT193" s="1">
        <v>165220</v>
      </c>
      <c r="ZU193" s="1">
        <v>100</v>
      </c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>
        <v>3520</v>
      </c>
      <c r="AFK193" s="1">
        <v>3520</v>
      </c>
      <c r="AFL193" s="1">
        <v>3520</v>
      </c>
      <c r="AFM193" s="1">
        <v>3520</v>
      </c>
      <c r="AFN193" s="1">
        <v>3520</v>
      </c>
      <c r="AFO193" s="1">
        <v>100</v>
      </c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>
        <v>161700</v>
      </c>
      <c r="AGO193" s="1">
        <v>161700</v>
      </c>
      <c r="AGP193" s="1">
        <v>161700</v>
      </c>
      <c r="AGQ193" s="1">
        <v>161700</v>
      </c>
      <c r="AGR193" s="1">
        <v>161700</v>
      </c>
      <c r="AGS193" s="1">
        <v>100</v>
      </c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</row>
    <row r="194" spans="1:943" x14ac:dyDescent="0.25">
      <c r="A194" s="4" t="s">
        <v>276</v>
      </c>
      <c r="B194" s="1">
        <v>5949820</v>
      </c>
      <c r="C194" s="1">
        <v>6645120</v>
      </c>
      <c r="D194" s="1">
        <v>6670684.6399999997</v>
      </c>
      <c r="E194" s="1">
        <v>8588556.7799999993</v>
      </c>
      <c r="F194" s="1">
        <v>8080430.2199999997</v>
      </c>
      <c r="G194" s="1">
        <v>94.1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>
        <v>5631700</v>
      </c>
      <c r="BE194" s="1">
        <v>6327000</v>
      </c>
      <c r="BF194" s="1">
        <v>6352564.6399999997</v>
      </c>
      <c r="BG194" s="1">
        <v>8270436.7800000003</v>
      </c>
      <c r="BH194" s="1">
        <v>7762310.2199999997</v>
      </c>
      <c r="BI194" s="1">
        <v>93.9</v>
      </c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>
        <v>114380</v>
      </c>
      <c r="GP194" s="1">
        <v>114380</v>
      </c>
      <c r="GQ194" s="1">
        <v>100</v>
      </c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>
        <v>2300500</v>
      </c>
      <c r="IO194" s="1">
        <v>2323400</v>
      </c>
      <c r="IP194" s="1">
        <v>2536200</v>
      </c>
      <c r="IQ194" s="1">
        <v>2536200</v>
      </c>
      <c r="IR194" s="1">
        <v>2536200</v>
      </c>
      <c r="IS194" s="1">
        <v>100</v>
      </c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>
        <v>1803492.14</v>
      </c>
      <c r="MP194" s="1">
        <v>1295365.58</v>
      </c>
      <c r="MQ194" s="1">
        <v>71.8</v>
      </c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  <c r="NR194" s="1"/>
      <c r="NS194" s="1"/>
      <c r="NT194" s="1"/>
      <c r="NU194" s="1"/>
      <c r="NV194" s="1"/>
      <c r="NW194" s="1"/>
      <c r="NX194" s="1"/>
      <c r="NY194" s="1"/>
      <c r="NZ194" s="1"/>
      <c r="OA194" s="1"/>
      <c r="OB194" s="1"/>
      <c r="OC194" s="1"/>
      <c r="OD194" s="1"/>
      <c r="OE194" s="1"/>
      <c r="OF194" s="1"/>
      <c r="OG194" s="1"/>
      <c r="OH194" s="1"/>
      <c r="OI194" s="1"/>
      <c r="OJ194" s="1"/>
      <c r="OK194" s="1"/>
      <c r="OL194" s="1"/>
      <c r="OM194" s="1"/>
      <c r="ON194" s="1"/>
      <c r="OO194" s="1"/>
      <c r="OP194" s="1"/>
      <c r="OQ194" s="1"/>
      <c r="OR194" s="1"/>
      <c r="OS194" s="1"/>
      <c r="OT194" s="1"/>
      <c r="OU194" s="1"/>
      <c r="OV194" s="1"/>
      <c r="OW194" s="1"/>
      <c r="OX194" s="1"/>
      <c r="OY194" s="1"/>
      <c r="OZ194" s="1"/>
      <c r="PA194" s="1"/>
      <c r="PB194" s="1"/>
      <c r="PC194" s="1"/>
      <c r="PD194" s="1"/>
      <c r="PE194" s="1"/>
      <c r="PF194" s="1"/>
      <c r="PG194" s="1"/>
      <c r="PH194" s="1"/>
      <c r="PI194" s="1"/>
      <c r="PJ194" s="1"/>
      <c r="PK194" s="1"/>
      <c r="PL194" s="1"/>
      <c r="PM194" s="1"/>
      <c r="PN194" s="1"/>
      <c r="PO194" s="1"/>
      <c r="PP194" s="1"/>
      <c r="PQ194" s="1"/>
      <c r="PR194" s="1"/>
      <c r="PS194" s="1"/>
      <c r="PT194" s="1"/>
      <c r="PU194" s="1"/>
      <c r="PV194" s="1"/>
      <c r="PW194" s="1"/>
      <c r="PX194" s="1"/>
      <c r="PY194" s="1"/>
      <c r="PZ194" s="1"/>
      <c r="QA194" s="1"/>
      <c r="QB194" s="1"/>
      <c r="QC194" s="1"/>
      <c r="QD194" s="1"/>
      <c r="QE194" s="1"/>
      <c r="QF194" s="1"/>
      <c r="QG194" s="1"/>
      <c r="QH194" s="1"/>
      <c r="QI194" s="1"/>
      <c r="QJ194" s="1"/>
      <c r="QK194" s="1"/>
      <c r="QL194" s="1"/>
      <c r="QM194" s="1"/>
      <c r="QN194" s="1"/>
      <c r="QO194" s="1"/>
      <c r="QP194" s="1"/>
      <c r="QQ194" s="1"/>
      <c r="QR194" s="1"/>
      <c r="QS194" s="1"/>
      <c r="QT194" s="1"/>
      <c r="QU194" s="1"/>
      <c r="QV194" s="1"/>
      <c r="QW194" s="1"/>
      <c r="QX194" s="1"/>
      <c r="QY194" s="1"/>
      <c r="QZ194" s="1"/>
      <c r="RA194" s="1"/>
      <c r="RB194" s="1"/>
      <c r="RC194" s="1"/>
      <c r="RD194" s="1"/>
      <c r="RE194" s="1"/>
      <c r="RF194" s="1"/>
      <c r="RG194" s="1"/>
      <c r="RH194" s="1"/>
      <c r="RI194" s="1"/>
      <c r="RJ194" s="1"/>
      <c r="RK194" s="1"/>
      <c r="RL194" s="1"/>
      <c r="RM194" s="1"/>
      <c r="RN194" s="1"/>
      <c r="RO194" s="1"/>
      <c r="RP194" s="1"/>
      <c r="RQ194" s="1"/>
      <c r="RR194" s="1"/>
      <c r="RS194" s="1"/>
      <c r="RT194" s="1"/>
      <c r="RU194" s="1"/>
      <c r="RV194" s="1"/>
      <c r="RW194" s="1"/>
      <c r="RX194" s="1"/>
      <c r="RY194" s="1"/>
      <c r="RZ194" s="1"/>
      <c r="SA194" s="1"/>
      <c r="SB194" s="1"/>
      <c r="SC194" s="1"/>
      <c r="SD194" s="1"/>
      <c r="SE194" s="1"/>
      <c r="SF194" s="1"/>
      <c r="SG194" s="1"/>
      <c r="SH194" s="1"/>
      <c r="SI194" s="1"/>
      <c r="SJ194" s="1"/>
      <c r="SK194" s="1"/>
      <c r="SL194" s="1"/>
      <c r="SM194" s="1"/>
      <c r="SN194" s="1"/>
      <c r="SO194" s="1"/>
      <c r="SP194" s="1"/>
      <c r="SQ194" s="1"/>
      <c r="SR194" s="1"/>
      <c r="SS194" s="1"/>
      <c r="ST194" s="1"/>
      <c r="SU194" s="1"/>
      <c r="SV194" s="1"/>
      <c r="SW194" s="1"/>
      <c r="SX194" s="1"/>
      <c r="SY194" s="1"/>
      <c r="SZ194" s="1"/>
      <c r="TA194" s="1"/>
      <c r="TB194" s="1"/>
      <c r="TC194" s="1"/>
      <c r="TD194" s="1"/>
      <c r="TE194" s="1"/>
      <c r="TF194" s="1"/>
      <c r="TG194" s="1"/>
      <c r="TH194" s="1"/>
      <c r="TI194" s="1"/>
      <c r="TJ194" s="1"/>
      <c r="TK194" s="1"/>
      <c r="TL194" s="1"/>
      <c r="TM194" s="1"/>
      <c r="TN194" s="1"/>
      <c r="TO194" s="1"/>
      <c r="TP194" s="1"/>
      <c r="TQ194" s="1"/>
      <c r="TR194" s="1"/>
      <c r="TS194" s="1"/>
      <c r="TT194" s="1"/>
      <c r="TU194" s="1"/>
      <c r="TV194" s="1"/>
      <c r="TW194" s="1"/>
      <c r="TX194" s="1"/>
      <c r="TY194" s="1"/>
      <c r="TZ194" s="1"/>
      <c r="UA194" s="1"/>
      <c r="UB194" s="1"/>
      <c r="UC194" s="1"/>
      <c r="UD194" s="1"/>
      <c r="UE194" s="1"/>
      <c r="UF194" s="1"/>
      <c r="UG194" s="1"/>
      <c r="UH194" s="1"/>
      <c r="UI194" s="1"/>
      <c r="UJ194" s="1"/>
      <c r="UK194" s="1"/>
      <c r="UL194" s="1"/>
      <c r="UM194" s="1"/>
      <c r="UN194" s="1"/>
      <c r="UO194" s="1"/>
      <c r="UP194" s="1"/>
      <c r="UQ194" s="1"/>
      <c r="UR194" s="1"/>
      <c r="US194" s="1"/>
      <c r="UT194" s="1">
        <v>1050400</v>
      </c>
      <c r="UU194" s="1">
        <v>1050400</v>
      </c>
      <c r="UV194" s="1">
        <v>1050400</v>
      </c>
      <c r="UW194" s="1">
        <v>1050400</v>
      </c>
      <c r="UX194" s="1">
        <v>1050400</v>
      </c>
      <c r="UY194" s="1">
        <v>100</v>
      </c>
      <c r="UZ194" s="1">
        <v>2280800</v>
      </c>
      <c r="VA194" s="1">
        <v>2280800</v>
      </c>
      <c r="VB194" s="1">
        <v>2280800</v>
      </c>
      <c r="VC194" s="1">
        <v>2280800</v>
      </c>
      <c r="VD194" s="1">
        <v>2280800</v>
      </c>
      <c r="VE194" s="1">
        <v>100</v>
      </c>
      <c r="VF194" s="1"/>
      <c r="VG194" s="1"/>
      <c r="VH194" s="1"/>
      <c r="VI194" s="1"/>
      <c r="VJ194" s="1"/>
      <c r="VK194" s="1"/>
      <c r="VL194" s="1"/>
      <c r="VM194" s="1"/>
      <c r="VN194" s="1"/>
      <c r="VO194" s="1"/>
      <c r="VP194" s="1"/>
      <c r="VQ194" s="1"/>
      <c r="VR194" s="1"/>
      <c r="VS194" s="1"/>
      <c r="VT194" s="1"/>
      <c r="VU194" s="1"/>
      <c r="VV194" s="1"/>
      <c r="VW194" s="1"/>
      <c r="VX194" s="1"/>
      <c r="VY194" s="1"/>
      <c r="VZ194" s="1"/>
      <c r="WA194" s="1"/>
      <c r="WB194" s="1"/>
      <c r="WC194" s="1"/>
      <c r="WD194" s="1"/>
      <c r="WE194" s="1"/>
      <c r="WF194" s="1"/>
      <c r="WG194" s="1"/>
      <c r="WH194" s="1"/>
      <c r="WI194" s="1"/>
      <c r="WJ194" s="1"/>
      <c r="WK194" s="1"/>
      <c r="WL194" s="1"/>
      <c r="WM194" s="1"/>
      <c r="WN194" s="1"/>
      <c r="WO194" s="1"/>
      <c r="WP194" s="1"/>
      <c r="WQ194" s="1"/>
      <c r="WR194" s="1"/>
      <c r="WS194" s="1"/>
      <c r="WT194" s="1"/>
      <c r="WU194" s="1"/>
      <c r="WV194" s="1"/>
      <c r="WW194" s="1"/>
      <c r="WX194" s="1"/>
      <c r="WY194" s="1"/>
      <c r="WZ194" s="1"/>
      <c r="XA194" s="1"/>
      <c r="XB194" s="1"/>
      <c r="XC194" s="1"/>
      <c r="XD194" s="1"/>
      <c r="XE194" s="1"/>
      <c r="XF194" s="1"/>
      <c r="XG194" s="1"/>
      <c r="XH194" s="1"/>
      <c r="XI194" s="1"/>
      <c r="XJ194" s="1"/>
      <c r="XK194" s="1"/>
      <c r="XL194" s="1"/>
      <c r="XM194" s="1"/>
      <c r="XN194" s="1"/>
      <c r="XO194" s="1"/>
      <c r="XP194" s="1"/>
      <c r="XQ194" s="1"/>
      <c r="XR194" s="1"/>
      <c r="XS194" s="1"/>
      <c r="XT194" s="1"/>
      <c r="XU194" s="1"/>
      <c r="XV194" s="1"/>
      <c r="XW194" s="1"/>
      <c r="XX194" s="1"/>
      <c r="XY194" s="1"/>
      <c r="XZ194" s="1"/>
      <c r="YA194" s="1"/>
      <c r="YB194" s="1"/>
      <c r="YC194" s="1"/>
      <c r="YD194" s="1"/>
      <c r="YE194" s="1"/>
      <c r="YF194" s="1"/>
      <c r="YG194" s="1"/>
      <c r="YH194" s="1"/>
      <c r="YI194" s="1"/>
      <c r="YJ194" s="1"/>
      <c r="YK194" s="1"/>
      <c r="YL194" s="1"/>
      <c r="YM194" s="1"/>
      <c r="YN194" s="1"/>
      <c r="YO194" s="1"/>
      <c r="YP194" s="1"/>
      <c r="YQ194" s="1"/>
      <c r="YR194" s="1"/>
      <c r="YS194" s="1">
        <v>672400</v>
      </c>
      <c r="YT194" s="1">
        <v>485164.64</v>
      </c>
      <c r="YU194" s="1">
        <v>485164.64</v>
      </c>
      <c r="YV194" s="1">
        <v>485164.64</v>
      </c>
      <c r="YW194" s="1">
        <v>100</v>
      </c>
      <c r="YX194" s="1"/>
      <c r="YY194" s="1"/>
      <c r="YZ194" s="1"/>
      <c r="ZA194" s="1"/>
      <c r="ZB194" s="1"/>
      <c r="ZC194" s="1"/>
      <c r="ZD194" s="1"/>
      <c r="ZE194" s="1"/>
      <c r="ZF194" s="1"/>
      <c r="ZG194" s="1"/>
      <c r="ZH194" s="1"/>
      <c r="ZI194" s="1"/>
      <c r="ZJ194" s="1"/>
      <c r="ZK194" s="1"/>
      <c r="ZL194" s="1"/>
      <c r="ZM194" s="1"/>
      <c r="ZN194" s="1"/>
      <c r="ZO194" s="1"/>
      <c r="ZP194" s="1">
        <v>318120</v>
      </c>
      <c r="ZQ194" s="1">
        <v>318120</v>
      </c>
      <c r="ZR194" s="1">
        <v>318120</v>
      </c>
      <c r="ZS194" s="1">
        <v>318120</v>
      </c>
      <c r="ZT194" s="1">
        <v>318120</v>
      </c>
      <c r="ZU194" s="1">
        <v>100</v>
      </c>
      <c r="ZV194" s="1"/>
      <c r="ZW194" s="1"/>
      <c r="ZX194" s="1"/>
      <c r="ZY194" s="1"/>
      <c r="ZZ194" s="1"/>
      <c r="AAA194" s="1"/>
      <c r="AAB194" s="1"/>
      <c r="AAC194" s="1"/>
      <c r="AAD194" s="1"/>
      <c r="AAE194" s="1"/>
      <c r="AAF194" s="1"/>
      <c r="AAG194" s="1"/>
      <c r="AAH194" s="1"/>
      <c r="AAI194" s="1"/>
      <c r="AAJ194" s="1"/>
      <c r="AAK194" s="1"/>
      <c r="AAL194" s="1"/>
      <c r="AAM194" s="1"/>
      <c r="AAN194" s="1"/>
      <c r="AAO194" s="1"/>
      <c r="AAP194" s="1"/>
      <c r="AAQ194" s="1"/>
      <c r="AAR194" s="1"/>
      <c r="AAS194" s="1"/>
      <c r="AAT194" s="1"/>
      <c r="AAU194" s="1"/>
      <c r="AAV194" s="1"/>
      <c r="AAW194" s="1"/>
      <c r="AAX194" s="1"/>
      <c r="AAY194" s="1"/>
      <c r="AAZ194" s="1"/>
      <c r="ABA194" s="1"/>
      <c r="ABB194" s="1"/>
      <c r="ABC194" s="1"/>
      <c r="ABD194" s="1"/>
      <c r="ABE194" s="1"/>
      <c r="ABF194" s="1"/>
      <c r="ABG194" s="1"/>
      <c r="ABH194" s="1"/>
      <c r="ABI194" s="1"/>
      <c r="ABJ194" s="1"/>
      <c r="ABK194" s="1"/>
      <c r="ABL194" s="1"/>
      <c r="ABM194" s="1"/>
      <c r="ABN194" s="1"/>
      <c r="ABO194" s="1"/>
      <c r="ABP194" s="1"/>
      <c r="ABQ194" s="1"/>
      <c r="ABR194" s="1"/>
      <c r="ABS194" s="1"/>
      <c r="ABT194" s="1"/>
      <c r="ABU194" s="1"/>
      <c r="ABV194" s="1"/>
      <c r="ABW194" s="1"/>
      <c r="ABX194" s="1"/>
      <c r="ABY194" s="1"/>
      <c r="ABZ194" s="1"/>
      <c r="ACA194" s="1"/>
      <c r="ACB194" s="1"/>
      <c r="ACC194" s="1"/>
      <c r="ACD194" s="1"/>
      <c r="ACE194" s="1"/>
      <c r="ACF194" s="1"/>
      <c r="ACG194" s="1"/>
      <c r="ACH194" s="1"/>
      <c r="ACI194" s="1"/>
      <c r="ACJ194" s="1"/>
      <c r="ACK194" s="1"/>
      <c r="ACL194" s="1"/>
      <c r="ACM194" s="1"/>
      <c r="ACN194" s="1"/>
      <c r="ACO194" s="1"/>
      <c r="ACP194" s="1"/>
      <c r="ACQ194" s="1"/>
      <c r="ACR194" s="1"/>
      <c r="ACS194" s="1"/>
      <c r="ACT194" s="1"/>
      <c r="ACU194" s="1"/>
      <c r="ACV194" s="1"/>
      <c r="ACW194" s="1"/>
      <c r="ACX194" s="1"/>
      <c r="ACY194" s="1"/>
      <c r="ACZ194" s="1"/>
      <c r="ADA194" s="1"/>
      <c r="ADB194" s="1"/>
      <c r="ADC194" s="1"/>
      <c r="ADD194" s="1"/>
      <c r="ADE194" s="1"/>
      <c r="ADF194" s="1"/>
      <c r="ADG194" s="1"/>
      <c r="ADH194" s="1"/>
      <c r="ADI194" s="1"/>
      <c r="ADJ194" s="1"/>
      <c r="ADK194" s="1"/>
      <c r="ADL194" s="1"/>
      <c r="ADM194" s="1"/>
      <c r="ADN194" s="1"/>
      <c r="ADO194" s="1"/>
      <c r="ADP194" s="1"/>
      <c r="ADQ194" s="1"/>
      <c r="ADR194" s="1"/>
      <c r="ADS194" s="1"/>
      <c r="ADT194" s="1"/>
      <c r="ADU194" s="1"/>
      <c r="ADV194" s="1"/>
      <c r="ADW194" s="1"/>
      <c r="ADX194" s="1"/>
      <c r="ADY194" s="1"/>
      <c r="ADZ194" s="1"/>
      <c r="AEA194" s="1"/>
      <c r="AEB194" s="1"/>
      <c r="AEC194" s="1"/>
      <c r="AED194" s="1"/>
      <c r="AEE194" s="1"/>
      <c r="AEF194" s="1"/>
      <c r="AEG194" s="1"/>
      <c r="AEH194" s="1"/>
      <c r="AEI194" s="1"/>
      <c r="AEJ194" s="1"/>
      <c r="AEK194" s="1"/>
      <c r="AEL194" s="1"/>
      <c r="AEM194" s="1"/>
      <c r="AEN194" s="1"/>
      <c r="AEO194" s="1"/>
      <c r="AEP194" s="1"/>
      <c r="AEQ194" s="1"/>
      <c r="AER194" s="1"/>
      <c r="AES194" s="1"/>
      <c r="AET194" s="1"/>
      <c r="AEU194" s="1"/>
      <c r="AEV194" s="1"/>
      <c r="AEW194" s="1"/>
      <c r="AEX194" s="1"/>
      <c r="AEY194" s="1"/>
      <c r="AEZ194" s="1"/>
      <c r="AFA194" s="1"/>
      <c r="AFB194" s="1"/>
      <c r="AFC194" s="1"/>
      <c r="AFD194" s="1"/>
      <c r="AFE194" s="1"/>
      <c r="AFF194" s="1"/>
      <c r="AFG194" s="1"/>
      <c r="AFH194" s="1"/>
      <c r="AFI194" s="1"/>
      <c r="AFJ194" s="1">
        <v>3520</v>
      </c>
      <c r="AFK194" s="1">
        <v>3520</v>
      </c>
      <c r="AFL194" s="1">
        <v>3520</v>
      </c>
      <c r="AFM194" s="1">
        <v>3520</v>
      </c>
      <c r="AFN194" s="1">
        <v>3520</v>
      </c>
      <c r="AFO194" s="1">
        <v>100</v>
      </c>
      <c r="AFP194" s="1"/>
      <c r="AFQ194" s="1"/>
      <c r="AFR194" s="1"/>
      <c r="AFS194" s="1"/>
      <c r="AFT194" s="1"/>
      <c r="AFU194" s="1"/>
      <c r="AFV194" s="1"/>
      <c r="AFW194" s="1"/>
      <c r="AFX194" s="1"/>
      <c r="AFY194" s="1"/>
      <c r="AFZ194" s="1"/>
      <c r="AGA194" s="1"/>
      <c r="AGB194" s="1"/>
      <c r="AGC194" s="1"/>
      <c r="AGD194" s="1"/>
      <c r="AGE194" s="1"/>
      <c r="AGF194" s="1"/>
      <c r="AGG194" s="1"/>
      <c r="AGH194" s="1"/>
      <c r="AGI194" s="1"/>
      <c r="AGJ194" s="1"/>
      <c r="AGK194" s="1"/>
      <c r="AGL194" s="1"/>
      <c r="AGM194" s="1"/>
      <c r="AGN194" s="1">
        <v>314600</v>
      </c>
      <c r="AGO194" s="1">
        <v>314600</v>
      </c>
      <c r="AGP194" s="1">
        <v>314600</v>
      </c>
      <c r="AGQ194" s="1">
        <v>314600</v>
      </c>
      <c r="AGR194" s="1">
        <v>314600</v>
      </c>
      <c r="AGS194" s="1">
        <v>100</v>
      </c>
      <c r="AGT194" s="1"/>
      <c r="AGU194" s="1"/>
      <c r="AGV194" s="1"/>
      <c r="AGW194" s="1"/>
      <c r="AGX194" s="1"/>
      <c r="AGY194" s="1"/>
      <c r="AGZ194" s="1"/>
      <c r="AHA194" s="1"/>
      <c r="AHB194" s="1"/>
      <c r="AHC194" s="1"/>
      <c r="AHD194" s="1"/>
      <c r="AHE194" s="1"/>
      <c r="AHF194" s="1"/>
      <c r="AHG194" s="1"/>
      <c r="AHH194" s="1"/>
      <c r="AHI194" s="1"/>
      <c r="AHJ194" s="1"/>
      <c r="AHK194" s="1"/>
      <c r="AHL194" s="1"/>
      <c r="AHM194" s="1"/>
      <c r="AHN194" s="1"/>
      <c r="AHO194" s="1"/>
      <c r="AHP194" s="1"/>
      <c r="AHQ194" s="1"/>
      <c r="AHR194" s="1"/>
      <c r="AHS194" s="1"/>
      <c r="AHT194" s="1"/>
      <c r="AHU194" s="1"/>
      <c r="AHV194" s="1"/>
      <c r="AHW194" s="1"/>
      <c r="AHX194" s="1"/>
      <c r="AHY194" s="1"/>
      <c r="AHZ194" s="1"/>
      <c r="AIA194" s="1"/>
      <c r="AIB194" s="1"/>
      <c r="AIC194" s="1"/>
      <c r="AID194" s="1"/>
      <c r="AIE194" s="1"/>
      <c r="AIF194" s="1"/>
      <c r="AIG194" s="1"/>
      <c r="AIH194" s="1"/>
      <c r="AII194" s="1"/>
      <c r="AIJ194" s="1"/>
      <c r="AIK194" s="1"/>
      <c r="AIL194" s="1"/>
      <c r="AIM194" s="1"/>
      <c r="AIN194" s="1"/>
      <c r="AIO194" s="1"/>
      <c r="AIP194" s="1"/>
      <c r="AIQ194" s="1"/>
      <c r="AIR194" s="1"/>
      <c r="AIS194" s="1"/>
      <c r="AIT194" s="1"/>
      <c r="AIU194" s="1"/>
      <c r="AIV194" s="1"/>
      <c r="AIW194" s="1"/>
      <c r="AIX194" s="1"/>
      <c r="AIY194" s="1"/>
      <c r="AIZ194" s="1"/>
      <c r="AJA194" s="1"/>
      <c r="AJB194" s="1"/>
      <c r="AJC194" s="1"/>
      <c r="AJD194" s="1"/>
      <c r="AJE194" s="1"/>
      <c r="AJF194" s="1"/>
      <c r="AJG194" s="1"/>
    </row>
    <row r="195" spans="1:943" x14ac:dyDescent="0.25">
      <c r="A195" s="4" t="s">
        <v>277</v>
      </c>
      <c r="B195" s="1">
        <v>2476324022.8600001</v>
      </c>
      <c r="C195" s="1">
        <v>2602158802.9899998</v>
      </c>
      <c r="D195" s="1">
        <v>2689360873.4899998</v>
      </c>
      <c r="E195" s="1">
        <v>3084102665.1900001</v>
      </c>
      <c r="F195" s="1">
        <v>2789917024.1199999</v>
      </c>
      <c r="G195" s="1">
        <v>90.5</v>
      </c>
      <c r="H195" s="1">
        <v>183088300</v>
      </c>
      <c r="I195" s="1">
        <v>183088300</v>
      </c>
      <c r="J195" s="1">
        <v>183088300</v>
      </c>
      <c r="K195" s="1">
        <v>203645300</v>
      </c>
      <c r="L195" s="1">
        <v>203645300</v>
      </c>
      <c r="M195" s="1">
        <v>100</v>
      </c>
      <c r="N195" s="1">
        <v>183088300</v>
      </c>
      <c r="O195" s="1">
        <v>183088300</v>
      </c>
      <c r="P195" s="1">
        <v>183088300</v>
      </c>
      <c r="Q195" s="1">
        <v>183088300</v>
      </c>
      <c r="R195" s="1">
        <v>183088300</v>
      </c>
      <c r="S195" s="1">
        <v>100</v>
      </c>
      <c r="T195" s="1"/>
      <c r="U195" s="1"/>
      <c r="V195" s="1"/>
      <c r="W195" s="1"/>
      <c r="X195" s="1"/>
      <c r="Y195" s="1"/>
      <c r="Z195" s="1"/>
      <c r="AA195" s="1"/>
      <c r="AB195" s="1"/>
      <c r="AC195" s="1">
        <v>20557000</v>
      </c>
      <c r="AD195" s="1">
        <v>20557000</v>
      </c>
      <c r="AE195" s="1">
        <v>100</v>
      </c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>
        <v>117808972.3</v>
      </c>
      <c r="BE195" s="1">
        <v>115442147.29000001</v>
      </c>
      <c r="BF195" s="1">
        <v>117500526.75</v>
      </c>
      <c r="BG195" s="1">
        <v>490417918.44999999</v>
      </c>
      <c r="BH195" s="1">
        <v>207652937.38</v>
      </c>
      <c r="BI195" s="1">
        <v>42.3</v>
      </c>
      <c r="BJ195" s="1">
        <v>8825061.9100000001</v>
      </c>
      <c r="BK195" s="1">
        <v>8825061.9100000001</v>
      </c>
      <c r="BL195" s="1">
        <v>8745177.9199999999</v>
      </c>
      <c r="BM195" s="1">
        <v>8745177.9199999999</v>
      </c>
      <c r="BN195" s="1">
        <v>8745177.9199999999</v>
      </c>
      <c r="BO195" s="1">
        <v>100</v>
      </c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>
        <v>16236924.380000001</v>
      </c>
      <c r="CO195" s="1">
        <v>16236924.380000001</v>
      </c>
      <c r="CP195" s="1">
        <v>15924687.83</v>
      </c>
      <c r="CQ195" s="1">
        <v>15924687.83</v>
      </c>
      <c r="CR195" s="1">
        <v>15924687.83</v>
      </c>
      <c r="CS195" s="1">
        <v>100</v>
      </c>
      <c r="CT195" s="1">
        <v>9700950</v>
      </c>
      <c r="CU195" s="1"/>
      <c r="CV195" s="1"/>
      <c r="CW195" s="1">
        <v>9700950</v>
      </c>
      <c r="CX195" s="1">
        <v>9700950</v>
      </c>
      <c r="CY195" s="1">
        <v>100</v>
      </c>
      <c r="CZ195" s="1"/>
      <c r="DA195" s="1"/>
      <c r="DB195" s="1"/>
      <c r="DC195" s="1"/>
      <c r="DD195" s="1"/>
      <c r="DE195" s="1"/>
      <c r="DF195" s="1">
        <v>1438600</v>
      </c>
      <c r="DG195" s="1">
        <v>2177300</v>
      </c>
      <c r="DH195" s="1">
        <v>2177300</v>
      </c>
      <c r="DI195" s="1">
        <v>2177300</v>
      </c>
      <c r="DJ195" s="1">
        <v>2177300</v>
      </c>
      <c r="DK195" s="1">
        <v>100</v>
      </c>
      <c r="DL195" s="1">
        <v>432000</v>
      </c>
      <c r="DM195" s="1">
        <v>432000</v>
      </c>
      <c r="DN195" s="1">
        <v>432000</v>
      </c>
      <c r="DO195" s="1">
        <v>432000</v>
      </c>
      <c r="DP195" s="1">
        <v>432000</v>
      </c>
      <c r="DQ195" s="1">
        <v>100</v>
      </c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>
        <v>4890791.74</v>
      </c>
      <c r="EE195" s="1">
        <v>4699217</v>
      </c>
      <c r="EF195" s="1">
        <v>4699217</v>
      </c>
      <c r="EG195" s="1">
        <v>4699217</v>
      </c>
      <c r="EH195" s="1">
        <v>4693837.9400000004</v>
      </c>
      <c r="EI195" s="1">
        <v>99.9</v>
      </c>
      <c r="EJ195" s="1">
        <v>5659500</v>
      </c>
      <c r="EK195" s="1">
        <v>9311800</v>
      </c>
      <c r="EL195" s="1">
        <v>9311800</v>
      </c>
      <c r="EM195" s="1">
        <v>9311800</v>
      </c>
      <c r="EN195" s="1">
        <v>9311760</v>
      </c>
      <c r="EO195" s="1">
        <v>100</v>
      </c>
      <c r="EP195" s="1">
        <v>1400100</v>
      </c>
      <c r="EQ195" s="1">
        <v>1506800</v>
      </c>
      <c r="ER195" s="1">
        <v>1506800</v>
      </c>
      <c r="ES195" s="1">
        <v>1506800</v>
      </c>
      <c r="ET195" s="1">
        <v>1506713</v>
      </c>
      <c r="EU195" s="1">
        <v>100</v>
      </c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>
        <v>22000000</v>
      </c>
      <c r="FU195" s="1">
        <v>22000000</v>
      </c>
      <c r="FV195" s="1">
        <v>22000000</v>
      </c>
      <c r="FW195" s="1">
        <v>22000000</v>
      </c>
      <c r="FX195" s="1">
        <v>21939500</v>
      </c>
      <c r="FY195" s="1">
        <v>99.7</v>
      </c>
      <c r="FZ195" s="1">
        <v>10438400</v>
      </c>
      <c r="GA195" s="1">
        <v>10438400</v>
      </c>
      <c r="GB195" s="1">
        <v>10438400</v>
      </c>
      <c r="GC195" s="1">
        <v>183820400</v>
      </c>
      <c r="GD195" s="1">
        <v>10438183.76</v>
      </c>
      <c r="GE195" s="1">
        <v>5.7</v>
      </c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>
        <v>1244000</v>
      </c>
      <c r="IC195" s="1">
        <v>1244000</v>
      </c>
      <c r="ID195" s="1">
        <v>1244000</v>
      </c>
      <c r="IE195" s="1">
        <v>1244000</v>
      </c>
      <c r="IF195" s="1">
        <v>1244000</v>
      </c>
      <c r="IG195" s="1">
        <v>100</v>
      </c>
      <c r="IH195" s="1">
        <v>1956540</v>
      </c>
      <c r="II195" s="1">
        <v>1956540</v>
      </c>
      <c r="IJ195" s="1">
        <v>1956540</v>
      </c>
      <c r="IK195" s="1">
        <v>1956540</v>
      </c>
      <c r="IL195" s="1">
        <v>1956540</v>
      </c>
      <c r="IM195" s="1">
        <v>100</v>
      </c>
      <c r="IN195" s="1">
        <v>20037400</v>
      </c>
      <c r="IO195" s="1">
        <v>23065400</v>
      </c>
      <c r="IP195" s="1">
        <v>25515900</v>
      </c>
      <c r="IQ195" s="1">
        <v>25515900</v>
      </c>
      <c r="IR195" s="1">
        <v>25515900</v>
      </c>
      <c r="IS195" s="1">
        <v>100</v>
      </c>
      <c r="IT195" s="1"/>
      <c r="IU195" s="1"/>
      <c r="IV195" s="1"/>
      <c r="IW195" s="1"/>
      <c r="IX195" s="1"/>
      <c r="IY195" s="1"/>
      <c r="IZ195" s="1"/>
      <c r="JA195" s="1"/>
      <c r="JB195" s="1"/>
      <c r="JC195" s="1">
        <v>121029484.55</v>
      </c>
      <c r="JD195" s="1">
        <v>54301172.710000001</v>
      </c>
      <c r="JE195" s="1">
        <v>44.9</v>
      </c>
      <c r="JF195" s="1"/>
      <c r="JG195" s="1"/>
      <c r="JH195" s="1"/>
      <c r="JI195" s="1">
        <v>26217430</v>
      </c>
      <c r="JJ195" s="1">
        <v>26216510.219999999</v>
      </c>
      <c r="JK195" s="1">
        <v>100</v>
      </c>
      <c r="JL195" s="1"/>
      <c r="JM195" s="1"/>
      <c r="JN195" s="1"/>
      <c r="JO195" s="1"/>
      <c r="JP195" s="1"/>
      <c r="JQ195" s="1"/>
      <c r="JR195" s="1"/>
      <c r="JS195" s="1"/>
      <c r="JT195" s="1"/>
      <c r="JU195" s="1"/>
      <c r="JV195" s="1"/>
      <c r="JW195" s="1"/>
      <c r="JX195" s="1"/>
      <c r="JY195" s="1"/>
      <c r="JZ195" s="1"/>
      <c r="KA195" s="1"/>
      <c r="KB195" s="1"/>
      <c r="KC195" s="1"/>
      <c r="KD195" s="1"/>
      <c r="KE195" s="1"/>
      <c r="KF195" s="1"/>
      <c r="KG195" s="1"/>
      <c r="KH195" s="1"/>
      <c r="KI195" s="1"/>
      <c r="KJ195" s="1"/>
      <c r="KK195" s="1"/>
      <c r="KL195" s="1"/>
      <c r="KM195" s="1"/>
      <c r="KN195" s="1"/>
      <c r="KO195" s="1"/>
      <c r="KP195" s="1"/>
      <c r="KQ195" s="1"/>
      <c r="KR195" s="1"/>
      <c r="KS195" s="1"/>
      <c r="KT195" s="1"/>
      <c r="KU195" s="1"/>
      <c r="KV195" s="1"/>
      <c r="KW195" s="1"/>
      <c r="KX195" s="1"/>
      <c r="KY195" s="1"/>
      <c r="KZ195" s="1"/>
      <c r="LA195" s="1"/>
      <c r="LB195" s="1"/>
      <c r="LC195" s="1"/>
      <c r="LD195" s="1"/>
      <c r="LE195" s="1"/>
      <c r="LF195" s="1"/>
      <c r="LG195" s="1"/>
      <c r="LH195" s="1"/>
      <c r="LI195" s="1"/>
      <c r="LJ195" s="1"/>
      <c r="LK195" s="1"/>
      <c r="LL195" s="1"/>
      <c r="LM195" s="1"/>
      <c r="LN195" s="1"/>
      <c r="LO195" s="1"/>
      <c r="LP195" s="1"/>
      <c r="LQ195" s="1"/>
      <c r="LR195" s="1"/>
      <c r="LS195" s="1"/>
      <c r="LT195" s="1"/>
      <c r="LU195" s="1"/>
      <c r="LV195" s="1"/>
      <c r="LW195" s="1"/>
      <c r="LX195" s="1"/>
      <c r="LY195" s="1"/>
      <c r="LZ195" s="1"/>
      <c r="MA195" s="1"/>
      <c r="MB195" s="1"/>
      <c r="MC195" s="1"/>
      <c r="MD195" s="1"/>
      <c r="ME195" s="1"/>
      <c r="MF195" s="1"/>
      <c r="MG195" s="1"/>
      <c r="MH195" s="1"/>
      <c r="MI195" s="1"/>
      <c r="MJ195" s="1"/>
      <c r="MK195" s="1"/>
      <c r="ML195" s="1"/>
      <c r="MM195" s="1"/>
      <c r="MN195" s="1"/>
      <c r="MO195" s="1"/>
      <c r="MP195" s="1"/>
      <c r="MQ195" s="1"/>
      <c r="MR195" s="1"/>
      <c r="MS195" s="1"/>
      <c r="MT195" s="1"/>
      <c r="MU195" s="1"/>
      <c r="MV195" s="1"/>
      <c r="MW195" s="1"/>
      <c r="MX195" s="1"/>
      <c r="MY195" s="1"/>
      <c r="MZ195" s="1"/>
      <c r="NA195" s="1"/>
      <c r="NB195" s="1"/>
      <c r="NC195" s="1"/>
      <c r="ND195" s="1"/>
      <c r="NE195" s="1"/>
      <c r="NF195" s="1"/>
      <c r="NG195" s="1"/>
      <c r="NH195" s="1"/>
      <c r="NI195" s="1"/>
      <c r="NJ195" s="1"/>
      <c r="NK195" s="1"/>
      <c r="NL195" s="1"/>
      <c r="NM195" s="1"/>
      <c r="NN195" s="1"/>
      <c r="NO195" s="1"/>
      <c r="NP195" s="1"/>
      <c r="NQ195" s="1"/>
      <c r="NR195" s="1"/>
      <c r="NS195" s="1"/>
      <c r="NT195" s="1"/>
      <c r="NU195" s="1"/>
      <c r="NV195" s="1"/>
      <c r="NW195" s="1"/>
      <c r="NX195" s="1"/>
      <c r="NY195" s="1"/>
      <c r="NZ195" s="1"/>
      <c r="OA195" s="1"/>
      <c r="OB195" s="1"/>
      <c r="OC195" s="1"/>
      <c r="OD195" s="1"/>
      <c r="OE195" s="1"/>
      <c r="OF195" s="1"/>
      <c r="OG195" s="1"/>
      <c r="OH195" s="1"/>
      <c r="OI195" s="1"/>
      <c r="OJ195" s="1"/>
      <c r="OK195" s="1"/>
      <c r="OL195" s="1"/>
      <c r="OM195" s="1"/>
      <c r="ON195" s="1"/>
      <c r="OO195" s="1"/>
      <c r="OP195" s="1"/>
      <c r="OQ195" s="1"/>
      <c r="OR195" s="1"/>
      <c r="OS195" s="1"/>
      <c r="OT195" s="1"/>
      <c r="OU195" s="1"/>
      <c r="OV195" s="1"/>
      <c r="OW195" s="1"/>
      <c r="OX195" s="1"/>
      <c r="OY195" s="1"/>
      <c r="OZ195" s="1"/>
      <c r="PA195" s="1"/>
      <c r="PB195" s="1"/>
      <c r="PC195" s="1"/>
      <c r="PD195" s="1"/>
      <c r="PE195" s="1"/>
      <c r="PF195" s="1"/>
      <c r="PG195" s="1"/>
      <c r="PH195" s="1"/>
      <c r="PI195" s="1"/>
      <c r="PJ195" s="1"/>
      <c r="PK195" s="1"/>
      <c r="PL195" s="1"/>
      <c r="PM195" s="1"/>
      <c r="PN195" s="1"/>
      <c r="PO195" s="1"/>
      <c r="PP195" s="1"/>
      <c r="PQ195" s="1"/>
      <c r="PR195" s="1"/>
      <c r="PS195" s="1"/>
      <c r="PT195" s="1"/>
      <c r="PU195" s="1"/>
      <c r="PV195" s="1"/>
      <c r="PW195" s="1"/>
      <c r="PX195" s="1"/>
      <c r="PY195" s="1"/>
      <c r="PZ195" s="1"/>
      <c r="QA195" s="1"/>
      <c r="QB195" s="1"/>
      <c r="QC195" s="1"/>
      <c r="QD195" s="1"/>
      <c r="QE195" s="1"/>
      <c r="QF195" s="1"/>
      <c r="QG195" s="1"/>
      <c r="QH195" s="1"/>
      <c r="QI195" s="1"/>
      <c r="QJ195" s="1">
        <v>307929</v>
      </c>
      <c r="QK195" s="1">
        <v>307929</v>
      </c>
      <c r="QL195" s="1">
        <v>307929</v>
      </c>
      <c r="QM195" s="1">
        <v>307929</v>
      </c>
      <c r="QN195" s="1">
        <v>307929</v>
      </c>
      <c r="QO195" s="1">
        <v>100</v>
      </c>
      <c r="QP195" s="1"/>
      <c r="QQ195" s="1"/>
      <c r="QR195" s="1"/>
      <c r="QS195" s="1"/>
      <c r="QT195" s="1"/>
      <c r="QU195" s="1"/>
      <c r="QV195" s="1"/>
      <c r="QW195" s="1"/>
      <c r="QX195" s="1"/>
      <c r="QY195" s="1"/>
      <c r="QZ195" s="1"/>
      <c r="RA195" s="1"/>
      <c r="RB195" s="1"/>
      <c r="RC195" s="1"/>
      <c r="RD195" s="1"/>
      <c r="RE195" s="1"/>
      <c r="RF195" s="1"/>
      <c r="RG195" s="1"/>
      <c r="RH195" s="1"/>
      <c r="RI195" s="1"/>
      <c r="RJ195" s="1"/>
      <c r="RK195" s="1"/>
      <c r="RL195" s="1"/>
      <c r="RM195" s="1"/>
      <c r="RN195" s="1"/>
      <c r="RO195" s="1"/>
      <c r="RP195" s="1"/>
      <c r="RQ195" s="1"/>
      <c r="RR195" s="1"/>
      <c r="RS195" s="1"/>
      <c r="RT195" s="1">
        <v>1081000</v>
      </c>
      <c r="RU195" s="1">
        <v>1081000</v>
      </c>
      <c r="RV195" s="1">
        <v>1081000</v>
      </c>
      <c r="RW195" s="1">
        <v>1081000</v>
      </c>
      <c r="RX195" s="1">
        <v>1081000</v>
      </c>
      <c r="RY195" s="1">
        <v>100</v>
      </c>
      <c r="RZ195" s="1"/>
      <c r="SA195" s="1"/>
      <c r="SB195" s="1"/>
      <c r="SC195" s="1"/>
      <c r="SD195" s="1"/>
      <c r="SE195" s="1"/>
      <c r="SF195" s="1"/>
      <c r="SG195" s="1"/>
      <c r="SH195" s="1"/>
      <c r="SI195" s="1"/>
      <c r="SJ195" s="1"/>
      <c r="SK195" s="1"/>
      <c r="SL195" s="1"/>
      <c r="SM195" s="1"/>
      <c r="SN195" s="1"/>
      <c r="SO195" s="1"/>
      <c r="SP195" s="1"/>
      <c r="SQ195" s="1"/>
      <c r="SR195" s="1"/>
      <c r="SS195" s="1"/>
      <c r="ST195" s="1"/>
      <c r="SU195" s="1"/>
      <c r="SV195" s="1"/>
      <c r="SW195" s="1"/>
      <c r="SX195" s="1"/>
      <c r="SY195" s="1"/>
      <c r="SZ195" s="1"/>
      <c r="TA195" s="1"/>
      <c r="TB195" s="1"/>
      <c r="TC195" s="1"/>
      <c r="TD195" s="1"/>
      <c r="TE195" s="1"/>
      <c r="TF195" s="1"/>
      <c r="TG195" s="1"/>
      <c r="TH195" s="1"/>
      <c r="TI195" s="1"/>
      <c r="TJ195" s="1"/>
      <c r="TK195" s="1"/>
      <c r="TL195" s="1"/>
      <c r="TM195" s="1"/>
      <c r="TN195" s="1"/>
      <c r="TO195" s="1"/>
      <c r="TP195" s="1"/>
      <c r="TQ195" s="1"/>
      <c r="TR195" s="1"/>
      <c r="TS195" s="1"/>
      <c r="TT195" s="1"/>
      <c r="TU195" s="1"/>
      <c r="TV195" s="1"/>
      <c r="TW195" s="1"/>
      <c r="TX195" s="1"/>
      <c r="TY195" s="1"/>
      <c r="TZ195" s="1"/>
      <c r="UA195" s="1"/>
      <c r="UB195" s="1"/>
      <c r="UC195" s="1"/>
      <c r="UD195" s="1"/>
      <c r="UE195" s="1"/>
      <c r="UF195" s="1"/>
      <c r="UG195" s="1"/>
      <c r="UH195" s="1"/>
      <c r="UI195" s="1"/>
      <c r="UJ195" s="1"/>
      <c r="UK195" s="1"/>
      <c r="UL195" s="1"/>
      <c r="UM195" s="1"/>
      <c r="UN195" s="1"/>
      <c r="UO195" s="1"/>
      <c r="UP195" s="1"/>
      <c r="UQ195" s="1"/>
      <c r="UR195" s="1"/>
      <c r="US195" s="1"/>
      <c r="UT195" s="1"/>
      <c r="UU195" s="1"/>
      <c r="UV195" s="1"/>
      <c r="UW195" s="1"/>
      <c r="UX195" s="1"/>
      <c r="UY195" s="1"/>
      <c r="UZ195" s="1"/>
      <c r="VA195" s="1"/>
      <c r="VB195" s="1"/>
      <c r="VC195" s="1"/>
      <c r="VD195" s="1"/>
      <c r="VE195" s="1"/>
      <c r="VF195" s="1">
        <v>12159775</v>
      </c>
      <c r="VG195" s="1">
        <v>12159775</v>
      </c>
      <c r="VH195" s="1">
        <v>12159775</v>
      </c>
      <c r="VI195" s="1">
        <v>12159775</v>
      </c>
      <c r="VJ195" s="1">
        <v>12159775</v>
      </c>
      <c r="VK195" s="1">
        <v>100</v>
      </c>
      <c r="VL195" s="1"/>
      <c r="VM195" s="1"/>
      <c r="VN195" s="1"/>
      <c r="VO195" s="1"/>
      <c r="VP195" s="1"/>
      <c r="VQ195" s="1"/>
      <c r="VR195" s="1"/>
      <c r="VS195" s="1"/>
      <c r="VT195" s="1"/>
      <c r="VU195" s="1"/>
      <c r="VV195" s="1"/>
      <c r="VW195" s="1"/>
      <c r="VX195" s="1"/>
      <c r="VY195" s="1"/>
      <c r="VZ195" s="1"/>
      <c r="WA195" s="1"/>
      <c r="WB195" s="1"/>
      <c r="WC195" s="1"/>
      <c r="WD195" s="1"/>
      <c r="WE195" s="1"/>
      <c r="WF195" s="1"/>
      <c r="WG195" s="1"/>
      <c r="WH195" s="1"/>
      <c r="WI195" s="1"/>
      <c r="WJ195" s="1"/>
      <c r="WK195" s="1"/>
      <c r="WL195" s="1"/>
      <c r="WM195" s="1"/>
      <c r="WN195" s="1"/>
      <c r="WO195" s="1"/>
      <c r="WP195" s="1"/>
      <c r="WQ195" s="1"/>
      <c r="WR195" s="1"/>
      <c r="WS195" s="1"/>
      <c r="WT195" s="1"/>
      <c r="WU195" s="1"/>
      <c r="WV195" s="1"/>
      <c r="WW195" s="1"/>
      <c r="WX195" s="1"/>
      <c r="WY195" s="1"/>
      <c r="WZ195" s="1"/>
      <c r="XA195" s="1"/>
      <c r="XB195" s="1"/>
      <c r="XC195" s="1"/>
      <c r="XD195" s="1"/>
      <c r="XE195" s="1"/>
      <c r="XF195" s="1"/>
      <c r="XG195" s="1"/>
      <c r="XH195" s="1"/>
      <c r="XI195" s="1"/>
      <c r="XJ195" s="1"/>
      <c r="XK195" s="1"/>
      <c r="XL195" s="1"/>
      <c r="XM195" s="1"/>
      <c r="XN195" s="1"/>
      <c r="XO195" s="1"/>
      <c r="XP195" s="1"/>
      <c r="XQ195" s="1"/>
      <c r="XR195" s="1"/>
      <c r="XS195" s="1"/>
      <c r="XT195" s="1"/>
      <c r="XU195" s="1"/>
      <c r="XV195" s="1"/>
      <c r="XW195" s="1"/>
      <c r="XX195" s="1"/>
      <c r="XY195" s="1"/>
      <c r="XZ195" s="1"/>
      <c r="YA195" s="1"/>
      <c r="YB195" s="1"/>
      <c r="YC195" s="1"/>
      <c r="YD195" s="1"/>
      <c r="YE195" s="1"/>
      <c r="YF195" s="1"/>
      <c r="YG195" s="1"/>
      <c r="YH195" s="1"/>
      <c r="YI195" s="1"/>
      <c r="YJ195" s="1"/>
      <c r="YK195" s="1"/>
      <c r="YL195" s="1"/>
      <c r="YM195" s="1"/>
      <c r="YN195" s="1"/>
      <c r="YO195" s="1"/>
      <c r="YP195" s="1"/>
      <c r="YQ195" s="1"/>
      <c r="YR195" s="1"/>
      <c r="YS195" s="1"/>
      <c r="YT195" s="1"/>
      <c r="YU195" s="1"/>
      <c r="YV195" s="1"/>
      <c r="YW195" s="1"/>
      <c r="YX195" s="1"/>
      <c r="YY195" s="1"/>
      <c r="YZ195" s="1"/>
      <c r="ZA195" s="1"/>
      <c r="ZB195" s="1"/>
      <c r="ZC195" s="1"/>
      <c r="ZD195" s="1"/>
      <c r="ZE195" s="1"/>
      <c r="ZF195" s="1"/>
      <c r="ZG195" s="1">
        <v>42587527.149999999</v>
      </c>
      <c r="ZH195" s="1"/>
      <c r="ZI195" s="1"/>
      <c r="ZJ195" s="1"/>
      <c r="ZK195" s="1"/>
      <c r="ZL195" s="1"/>
      <c r="ZM195" s="1"/>
      <c r="ZN195" s="1"/>
      <c r="ZO195" s="1"/>
      <c r="ZP195" s="1">
        <v>2174400006.8299999</v>
      </c>
      <c r="ZQ195" s="1">
        <v>2302601611.6999998</v>
      </c>
      <c r="ZR195" s="1">
        <v>2387745302.7399998</v>
      </c>
      <c r="ZS195" s="1">
        <v>2389012702.7399998</v>
      </c>
      <c r="ZT195" s="1">
        <v>2377592042.7399998</v>
      </c>
      <c r="ZU195" s="1">
        <v>99.5</v>
      </c>
      <c r="ZV195" s="1">
        <v>657622140</v>
      </c>
      <c r="ZW195" s="1">
        <v>672273860</v>
      </c>
      <c r="ZX195" s="1">
        <v>672273860</v>
      </c>
      <c r="ZY195" s="1">
        <v>672273860</v>
      </c>
      <c r="ZZ195" s="1">
        <v>672273860</v>
      </c>
      <c r="AAA195" s="1">
        <v>100</v>
      </c>
      <c r="AAB195" s="1">
        <v>23903900</v>
      </c>
      <c r="AAC195" s="1">
        <v>23903900</v>
      </c>
      <c r="AAD195" s="1">
        <v>19180800</v>
      </c>
      <c r="AAE195" s="1">
        <v>19180800</v>
      </c>
      <c r="AAF195" s="1">
        <v>17863900</v>
      </c>
      <c r="AAG195" s="1">
        <v>93.1</v>
      </c>
      <c r="AAH195" s="1">
        <v>6201000</v>
      </c>
      <c r="AAI195" s="1">
        <v>8278600</v>
      </c>
      <c r="AAJ195" s="1">
        <v>9506904.4000000004</v>
      </c>
      <c r="AAK195" s="1">
        <v>9506904.4000000004</v>
      </c>
      <c r="AAL195" s="1">
        <v>9506904.4000000004</v>
      </c>
      <c r="AAM195" s="1">
        <v>100</v>
      </c>
      <c r="AAN195" s="1">
        <v>39068600</v>
      </c>
      <c r="AAO195" s="1">
        <v>39068600</v>
      </c>
      <c r="AAP195" s="1">
        <v>39068600</v>
      </c>
      <c r="AAQ195" s="1">
        <v>39068600</v>
      </c>
      <c r="AAR195" s="1">
        <v>39068600</v>
      </c>
      <c r="AAS195" s="1">
        <v>100</v>
      </c>
      <c r="AAT195" s="1">
        <v>979129640</v>
      </c>
      <c r="AAU195" s="1">
        <v>1051914810</v>
      </c>
      <c r="AAV195" s="1">
        <v>1138243370</v>
      </c>
      <c r="AAW195" s="1">
        <v>1138243370</v>
      </c>
      <c r="AAX195" s="1">
        <v>1138243370</v>
      </c>
      <c r="AAY195" s="1">
        <v>100</v>
      </c>
      <c r="AAZ195" s="1"/>
      <c r="ABA195" s="1"/>
      <c r="ABB195" s="1"/>
      <c r="ABC195" s="1"/>
      <c r="ABD195" s="1"/>
      <c r="ABE195" s="1"/>
      <c r="ABF195" s="1">
        <v>51260600</v>
      </c>
      <c r="ABG195" s="1">
        <v>51260600</v>
      </c>
      <c r="ABH195" s="1">
        <v>42466700</v>
      </c>
      <c r="ABI195" s="1">
        <v>42466700</v>
      </c>
      <c r="ABJ195" s="1">
        <v>32800000</v>
      </c>
      <c r="ABK195" s="1">
        <v>77.2</v>
      </c>
      <c r="ABL195" s="1">
        <v>96837800</v>
      </c>
      <c r="ABM195" s="1">
        <v>96837800</v>
      </c>
      <c r="ABN195" s="1">
        <v>105737700</v>
      </c>
      <c r="ABO195" s="1">
        <v>105737700</v>
      </c>
      <c r="ABP195" s="1">
        <v>105737700</v>
      </c>
      <c r="ABQ195" s="1">
        <v>100</v>
      </c>
      <c r="ABR195" s="1">
        <v>15954100</v>
      </c>
      <c r="ABS195" s="1">
        <v>23678600</v>
      </c>
      <c r="ABT195" s="1">
        <v>21026400</v>
      </c>
      <c r="ABU195" s="1">
        <v>21026400</v>
      </c>
      <c r="ABV195" s="1">
        <v>21026400</v>
      </c>
      <c r="ABW195" s="1">
        <v>100</v>
      </c>
      <c r="ABX195" s="1">
        <v>2464400</v>
      </c>
      <c r="ABY195" s="1">
        <v>2538800</v>
      </c>
      <c r="ABZ195" s="1">
        <v>1826800</v>
      </c>
      <c r="ACA195" s="1">
        <v>1826800</v>
      </c>
      <c r="ACB195" s="1">
        <v>1826740</v>
      </c>
      <c r="ACC195" s="1">
        <v>100</v>
      </c>
      <c r="ACD195" s="1">
        <v>39182700</v>
      </c>
      <c r="ACE195" s="1">
        <v>39508200</v>
      </c>
      <c r="ACF195" s="1">
        <v>39508200</v>
      </c>
      <c r="ACG195" s="1">
        <v>39508200</v>
      </c>
      <c r="ACH195" s="1">
        <v>39508200</v>
      </c>
      <c r="ACI195" s="1">
        <v>100</v>
      </c>
      <c r="ACJ195" s="1">
        <v>1048700</v>
      </c>
      <c r="ACK195" s="1">
        <v>1054800</v>
      </c>
      <c r="ACL195" s="1">
        <v>1054800</v>
      </c>
      <c r="ACM195" s="1">
        <v>1054800</v>
      </c>
      <c r="ACN195" s="1">
        <v>1054800</v>
      </c>
      <c r="ACO195" s="1">
        <v>100</v>
      </c>
      <c r="ACP195" s="1">
        <v>233000</v>
      </c>
      <c r="ACQ195" s="1">
        <v>233000</v>
      </c>
      <c r="ACR195" s="1">
        <v>240000</v>
      </c>
      <c r="ACS195" s="1">
        <v>240000</v>
      </c>
      <c r="ACT195" s="1">
        <v>240000</v>
      </c>
      <c r="ACU195" s="1">
        <v>100</v>
      </c>
      <c r="ACV195" s="1">
        <v>41000</v>
      </c>
      <c r="ACW195" s="1">
        <v>360000</v>
      </c>
      <c r="ACX195" s="1">
        <v>90000</v>
      </c>
      <c r="ACY195" s="1">
        <v>90000</v>
      </c>
      <c r="ACZ195" s="1">
        <v>90000</v>
      </c>
      <c r="ADA195" s="1">
        <v>100</v>
      </c>
      <c r="ADB195" s="1">
        <v>5636200</v>
      </c>
      <c r="ADC195" s="1">
        <v>5908540</v>
      </c>
      <c r="ADD195" s="1">
        <v>5908540</v>
      </c>
      <c r="ADE195" s="1">
        <v>5908540</v>
      </c>
      <c r="ADF195" s="1">
        <v>5908540</v>
      </c>
      <c r="ADG195" s="1">
        <v>100</v>
      </c>
      <c r="ADH195" s="1">
        <v>106800</v>
      </c>
      <c r="ADI195" s="1">
        <v>106800</v>
      </c>
      <c r="ADJ195" s="1">
        <v>80300</v>
      </c>
      <c r="ADK195" s="1">
        <v>80300</v>
      </c>
      <c r="ADL195" s="1">
        <v>80300</v>
      </c>
      <c r="ADM195" s="1">
        <v>100</v>
      </c>
      <c r="ADN195" s="1">
        <v>13555400</v>
      </c>
      <c r="ADO195" s="1">
        <v>16780300</v>
      </c>
      <c r="ADP195" s="1">
        <v>16780300</v>
      </c>
      <c r="ADQ195" s="1">
        <v>16780300</v>
      </c>
      <c r="ADR195" s="1">
        <v>16780300</v>
      </c>
      <c r="ADS195" s="1">
        <v>100</v>
      </c>
      <c r="ADT195" s="1">
        <v>79555642.510000005</v>
      </c>
      <c r="ADU195" s="1">
        <v>106151871.56</v>
      </c>
      <c r="ADV195" s="1">
        <v>106151871.56</v>
      </c>
      <c r="ADW195" s="1">
        <v>106151871.56</v>
      </c>
      <c r="ADX195" s="1">
        <v>106151871.56</v>
      </c>
      <c r="ADY195" s="1">
        <v>100</v>
      </c>
      <c r="ADZ195" s="1"/>
      <c r="AEA195" s="1"/>
      <c r="AEB195" s="1">
        <v>5134100</v>
      </c>
      <c r="AEC195" s="1"/>
      <c r="AED195" s="1"/>
      <c r="AEE195" s="1"/>
      <c r="AEF195" s="1"/>
      <c r="AEG195" s="1"/>
      <c r="AEH195" s="1"/>
      <c r="AEI195" s="1"/>
      <c r="AEJ195" s="1"/>
      <c r="AEK195" s="1"/>
      <c r="AEL195" s="1"/>
      <c r="AEM195" s="1"/>
      <c r="AEN195" s="1"/>
      <c r="AEO195" s="1"/>
      <c r="AEP195" s="1"/>
      <c r="AEQ195" s="1"/>
      <c r="AER195" s="1">
        <v>282000</v>
      </c>
      <c r="AES195" s="1">
        <v>282000</v>
      </c>
      <c r="AET195" s="1">
        <v>282000</v>
      </c>
      <c r="AEU195" s="1">
        <v>282000</v>
      </c>
      <c r="AEV195" s="1">
        <v>282000</v>
      </c>
      <c r="AEW195" s="1">
        <v>100</v>
      </c>
      <c r="AEX195" s="1">
        <v>1218000</v>
      </c>
      <c r="AEY195" s="1">
        <v>1218000</v>
      </c>
      <c r="AEZ195" s="1">
        <v>77333</v>
      </c>
      <c r="AFA195" s="1">
        <v>6478833</v>
      </c>
      <c r="AFB195" s="1">
        <v>6041833</v>
      </c>
      <c r="AFC195" s="1">
        <v>93.3</v>
      </c>
      <c r="AFD195" s="1">
        <v>3182800</v>
      </c>
      <c r="AFE195" s="1">
        <v>3791400</v>
      </c>
      <c r="AFF195" s="1">
        <v>3791400</v>
      </c>
      <c r="AFG195" s="1">
        <v>3791400</v>
      </c>
      <c r="AFH195" s="1">
        <v>3791400</v>
      </c>
      <c r="AFI195" s="1">
        <v>100</v>
      </c>
      <c r="AFJ195" s="1">
        <v>897598</v>
      </c>
      <c r="AFK195" s="1">
        <v>897598</v>
      </c>
      <c r="AFL195" s="1">
        <v>1022284</v>
      </c>
      <c r="AFM195" s="1">
        <v>1022284</v>
      </c>
      <c r="AFN195" s="1">
        <v>1022284</v>
      </c>
      <c r="AFO195" s="1">
        <v>100</v>
      </c>
      <c r="AFP195" s="1">
        <v>7715000</v>
      </c>
      <c r="AFQ195" s="1">
        <v>7715000</v>
      </c>
      <c r="AFR195" s="1">
        <v>8715000</v>
      </c>
      <c r="AFS195" s="1">
        <v>8715000</v>
      </c>
      <c r="AFT195" s="1">
        <v>8715000</v>
      </c>
      <c r="AFU195" s="1">
        <v>100</v>
      </c>
      <c r="AFV195" s="1">
        <v>1708900</v>
      </c>
      <c r="AFW195" s="1">
        <v>1708900</v>
      </c>
      <c r="AFX195" s="1">
        <v>1708900</v>
      </c>
      <c r="AFY195" s="1">
        <v>1708900</v>
      </c>
      <c r="AFZ195" s="1">
        <v>1708900</v>
      </c>
      <c r="AGA195" s="1">
        <v>100</v>
      </c>
      <c r="AGB195" s="1">
        <v>143233700</v>
      </c>
      <c r="AGC195" s="1">
        <v>143233700</v>
      </c>
      <c r="AGD195" s="1">
        <v>143248900</v>
      </c>
      <c r="AGE195" s="1">
        <v>143248900</v>
      </c>
      <c r="AGF195" s="1">
        <v>143248900</v>
      </c>
      <c r="AGG195" s="1">
        <v>100</v>
      </c>
      <c r="AGH195" s="1">
        <v>3218630.32</v>
      </c>
      <c r="AGI195" s="1">
        <v>2754176.14</v>
      </c>
      <c r="AGJ195" s="1">
        <v>3478484.14</v>
      </c>
      <c r="AGK195" s="1">
        <v>3478484.14</v>
      </c>
      <c r="AGL195" s="1">
        <v>3478484.14</v>
      </c>
      <c r="AGM195" s="1">
        <v>100</v>
      </c>
      <c r="AGN195" s="1"/>
      <c r="AGO195" s="1"/>
      <c r="AGP195" s="1"/>
      <c r="AGQ195" s="1"/>
      <c r="AGR195" s="1"/>
      <c r="AGS195" s="1"/>
      <c r="AGT195" s="1">
        <v>14200</v>
      </c>
      <c r="AGU195" s="1">
        <v>14200</v>
      </c>
      <c r="AGV195" s="1">
        <v>14200</v>
      </c>
      <c r="AGW195" s="1">
        <v>14200</v>
      </c>
      <c r="AGX195" s="1">
        <v>14200</v>
      </c>
      <c r="AGY195" s="1">
        <v>100</v>
      </c>
      <c r="AGZ195" s="1">
        <v>1127556</v>
      </c>
      <c r="AHA195" s="1">
        <v>1127556</v>
      </c>
      <c r="AHB195" s="1">
        <v>1127556</v>
      </c>
      <c r="AHC195" s="1">
        <v>1127556</v>
      </c>
      <c r="AHD195" s="1">
        <v>1127556</v>
      </c>
      <c r="AHE195" s="1">
        <v>100</v>
      </c>
      <c r="AHF195" s="1">
        <v>1026744</v>
      </c>
      <c r="AHG195" s="1">
        <v>1026744</v>
      </c>
      <c r="AHH195" s="1">
        <v>1026744</v>
      </c>
      <c r="AHI195" s="1">
        <v>1026744</v>
      </c>
      <c r="AHJ195" s="1">
        <v>1026744</v>
      </c>
      <c r="AHK195" s="1">
        <v>100</v>
      </c>
      <c r="AHL195" s="1"/>
      <c r="AHM195" s="1"/>
      <c r="AHN195" s="1"/>
      <c r="AHO195" s="1"/>
      <c r="AHP195" s="1"/>
      <c r="AHQ195" s="1"/>
      <c r="AHR195" s="1">
        <v>1026744</v>
      </c>
      <c r="AHS195" s="1">
        <v>1026744</v>
      </c>
      <c r="AHT195" s="1">
        <v>1026744</v>
      </c>
      <c r="AHU195" s="1">
        <v>1026744</v>
      </c>
      <c r="AHV195" s="1">
        <v>1026744</v>
      </c>
      <c r="AHW195" s="1">
        <v>100</v>
      </c>
      <c r="AHX195" s="1"/>
      <c r="AHY195" s="1"/>
      <c r="AHZ195" s="1"/>
      <c r="AIA195" s="1"/>
      <c r="AIB195" s="1"/>
      <c r="AIC195" s="1"/>
      <c r="AID195" s="1"/>
      <c r="AIE195" s="1"/>
      <c r="AIF195" s="1"/>
      <c r="AIG195" s="1"/>
      <c r="AIH195" s="1"/>
      <c r="AII195" s="1"/>
      <c r="AIJ195" s="1"/>
      <c r="AIK195" s="1"/>
      <c r="AIL195" s="1"/>
      <c r="AIM195" s="1"/>
      <c r="AIN195" s="1"/>
      <c r="AIO195" s="1"/>
      <c r="AIP195" s="1"/>
      <c r="AIQ195" s="1"/>
      <c r="AIR195" s="1"/>
      <c r="AIS195" s="1"/>
      <c r="AIT195" s="1"/>
      <c r="AIU195" s="1"/>
      <c r="AIV195" s="1"/>
      <c r="AIW195" s="1"/>
      <c r="AIX195" s="1"/>
      <c r="AIY195" s="1"/>
      <c r="AIZ195" s="1"/>
      <c r="AJA195" s="1"/>
      <c r="AJB195" s="1"/>
      <c r="AJC195" s="1"/>
      <c r="AJD195" s="1"/>
      <c r="AJE195" s="1"/>
      <c r="AJF195" s="1"/>
      <c r="AJG195" s="1"/>
    </row>
    <row r="196" spans="1:943" x14ac:dyDescent="0.25">
      <c r="A196" s="4" t="s">
        <v>278</v>
      </c>
      <c r="B196" s="1">
        <v>352573500</v>
      </c>
      <c r="C196" s="1">
        <v>356539041</v>
      </c>
      <c r="D196" s="1">
        <v>232650602.41999999</v>
      </c>
      <c r="E196" s="1">
        <v>615053900.60000002</v>
      </c>
      <c r="F196" s="1">
        <v>437880039.88999999</v>
      </c>
      <c r="G196" s="1">
        <v>71.2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>
        <v>152573500</v>
      </c>
      <c r="BE196" s="1">
        <v>156539041</v>
      </c>
      <c r="BF196" s="1">
        <v>32650602.420000002</v>
      </c>
      <c r="BG196" s="1">
        <v>415053900.60000002</v>
      </c>
      <c r="BH196" s="1">
        <v>240464044.59999999</v>
      </c>
      <c r="BI196" s="1">
        <v>57.9</v>
      </c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>
        <v>-6866466</v>
      </c>
      <c r="HG196" s="1">
        <v>64167734</v>
      </c>
      <c r="HH196" s="1">
        <v>23463533.329999998</v>
      </c>
      <c r="HI196" s="1">
        <v>36.6</v>
      </c>
      <c r="HJ196" s="1"/>
      <c r="HK196" s="1">
        <v>2012000</v>
      </c>
      <c r="HL196" s="1">
        <v>2012000</v>
      </c>
      <c r="HM196" s="1">
        <v>2012000</v>
      </c>
      <c r="HN196" s="1">
        <v>546000</v>
      </c>
      <c r="HO196" s="1">
        <v>27.1</v>
      </c>
      <c r="HP196" s="1">
        <v>106711100</v>
      </c>
      <c r="HQ196" s="1">
        <v>106711100</v>
      </c>
      <c r="HR196" s="1">
        <v>106711100</v>
      </c>
      <c r="HS196" s="1">
        <v>106711100</v>
      </c>
      <c r="HT196" s="1">
        <v>13512577.9</v>
      </c>
      <c r="HU196" s="1">
        <v>12.7</v>
      </c>
      <c r="HV196" s="1"/>
      <c r="HW196" s="1"/>
      <c r="HX196" s="1"/>
      <c r="HY196" s="1"/>
      <c r="HZ196" s="1"/>
      <c r="IA196" s="1"/>
      <c r="IB196" s="1">
        <v>622000</v>
      </c>
      <c r="IC196" s="1">
        <v>622000</v>
      </c>
      <c r="ID196" s="1">
        <v>622000</v>
      </c>
      <c r="IE196" s="1">
        <v>622000</v>
      </c>
      <c r="IF196" s="1">
        <v>622000</v>
      </c>
      <c r="IG196" s="1">
        <v>100</v>
      </c>
      <c r="IH196" s="1"/>
      <c r="II196" s="1"/>
      <c r="IJ196" s="1"/>
      <c r="IK196" s="1"/>
      <c r="IL196" s="1"/>
      <c r="IM196" s="1"/>
      <c r="IN196" s="1">
        <v>12433900</v>
      </c>
      <c r="IO196" s="1">
        <v>13576900</v>
      </c>
      <c r="IP196" s="1">
        <v>14823500</v>
      </c>
      <c r="IQ196" s="1">
        <v>13576900</v>
      </c>
      <c r="IR196" s="1">
        <v>13576900</v>
      </c>
      <c r="IS196" s="1">
        <v>100</v>
      </c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>
        <v>18000000</v>
      </c>
      <c r="JV196" s="1">
        <v>18000000</v>
      </c>
      <c r="JW196" s="1">
        <v>100</v>
      </c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  <c r="NR196" s="1"/>
      <c r="NS196" s="1"/>
      <c r="NT196" s="1"/>
      <c r="NU196" s="1"/>
      <c r="NV196" s="1"/>
      <c r="NW196" s="1"/>
      <c r="NX196" s="1"/>
      <c r="NY196" s="1"/>
      <c r="NZ196" s="1"/>
      <c r="OA196" s="1"/>
      <c r="OB196" s="1"/>
      <c r="OC196" s="1"/>
      <c r="OD196" s="1"/>
      <c r="OE196" s="1"/>
      <c r="OF196" s="1"/>
      <c r="OG196" s="1"/>
      <c r="OH196" s="1"/>
      <c r="OI196" s="1"/>
      <c r="OJ196" s="1"/>
      <c r="OK196" s="1"/>
      <c r="OL196" s="1"/>
      <c r="OM196" s="1"/>
      <c r="ON196" s="1"/>
      <c r="OO196" s="1"/>
      <c r="OP196" s="1"/>
      <c r="OQ196" s="1"/>
      <c r="OR196" s="1"/>
      <c r="OS196" s="1"/>
      <c r="OT196" s="1"/>
      <c r="OU196" s="1"/>
      <c r="OV196" s="1"/>
      <c r="OW196" s="1"/>
      <c r="OX196" s="1"/>
      <c r="OY196" s="1"/>
      <c r="OZ196" s="1"/>
      <c r="PA196" s="1"/>
      <c r="PB196" s="1"/>
      <c r="PC196" s="1"/>
      <c r="PD196" s="1"/>
      <c r="PE196" s="1"/>
      <c r="PF196" s="1"/>
      <c r="PG196" s="1"/>
      <c r="PH196" s="1"/>
      <c r="PI196" s="1"/>
      <c r="PJ196" s="1"/>
      <c r="PK196" s="1"/>
      <c r="PL196" s="1"/>
      <c r="PM196" s="1"/>
      <c r="PN196" s="1">
        <v>-117486027</v>
      </c>
      <c r="PO196" s="1"/>
      <c r="PP196" s="1"/>
      <c r="PQ196" s="1"/>
      <c r="PR196" s="1"/>
      <c r="PS196" s="1"/>
      <c r="PT196" s="1"/>
      <c r="PU196" s="1"/>
      <c r="PV196" s="1"/>
      <c r="PW196" s="1"/>
      <c r="PX196" s="1"/>
      <c r="PY196" s="1"/>
      <c r="PZ196" s="1"/>
      <c r="QA196" s="1"/>
      <c r="QB196" s="1"/>
      <c r="QC196" s="1"/>
      <c r="QD196" s="1"/>
      <c r="QE196" s="1"/>
      <c r="QF196" s="1"/>
      <c r="QG196" s="1"/>
      <c r="QH196" s="1"/>
      <c r="QI196" s="1"/>
      <c r="QJ196" s="1"/>
      <c r="QK196" s="1"/>
      <c r="QL196" s="1"/>
      <c r="QM196" s="1"/>
      <c r="QN196" s="1"/>
      <c r="QO196" s="1"/>
      <c r="QP196" s="1"/>
      <c r="QQ196" s="1"/>
      <c r="QR196" s="1"/>
      <c r="QS196" s="1"/>
      <c r="QT196" s="1"/>
      <c r="QU196" s="1"/>
      <c r="QV196" s="1"/>
      <c r="QW196" s="1"/>
      <c r="QX196" s="1"/>
      <c r="QY196" s="1"/>
      <c r="QZ196" s="1"/>
      <c r="RA196" s="1"/>
      <c r="RB196" s="1"/>
      <c r="RC196" s="1"/>
      <c r="RD196" s="1"/>
      <c r="RE196" s="1"/>
      <c r="RF196" s="1"/>
      <c r="RG196" s="1"/>
      <c r="RH196" s="1"/>
      <c r="RI196" s="1"/>
      <c r="RJ196" s="1"/>
      <c r="RK196" s="1"/>
      <c r="RL196" s="1"/>
      <c r="RM196" s="1"/>
      <c r="RN196" s="1"/>
      <c r="RO196" s="1"/>
      <c r="RP196" s="1"/>
      <c r="RQ196" s="1"/>
      <c r="RR196" s="1"/>
      <c r="RS196" s="1"/>
      <c r="RT196" s="1"/>
      <c r="RU196" s="1"/>
      <c r="RV196" s="1"/>
      <c r="RW196" s="1"/>
      <c r="RX196" s="1"/>
      <c r="RY196" s="1"/>
      <c r="RZ196" s="1"/>
      <c r="SA196" s="1"/>
      <c r="SB196" s="1"/>
      <c r="SC196" s="1"/>
      <c r="SD196" s="1"/>
      <c r="SE196" s="1"/>
      <c r="SF196" s="1"/>
      <c r="SG196" s="1"/>
      <c r="SH196" s="1"/>
      <c r="SI196" s="1"/>
      <c r="SJ196" s="1"/>
      <c r="SK196" s="1"/>
      <c r="SL196" s="1"/>
      <c r="SM196" s="1"/>
      <c r="SN196" s="1"/>
      <c r="SO196" s="1"/>
      <c r="SP196" s="1"/>
      <c r="SQ196" s="1"/>
      <c r="SR196" s="1"/>
      <c r="SS196" s="1"/>
      <c r="ST196" s="1"/>
      <c r="SU196" s="1"/>
      <c r="SV196" s="1"/>
      <c r="SW196" s="1"/>
      <c r="SX196" s="1"/>
      <c r="SY196" s="1"/>
      <c r="SZ196" s="1"/>
      <c r="TA196" s="1">
        <v>148318030.68000001</v>
      </c>
      <c r="TB196" s="1">
        <v>109748258.56</v>
      </c>
      <c r="TC196" s="1">
        <v>74</v>
      </c>
      <c r="TD196" s="1"/>
      <c r="TE196" s="1"/>
      <c r="TF196" s="1"/>
      <c r="TG196" s="1"/>
      <c r="TH196" s="1"/>
      <c r="TI196" s="1"/>
      <c r="TJ196" s="1"/>
      <c r="TK196" s="1"/>
      <c r="TL196" s="1"/>
      <c r="TM196" s="1">
        <v>28728606.960000001</v>
      </c>
      <c r="TN196" s="1">
        <v>28077245.850000001</v>
      </c>
      <c r="TO196" s="1">
        <v>97.7</v>
      </c>
      <c r="TP196" s="1"/>
      <c r="TQ196" s="1"/>
      <c r="TR196" s="1"/>
      <c r="TS196" s="1"/>
      <c r="TT196" s="1"/>
      <c r="TU196" s="1"/>
      <c r="TV196" s="1"/>
      <c r="TW196" s="1"/>
      <c r="TX196" s="1"/>
      <c r="TY196" s="1"/>
      <c r="TZ196" s="1"/>
      <c r="UA196" s="1"/>
      <c r="UB196" s="1"/>
      <c r="UC196" s="1"/>
      <c r="UD196" s="1"/>
      <c r="UE196" s="1"/>
      <c r="UF196" s="1"/>
      <c r="UG196" s="1"/>
      <c r="UH196" s="1"/>
      <c r="UI196" s="1"/>
      <c r="UJ196" s="1"/>
      <c r="UK196" s="1"/>
      <c r="UL196" s="1"/>
      <c r="UM196" s="1"/>
      <c r="UN196" s="1"/>
      <c r="UO196" s="1"/>
      <c r="UP196" s="1"/>
      <c r="UQ196" s="1"/>
      <c r="UR196" s="1"/>
      <c r="US196" s="1"/>
      <c r="UT196" s="1">
        <v>3151200</v>
      </c>
      <c r="UU196" s="1">
        <v>3151200</v>
      </c>
      <c r="UV196" s="1">
        <v>3151200</v>
      </c>
      <c r="UW196" s="1">
        <v>3151200</v>
      </c>
      <c r="UX196" s="1">
        <v>3151200</v>
      </c>
      <c r="UY196" s="1">
        <v>100</v>
      </c>
      <c r="UZ196" s="1">
        <v>2500000</v>
      </c>
      <c r="VA196" s="1">
        <v>2500000</v>
      </c>
      <c r="VB196" s="1">
        <v>2500000</v>
      </c>
      <c r="VC196" s="1">
        <v>2500000</v>
      </c>
      <c r="VD196" s="1">
        <v>2500000</v>
      </c>
      <c r="VE196" s="1">
        <v>100</v>
      </c>
      <c r="VF196" s="1">
        <v>1925000</v>
      </c>
      <c r="VG196" s="1">
        <v>1925000</v>
      </c>
      <c r="VH196" s="1">
        <v>1925000</v>
      </c>
      <c r="VI196" s="1">
        <v>1925000</v>
      </c>
      <c r="VJ196" s="1">
        <v>1925000</v>
      </c>
      <c r="VK196" s="1">
        <v>100</v>
      </c>
      <c r="VL196" s="1"/>
      <c r="VM196" s="1">
        <v>650641</v>
      </c>
      <c r="VN196" s="1">
        <v>-83033</v>
      </c>
      <c r="VO196" s="1"/>
      <c r="VP196" s="1"/>
      <c r="VQ196" s="1"/>
      <c r="VR196" s="1"/>
      <c r="VS196" s="1"/>
      <c r="VT196" s="1"/>
      <c r="VU196" s="1"/>
      <c r="VV196" s="1"/>
      <c r="VW196" s="1"/>
      <c r="VX196" s="1"/>
      <c r="VY196" s="1"/>
      <c r="VZ196" s="1"/>
      <c r="WA196" s="1"/>
      <c r="WB196" s="1"/>
      <c r="WC196" s="1"/>
      <c r="WD196" s="1">
        <v>25000000</v>
      </c>
      <c r="WE196" s="1">
        <v>25000000</v>
      </c>
      <c r="WF196" s="1">
        <v>25000000</v>
      </c>
      <c r="WG196" s="1">
        <v>25000000</v>
      </c>
      <c r="WH196" s="1">
        <v>25000000</v>
      </c>
      <c r="WI196" s="1">
        <v>100</v>
      </c>
      <c r="WJ196" s="1"/>
      <c r="WK196" s="1"/>
      <c r="WL196" s="1"/>
      <c r="WM196" s="1"/>
      <c r="WN196" s="1"/>
      <c r="WO196" s="1"/>
      <c r="WP196" s="1"/>
      <c r="WQ196" s="1"/>
      <c r="WR196" s="1"/>
      <c r="WS196" s="1"/>
      <c r="WT196" s="1"/>
      <c r="WU196" s="1"/>
      <c r="WV196" s="1"/>
      <c r="WW196" s="1"/>
      <c r="WX196" s="1"/>
      <c r="WY196" s="1"/>
      <c r="WZ196" s="1"/>
      <c r="XA196" s="1"/>
      <c r="XB196" s="1"/>
      <c r="XC196" s="1"/>
      <c r="XD196" s="1"/>
      <c r="XE196" s="1"/>
      <c r="XF196" s="1"/>
      <c r="XG196" s="1"/>
      <c r="XH196" s="1"/>
      <c r="XI196" s="1"/>
      <c r="XJ196" s="1"/>
      <c r="XK196" s="1"/>
      <c r="XL196" s="1"/>
      <c r="XM196" s="1"/>
      <c r="XN196" s="1"/>
      <c r="XO196" s="1"/>
      <c r="XP196" s="1"/>
      <c r="XQ196" s="1"/>
      <c r="XR196" s="1"/>
      <c r="XS196" s="1"/>
      <c r="XT196" s="1"/>
      <c r="XU196" s="1"/>
      <c r="XV196" s="1"/>
      <c r="XW196" s="1"/>
      <c r="XX196" s="1"/>
      <c r="XY196" s="1"/>
      <c r="XZ196" s="1"/>
      <c r="YA196" s="1"/>
      <c r="YB196" s="1"/>
      <c r="YC196" s="1"/>
      <c r="YD196" s="1"/>
      <c r="YE196" s="1"/>
      <c r="YF196" s="1"/>
      <c r="YG196" s="1"/>
      <c r="YH196" s="1"/>
      <c r="YI196" s="1"/>
      <c r="YJ196" s="1"/>
      <c r="YK196" s="1"/>
      <c r="YL196" s="1"/>
      <c r="YM196" s="1"/>
      <c r="YN196" s="1"/>
      <c r="YO196" s="1"/>
      <c r="YP196" s="1"/>
      <c r="YQ196" s="1"/>
      <c r="YR196" s="1">
        <v>230300</v>
      </c>
      <c r="YS196" s="1">
        <v>390200</v>
      </c>
      <c r="YT196" s="1">
        <v>341328.42</v>
      </c>
      <c r="YU196" s="1">
        <v>341328.42</v>
      </c>
      <c r="YV196" s="1">
        <v>341328.42</v>
      </c>
      <c r="YW196" s="1">
        <v>100</v>
      </c>
      <c r="YX196" s="1"/>
      <c r="YY196" s="1"/>
      <c r="YZ196" s="1"/>
      <c r="ZA196" s="1"/>
      <c r="ZB196" s="1"/>
      <c r="ZC196" s="1"/>
      <c r="ZD196" s="1"/>
      <c r="ZE196" s="1"/>
      <c r="ZF196" s="1"/>
      <c r="ZG196" s="1"/>
      <c r="ZH196" s="1"/>
      <c r="ZI196" s="1"/>
      <c r="ZJ196" s="1"/>
      <c r="ZK196" s="1"/>
      <c r="ZL196" s="1"/>
      <c r="ZM196" s="1"/>
      <c r="ZN196" s="1"/>
      <c r="ZO196" s="1"/>
      <c r="ZP196" s="1"/>
      <c r="ZQ196" s="1"/>
      <c r="ZR196" s="1"/>
      <c r="ZS196" s="1"/>
      <c r="ZT196" s="1"/>
      <c r="ZU196" s="1"/>
      <c r="ZV196" s="1"/>
      <c r="ZW196" s="1"/>
      <c r="ZX196" s="1"/>
      <c r="ZY196" s="1"/>
      <c r="ZZ196" s="1"/>
      <c r="AAA196" s="1"/>
      <c r="AAB196" s="1"/>
      <c r="AAC196" s="1"/>
      <c r="AAD196" s="1"/>
      <c r="AAE196" s="1"/>
      <c r="AAF196" s="1"/>
      <c r="AAG196" s="1"/>
      <c r="AAH196" s="1"/>
      <c r="AAI196" s="1"/>
      <c r="AAJ196" s="1"/>
      <c r="AAK196" s="1"/>
      <c r="AAL196" s="1"/>
      <c r="AAM196" s="1"/>
      <c r="AAN196" s="1"/>
      <c r="AAO196" s="1"/>
      <c r="AAP196" s="1"/>
      <c r="AAQ196" s="1"/>
      <c r="AAR196" s="1"/>
      <c r="AAS196" s="1"/>
      <c r="AAT196" s="1"/>
      <c r="AAU196" s="1"/>
      <c r="AAV196" s="1"/>
      <c r="AAW196" s="1"/>
      <c r="AAX196" s="1"/>
      <c r="AAY196" s="1"/>
      <c r="AAZ196" s="1"/>
      <c r="ABA196" s="1"/>
      <c r="ABB196" s="1"/>
      <c r="ABC196" s="1"/>
      <c r="ABD196" s="1"/>
      <c r="ABE196" s="1"/>
      <c r="ABF196" s="1"/>
      <c r="ABG196" s="1"/>
      <c r="ABH196" s="1"/>
      <c r="ABI196" s="1"/>
      <c r="ABJ196" s="1"/>
      <c r="ABK196" s="1"/>
      <c r="ABL196" s="1"/>
      <c r="ABM196" s="1"/>
      <c r="ABN196" s="1"/>
      <c r="ABO196" s="1"/>
      <c r="ABP196" s="1"/>
      <c r="ABQ196" s="1"/>
      <c r="ABR196" s="1"/>
      <c r="ABS196" s="1"/>
      <c r="ABT196" s="1"/>
      <c r="ABU196" s="1"/>
      <c r="ABV196" s="1"/>
      <c r="ABW196" s="1"/>
      <c r="ABX196" s="1"/>
      <c r="ABY196" s="1"/>
      <c r="ABZ196" s="1"/>
      <c r="ACA196" s="1"/>
      <c r="ACB196" s="1"/>
      <c r="ACC196" s="1"/>
      <c r="ACD196" s="1"/>
      <c r="ACE196" s="1"/>
      <c r="ACF196" s="1"/>
      <c r="ACG196" s="1"/>
      <c r="ACH196" s="1"/>
      <c r="ACI196" s="1"/>
      <c r="ACJ196" s="1"/>
      <c r="ACK196" s="1"/>
      <c r="ACL196" s="1"/>
      <c r="ACM196" s="1"/>
      <c r="ACN196" s="1"/>
      <c r="ACO196" s="1"/>
      <c r="ACP196" s="1"/>
      <c r="ACQ196" s="1"/>
      <c r="ACR196" s="1"/>
      <c r="ACS196" s="1"/>
      <c r="ACT196" s="1"/>
      <c r="ACU196" s="1"/>
      <c r="ACV196" s="1"/>
      <c r="ACW196" s="1"/>
      <c r="ACX196" s="1"/>
      <c r="ACY196" s="1"/>
      <c r="ACZ196" s="1"/>
      <c r="ADA196" s="1"/>
      <c r="ADB196" s="1"/>
      <c r="ADC196" s="1"/>
      <c r="ADD196" s="1"/>
      <c r="ADE196" s="1"/>
      <c r="ADF196" s="1"/>
      <c r="ADG196" s="1"/>
      <c r="ADH196" s="1"/>
      <c r="ADI196" s="1"/>
      <c r="ADJ196" s="1"/>
      <c r="ADK196" s="1"/>
      <c r="ADL196" s="1"/>
      <c r="ADM196" s="1"/>
      <c r="ADN196" s="1"/>
      <c r="ADO196" s="1"/>
      <c r="ADP196" s="1"/>
      <c r="ADQ196" s="1"/>
      <c r="ADR196" s="1"/>
      <c r="ADS196" s="1"/>
      <c r="ADT196" s="1"/>
      <c r="ADU196" s="1"/>
      <c r="ADV196" s="1"/>
      <c r="ADW196" s="1"/>
      <c r="ADX196" s="1"/>
      <c r="ADY196" s="1"/>
      <c r="ADZ196" s="1"/>
      <c r="AEA196" s="1"/>
      <c r="AEB196" s="1"/>
      <c r="AEC196" s="1"/>
      <c r="AED196" s="1"/>
      <c r="AEE196" s="1"/>
      <c r="AEF196" s="1"/>
      <c r="AEG196" s="1"/>
      <c r="AEH196" s="1"/>
      <c r="AEI196" s="1"/>
      <c r="AEJ196" s="1"/>
      <c r="AEK196" s="1"/>
      <c r="AEL196" s="1"/>
      <c r="AEM196" s="1"/>
      <c r="AEN196" s="1"/>
      <c r="AEO196" s="1"/>
      <c r="AEP196" s="1"/>
      <c r="AEQ196" s="1"/>
      <c r="AER196" s="1"/>
      <c r="AES196" s="1"/>
      <c r="AET196" s="1"/>
      <c r="AEU196" s="1"/>
      <c r="AEV196" s="1"/>
      <c r="AEW196" s="1"/>
      <c r="AEX196" s="1"/>
      <c r="AEY196" s="1"/>
      <c r="AEZ196" s="1"/>
      <c r="AFA196" s="1"/>
      <c r="AFB196" s="1"/>
      <c r="AFC196" s="1"/>
      <c r="AFD196" s="1"/>
      <c r="AFE196" s="1"/>
      <c r="AFF196" s="1"/>
      <c r="AFG196" s="1"/>
      <c r="AFH196" s="1"/>
      <c r="AFI196" s="1"/>
      <c r="AFJ196" s="1"/>
      <c r="AFK196" s="1"/>
      <c r="AFL196" s="1"/>
      <c r="AFM196" s="1"/>
      <c r="AFN196" s="1"/>
      <c r="AFO196" s="1"/>
      <c r="AFP196" s="1"/>
      <c r="AFQ196" s="1"/>
      <c r="AFR196" s="1"/>
      <c r="AFS196" s="1"/>
      <c r="AFT196" s="1"/>
      <c r="AFU196" s="1"/>
      <c r="AFV196" s="1"/>
      <c r="AFW196" s="1"/>
      <c r="AFX196" s="1"/>
      <c r="AFY196" s="1"/>
      <c r="AFZ196" s="1"/>
      <c r="AGA196" s="1"/>
      <c r="AGB196" s="1"/>
      <c r="AGC196" s="1"/>
      <c r="AGD196" s="1"/>
      <c r="AGE196" s="1"/>
      <c r="AGF196" s="1"/>
      <c r="AGG196" s="1"/>
      <c r="AGH196" s="1"/>
      <c r="AGI196" s="1"/>
      <c r="AGJ196" s="1"/>
      <c r="AGK196" s="1"/>
      <c r="AGL196" s="1"/>
      <c r="AGM196" s="1"/>
      <c r="AGN196" s="1"/>
      <c r="AGO196" s="1"/>
      <c r="AGP196" s="1"/>
      <c r="AGQ196" s="1"/>
      <c r="AGR196" s="1"/>
      <c r="AGS196" s="1"/>
      <c r="AGT196" s="1"/>
      <c r="AGU196" s="1"/>
      <c r="AGV196" s="1"/>
      <c r="AGW196" s="1"/>
      <c r="AGX196" s="1"/>
      <c r="AGY196" s="1"/>
      <c r="AGZ196" s="1"/>
      <c r="AHA196" s="1"/>
      <c r="AHB196" s="1"/>
      <c r="AHC196" s="1"/>
      <c r="AHD196" s="1"/>
      <c r="AHE196" s="1"/>
      <c r="AHF196" s="1">
        <v>200000000</v>
      </c>
      <c r="AHG196" s="1">
        <v>200000000</v>
      </c>
      <c r="AHH196" s="1">
        <v>200000000</v>
      </c>
      <c r="AHI196" s="1">
        <v>200000000</v>
      </c>
      <c r="AHJ196" s="1">
        <v>197415995.83000001</v>
      </c>
      <c r="AHK196" s="1">
        <v>98.7</v>
      </c>
      <c r="AHL196" s="1"/>
      <c r="AHM196" s="1"/>
      <c r="AHN196" s="1"/>
      <c r="AHO196" s="1"/>
      <c r="AHP196" s="1"/>
      <c r="AHQ196" s="1"/>
      <c r="AHR196" s="1"/>
      <c r="AHS196" s="1"/>
      <c r="AHT196" s="1"/>
      <c r="AHU196" s="1"/>
      <c r="AHV196" s="1"/>
      <c r="AHW196" s="1"/>
      <c r="AHX196" s="1"/>
      <c r="AHY196" s="1"/>
      <c r="AHZ196" s="1"/>
      <c r="AIA196" s="1"/>
      <c r="AIB196" s="1"/>
      <c r="AIC196" s="1"/>
      <c r="AID196" s="1"/>
      <c r="AIE196" s="1"/>
      <c r="AIF196" s="1"/>
      <c r="AIG196" s="1"/>
      <c r="AIH196" s="1"/>
      <c r="AII196" s="1"/>
      <c r="AIJ196" s="1">
        <v>200000000</v>
      </c>
      <c r="AIK196" s="1">
        <v>200000000</v>
      </c>
      <c r="AIL196" s="1">
        <v>200000000</v>
      </c>
      <c r="AIM196" s="1">
        <v>200000000</v>
      </c>
      <c r="AIN196" s="1">
        <v>197415995.83000001</v>
      </c>
      <c r="AIO196" s="1">
        <v>98.7</v>
      </c>
      <c r="AIP196" s="1"/>
      <c r="AIQ196" s="1"/>
      <c r="AIR196" s="1"/>
      <c r="AIS196" s="1"/>
      <c r="AIT196" s="1"/>
      <c r="AIU196" s="1"/>
      <c r="AIV196" s="1"/>
      <c r="AIW196" s="1"/>
      <c r="AIX196" s="1"/>
      <c r="AIY196" s="1"/>
      <c r="AIZ196" s="1"/>
      <c r="AJA196" s="1"/>
      <c r="AJB196" s="1"/>
      <c r="AJC196" s="1"/>
      <c r="AJD196" s="1"/>
      <c r="AJE196" s="1"/>
      <c r="AJF196" s="1"/>
      <c r="AJG196" s="1"/>
    </row>
    <row r="197" spans="1:943" x14ac:dyDescent="0.25">
      <c r="A197" s="4" t="s">
        <v>279</v>
      </c>
      <c r="B197" s="1">
        <v>10303020</v>
      </c>
      <c r="C197" s="1">
        <v>10303020</v>
      </c>
      <c r="D197" s="1">
        <v>10064293.199999999</v>
      </c>
      <c r="E197" s="1">
        <v>20064293.199999999</v>
      </c>
      <c r="F197" s="1">
        <v>20058181.629999999</v>
      </c>
      <c r="G197" s="1">
        <v>100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>
        <v>9670400</v>
      </c>
      <c r="BE197" s="1">
        <v>9670400</v>
      </c>
      <c r="BF197" s="1">
        <v>9431673.1999999993</v>
      </c>
      <c r="BG197" s="1">
        <v>19431673.199999999</v>
      </c>
      <c r="BH197" s="1">
        <v>19425561.629999999</v>
      </c>
      <c r="BI197" s="1">
        <v>100</v>
      </c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>
        <v>10000000</v>
      </c>
      <c r="JV197" s="1">
        <v>10000000</v>
      </c>
      <c r="JW197" s="1">
        <v>100</v>
      </c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>
        <v>1906000</v>
      </c>
      <c r="QE197" s="1">
        <v>1906000</v>
      </c>
      <c r="QF197" s="1">
        <v>1804774.78</v>
      </c>
      <c r="QG197" s="1">
        <v>1804774.78</v>
      </c>
      <c r="QH197" s="1">
        <v>1804774.78</v>
      </c>
      <c r="QI197" s="1">
        <v>100</v>
      </c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>
        <v>1050400</v>
      </c>
      <c r="UU197" s="1">
        <v>1050400</v>
      </c>
      <c r="UV197" s="1">
        <v>1050400</v>
      </c>
      <c r="UW197" s="1">
        <v>1050400</v>
      </c>
      <c r="UX197" s="1">
        <v>1050400</v>
      </c>
      <c r="UY197" s="1">
        <v>100</v>
      </c>
      <c r="UZ197" s="1">
        <v>2500000</v>
      </c>
      <c r="VA197" s="1">
        <v>2500000</v>
      </c>
      <c r="VB197" s="1">
        <v>2500000</v>
      </c>
      <c r="VC197" s="1">
        <v>2500000</v>
      </c>
      <c r="VD197" s="1">
        <v>2500000</v>
      </c>
      <c r="VE197" s="1">
        <v>100</v>
      </c>
      <c r="VF197" s="1">
        <v>2720000</v>
      </c>
      <c r="VG197" s="1">
        <v>2720000</v>
      </c>
      <c r="VH197" s="1">
        <v>2720000</v>
      </c>
      <c r="VI197" s="1">
        <v>2720000</v>
      </c>
      <c r="VJ197" s="1">
        <v>2713888.61</v>
      </c>
      <c r="VK197" s="1">
        <v>99.8</v>
      </c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>
        <v>1494000</v>
      </c>
      <c r="YS197" s="1">
        <v>1494000</v>
      </c>
      <c r="YT197" s="1">
        <v>1356498.24</v>
      </c>
      <c r="YU197" s="1">
        <v>1356498.24</v>
      </c>
      <c r="YV197" s="1">
        <v>1356498.24</v>
      </c>
      <c r="YW197" s="1">
        <v>100</v>
      </c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>
        <v>632620</v>
      </c>
      <c r="ZQ197" s="1">
        <v>632620</v>
      </c>
      <c r="ZR197" s="1">
        <v>632620</v>
      </c>
      <c r="ZS197" s="1">
        <v>632620</v>
      </c>
      <c r="ZT197" s="1">
        <v>632620</v>
      </c>
      <c r="ZU197" s="1">
        <v>100</v>
      </c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>
        <v>3520</v>
      </c>
      <c r="AFK197" s="1">
        <v>3520</v>
      </c>
      <c r="AFL197" s="1">
        <v>3520</v>
      </c>
      <c r="AFM197" s="1">
        <v>3520</v>
      </c>
      <c r="AFN197" s="1">
        <v>3520</v>
      </c>
      <c r="AFO197" s="1">
        <v>100</v>
      </c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>
        <v>629100</v>
      </c>
      <c r="AGO197" s="1">
        <v>629100</v>
      </c>
      <c r="AGP197" s="1">
        <v>629100</v>
      </c>
      <c r="AGQ197" s="1">
        <v>629100</v>
      </c>
      <c r="AGR197" s="1">
        <v>629100</v>
      </c>
      <c r="AGS197" s="1">
        <v>100</v>
      </c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</row>
    <row r="198" spans="1:943" x14ac:dyDescent="0.25">
      <c r="A198" s="4" t="s">
        <v>243</v>
      </c>
      <c r="B198" s="1">
        <v>15147760</v>
      </c>
      <c r="C198" s="1">
        <v>15792460</v>
      </c>
      <c r="D198" s="1">
        <v>16312151.77</v>
      </c>
      <c r="E198" s="1">
        <v>37060462.799999997</v>
      </c>
      <c r="F198" s="1">
        <v>37051764.5</v>
      </c>
      <c r="G198" s="1">
        <v>100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>
        <v>11511000</v>
      </c>
      <c r="BE198" s="1">
        <v>11763000</v>
      </c>
      <c r="BF198" s="1">
        <v>12282691.77</v>
      </c>
      <c r="BG198" s="1">
        <v>33031002.800000001</v>
      </c>
      <c r="BH198" s="1">
        <v>33022304.5</v>
      </c>
      <c r="BI198" s="1">
        <v>100</v>
      </c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>
        <v>5145400</v>
      </c>
      <c r="IO198" s="1">
        <v>5455200</v>
      </c>
      <c r="IP198" s="1">
        <v>6002900</v>
      </c>
      <c r="IQ198" s="1">
        <v>6002900</v>
      </c>
      <c r="IR198" s="1">
        <v>6002900</v>
      </c>
      <c r="IS198" s="1">
        <v>100</v>
      </c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>
        <v>17000000</v>
      </c>
      <c r="JV198" s="1">
        <v>17000000</v>
      </c>
      <c r="JW198" s="1">
        <v>100</v>
      </c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  <c r="NR198" s="1"/>
      <c r="NS198" s="1"/>
      <c r="NT198" s="1"/>
      <c r="NU198" s="1"/>
      <c r="NV198" s="1"/>
      <c r="NW198" s="1"/>
      <c r="NX198" s="1"/>
      <c r="NY198" s="1"/>
      <c r="NZ198" s="1"/>
      <c r="OA198" s="1"/>
      <c r="OB198" s="1"/>
      <c r="OC198" s="1"/>
      <c r="OD198" s="1"/>
      <c r="OE198" s="1"/>
      <c r="OF198" s="1"/>
      <c r="OG198" s="1"/>
      <c r="OH198" s="1"/>
      <c r="OI198" s="1"/>
      <c r="OJ198" s="1"/>
      <c r="OK198" s="1"/>
      <c r="OL198" s="1"/>
      <c r="OM198" s="1"/>
      <c r="ON198" s="1"/>
      <c r="OO198" s="1"/>
      <c r="OP198" s="1"/>
      <c r="OQ198" s="1"/>
      <c r="OR198" s="1"/>
      <c r="OS198" s="1"/>
      <c r="OT198" s="1"/>
      <c r="OU198" s="1"/>
      <c r="OV198" s="1"/>
      <c r="OW198" s="1"/>
      <c r="OX198" s="1"/>
      <c r="OY198" s="1"/>
      <c r="OZ198" s="1"/>
      <c r="PA198" s="1"/>
      <c r="PB198" s="1"/>
      <c r="PC198" s="1"/>
      <c r="PD198" s="1"/>
      <c r="PE198" s="1"/>
      <c r="PF198" s="1"/>
      <c r="PG198" s="1"/>
      <c r="PH198" s="1"/>
      <c r="PI198" s="1"/>
      <c r="PJ198" s="1"/>
      <c r="PK198" s="1"/>
      <c r="PL198" s="1"/>
      <c r="PM198" s="1"/>
      <c r="PN198" s="1"/>
      <c r="PO198" s="1"/>
      <c r="PP198" s="1"/>
      <c r="PQ198" s="1"/>
      <c r="PR198" s="1"/>
      <c r="PS198" s="1"/>
      <c r="PT198" s="1"/>
      <c r="PU198" s="1"/>
      <c r="PV198" s="1"/>
      <c r="PW198" s="1"/>
      <c r="PX198" s="1"/>
      <c r="PY198" s="1"/>
      <c r="PZ198" s="1"/>
      <c r="QA198" s="1"/>
      <c r="QB198" s="1"/>
      <c r="QC198" s="1"/>
      <c r="QD198" s="1"/>
      <c r="QE198" s="1"/>
      <c r="QF198" s="1"/>
      <c r="QG198" s="1"/>
      <c r="QH198" s="1"/>
      <c r="QI198" s="1"/>
      <c r="QJ198" s="1"/>
      <c r="QK198" s="1"/>
      <c r="QL198" s="1"/>
      <c r="QM198" s="1"/>
      <c r="QN198" s="1"/>
      <c r="QO198" s="1"/>
      <c r="QP198" s="1"/>
      <c r="QQ198" s="1"/>
      <c r="QR198" s="1"/>
      <c r="QS198" s="1"/>
      <c r="QT198" s="1"/>
      <c r="QU198" s="1"/>
      <c r="QV198" s="1"/>
      <c r="QW198" s="1"/>
      <c r="QX198" s="1"/>
      <c r="QY198" s="1"/>
      <c r="QZ198" s="1"/>
      <c r="RA198" s="1"/>
      <c r="RB198" s="1"/>
      <c r="RC198" s="1"/>
      <c r="RD198" s="1"/>
      <c r="RE198" s="1"/>
      <c r="RF198" s="1"/>
      <c r="RG198" s="1"/>
      <c r="RH198" s="1"/>
      <c r="RI198" s="1"/>
      <c r="RJ198" s="1"/>
      <c r="RK198" s="1"/>
      <c r="RL198" s="1"/>
      <c r="RM198" s="1"/>
      <c r="RN198" s="1"/>
      <c r="RO198" s="1"/>
      <c r="RP198" s="1"/>
      <c r="RQ198" s="1"/>
      <c r="RR198" s="1"/>
      <c r="RS198" s="1"/>
      <c r="RT198" s="1"/>
      <c r="RU198" s="1"/>
      <c r="RV198" s="1"/>
      <c r="RW198" s="1"/>
      <c r="RX198" s="1"/>
      <c r="RY198" s="1"/>
      <c r="RZ198" s="1"/>
      <c r="SA198" s="1"/>
      <c r="SB198" s="1"/>
      <c r="SC198" s="1"/>
      <c r="SD198" s="1"/>
      <c r="SE198" s="1"/>
      <c r="SF198" s="1"/>
      <c r="SG198" s="1"/>
      <c r="SH198" s="1"/>
      <c r="SI198" s="1"/>
      <c r="SJ198" s="1"/>
      <c r="SK198" s="1"/>
      <c r="SL198" s="1"/>
      <c r="SM198" s="1"/>
      <c r="SN198" s="1"/>
      <c r="SO198" s="1"/>
      <c r="SP198" s="1"/>
      <c r="SQ198" s="1"/>
      <c r="SR198" s="1"/>
      <c r="SS198" s="1"/>
      <c r="ST198" s="1"/>
      <c r="SU198" s="1"/>
      <c r="SV198" s="1"/>
      <c r="SW198" s="1"/>
      <c r="SX198" s="1"/>
      <c r="SY198" s="1"/>
      <c r="SZ198" s="1"/>
      <c r="TA198" s="1"/>
      <c r="TB198" s="1"/>
      <c r="TC198" s="1"/>
      <c r="TD198" s="1"/>
      <c r="TE198" s="1"/>
      <c r="TF198" s="1"/>
      <c r="TG198" s="1"/>
      <c r="TH198" s="1"/>
      <c r="TI198" s="1"/>
      <c r="TJ198" s="1"/>
      <c r="TK198" s="1"/>
      <c r="TL198" s="1"/>
      <c r="TM198" s="1">
        <v>3748310.31</v>
      </c>
      <c r="TN198" s="1">
        <v>3748310.31</v>
      </c>
      <c r="TO198" s="1">
        <v>100</v>
      </c>
      <c r="TP198" s="1"/>
      <c r="TQ198" s="1"/>
      <c r="TR198" s="1"/>
      <c r="TS198" s="1"/>
      <c r="TT198" s="1"/>
      <c r="TU198" s="1"/>
      <c r="TV198" s="1"/>
      <c r="TW198" s="1"/>
      <c r="TX198" s="1"/>
      <c r="TY198" s="1"/>
      <c r="TZ198" s="1"/>
      <c r="UA198" s="1"/>
      <c r="UB198" s="1"/>
      <c r="UC198" s="1"/>
      <c r="UD198" s="1"/>
      <c r="UE198" s="1"/>
      <c r="UF198" s="1"/>
      <c r="UG198" s="1"/>
      <c r="UH198" s="1"/>
      <c r="UI198" s="1"/>
      <c r="UJ198" s="1"/>
      <c r="UK198" s="1"/>
      <c r="UL198" s="1"/>
      <c r="UM198" s="1"/>
      <c r="UN198" s="1"/>
      <c r="UO198" s="1"/>
      <c r="UP198" s="1"/>
      <c r="UQ198" s="1"/>
      <c r="UR198" s="1"/>
      <c r="US198" s="1"/>
      <c r="UT198" s="1"/>
      <c r="UU198" s="1"/>
      <c r="UV198" s="1"/>
      <c r="UW198" s="1"/>
      <c r="UX198" s="1"/>
      <c r="UY198" s="1"/>
      <c r="UZ198" s="1"/>
      <c r="VA198" s="1"/>
      <c r="VB198" s="1"/>
      <c r="VC198" s="1"/>
      <c r="VD198" s="1"/>
      <c r="VE198" s="1"/>
      <c r="VF198" s="1">
        <v>6250000</v>
      </c>
      <c r="VG198" s="1">
        <v>6250000</v>
      </c>
      <c r="VH198" s="1">
        <v>6250000</v>
      </c>
      <c r="VI198" s="1">
        <v>6250000</v>
      </c>
      <c r="VJ198" s="1">
        <v>6241301.9800000004</v>
      </c>
      <c r="VK198" s="1">
        <v>99.9</v>
      </c>
      <c r="VL198" s="1"/>
      <c r="VM198" s="1"/>
      <c r="VN198" s="1"/>
      <c r="VO198" s="1"/>
      <c r="VP198" s="1"/>
      <c r="VQ198" s="1"/>
      <c r="VR198" s="1"/>
      <c r="VS198" s="1"/>
      <c r="VT198" s="1"/>
      <c r="VU198" s="1"/>
      <c r="VV198" s="1"/>
      <c r="VW198" s="1"/>
      <c r="VX198" s="1"/>
      <c r="VY198" s="1"/>
      <c r="VZ198" s="1"/>
      <c r="WA198" s="1"/>
      <c r="WB198" s="1"/>
      <c r="WC198" s="1"/>
      <c r="WD198" s="1"/>
      <c r="WE198" s="1"/>
      <c r="WF198" s="1"/>
      <c r="WG198" s="1"/>
      <c r="WH198" s="1"/>
      <c r="WI198" s="1"/>
      <c r="WJ198" s="1"/>
      <c r="WK198" s="1"/>
      <c r="WL198" s="1"/>
      <c r="WM198" s="1"/>
      <c r="WN198" s="1"/>
      <c r="WO198" s="1"/>
      <c r="WP198" s="1"/>
      <c r="WQ198" s="1"/>
      <c r="WR198" s="1"/>
      <c r="WS198" s="1"/>
      <c r="WT198" s="1"/>
      <c r="WU198" s="1"/>
      <c r="WV198" s="1"/>
      <c r="WW198" s="1"/>
      <c r="WX198" s="1"/>
      <c r="WY198" s="1"/>
      <c r="WZ198" s="1"/>
      <c r="XA198" s="1"/>
      <c r="XB198" s="1"/>
      <c r="XC198" s="1"/>
      <c r="XD198" s="1"/>
      <c r="XE198" s="1"/>
      <c r="XF198" s="1"/>
      <c r="XG198" s="1"/>
      <c r="XH198" s="1"/>
      <c r="XI198" s="1"/>
      <c r="XJ198" s="1"/>
      <c r="XK198" s="1"/>
      <c r="XL198" s="1"/>
      <c r="XM198" s="1"/>
      <c r="XN198" s="1"/>
      <c r="XO198" s="1"/>
      <c r="XP198" s="1"/>
      <c r="XQ198" s="1"/>
      <c r="XR198" s="1"/>
      <c r="XS198" s="1"/>
      <c r="XT198" s="1"/>
      <c r="XU198" s="1"/>
      <c r="XV198" s="1"/>
      <c r="XW198" s="1"/>
      <c r="XX198" s="1"/>
      <c r="XY198" s="1"/>
      <c r="XZ198" s="1"/>
      <c r="YA198" s="1"/>
      <c r="YB198" s="1"/>
      <c r="YC198" s="1"/>
      <c r="YD198" s="1"/>
      <c r="YE198" s="1"/>
      <c r="YF198" s="1"/>
      <c r="YG198" s="1"/>
      <c r="YH198" s="1"/>
      <c r="YI198" s="1"/>
      <c r="YJ198" s="1"/>
      <c r="YK198" s="1"/>
      <c r="YL198" s="1"/>
      <c r="YM198" s="1"/>
      <c r="YN198" s="1"/>
      <c r="YO198" s="1"/>
      <c r="YP198" s="1"/>
      <c r="YQ198" s="1"/>
      <c r="YR198" s="1">
        <v>115600</v>
      </c>
      <c r="YS198" s="1">
        <v>57800</v>
      </c>
      <c r="YT198" s="1">
        <v>29791.77</v>
      </c>
      <c r="YU198" s="1">
        <v>29791.77</v>
      </c>
      <c r="YV198" s="1">
        <v>29791.759999999998</v>
      </c>
      <c r="YW198" s="1">
        <v>100</v>
      </c>
      <c r="YX198" s="1"/>
      <c r="YY198" s="1"/>
      <c r="YZ198" s="1"/>
      <c r="ZA198" s="1"/>
      <c r="ZB198" s="1"/>
      <c r="ZC198" s="1"/>
      <c r="ZD198" s="1"/>
      <c r="ZE198" s="1"/>
      <c r="ZF198" s="1"/>
      <c r="ZG198" s="1"/>
      <c r="ZH198" s="1"/>
      <c r="ZI198" s="1"/>
      <c r="ZJ198" s="1"/>
      <c r="ZK198" s="1"/>
      <c r="ZL198" s="1"/>
      <c r="ZM198" s="1"/>
      <c r="ZN198" s="1"/>
      <c r="ZO198" s="1"/>
      <c r="ZP198" s="1">
        <v>3636760</v>
      </c>
      <c r="ZQ198" s="1">
        <v>4029460</v>
      </c>
      <c r="ZR198" s="1">
        <v>4029460</v>
      </c>
      <c r="ZS198" s="1">
        <v>4029460</v>
      </c>
      <c r="ZT198" s="1">
        <v>4029460</v>
      </c>
      <c r="ZU198" s="1">
        <v>100</v>
      </c>
      <c r="ZV198" s="1"/>
      <c r="ZW198" s="1"/>
      <c r="ZX198" s="1"/>
      <c r="ZY198" s="1"/>
      <c r="ZZ198" s="1"/>
      <c r="AAA198" s="1"/>
      <c r="AAB198" s="1"/>
      <c r="AAC198" s="1"/>
      <c r="AAD198" s="1"/>
      <c r="AAE198" s="1"/>
      <c r="AAF198" s="1"/>
      <c r="AAG198" s="1"/>
      <c r="AAH198" s="1"/>
      <c r="AAI198" s="1"/>
      <c r="AAJ198" s="1"/>
      <c r="AAK198" s="1"/>
      <c r="AAL198" s="1"/>
      <c r="AAM198" s="1"/>
      <c r="AAN198" s="1"/>
      <c r="AAO198" s="1"/>
      <c r="AAP198" s="1"/>
      <c r="AAQ198" s="1"/>
      <c r="AAR198" s="1"/>
      <c r="AAS198" s="1"/>
      <c r="AAT198" s="1"/>
      <c r="AAU198" s="1"/>
      <c r="AAV198" s="1"/>
      <c r="AAW198" s="1"/>
      <c r="AAX198" s="1"/>
      <c r="AAY198" s="1"/>
      <c r="AAZ198" s="1"/>
      <c r="ABA198" s="1"/>
      <c r="ABB198" s="1"/>
      <c r="ABC198" s="1"/>
      <c r="ABD198" s="1"/>
      <c r="ABE198" s="1"/>
      <c r="ABF198" s="1"/>
      <c r="ABG198" s="1"/>
      <c r="ABH198" s="1"/>
      <c r="ABI198" s="1"/>
      <c r="ABJ198" s="1"/>
      <c r="ABK198" s="1"/>
      <c r="ABL198" s="1"/>
      <c r="ABM198" s="1"/>
      <c r="ABN198" s="1"/>
      <c r="ABO198" s="1"/>
      <c r="ABP198" s="1"/>
      <c r="ABQ198" s="1"/>
      <c r="ABR198" s="1"/>
      <c r="ABS198" s="1"/>
      <c r="ABT198" s="1"/>
      <c r="ABU198" s="1"/>
      <c r="ABV198" s="1"/>
      <c r="ABW198" s="1"/>
      <c r="ABX198" s="1"/>
      <c r="ABY198" s="1"/>
      <c r="ABZ198" s="1"/>
      <c r="ACA198" s="1"/>
      <c r="ACB198" s="1"/>
      <c r="ACC198" s="1"/>
      <c r="ACD198" s="1"/>
      <c r="ACE198" s="1"/>
      <c r="ACF198" s="1"/>
      <c r="ACG198" s="1"/>
      <c r="ACH198" s="1"/>
      <c r="ACI198" s="1"/>
      <c r="ACJ198" s="1"/>
      <c r="ACK198" s="1"/>
      <c r="ACL198" s="1"/>
      <c r="ACM198" s="1"/>
      <c r="ACN198" s="1"/>
      <c r="ACO198" s="1"/>
      <c r="ACP198" s="1"/>
      <c r="ACQ198" s="1"/>
      <c r="ACR198" s="1"/>
      <c r="ACS198" s="1"/>
      <c r="ACT198" s="1"/>
      <c r="ACU198" s="1"/>
      <c r="ACV198" s="1"/>
      <c r="ACW198" s="1"/>
      <c r="ACX198" s="1"/>
      <c r="ACY198" s="1"/>
      <c r="ACZ198" s="1"/>
      <c r="ADA198" s="1"/>
      <c r="ADB198" s="1"/>
      <c r="ADC198" s="1"/>
      <c r="ADD198" s="1"/>
      <c r="ADE198" s="1"/>
      <c r="ADF198" s="1"/>
      <c r="ADG198" s="1"/>
      <c r="ADH198" s="1"/>
      <c r="ADI198" s="1"/>
      <c r="ADJ198" s="1"/>
      <c r="ADK198" s="1"/>
      <c r="ADL198" s="1"/>
      <c r="ADM198" s="1"/>
      <c r="ADN198" s="1"/>
      <c r="ADO198" s="1"/>
      <c r="ADP198" s="1"/>
      <c r="ADQ198" s="1"/>
      <c r="ADR198" s="1"/>
      <c r="ADS198" s="1"/>
      <c r="ADT198" s="1"/>
      <c r="ADU198" s="1"/>
      <c r="ADV198" s="1"/>
      <c r="ADW198" s="1"/>
      <c r="ADX198" s="1"/>
      <c r="ADY198" s="1"/>
      <c r="ADZ198" s="1"/>
      <c r="AEA198" s="1"/>
      <c r="AEB198" s="1"/>
      <c r="AEC198" s="1"/>
      <c r="AED198" s="1"/>
      <c r="AEE198" s="1"/>
      <c r="AEF198" s="1"/>
      <c r="AEG198" s="1"/>
      <c r="AEH198" s="1"/>
      <c r="AEI198" s="1"/>
      <c r="AEJ198" s="1"/>
      <c r="AEK198" s="1"/>
      <c r="AEL198" s="1"/>
      <c r="AEM198" s="1"/>
      <c r="AEN198" s="1"/>
      <c r="AEO198" s="1"/>
      <c r="AEP198" s="1"/>
      <c r="AEQ198" s="1"/>
      <c r="AER198" s="1"/>
      <c r="AES198" s="1"/>
      <c r="AET198" s="1"/>
      <c r="AEU198" s="1"/>
      <c r="AEV198" s="1"/>
      <c r="AEW198" s="1"/>
      <c r="AEX198" s="1"/>
      <c r="AEY198" s="1"/>
      <c r="AEZ198" s="1"/>
      <c r="AFA198" s="1"/>
      <c r="AFB198" s="1"/>
      <c r="AFC198" s="1"/>
      <c r="AFD198" s="1">
        <v>2053400</v>
      </c>
      <c r="AFE198" s="1">
        <v>2446100</v>
      </c>
      <c r="AFF198" s="1">
        <v>2446100</v>
      </c>
      <c r="AFG198" s="1">
        <v>2446100</v>
      </c>
      <c r="AFH198" s="1">
        <v>2446100</v>
      </c>
      <c r="AFI198" s="1">
        <v>100</v>
      </c>
      <c r="AFJ198" s="1">
        <v>10560</v>
      </c>
      <c r="AFK198" s="1">
        <v>10560</v>
      </c>
      <c r="AFL198" s="1">
        <v>10560</v>
      </c>
      <c r="AFM198" s="1">
        <v>10560</v>
      </c>
      <c r="AFN198" s="1">
        <v>10560</v>
      </c>
      <c r="AFO198" s="1">
        <v>100</v>
      </c>
      <c r="AFP198" s="1"/>
      <c r="AFQ198" s="1"/>
      <c r="AFR198" s="1"/>
      <c r="AFS198" s="1"/>
      <c r="AFT198" s="1"/>
      <c r="AFU198" s="1"/>
      <c r="AFV198" s="1"/>
      <c r="AFW198" s="1"/>
      <c r="AFX198" s="1"/>
      <c r="AFY198" s="1"/>
      <c r="AFZ198" s="1"/>
      <c r="AGA198" s="1"/>
      <c r="AGB198" s="1"/>
      <c r="AGC198" s="1"/>
      <c r="AGD198" s="1"/>
      <c r="AGE198" s="1"/>
      <c r="AGF198" s="1"/>
      <c r="AGG198" s="1"/>
      <c r="AGH198" s="1"/>
      <c r="AGI198" s="1"/>
      <c r="AGJ198" s="1"/>
      <c r="AGK198" s="1"/>
      <c r="AGL198" s="1"/>
      <c r="AGM198" s="1"/>
      <c r="AGN198" s="1">
        <v>1572800</v>
      </c>
      <c r="AGO198" s="1">
        <v>1572800</v>
      </c>
      <c r="AGP198" s="1">
        <v>1572800</v>
      </c>
      <c r="AGQ198" s="1">
        <v>1572800</v>
      </c>
      <c r="AGR198" s="1">
        <v>1572800</v>
      </c>
      <c r="AGS198" s="1">
        <v>100</v>
      </c>
      <c r="AGT198" s="1"/>
      <c r="AGU198" s="1"/>
      <c r="AGV198" s="1"/>
      <c r="AGW198" s="1"/>
      <c r="AGX198" s="1"/>
      <c r="AGY198" s="1"/>
      <c r="AGZ198" s="1"/>
      <c r="AHA198" s="1"/>
      <c r="AHB198" s="1"/>
      <c r="AHC198" s="1"/>
      <c r="AHD198" s="1"/>
      <c r="AHE198" s="1"/>
      <c r="AHF198" s="1"/>
      <c r="AHG198" s="1"/>
      <c r="AHH198" s="1"/>
      <c r="AHI198" s="1"/>
      <c r="AHJ198" s="1"/>
      <c r="AHK198" s="1"/>
      <c r="AHL198" s="1"/>
      <c r="AHM198" s="1"/>
      <c r="AHN198" s="1"/>
      <c r="AHO198" s="1"/>
      <c r="AHP198" s="1"/>
      <c r="AHQ198" s="1"/>
      <c r="AHR198" s="1"/>
      <c r="AHS198" s="1"/>
      <c r="AHT198" s="1"/>
      <c r="AHU198" s="1"/>
      <c r="AHV198" s="1"/>
      <c r="AHW198" s="1"/>
      <c r="AHX198" s="1"/>
      <c r="AHY198" s="1"/>
      <c r="AHZ198" s="1"/>
      <c r="AIA198" s="1"/>
      <c r="AIB198" s="1"/>
      <c r="AIC198" s="1"/>
      <c r="AID198" s="1"/>
      <c r="AIE198" s="1"/>
      <c r="AIF198" s="1"/>
      <c r="AIG198" s="1"/>
      <c r="AIH198" s="1"/>
      <c r="AII198" s="1"/>
      <c r="AIJ198" s="1"/>
      <c r="AIK198" s="1"/>
      <c r="AIL198" s="1"/>
      <c r="AIM198" s="1"/>
      <c r="AIN198" s="1"/>
      <c r="AIO198" s="1"/>
      <c r="AIP198" s="1"/>
      <c r="AIQ198" s="1"/>
      <c r="AIR198" s="1"/>
      <c r="AIS198" s="1"/>
      <c r="AIT198" s="1"/>
      <c r="AIU198" s="1"/>
      <c r="AIV198" s="1"/>
      <c r="AIW198" s="1"/>
      <c r="AIX198" s="1"/>
      <c r="AIY198" s="1"/>
      <c r="AIZ198" s="1"/>
      <c r="AJA198" s="1"/>
      <c r="AJB198" s="1"/>
      <c r="AJC198" s="1"/>
      <c r="AJD198" s="1"/>
      <c r="AJE198" s="1"/>
      <c r="AJF198" s="1"/>
      <c r="AJG198" s="1"/>
    </row>
    <row r="199" spans="1:943" x14ac:dyDescent="0.25">
      <c r="A199" s="4" t="s">
        <v>280</v>
      </c>
      <c r="B199" s="1">
        <v>5305420</v>
      </c>
      <c r="C199" s="1">
        <v>5778920</v>
      </c>
      <c r="D199" s="1">
        <v>5947452.75</v>
      </c>
      <c r="E199" s="1">
        <v>90473279.939999998</v>
      </c>
      <c r="F199" s="1">
        <v>85519266.819999993</v>
      </c>
      <c r="G199" s="1">
        <v>94.5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>
        <v>4987300</v>
      </c>
      <c r="BE199" s="1">
        <v>5460800</v>
      </c>
      <c r="BF199" s="1">
        <v>5629332.75</v>
      </c>
      <c r="BG199" s="1">
        <v>90155159.939999998</v>
      </c>
      <c r="BH199" s="1">
        <v>85201146.819999993</v>
      </c>
      <c r="BI199" s="1">
        <v>94.5</v>
      </c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>
        <v>1637200</v>
      </c>
      <c r="IO199" s="1">
        <v>2110700</v>
      </c>
      <c r="IP199" s="1">
        <v>2305100</v>
      </c>
      <c r="IQ199" s="1">
        <v>2305100</v>
      </c>
      <c r="IR199" s="1">
        <v>2305100</v>
      </c>
      <c r="IS199" s="1">
        <v>100</v>
      </c>
      <c r="IT199" s="1"/>
      <c r="IU199" s="1"/>
      <c r="IV199" s="1"/>
      <c r="IW199" s="1"/>
      <c r="IX199" s="1"/>
      <c r="IY199" s="1"/>
      <c r="IZ199" s="1"/>
      <c r="JA199" s="1"/>
      <c r="JB199" s="1"/>
      <c r="JC199" s="1">
        <v>35839600</v>
      </c>
      <c r="JD199" s="1">
        <v>30888586.890000001</v>
      </c>
      <c r="JE199" s="1">
        <v>86.2</v>
      </c>
      <c r="JF199" s="1"/>
      <c r="JG199" s="1"/>
      <c r="JH199" s="1"/>
      <c r="JI199" s="1"/>
      <c r="JJ199" s="1"/>
      <c r="JK199" s="1"/>
      <c r="JL199" s="1"/>
      <c r="JM199" s="1"/>
      <c r="JN199" s="1"/>
      <c r="JO199" s="1"/>
      <c r="JP199" s="1"/>
      <c r="JQ199" s="1"/>
      <c r="JR199" s="1"/>
      <c r="JS199" s="1"/>
      <c r="JT199" s="1"/>
      <c r="JU199" s="1">
        <v>10000000</v>
      </c>
      <c r="JV199" s="1">
        <v>10000000</v>
      </c>
      <c r="JW199" s="1">
        <v>100</v>
      </c>
      <c r="JX199" s="1"/>
      <c r="JY199" s="1"/>
      <c r="JZ199" s="1"/>
      <c r="KA199" s="1"/>
      <c r="KB199" s="1"/>
      <c r="KC199" s="1"/>
      <c r="KD199" s="1"/>
      <c r="KE199" s="1"/>
      <c r="KF199" s="1"/>
      <c r="KG199" s="1">
        <v>27932750.100000001</v>
      </c>
      <c r="KH199" s="1">
        <v>27932750.100000001</v>
      </c>
      <c r="KI199" s="1">
        <v>100</v>
      </c>
      <c r="KJ199" s="1"/>
      <c r="KK199" s="1"/>
      <c r="KL199" s="1"/>
      <c r="KM199" s="1"/>
      <c r="KN199" s="1"/>
      <c r="KO199" s="1"/>
      <c r="KP199" s="1"/>
      <c r="KQ199" s="1"/>
      <c r="KR199" s="1"/>
      <c r="KS199" s="1"/>
      <c r="KT199" s="1"/>
      <c r="KU199" s="1"/>
      <c r="KV199" s="1"/>
      <c r="KW199" s="1"/>
      <c r="KX199" s="1"/>
      <c r="KY199" s="1"/>
      <c r="KZ199" s="1"/>
      <c r="LA199" s="1"/>
      <c r="LB199" s="1"/>
      <c r="LC199" s="1"/>
      <c r="LD199" s="1"/>
      <c r="LE199" s="1"/>
      <c r="LF199" s="1"/>
      <c r="LG199" s="1"/>
      <c r="LH199" s="1"/>
      <c r="LI199" s="1"/>
      <c r="LJ199" s="1"/>
      <c r="LK199" s="1"/>
      <c r="LL199" s="1"/>
      <c r="LM199" s="1"/>
      <c r="LN199" s="1"/>
      <c r="LO199" s="1"/>
      <c r="LP199" s="1"/>
      <c r="LQ199" s="1"/>
      <c r="LR199" s="1"/>
      <c r="LS199" s="1"/>
      <c r="LT199" s="1"/>
      <c r="LU199" s="1"/>
      <c r="LV199" s="1"/>
      <c r="LW199" s="1"/>
      <c r="LX199" s="1"/>
      <c r="LY199" s="1"/>
      <c r="LZ199" s="1"/>
      <c r="MA199" s="1"/>
      <c r="MB199" s="1"/>
      <c r="MC199" s="1"/>
      <c r="MD199" s="1"/>
      <c r="ME199" s="1"/>
      <c r="MF199" s="1"/>
      <c r="MG199" s="1"/>
      <c r="MH199" s="1"/>
      <c r="MI199" s="1"/>
      <c r="MJ199" s="1"/>
      <c r="MK199" s="1"/>
      <c r="ML199" s="1"/>
      <c r="MM199" s="1"/>
      <c r="MN199" s="1"/>
      <c r="MO199" s="1"/>
      <c r="MP199" s="1"/>
      <c r="MQ199" s="1"/>
      <c r="MR199" s="1"/>
      <c r="MS199" s="1"/>
      <c r="MT199" s="1"/>
      <c r="MU199" s="1"/>
      <c r="MV199" s="1"/>
      <c r="MW199" s="1"/>
      <c r="MX199" s="1"/>
      <c r="MY199" s="1"/>
      <c r="MZ199" s="1"/>
      <c r="NA199" s="1"/>
      <c r="NB199" s="1"/>
      <c r="NC199" s="1"/>
      <c r="ND199" s="1"/>
      <c r="NE199" s="1"/>
      <c r="NF199" s="1"/>
      <c r="NG199" s="1"/>
      <c r="NH199" s="1"/>
      <c r="NI199" s="1"/>
      <c r="NJ199" s="1"/>
      <c r="NK199" s="1"/>
      <c r="NL199" s="1"/>
      <c r="NM199" s="1"/>
      <c r="NN199" s="1"/>
      <c r="NO199" s="1"/>
      <c r="NP199" s="1"/>
      <c r="NQ199" s="1"/>
      <c r="NR199" s="1"/>
      <c r="NS199" s="1"/>
      <c r="NT199" s="1"/>
      <c r="NU199" s="1"/>
      <c r="NV199" s="1"/>
      <c r="NW199" s="1"/>
      <c r="NX199" s="1"/>
      <c r="NY199" s="1"/>
      <c r="NZ199" s="1"/>
      <c r="OA199" s="1"/>
      <c r="OB199" s="1"/>
      <c r="OC199" s="1"/>
      <c r="OD199" s="1"/>
      <c r="OE199" s="1"/>
      <c r="OF199" s="1"/>
      <c r="OG199" s="1"/>
      <c r="OH199" s="1"/>
      <c r="OI199" s="1"/>
      <c r="OJ199" s="1"/>
      <c r="OK199" s="1"/>
      <c r="OL199" s="1"/>
      <c r="OM199" s="1"/>
      <c r="ON199" s="1"/>
      <c r="OO199" s="1"/>
      <c r="OP199" s="1"/>
      <c r="OQ199" s="1"/>
      <c r="OR199" s="1"/>
      <c r="OS199" s="1"/>
      <c r="OT199" s="1"/>
      <c r="OU199" s="1"/>
      <c r="OV199" s="1"/>
      <c r="OW199" s="1"/>
      <c r="OX199" s="1"/>
      <c r="OY199" s="1"/>
      <c r="OZ199" s="1"/>
      <c r="PA199" s="1"/>
      <c r="PB199" s="1"/>
      <c r="PC199" s="1"/>
      <c r="PD199" s="1"/>
      <c r="PE199" s="1"/>
      <c r="PF199" s="1"/>
      <c r="PG199" s="1"/>
      <c r="PH199" s="1"/>
      <c r="PI199" s="1"/>
      <c r="PJ199" s="1"/>
      <c r="PK199" s="1"/>
      <c r="PL199" s="1"/>
      <c r="PM199" s="1"/>
      <c r="PN199" s="1"/>
      <c r="PO199" s="1"/>
      <c r="PP199" s="1"/>
      <c r="PQ199" s="1"/>
      <c r="PR199" s="1"/>
      <c r="PS199" s="1"/>
      <c r="PT199" s="1"/>
      <c r="PU199" s="1"/>
      <c r="PV199" s="1"/>
      <c r="PW199" s="1"/>
      <c r="PX199" s="1"/>
      <c r="PY199" s="1"/>
      <c r="PZ199" s="1"/>
      <c r="QA199" s="1"/>
      <c r="QB199" s="1"/>
      <c r="QC199" s="1"/>
      <c r="QD199" s="1">
        <v>614600</v>
      </c>
      <c r="QE199" s="1">
        <v>614600</v>
      </c>
      <c r="QF199" s="1">
        <v>614600</v>
      </c>
      <c r="QG199" s="1">
        <v>614600</v>
      </c>
      <c r="QH199" s="1">
        <v>614600</v>
      </c>
      <c r="QI199" s="1">
        <v>100</v>
      </c>
      <c r="QJ199" s="1"/>
      <c r="QK199" s="1"/>
      <c r="QL199" s="1"/>
      <c r="QM199" s="1"/>
      <c r="QN199" s="1"/>
      <c r="QO199" s="1"/>
      <c r="QP199" s="1"/>
      <c r="QQ199" s="1"/>
      <c r="QR199" s="1"/>
      <c r="QS199" s="1"/>
      <c r="QT199" s="1"/>
      <c r="QU199" s="1"/>
      <c r="QV199" s="1"/>
      <c r="QW199" s="1"/>
      <c r="QX199" s="1"/>
      <c r="QY199" s="1"/>
      <c r="QZ199" s="1"/>
      <c r="RA199" s="1"/>
      <c r="RB199" s="1"/>
      <c r="RC199" s="1"/>
      <c r="RD199" s="1"/>
      <c r="RE199" s="1"/>
      <c r="RF199" s="1"/>
      <c r="RG199" s="1"/>
      <c r="RH199" s="1"/>
      <c r="RI199" s="1"/>
      <c r="RJ199" s="1"/>
      <c r="RK199" s="1"/>
      <c r="RL199" s="1"/>
      <c r="RM199" s="1"/>
      <c r="RN199" s="1"/>
      <c r="RO199" s="1"/>
      <c r="RP199" s="1"/>
      <c r="RQ199" s="1"/>
      <c r="RR199" s="1"/>
      <c r="RS199" s="1"/>
      <c r="RT199" s="1"/>
      <c r="RU199" s="1"/>
      <c r="RV199" s="1"/>
      <c r="RW199" s="1"/>
      <c r="RX199" s="1"/>
      <c r="RY199" s="1"/>
      <c r="RZ199" s="1"/>
      <c r="SA199" s="1"/>
      <c r="SB199" s="1"/>
      <c r="SC199" s="1"/>
      <c r="SD199" s="1"/>
      <c r="SE199" s="1"/>
      <c r="SF199" s="1"/>
      <c r="SG199" s="1"/>
      <c r="SH199" s="1"/>
      <c r="SI199" s="1"/>
      <c r="SJ199" s="1"/>
      <c r="SK199" s="1"/>
      <c r="SL199" s="1"/>
      <c r="SM199" s="1"/>
      <c r="SN199" s="1"/>
      <c r="SO199" s="1"/>
      <c r="SP199" s="1"/>
      <c r="SQ199" s="1"/>
      <c r="SR199" s="1"/>
      <c r="SS199" s="1"/>
      <c r="ST199" s="1"/>
      <c r="SU199" s="1"/>
      <c r="SV199" s="1"/>
      <c r="SW199" s="1"/>
      <c r="SX199" s="1"/>
      <c r="SY199" s="1"/>
      <c r="SZ199" s="1"/>
      <c r="TA199" s="1"/>
      <c r="TB199" s="1"/>
      <c r="TC199" s="1"/>
      <c r="TD199" s="1"/>
      <c r="TE199" s="1"/>
      <c r="TF199" s="1"/>
      <c r="TG199" s="1"/>
      <c r="TH199" s="1"/>
      <c r="TI199" s="1"/>
      <c r="TJ199" s="1"/>
      <c r="TK199" s="1"/>
      <c r="TL199" s="1"/>
      <c r="TM199" s="1">
        <v>10753477.18</v>
      </c>
      <c r="TN199" s="1">
        <v>10753477.18</v>
      </c>
      <c r="TO199" s="1">
        <v>100</v>
      </c>
      <c r="TP199" s="1"/>
      <c r="TQ199" s="1"/>
      <c r="TR199" s="1"/>
      <c r="TS199" s="1"/>
      <c r="TT199" s="1"/>
      <c r="TU199" s="1"/>
      <c r="TV199" s="1"/>
      <c r="TW199" s="1"/>
      <c r="TX199" s="1"/>
      <c r="TY199" s="1"/>
      <c r="TZ199" s="1"/>
      <c r="UA199" s="1"/>
      <c r="UB199" s="1"/>
      <c r="UC199" s="1"/>
      <c r="UD199" s="1"/>
      <c r="UE199" s="1"/>
      <c r="UF199" s="1"/>
      <c r="UG199" s="1"/>
      <c r="UH199" s="1"/>
      <c r="UI199" s="1"/>
      <c r="UJ199" s="1"/>
      <c r="UK199" s="1"/>
      <c r="UL199" s="1"/>
      <c r="UM199" s="1"/>
      <c r="UN199" s="1"/>
      <c r="UO199" s="1"/>
      <c r="UP199" s="1"/>
      <c r="UQ199" s="1"/>
      <c r="UR199" s="1"/>
      <c r="US199" s="1"/>
      <c r="UT199" s="1">
        <v>1050400</v>
      </c>
      <c r="UU199" s="1">
        <v>1050400</v>
      </c>
      <c r="UV199" s="1">
        <v>1043999.2</v>
      </c>
      <c r="UW199" s="1">
        <v>1043999.2</v>
      </c>
      <c r="UX199" s="1">
        <v>1043999.2</v>
      </c>
      <c r="UY199" s="1">
        <v>100</v>
      </c>
      <c r="UZ199" s="1">
        <v>418800</v>
      </c>
      <c r="VA199" s="1">
        <v>418800</v>
      </c>
      <c r="VB199" s="1">
        <v>418800</v>
      </c>
      <c r="VC199" s="1">
        <v>418800</v>
      </c>
      <c r="VD199" s="1">
        <v>418800</v>
      </c>
      <c r="VE199" s="1">
        <v>100</v>
      </c>
      <c r="VF199" s="1">
        <v>1200000</v>
      </c>
      <c r="VG199" s="1">
        <v>1200000</v>
      </c>
      <c r="VH199" s="1">
        <v>1200000</v>
      </c>
      <c r="VI199" s="1">
        <v>1200000</v>
      </c>
      <c r="VJ199" s="1">
        <v>1197000</v>
      </c>
      <c r="VK199" s="1">
        <v>99.8</v>
      </c>
      <c r="VL199" s="1"/>
      <c r="VM199" s="1"/>
      <c r="VN199" s="1"/>
      <c r="VO199" s="1"/>
      <c r="VP199" s="1"/>
      <c r="VQ199" s="1"/>
      <c r="VR199" s="1"/>
      <c r="VS199" s="1"/>
      <c r="VT199" s="1"/>
      <c r="VU199" s="1"/>
      <c r="VV199" s="1"/>
      <c r="VW199" s="1"/>
      <c r="VX199" s="1"/>
      <c r="VY199" s="1"/>
      <c r="VZ199" s="1"/>
      <c r="WA199" s="1"/>
      <c r="WB199" s="1"/>
      <c r="WC199" s="1"/>
      <c r="WD199" s="1"/>
      <c r="WE199" s="1"/>
      <c r="WF199" s="1"/>
      <c r="WG199" s="1"/>
      <c r="WH199" s="1"/>
      <c r="WI199" s="1"/>
      <c r="WJ199" s="1"/>
      <c r="WK199" s="1"/>
      <c r="WL199" s="1"/>
      <c r="WM199" s="1"/>
      <c r="WN199" s="1"/>
      <c r="WO199" s="1"/>
      <c r="WP199" s="1"/>
      <c r="WQ199" s="1"/>
      <c r="WR199" s="1"/>
      <c r="WS199" s="1"/>
      <c r="WT199" s="1"/>
      <c r="WU199" s="1"/>
      <c r="WV199" s="1"/>
      <c r="WW199" s="1"/>
      <c r="WX199" s="1"/>
      <c r="WY199" s="1"/>
      <c r="WZ199" s="1"/>
      <c r="XA199" s="1"/>
      <c r="XB199" s="1"/>
      <c r="XC199" s="1"/>
      <c r="XD199" s="1"/>
      <c r="XE199" s="1"/>
      <c r="XF199" s="1"/>
      <c r="XG199" s="1"/>
      <c r="XH199" s="1"/>
      <c r="XI199" s="1"/>
      <c r="XJ199" s="1"/>
      <c r="XK199" s="1"/>
      <c r="XL199" s="1"/>
      <c r="XM199" s="1"/>
      <c r="XN199" s="1"/>
      <c r="XO199" s="1"/>
      <c r="XP199" s="1"/>
      <c r="XQ199" s="1"/>
      <c r="XR199" s="1"/>
      <c r="XS199" s="1"/>
      <c r="XT199" s="1"/>
      <c r="XU199" s="1"/>
      <c r="XV199" s="1"/>
      <c r="XW199" s="1"/>
      <c r="XX199" s="1"/>
      <c r="XY199" s="1"/>
      <c r="XZ199" s="1"/>
      <c r="YA199" s="1"/>
      <c r="YB199" s="1"/>
      <c r="YC199" s="1"/>
      <c r="YD199" s="1"/>
      <c r="YE199" s="1"/>
      <c r="YF199" s="1"/>
      <c r="YG199" s="1"/>
      <c r="YH199" s="1"/>
      <c r="YI199" s="1"/>
      <c r="YJ199" s="1"/>
      <c r="YK199" s="1"/>
      <c r="YL199" s="1"/>
      <c r="YM199" s="1"/>
      <c r="YN199" s="1"/>
      <c r="YO199" s="1"/>
      <c r="YP199" s="1"/>
      <c r="YQ199" s="1"/>
      <c r="YR199" s="1">
        <v>66300</v>
      </c>
      <c r="YS199" s="1">
        <v>66300</v>
      </c>
      <c r="YT199" s="1">
        <v>46833.55</v>
      </c>
      <c r="YU199" s="1">
        <v>46833.55</v>
      </c>
      <c r="YV199" s="1">
        <v>46833.54</v>
      </c>
      <c r="YW199" s="1">
        <v>100</v>
      </c>
      <c r="YX199" s="1"/>
      <c r="YY199" s="1"/>
      <c r="YZ199" s="1"/>
      <c r="ZA199" s="1"/>
      <c r="ZB199" s="1"/>
      <c r="ZC199" s="1"/>
      <c r="ZD199" s="1"/>
      <c r="ZE199" s="1"/>
      <c r="ZF199" s="1"/>
      <c r="ZG199" s="1"/>
      <c r="ZH199" s="1"/>
      <c r="ZI199" s="1"/>
      <c r="ZJ199" s="1"/>
      <c r="ZK199" s="1"/>
      <c r="ZL199" s="1"/>
      <c r="ZM199" s="1"/>
      <c r="ZN199" s="1"/>
      <c r="ZO199" s="1"/>
      <c r="ZP199" s="1">
        <v>318120</v>
      </c>
      <c r="ZQ199" s="1">
        <v>318120</v>
      </c>
      <c r="ZR199" s="1">
        <v>318120</v>
      </c>
      <c r="ZS199" s="1">
        <v>318120</v>
      </c>
      <c r="ZT199" s="1">
        <v>318120</v>
      </c>
      <c r="ZU199" s="1">
        <v>100</v>
      </c>
      <c r="ZV199" s="1"/>
      <c r="ZW199" s="1"/>
      <c r="ZX199" s="1"/>
      <c r="ZY199" s="1"/>
      <c r="ZZ199" s="1"/>
      <c r="AAA199" s="1"/>
      <c r="AAB199" s="1"/>
      <c r="AAC199" s="1"/>
      <c r="AAD199" s="1"/>
      <c r="AAE199" s="1"/>
      <c r="AAF199" s="1"/>
      <c r="AAG199" s="1"/>
      <c r="AAH199" s="1"/>
      <c r="AAI199" s="1"/>
      <c r="AAJ199" s="1"/>
      <c r="AAK199" s="1"/>
      <c r="AAL199" s="1"/>
      <c r="AAM199" s="1"/>
      <c r="AAN199" s="1"/>
      <c r="AAO199" s="1"/>
      <c r="AAP199" s="1"/>
      <c r="AAQ199" s="1"/>
      <c r="AAR199" s="1"/>
      <c r="AAS199" s="1"/>
      <c r="AAT199" s="1"/>
      <c r="AAU199" s="1"/>
      <c r="AAV199" s="1"/>
      <c r="AAW199" s="1"/>
      <c r="AAX199" s="1"/>
      <c r="AAY199" s="1"/>
      <c r="AAZ199" s="1"/>
      <c r="ABA199" s="1"/>
      <c r="ABB199" s="1"/>
      <c r="ABC199" s="1"/>
      <c r="ABD199" s="1"/>
      <c r="ABE199" s="1"/>
      <c r="ABF199" s="1"/>
      <c r="ABG199" s="1"/>
      <c r="ABH199" s="1"/>
      <c r="ABI199" s="1"/>
      <c r="ABJ199" s="1"/>
      <c r="ABK199" s="1"/>
      <c r="ABL199" s="1"/>
      <c r="ABM199" s="1"/>
      <c r="ABN199" s="1"/>
      <c r="ABO199" s="1"/>
      <c r="ABP199" s="1"/>
      <c r="ABQ199" s="1"/>
      <c r="ABR199" s="1"/>
      <c r="ABS199" s="1"/>
      <c r="ABT199" s="1"/>
      <c r="ABU199" s="1"/>
      <c r="ABV199" s="1"/>
      <c r="ABW199" s="1"/>
      <c r="ABX199" s="1"/>
      <c r="ABY199" s="1"/>
      <c r="ABZ199" s="1"/>
      <c r="ACA199" s="1"/>
      <c r="ACB199" s="1"/>
      <c r="ACC199" s="1"/>
      <c r="ACD199" s="1"/>
      <c r="ACE199" s="1"/>
      <c r="ACF199" s="1"/>
      <c r="ACG199" s="1"/>
      <c r="ACH199" s="1"/>
      <c r="ACI199" s="1"/>
      <c r="ACJ199" s="1"/>
      <c r="ACK199" s="1"/>
      <c r="ACL199" s="1"/>
      <c r="ACM199" s="1"/>
      <c r="ACN199" s="1"/>
      <c r="ACO199" s="1"/>
      <c r="ACP199" s="1"/>
      <c r="ACQ199" s="1"/>
      <c r="ACR199" s="1"/>
      <c r="ACS199" s="1"/>
      <c r="ACT199" s="1"/>
      <c r="ACU199" s="1"/>
      <c r="ACV199" s="1"/>
      <c r="ACW199" s="1"/>
      <c r="ACX199" s="1"/>
      <c r="ACY199" s="1"/>
      <c r="ACZ199" s="1"/>
      <c r="ADA199" s="1"/>
      <c r="ADB199" s="1"/>
      <c r="ADC199" s="1"/>
      <c r="ADD199" s="1"/>
      <c r="ADE199" s="1"/>
      <c r="ADF199" s="1"/>
      <c r="ADG199" s="1"/>
      <c r="ADH199" s="1"/>
      <c r="ADI199" s="1"/>
      <c r="ADJ199" s="1"/>
      <c r="ADK199" s="1"/>
      <c r="ADL199" s="1"/>
      <c r="ADM199" s="1"/>
      <c r="ADN199" s="1"/>
      <c r="ADO199" s="1"/>
      <c r="ADP199" s="1"/>
      <c r="ADQ199" s="1"/>
      <c r="ADR199" s="1"/>
      <c r="ADS199" s="1"/>
      <c r="ADT199" s="1"/>
      <c r="ADU199" s="1"/>
      <c r="ADV199" s="1"/>
      <c r="ADW199" s="1"/>
      <c r="ADX199" s="1"/>
      <c r="ADY199" s="1"/>
      <c r="ADZ199" s="1"/>
      <c r="AEA199" s="1"/>
      <c r="AEB199" s="1"/>
      <c r="AEC199" s="1"/>
      <c r="AED199" s="1"/>
      <c r="AEE199" s="1"/>
      <c r="AEF199" s="1"/>
      <c r="AEG199" s="1"/>
      <c r="AEH199" s="1"/>
      <c r="AEI199" s="1"/>
      <c r="AEJ199" s="1"/>
      <c r="AEK199" s="1"/>
      <c r="AEL199" s="1"/>
      <c r="AEM199" s="1"/>
      <c r="AEN199" s="1"/>
      <c r="AEO199" s="1"/>
      <c r="AEP199" s="1"/>
      <c r="AEQ199" s="1"/>
      <c r="AER199" s="1"/>
      <c r="AES199" s="1"/>
      <c r="AET199" s="1"/>
      <c r="AEU199" s="1"/>
      <c r="AEV199" s="1"/>
      <c r="AEW199" s="1"/>
      <c r="AEX199" s="1"/>
      <c r="AEY199" s="1"/>
      <c r="AEZ199" s="1"/>
      <c r="AFA199" s="1"/>
      <c r="AFB199" s="1"/>
      <c r="AFC199" s="1"/>
      <c r="AFD199" s="1"/>
      <c r="AFE199" s="1"/>
      <c r="AFF199" s="1"/>
      <c r="AFG199" s="1"/>
      <c r="AFH199" s="1"/>
      <c r="AFI199" s="1"/>
      <c r="AFJ199" s="1">
        <v>3520</v>
      </c>
      <c r="AFK199" s="1">
        <v>3520</v>
      </c>
      <c r="AFL199" s="1">
        <v>3520</v>
      </c>
      <c r="AFM199" s="1">
        <v>3520</v>
      </c>
      <c r="AFN199" s="1">
        <v>3520</v>
      </c>
      <c r="AFO199" s="1">
        <v>100</v>
      </c>
      <c r="AFP199" s="1"/>
      <c r="AFQ199" s="1"/>
      <c r="AFR199" s="1"/>
      <c r="AFS199" s="1"/>
      <c r="AFT199" s="1"/>
      <c r="AFU199" s="1"/>
      <c r="AFV199" s="1"/>
      <c r="AFW199" s="1"/>
      <c r="AFX199" s="1"/>
      <c r="AFY199" s="1"/>
      <c r="AFZ199" s="1"/>
      <c r="AGA199" s="1"/>
      <c r="AGB199" s="1"/>
      <c r="AGC199" s="1"/>
      <c r="AGD199" s="1"/>
      <c r="AGE199" s="1"/>
      <c r="AGF199" s="1"/>
      <c r="AGG199" s="1"/>
      <c r="AGH199" s="1"/>
      <c r="AGI199" s="1"/>
      <c r="AGJ199" s="1"/>
      <c r="AGK199" s="1"/>
      <c r="AGL199" s="1"/>
      <c r="AGM199" s="1"/>
      <c r="AGN199" s="1">
        <v>314600</v>
      </c>
      <c r="AGO199" s="1">
        <v>314600</v>
      </c>
      <c r="AGP199" s="1">
        <v>314600</v>
      </c>
      <c r="AGQ199" s="1">
        <v>314600</v>
      </c>
      <c r="AGR199" s="1">
        <v>314600</v>
      </c>
      <c r="AGS199" s="1">
        <v>100</v>
      </c>
      <c r="AGT199" s="1"/>
      <c r="AGU199" s="1"/>
      <c r="AGV199" s="1"/>
      <c r="AGW199" s="1"/>
      <c r="AGX199" s="1"/>
      <c r="AGY199" s="1"/>
      <c r="AGZ199" s="1"/>
      <c r="AHA199" s="1"/>
      <c r="AHB199" s="1"/>
      <c r="AHC199" s="1"/>
      <c r="AHD199" s="1"/>
      <c r="AHE199" s="1"/>
      <c r="AHF199" s="1"/>
      <c r="AHG199" s="1"/>
      <c r="AHH199" s="1"/>
      <c r="AHI199" s="1"/>
      <c r="AHJ199" s="1"/>
      <c r="AHK199" s="1"/>
      <c r="AHL199" s="1"/>
      <c r="AHM199" s="1"/>
      <c r="AHN199" s="1"/>
      <c r="AHO199" s="1"/>
      <c r="AHP199" s="1"/>
      <c r="AHQ199" s="1"/>
      <c r="AHR199" s="1"/>
      <c r="AHS199" s="1"/>
      <c r="AHT199" s="1"/>
      <c r="AHU199" s="1"/>
      <c r="AHV199" s="1"/>
      <c r="AHW199" s="1"/>
      <c r="AHX199" s="1"/>
      <c r="AHY199" s="1"/>
      <c r="AHZ199" s="1"/>
      <c r="AIA199" s="1"/>
      <c r="AIB199" s="1"/>
      <c r="AIC199" s="1"/>
      <c r="AID199" s="1"/>
      <c r="AIE199" s="1"/>
      <c r="AIF199" s="1"/>
      <c r="AIG199" s="1"/>
      <c r="AIH199" s="1"/>
      <c r="AII199" s="1"/>
      <c r="AIJ199" s="1"/>
      <c r="AIK199" s="1"/>
      <c r="AIL199" s="1"/>
      <c r="AIM199" s="1"/>
      <c r="AIN199" s="1"/>
      <c r="AIO199" s="1"/>
      <c r="AIP199" s="1"/>
      <c r="AIQ199" s="1"/>
      <c r="AIR199" s="1"/>
      <c r="AIS199" s="1"/>
      <c r="AIT199" s="1"/>
      <c r="AIU199" s="1"/>
      <c r="AIV199" s="1"/>
      <c r="AIW199" s="1"/>
      <c r="AIX199" s="1"/>
      <c r="AIY199" s="1"/>
      <c r="AIZ199" s="1"/>
      <c r="AJA199" s="1"/>
      <c r="AJB199" s="1"/>
      <c r="AJC199" s="1"/>
      <c r="AJD199" s="1"/>
      <c r="AJE199" s="1"/>
      <c r="AJF199" s="1"/>
      <c r="AJG199" s="1"/>
    </row>
    <row r="200" spans="1:943" x14ac:dyDescent="0.25">
      <c r="A200" s="4" t="s">
        <v>281</v>
      </c>
      <c r="B200" s="1">
        <v>4123420</v>
      </c>
      <c r="C200" s="1">
        <v>4102720</v>
      </c>
      <c r="D200" s="1">
        <v>4194320</v>
      </c>
      <c r="E200" s="1">
        <v>62848990.68</v>
      </c>
      <c r="F200" s="1">
        <v>62825640.990000002</v>
      </c>
      <c r="G200" s="1">
        <v>100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>
        <v>3805300</v>
      </c>
      <c r="BE200" s="1">
        <v>3784600</v>
      </c>
      <c r="BF200" s="1">
        <v>3876200</v>
      </c>
      <c r="BG200" s="1">
        <v>62530870.68</v>
      </c>
      <c r="BH200" s="1">
        <v>62507520.990000002</v>
      </c>
      <c r="BI200" s="1">
        <v>100</v>
      </c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>
        <v>1051700</v>
      </c>
      <c r="IO200" s="1">
        <v>1031000</v>
      </c>
      <c r="IP200" s="1">
        <v>1122600</v>
      </c>
      <c r="IQ200" s="1">
        <v>1122600</v>
      </c>
      <c r="IR200" s="1">
        <v>1122600</v>
      </c>
      <c r="IS200" s="1">
        <v>100</v>
      </c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>
        <v>46217472.640000001</v>
      </c>
      <c r="KH200" s="1">
        <v>46217472.640000001</v>
      </c>
      <c r="KI200" s="1">
        <v>100</v>
      </c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>
        <v>8103180</v>
      </c>
      <c r="KZ200" s="1">
        <v>8103180</v>
      </c>
      <c r="LA200" s="1">
        <v>100</v>
      </c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  <c r="NR200" s="1"/>
      <c r="NS200" s="1"/>
      <c r="NT200" s="1"/>
      <c r="NU200" s="1"/>
      <c r="NV200" s="1"/>
      <c r="NW200" s="1"/>
      <c r="NX200" s="1"/>
      <c r="NY200" s="1"/>
      <c r="NZ200" s="1"/>
      <c r="OA200" s="1"/>
      <c r="OB200" s="1"/>
      <c r="OC200" s="1"/>
      <c r="OD200" s="1"/>
      <c r="OE200" s="1"/>
      <c r="OF200" s="1"/>
      <c r="OG200" s="1"/>
      <c r="OH200" s="1"/>
      <c r="OI200" s="1"/>
      <c r="OJ200" s="1"/>
      <c r="OK200" s="1"/>
      <c r="OL200" s="1"/>
      <c r="OM200" s="1"/>
      <c r="ON200" s="1"/>
      <c r="OO200" s="1"/>
      <c r="OP200" s="1"/>
      <c r="OQ200" s="1"/>
      <c r="OR200" s="1"/>
      <c r="OS200" s="1"/>
      <c r="OT200" s="1"/>
      <c r="OU200" s="1"/>
      <c r="OV200" s="1"/>
      <c r="OW200" s="1"/>
      <c r="OX200" s="1"/>
      <c r="OY200" s="1"/>
      <c r="OZ200" s="1"/>
      <c r="PA200" s="1"/>
      <c r="PB200" s="1"/>
      <c r="PC200" s="1"/>
      <c r="PD200" s="1"/>
      <c r="PE200" s="1"/>
      <c r="PF200" s="1"/>
      <c r="PG200" s="1"/>
      <c r="PH200" s="1"/>
      <c r="PI200" s="1"/>
      <c r="PJ200" s="1"/>
      <c r="PK200" s="1"/>
      <c r="PL200" s="1"/>
      <c r="PM200" s="1"/>
      <c r="PN200" s="1"/>
      <c r="PO200" s="1"/>
      <c r="PP200" s="1"/>
      <c r="PQ200" s="1"/>
      <c r="PR200" s="1"/>
      <c r="PS200" s="1"/>
      <c r="PT200" s="1"/>
      <c r="PU200" s="1"/>
      <c r="PV200" s="1"/>
      <c r="PW200" s="1"/>
      <c r="PX200" s="1"/>
      <c r="PY200" s="1"/>
      <c r="PZ200" s="1"/>
      <c r="QA200" s="1"/>
      <c r="QB200" s="1"/>
      <c r="QC200" s="1"/>
      <c r="QD200" s="1">
        <v>505100</v>
      </c>
      <c r="QE200" s="1">
        <v>505100</v>
      </c>
      <c r="QF200" s="1">
        <v>505100</v>
      </c>
      <c r="QG200" s="1">
        <v>505100</v>
      </c>
      <c r="QH200" s="1">
        <v>505100</v>
      </c>
      <c r="QI200" s="1">
        <v>100</v>
      </c>
      <c r="QJ200" s="1"/>
      <c r="QK200" s="1"/>
      <c r="QL200" s="1"/>
      <c r="QM200" s="1"/>
      <c r="QN200" s="1"/>
      <c r="QO200" s="1"/>
      <c r="QP200" s="1"/>
      <c r="QQ200" s="1"/>
      <c r="QR200" s="1"/>
      <c r="QS200" s="1"/>
      <c r="QT200" s="1"/>
      <c r="QU200" s="1"/>
      <c r="QV200" s="1"/>
      <c r="QW200" s="1"/>
      <c r="QX200" s="1"/>
      <c r="QY200" s="1"/>
      <c r="QZ200" s="1"/>
      <c r="RA200" s="1"/>
      <c r="RB200" s="1"/>
      <c r="RC200" s="1"/>
      <c r="RD200" s="1"/>
      <c r="RE200" s="1"/>
      <c r="RF200" s="1"/>
      <c r="RG200" s="1"/>
      <c r="RH200" s="1"/>
      <c r="RI200" s="1"/>
      <c r="RJ200" s="1"/>
      <c r="RK200" s="1"/>
      <c r="RL200" s="1"/>
      <c r="RM200" s="1"/>
      <c r="RN200" s="1"/>
      <c r="RO200" s="1"/>
      <c r="RP200" s="1"/>
      <c r="RQ200" s="1"/>
      <c r="RR200" s="1"/>
      <c r="RS200" s="1"/>
      <c r="RT200" s="1"/>
      <c r="RU200" s="1"/>
      <c r="RV200" s="1"/>
      <c r="RW200" s="1"/>
      <c r="RX200" s="1"/>
      <c r="RY200" s="1"/>
      <c r="RZ200" s="1"/>
      <c r="SA200" s="1"/>
      <c r="SB200" s="1"/>
      <c r="SC200" s="1"/>
      <c r="SD200" s="1"/>
      <c r="SE200" s="1"/>
      <c r="SF200" s="1"/>
      <c r="SG200" s="1"/>
      <c r="SH200" s="1"/>
      <c r="SI200" s="1"/>
      <c r="SJ200" s="1"/>
      <c r="SK200" s="1"/>
      <c r="SL200" s="1"/>
      <c r="SM200" s="1"/>
      <c r="SN200" s="1"/>
      <c r="SO200" s="1"/>
      <c r="SP200" s="1"/>
      <c r="SQ200" s="1"/>
      <c r="SR200" s="1"/>
      <c r="SS200" s="1"/>
      <c r="ST200" s="1"/>
      <c r="SU200" s="1"/>
      <c r="SV200" s="1"/>
      <c r="SW200" s="1"/>
      <c r="SX200" s="1"/>
      <c r="SY200" s="1"/>
      <c r="SZ200" s="1"/>
      <c r="TA200" s="1"/>
      <c r="TB200" s="1"/>
      <c r="TC200" s="1"/>
      <c r="TD200" s="1"/>
      <c r="TE200" s="1"/>
      <c r="TF200" s="1"/>
      <c r="TG200" s="1"/>
      <c r="TH200" s="1"/>
      <c r="TI200" s="1"/>
      <c r="TJ200" s="1"/>
      <c r="TK200" s="1"/>
      <c r="TL200" s="1"/>
      <c r="TM200" s="1">
        <v>4334018.4000000004</v>
      </c>
      <c r="TN200" s="1">
        <v>4334018.4000000004</v>
      </c>
      <c r="TO200" s="1">
        <v>100</v>
      </c>
      <c r="TP200" s="1"/>
      <c r="TQ200" s="1"/>
      <c r="TR200" s="1"/>
      <c r="TS200" s="1"/>
      <c r="TT200" s="1"/>
      <c r="TU200" s="1"/>
      <c r="TV200" s="1"/>
      <c r="TW200" s="1"/>
      <c r="TX200" s="1"/>
      <c r="TY200" s="1"/>
      <c r="TZ200" s="1"/>
      <c r="UA200" s="1"/>
      <c r="UB200" s="1"/>
      <c r="UC200" s="1"/>
      <c r="UD200" s="1"/>
      <c r="UE200" s="1"/>
      <c r="UF200" s="1"/>
      <c r="UG200" s="1"/>
      <c r="UH200" s="1"/>
      <c r="UI200" s="1"/>
      <c r="UJ200" s="1"/>
      <c r="UK200" s="1"/>
      <c r="UL200" s="1"/>
      <c r="UM200" s="1"/>
      <c r="UN200" s="1"/>
      <c r="UO200" s="1"/>
      <c r="UP200" s="1"/>
      <c r="UQ200" s="1"/>
      <c r="UR200" s="1"/>
      <c r="US200" s="1"/>
      <c r="UT200" s="1">
        <v>1050400</v>
      </c>
      <c r="UU200" s="1">
        <v>1050400</v>
      </c>
      <c r="UV200" s="1">
        <v>1050400</v>
      </c>
      <c r="UW200" s="1">
        <v>1050400</v>
      </c>
      <c r="UX200" s="1">
        <v>1050400</v>
      </c>
      <c r="UY200" s="1">
        <v>100</v>
      </c>
      <c r="UZ200" s="1"/>
      <c r="VA200" s="1"/>
      <c r="VB200" s="1"/>
      <c r="VC200" s="1"/>
      <c r="VD200" s="1"/>
      <c r="VE200" s="1"/>
      <c r="VF200" s="1">
        <v>1140000</v>
      </c>
      <c r="VG200" s="1">
        <v>1140000</v>
      </c>
      <c r="VH200" s="1">
        <v>1140000</v>
      </c>
      <c r="VI200" s="1">
        <v>1140000</v>
      </c>
      <c r="VJ200" s="1">
        <v>1139401</v>
      </c>
      <c r="VK200" s="1">
        <v>99.9</v>
      </c>
      <c r="VL200" s="1"/>
      <c r="VM200" s="1"/>
      <c r="VN200" s="1"/>
      <c r="VO200" s="1"/>
      <c r="VP200" s="1"/>
      <c r="VQ200" s="1"/>
      <c r="VR200" s="1"/>
      <c r="VS200" s="1"/>
      <c r="VT200" s="1"/>
      <c r="VU200" s="1"/>
      <c r="VV200" s="1"/>
      <c r="VW200" s="1"/>
      <c r="VX200" s="1"/>
      <c r="VY200" s="1"/>
      <c r="VZ200" s="1"/>
      <c r="WA200" s="1"/>
      <c r="WB200" s="1"/>
      <c r="WC200" s="1"/>
      <c r="WD200" s="1"/>
      <c r="WE200" s="1"/>
      <c r="WF200" s="1"/>
      <c r="WG200" s="1"/>
      <c r="WH200" s="1"/>
      <c r="WI200" s="1"/>
      <c r="WJ200" s="1"/>
      <c r="WK200" s="1"/>
      <c r="WL200" s="1"/>
      <c r="WM200" s="1"/>
      <c r="WN200" s="1"/>
      <c r="WO200" s="1"/>
      <c r="WP200" s="1"/>
      <c r="WQ200" s="1"/>
      <c r="WR200" s="1"/>
      <c r="WS200" s="1"/>
      <c r="WT200" s="1"/>
      <c r="WU200" s="1"/>
      <c r="WV200" s="1"/>
      <c r="WW200" s="1"/>
      <c r="WX200" s="1"/>
      <c r="WY200" s="1"/>
      <c r="WZ200" s="1"/>
      <c r="XA200" s="1"/>
      <c r="XB200" s="1"/>
      <c r="XC200" s="1"/>
      <c r="XD200" s="1"/>
      <c r="XE200" s="1"/>
      <c r="XF200" s="1"/>
      <c r="XG200" s="1"/>
      <c r="XH200" s="1"/>
      <c r="XI200" s="1"/>
      <c r="XJ200" s="1"/>
      <c r="XK200" s="1"/>
      <c r="XL200" s="1"/>
      <c r="XM200" s="1"/>
      <c r="XN200" s="1"/>
      <c r="XO200" s="1"/>
      <c r="XP200" s="1"/>
      <c r="XQ200" s="1"/>
      <c r="XR200" s="1"/>
      <c r="XS200" s="1"/>
      <c r="XT200" s="1"/>
      <c r="XU200" s="1"/>
      <c r="XV200" s="1"/>
      <c r="XW200" s="1"/>
      <c r="XX200" s="1"/>
      <c r="XY200" s="1"/>
      <c r="XZ200" s="1"/>
      <c r="YA200" s="1"/>
      <c r="YB200" s="1"/>
      <c r="YC200" s="1"/>
      <c r="YD200" s="1"/>
      <c r="YE200" s="1"/>
      <c r="YF200" s="1"/>
      <c r="YG200" s="1"/>
      <c r="YH200" s="1"/>
      <c r="YI200" s="1"/>
      <c r="YJ200" s="1"/>
      <c r="YK200" s="1"/>
      <c r="YL200" s="1"/>
      <c r="YM200" s="1"/>
      <c r="YN200" s="1"/>
      <c r="YO200" s="1"/>
      <c r="YP200" s="1"/>
      <c r="YQ200" s="1"/>
      <c r="YR200" s="1">
        <v>58100</v>
      </c>
      <c r="YS200" s="1">
        <v>58100</v>
      </c>
      <c r="YT200" s="1">
        <v>58100</v>
      </c>
      <c r="YU200" s="1">
        <v>58100</v>
      </c>
      <c r="YV200" s="1">
        <v>35349.31</v>
      </c>
      <c r="YW200" s="1">
        <v>60.8</v>
      </c>
      <c r="YX200" s="1"/>
      <c r="YY200" s="1"/>
      <c r="YZ200" s="1"/>
      <c r="ZA200" s="1"/>
      <c r="ZB200" s="1"/>
      <c r="ZC200" s="1"/>
      <c r="ZD200" s="1"/>
      <c r="ZE200" s="1"/>
      <c r="ZF200" s="1"/>
      <c r="ZG200" s="1"/>
      <c r="ZH200" s="1"/>
      <c r="ZI200" s="1"/>
      <c r="ZJ200" s="1"/>
      <c r="ZK200" s="1"/>
      <c r="ZL200" s="1"/>
      <c r="ZM200" s="1"/>
      <c r="ZN200" s="1"/>
      <c r="ZO200" s="1"/>
      <c r="ZP200" s="1">
        <v>318120</v>
      </c>
      <c r="ZQ200" s="1">
        <v>318120</v>
      </c>
      <c r="ZR200" s="1">
        <v>318120</v>
      </c>
      <c r="ZS200" s="1">
        <v>318120</v>
      </c>
      <c r="ZT200" s="1">
        <v>318120</v>
      </c>
      <c r="ZU200" s="1">
        <v>100</v>
      </c>
      <c r="ZV200" s="1"/>
      <c r="ZW200" s="1"/>
      <c r="ZX200" s="1"/>
      <c r="ZY200" s="1"/>
      <c r="ZZ200" s="1"/>
      <c r="AAA200" s="1"/>
      <c r="AAB200" s="1"/>
      <c r="AAC200" s="1"/>
      <c r="AAD200" s="1"/>
      <c r="AAE200" s="1"/>
      <c r="AAF200" s="1"/>
      <c r="AAG200" s="1"/>
      <c r="AAH200" s="1"/>
      <c r="AAI200" s="1"/>
      <c r="AAJ200" s="1"/>
      <c r="AAK200" s="1"/>
      <c r="AAL200" s="1"/>
      <c r="AAM200" s="1"/>
      <c r="AAN200" s="1"/>
      <c r="AAO200" s="1"/>
      <c r="AAP200" s="1"/>
      <c r="AAQ200" s="1"/>
      <c r="AAR200" s="1"/>
      <c r="AAS200" s="1"/>
      <c r="AAT200" s="1"/>
      <c r="AAU200" s="1"/>
      <c r="AAV200" s="1"/>
      <c r="AAW200" s="1"/>
      <c r="AAX200" s="1"/>
      <c r="AAY200" s="1"/>
      <c r="AAZ200" s="1"/>
      <c r="ABA200" s="1"/>
      <c r="ABB200" s="1"/>
      <c r="ABC200" s="1"/>
      <c r="ABD200" s="1"/>
      <c r="ABE200" s="1"/>
      <c r="ABF200" s="1"/>
      <c r="ABG200" s="1"/>
      <c r="ABH200" s="1"/>
      <c r="ABI200" s="1"/>
      <c r="ABJ200" s="1"/>
      <c r="ABK200" s="1"/>
      <c r="ABL200" s="1"/>
      <c r="ABM200" s="1"/>
      <c r="ABN200" s="1"/>
      <c r="ABO200" s="1"/>
      <c r="ABP200" s="1"/>
      <c r="ABQ200" s="1"/>
      <c r="ABR200" s="1"/>
      <c r="ABS200" s="1"/>
      <c r="ABT200" s="1"/>
      <c r="ABU200" s="1"/>
      <c r="ABV200" s="1"/>
      <c r="ABW200" s="1"/>
      <c r="ABX200" s="1"/>
      <c r="ABY200" s="1"/>
      <c r="ABZ200" s="1"/>
      <c r="ACA200" s="1"/>
      <c r="ACB200" s="1"/>
      <c r="ACC200" s="1"/>
      <c r="ACD200" s="1"/>
      <c r="ACE200" s="1"/>
      <c r="ACF200" s="1"/>
      <c r="ACG200" s="1"/>
      <c r="ACH200" s="1"/>
      <c r="ACI200" s="1"/>
      <c r="ACJ200" s="1"/>
      <c r="ACK200" s="1"/>
      <c r="ACL200" s="1"/>
      <c r="ACM200" s="1"/>
      <c r="ACN200" s="1"/>
      <c r="ACO200" s="1"/>
      <c r="ACP200" s="1"/>
      <c r="ACQ200" s="1"/>
      <c r="ACR200" s="1"/>
      <c r="ACS200" s="1"/>
      <c r="ACT200" s="1"/>
      <c r="ACU200" s="1"/>
      <c r="ACV200" s="1"/>
      <c r="ACW200" s="1"/>
      <c r="ACX200" s="1"/>
      <c r="ACY200" s="1"/>
      <c r="ACZ200" s="1"/>
      <c r="ADA200" s="1"/>
      <c r="ADB200" s="1"/>
      <c r="ADC200" s="1"/>
      <c r="ADD200" s="1"/>
      <c r="ADE200" s="1"/>
      <c r="ADF200" s="1"/>
      <c r="ADG200" s="1"/>
      <c r="ADH200" s="1"/>
      <c r="ADI200" s="1"/>
      <c r="ADJ200" s="1"/>
      <c r="ADK200" s="1"/>
      <c r="ADL200" s="1"/>
      <c r="ADM200" s="1"/>
      <c r="ADN200" s="1"/>
      <c r="ADO200" s="1"/>
      <c r="ADP200" s="1"/>
      <c r="ADQ200" s="1"/>
      <c r="ADR200" s="1"/>
      <c r="ADS200" s="1"/>
      <c r="ADT200" s="1"/>
      <c r="ADU200" s="1"/>
      <c r="ADV200" s="1"/>
      <c r="ADW200" s="1"/>
      <c r="ADX200" s="1"/>
      <c r="ADY200" s="1"/>
      <c r="ADZ200" s="1"/>
      <c r="AEA200" s="1"/>
      <c r="AEB200" s="1"/>
      <c r="AEC200" s="1"/>
      <c r="AED200" s="1"/>
      <c r="AEE200" s="1"/>
      <c r="AEF200" s="1"/>
      <c r="AEG200" s="1"/>
      <c r="AEH200" s="1"/>
      <c r="AEI200" s="1"/>
      <c r="AEJ200" s="1"/>
      <c r="AEK200" s="1"/>
      <c r="AEL200" s="1"/>
      <c r="AEM200" s="1"/>
      <c r="AEN200" s="1"/>
      <c r="AEO200" s="1"/>
      <c r="AEP200" s="1"/>
      <c r="AEQ200" s="1"/>
      <c r="AER200" s="1"/>
      <c r="AES200" s="1"/>
      <c r="AET200" s="1"/>
      <c r="AEU200" s="1"/>
      <c r="AEV200" s="1"/>
      <c r="AEW200" s="1"/>
      <c r="AEX200" s="1"/>
      <c r="AEY200" s="1"/>
      <c r="AEZ200" s="1"/>
      <c r="AFA200" s="1"/>
      <c r="AFB200" s="1"/>
      <c r="AFC200" s="1"/>
      <c r="AFD200" s="1"/>
      <c r="AFE200" s="1"/>
      <c r="AFF200" s="1"/>
      <c r="AFG200" s="1"/>
      <c r="AFH200" s="1"/>
      <c r="AFI200" s="1"/>
      <c r="AFJ200" s="1">
        <v>3520</v>
      </c>
      <c r="AFK200" s="1">
        <v>3520</v>
      </c>
      <c r="AFL200" s="1">
        <v>3520</v>
      </c>
      <c r="AFM200" s="1">
        <v>3520</v>
      </c>
      <c r="AFN200" s="1">
        <v>3520</v>
      </c>
      <c r="AFO200" s="1">
        <v>100</v>
      </c>
      <c r="AFP200" s="1"/>
      <c r="AFQ200" s="1"/>
      <c r="AFR200" s="1"/>
      <c r="AFS200" s="1"/>
      <c r="AFT200" s="1"/>
      <c r="AFU200" s="1"/>
      <c r="AFV200" s="1"/>
      <c r="AFW200" s="1"/>
      <c r="AFX200" s="1"/>
      <c r="AFY200" s="1"/>
      <c r="AFZ200" s="1"/>
      <c r="AGA200" s="1"/>
      <c r="AGB200" s="1"/>
      <c r="AGC200" s="1"/>
      <c r="AGD200" s="1"/>
      <c r="AGE200" s="1"/>
      <c r="AGF200" s="1"/>
      <c r="AGG200" s="1"/>
      <c r="AGH200" s="1"/>
      <c r="AGI200" s="1"/>
      <c r="AGJ200" s="1"/>
      <c r="AGK200" s="1"/>
      <c r="AGL200" s="1"/>
      <c r="AGM200" s="1"/>
      <c r="AGN200" s="1">
        <v>314600</v>
      </c>
      <c r="AGO200" s="1">
        <v>314600</v>
      </c>
      <c r="AGP200" s="1">
        <v>314600</v>
      </c>
      <c r="AGQ200" s="1">
        <v>314600</v>
      </c>
      <c r="AGR200" s="1">
        <v>314600</v>
      </c>
      <c r="AGS200" s="1">
        <v>100</v>
      </c>
      <c r="AGT200" s="1"/>
      <c r="AGU200" s="1"/>
      <c r="AGV200" s="1"/>
      <c r="AGW200" s="1"/>
      <c r="AGX200" s="1"/>
      <c r="AGY200" s="1"/>
      <c r="AGZ200" s="1"/>
      <c r="AHA200" s="1"/>
      <c r="AHB200" s="1"/>
      <c r="AHC200" s="1"/>
      <c r="AHD200" s="1"/>
      <c r="AHE200" s="1"/>
      <c r="AHF200" s="1"/>
      <c r="AHG200" s="1"/>
      <c r="AHH200" s="1"/>
      <c r="AHI200" s="1"/>
      <c r="AHJ200" s="1"/>
      <c r="AHK200" s="1"/>
      <c r="AHL200" s="1"/>
      <c r="AHM200" s="1"/>
      <c r="AHN200" s="1"/>
      <c r="AHO200" s="1"/>
      <c r="AHP200" s="1"/>
      <c r="AHQ200" s="1"/>
      <c r="AHR200" s="1"/>
      <c r="AHS200" s="1"/>
      <c r="AHT200" s="1"/>
      <c r="AHU200" s="1"/>
      <c r="AHV200" s="1"/>
      <c r="AHW200" s="1"/>
      <c r="AHX200" s="1"/>
      <c r="AHY200" s="1"/>
      <c r="AHZ200" s="1"/>
      <c r="AIA200" s="1"/>
      <c r="AIB200" s="1"/>
      <c r="AIC200" s="1"/>
      <c r="AID200" s="1"/>
      <c r="AIE200" s="1"/>
      <c r="AIF200" s="1"/>
      <c r="AIG200" s="1"/>
      <c r="AIH200" s="1"/>
      <c r="AII200" s="1"/>
      <c r="AIJ200" s="1"/>
      <c r="AIK200" s="1"/>
      <c r="AIL200" s="1"/>
      <c r="AIM200" s="1"/>
      <c r="AIN200" s="1"/>
      <c r="AIO200" s="1"/>
      <c r="AIP200" s="1"/>
      <c r="AIQ200" s="1"/>
      <c r="AIR200" s="1"/>
      <c r="AIS200" s="1"/>
      <c r="AIT200" s="1"/>
      <c r="AIU200" s="1"/>
      <c r="AIV200" s="1"/>
      <c r="AIW200" s="1"/>
      <c r="AIX200" s="1"/>
      <c r="AIY200" s="1"/>
      <c r="AIZ200" s="1"/>
      <c r="AJA200" s="1"/>
      <c r="AJB200" s="1"/>
      <c r="AJC200" s="1"/>
      <c r="AJD200" s="1"/>
      <c r="AJE200" s="1"/>
      <c r="AJF200" s="1"/>
      <c r="AJG200" s="1"/>
    </row>
    <row r="201" spans="1:943" x14ac:dyDescent="0.25">
      <c r="A201" s="4" t="s">
        <v>282</v>
      </c>
      <c r="B201" s="1">
        <v>6446440</v>
      </c>
      <c r="C201" s="1">
        <v>6720340</v>
      </c>
      <c r="D201" s="1">
        <v>6786987</v>
      </c>
      <c r="E201" s="1">
        <v>53688425.700000003</v>
      </c>
      <c r="F201" s="1">
        <v>49922767.549999997</v>
      </c>
      <c r="G201" s="1">
        <v>93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>
        <v>5810300</v>
      </c>
      <c r="BE201" s="1">
        <v>6084200</v>
      </c>
      <c r="BF201" s="1">
        <v>6150847</v>
      </c>
      <c r="BG201" s="1">
        <v>53052285.700000003</v>
      </c>
      <c r="BH201" s="1">
        <v>49286627.549999997</v>
      </c>
      <c r="BI201" s="1">
        <v>92.9</v>
      </c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>
        <v>2699400</v>
      </c>
      <c r="IO201" s="1">
        <v>2973300</v>
      </c>
      <c r="IP201" s="1">
        <v>3044600</v>
      </c>
      <c r="IQ201" s="1">
        <v>3044600</v>
      </c>
      <c r="IR201" s="1">
        <v>3044600</v>
      </c>
      <c r="IS201" s="1">
        <v>100</v>
      </c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  <c r="JL201" s="1"/>
      <c r="JM201" s="1"/>
      <c r="JN201" s="1"/>
      <c r="JO201" s="1"/>
      <c r="JP201" s="1"/>
      <c r="JQ201" s="1"/>
      <c r="JR201" s="1"/>
      <c r="JS201" s="1"/>
      <c r="JT201" s="1"/>
      <c r="JU201" s="1">
        <v>10000000</v>
      </c>
      <c r="JV201" s="1">
        <v>10000000</v>
      </c>
      <c r="JW201" s="1">
        <v>100</v>
      </c>
      <c r="JX201" s="1"/>
      <c r="JY201" s="1"/>
      <c r="JZ201" s="1"/>
      <c r="KA201" s="1"/>
      <c r="KB201" s="1"/>
      <c r="KC201" s="1"/>
      <c r="KD201" s="1"/>
      <c r="KE201" s="1"/>
      <c r="KF201" s="1"/>
      <c r="KG201" s="1">
        <v>34252978.200000003</v>
      </c>
      <c r="KH201" s="1">
        <v>30494381.800000001</v>
      </c>
      <c r="KI201" s="1">
        <v>89</v>
      </c>
      <c r="KJ201" s="1"/>
      <c r="KK201" s="1"/>
      <c r="KL201" s="1"/>
      <c r="KM201" s="1"/>
      <c r="KN201" s="1"/>
      <c r="KO201" s="1"/>
      <c r="KP201" s="1"/>
      <c r="KQ201" s="1"/>
      <c r="KR201" s="1"/>
      <c r="KS201" s="1"/>
      <c r="KT201" s="1"/>
      <c r="KU201" s="1"/>
      <c r="KV201" s="1"/>
      <c r="KW201" s="1"/>
      <c r="KX201" s="1"/>
      <c r="KY201" s="1"/>
      <c r="KZ201" s="1"/>
      <c r="LA201" s="1"/>
      <c r="LB201" s="1"/>
      <c r="LC201" s="1"/>
      <c r="LD201" s="1"/>
      <c r="LE201" s="1"/>
      <c r="LF201" s="1"/>
      <c r="LG201" s="1"/>
      <c r="LH201" s="1"/>
      <c r="LI201" s="1"/>
      <c r="LJ201" s="1"/>
      <c r="LK201" s="1"/>
      <c r="LL201" s="1"/>
      <c r="LM201" s="1"/>
      <c r="LN201" s="1"/>
      <c r="LO201" s="1"/>
      <c r="LP201" s="1"/>
      <c r="LQ201" s="1"/>
      <c r="LR201" s="1"/>
      <c r="LS201" s="1"/>
      <c r="LT201" s="1"/>
      <c r="LU201" s="1"/>
      <c r="LV201" s="1"/>
      <c r="LW201" s="1"/>
      <c r="LX201" s="1"/>
      <c r="LY201" s="1"/>
      <c r="LZ201" s="1"/>
      <c r="MA201" s="1"/>
      <c r="MB201" s="1"/>
      <c r="MC201" s="1">
        <v>2648459.87</v>
      </c>
      <c r="MD201" s="1">
        <v>2648459.87</v>
      </c>
      <c r="ME201" s="1">
        <v>100</v>
      </c>
      <c r="MF201" s="1"/>
      <c r="MG201" s="1"/>
      <c r="MH201" s="1"/>
      <c r="MI201" s="1"/>
      <c r="MJ201" s="1"/>
      <c r="MK201" s="1"/>
      <c r="ML201" s="1"/>
      <c r="MM201" s="1"/>
      <c r="MN201" s="1"/>
      <c r="MO201" s="1"/>
      <c r="MP201" s="1"/>
      <c r="MQ201" s="1"/>
      <c r="MR201" s="1"/>
      <c r="MS201" s="1"/>
      <c r="MT201" s="1"/>
      <c r="MU201" s="1"/>
      <c r="MV201" s="1"/>
      <c r="MW201" s="1"/>
      <c r="MX201" s="1"/>
      <c r="MY201" s="1"/>
      <c r="MZ201" s="1"/>
      <c r="NA201" s="1"/>
      <c r="NB201" s="1"/>
      <c r="NC201" s="1"/>
      <c r="ND201" s="1"/>
      <c r="NE201" s="1"/>
      <c r="NF201" s="1"/>
      <c r="NG201" s="1"/>
      <c r="NH201" s="1"/>
      <c r="NI201" s="1"/>
      <c r="NJ201" s="1"/>
      <c r="NK201" s="1"/>
      <c r="NL201" s="1"/>
      <c r="NM201" s="1"/>
      <c r="NN201" s="1"/>
      <c r="NO201" s="1"/>
      <c r="NP201" s="1"/>
      <c r="NQ201" s="1"/>
      <c r="NR201" s="1"/>
      <c r="NS201" s="1"/>
      <c r="NT201" s="1"/>
      <c r="NU201" s="1"/>
      <c r="NV201" s="1"/>
      <c r="NW201" s="1"/>
      <c r="NX201" s="1"/>
      <c r="NY201" s="1"/>
      <c r="NZ201" s="1"/>
      <c r="OA201" s="1"/>
      <c r="OB201" s="1"/>
      <c r="OC201" s="1"/>
      <c r="OD201" s="1"/>
      <c r="OE201" s="1"/>
      <c r="OF201" s="1"/>
      <c r="OG201" s="1"/>
      <c r="OH201" s="1"/>
      <c r="OI201" s="1"/>
      <c r="OJ201" s="1"/>
      <c r="OK201" s="1"/>
      <c r="OL201" s="1"/>
      <c r="OM201" s="1"/>
      <c r="ON201" s="1"/>
      <c r="OO201" s="1"/>
      <c r="OP201" s="1"/>
      <c r="OQ201" s="1"/>
      <c r="OR201" s="1"/>
      <c r="OS201" s="1"/>
      <c r="OT201" s="1"/>
      <c r="OU201" s="1"/>
      <c r="OV201" s="1"/>
      <c r="OW201" s="1"/>
      <c r="OX201" s="1"/>
      <c r="OY201" s="1"/>
      <c r="OZ201" s="1"/>
      <c r="PA201" s="1"/>
      <c r="PB201" s="1"/>
      <c r="PC201" s="1"/>
      <c r="PD201" s="1"/>
      <c r="PE201" s="1"/>
      <c r="PF201" s="1"/>
      <c r="PG201" s="1"/>
      <c r="PH201" s="1"/>
      <c r="PI201" s="1"/>
      <c r="PJ201" s="1"/>
      <c r="PK201" s="1"/>
      <c r="PL201" s="1"/>
      <c r="PM201" s="1"/>
      <c r="PN201" s="1"/>
      <c r="PO201" s="1"/>
      <c r="PP201" s="1"/>
      <c r="PQ201" s="1"/>
      <c r="PR201" s="1"/>
      <c r="PS201" s="1"/>
      <c r="PT201" s="1"/>
      <c r="PU201" s="1"/>
      <c r="PV201" s="1"/>
      <c r="PW201" s="1"/>
      <c r="PX201" s="1"/>
      <c r="PY201" s="1"/>
      <c r="PZ201" s="1"/>
      <c r="QA201" s="1"/>
      <c r="QB201" s="1"/>
      <c r="QC201" s="1"/>
      <c r="QD201" s="1"/>
      <c r="QE201" s="1"/>
      <c r="QF201" s="1"/>
      <c r="QG201" s="1"/>
      <c r="QH201" s="1"/>
      <c r="QI201" s="1"/>
      <c r="QJ201" s="1"/>
      <c r="QK201" s="1"/>
      <c r="QL201" s="1"/>
      <c r="QM201" s="1"/>
      <c r="QN201" s="1"/>
      <c r="QO201" s="1"/>
      <c r="QP201" s="1"/>
      <c r="QQ201" s="1"/>
      <c r="QR201" s="1"/>
      <c r="QS201" s="1"/>
      <c r="QT201" s="1"/>
      <c r="QU201" s="1"/>
      <c r="QV201" s="1"/>
      <c r="QW201" s="1"/>
      <c r="QX201" s="1"/>
      <c r="QY201" s="1"/>
      <c r="QZ201" s="1"/>
      <c r="RA201" s="1"/>
      <c r="RB201" s="1"/>
      <c r="RC201" s="1"/>
      <c r="RD201" s="1"/>
      <c r="RE201" s="1"/>
      <c r="RF201" s="1"/>
      <c r="RG201" s="1"/>
      <c r="RH201" s="1"/>
      <c r="RI201" s="1"/>
      <c r="RJ201" s="1"/>
      <c r="RK201" s="1"/>
      <c r="RL201" s="1"/>
      <c r="RM201" s="1"/>
      <c r="RN201" s="1"/>
      <c r="RO201" s="1"/>
      <c r="RP201" s="1"/>
      <c r="RQ201" s="1"/>
      <c r="RR201" s="1"/>
      <c r="RS201" s="1"/>
      <c r="RT201" s="1"/>
      <c r="RU201" s="1"/>
      <c r="RV201" s="1"/>
      <c r="RW201" s="1"/>
      <c r="RX201" s="1"/>
      <c r="RY201" s="1"/>
      <c r="RZ201" s="1"/>
      <c r="SA201" s="1"/>
      <c r="SB201" s="1"/>
      <c r="SC201" s="1"/>
      <c r="SD201" s="1"/>
      <c r="SE201" s="1"/>
      <c r="SF201" s="1"/>
      <c r="SG201" s="1"/>
      <c r="SH201" s="1"/>
      <c r="SI201" s="1"/>
      <c r="SJ201" s="1"/>
      <c r="SK201" s="1"/>
      <c r="SL201" s="1"/>
      <c r="SM201" s="1"/>
      <c r="SN201" s="1"/>
      <c r="SO201" s="1"/>
      <c r="SP201" s="1"/>
      <c r="SQ201" s="1"/>
      <c r="SR201" s="1"/>
      <c r="SS201" s="1"/>
      <c r="ST201" s="1"/>
      <c r="SU201" s="1"/>
      <c r="SV201" s="1"/>
      <c r="SW201" s="1"/>
      <c r="SX201" s="1"/>
      <c r="SY201" s="1"/>
      <c r="SZ201" s="1"/>
      <c r="TA201" s="1"/>
      <c r="TB201" s="1"/>
      <c r="TC201" s="1"/>
      <c r="TD201" s="1"/>
      <c r="TE201" s="1"/>
      <c r="TF201" s="1"/>
      <c r="TG201" s="1"/>
      <c r="TH201" s="1"/>
      <c r="TI201" s="1"/>
      <c r="TJ201" s="1"/>
      <c r="TK201" s="1"/>
      <c r="TL201" s="1"/>
      <c r="TM201" s="1"/>
      <c r="TN201" s="1"/>
      <c r="TO201" s="1"/>
      <c r="TP201" s="1"/>
      <c r="TQ201" s="1"/>
      <c r="TR201" s="1"/>
      <c r="TS201" s="1"/>
      <c r="TT201" s="1"/>
      <c r="TU201" s="1"/>
      <c r="TV201" s="1"/>
      <c r="TW201" s="1"/>
      <c r="TX201" s="1"/>
      <c r="TY201" s="1"/>
      <c r="TZ201" s="1"/>
      <c r="UA201" s="1"/>
      <c r="UB201" s="1"/>
      <c r="UC201" s="1"/>
      <c r="UD201" s="1"/>
      <c r="UE201" s="1"/>
      <c r="UF201" s="1"/>
      <c r="UG201" s="1"/>
      <c r="UH201" s="1"/>
      <c r="UI201" s="1"/>
      <c r="UJ201" s="1"/>
      <c r="UK201" s="1"/>
      <c r="UL201" s="1"/>
      <c r="UM201" s="1"/>
      <c r="UN201" s="1"/>
      <c r="UO201" s="1"/>
      <c r="UP201" s="1"/>
      <c r="UQ201" s="1"/>
      <c r="UR201" s="1"/>
      <c r="US201" s="1"/>
      <c r="UT201" s="1">
        <v>2101000</v>
      </c>
      <c r="UU201" s="1">
        <v>2101000</v>
      </c>
      <c r="UV201" s="1">
        <v>2100137.15</v>
      </c>
      <c r="UW201" s="1">
        <v>2100137.15</v>
      </c>
      <c r="UX201" s="1">
        <v>2100137.15</v>
      </c>
      <c r="UY201" s="1">
        <v>100</v>
      </c>
      <c r="UZ201" s="1"/>
      <c r="VA201" s="1"/>
      <c r="VB201" s="1"/>
      <c r="VC201" s="1"/>
      <c r="VD201" s="1"/>
      <c r="VE201" s="1"/>
      <c r="VF201" s="1">
        <v>1000000</v>
      </c>
      <c r="VG201" s="1">
        <v>1000000</v>
      </c>
      <c r="VH201" s="1">
        <v>1000000</v>
      </c>
      <c r="VI201" s="1">
        <v>1000000</v>
      </c>
      <c r="VJ201" s="1">
        <v>999049.45</v>
      </c>
      <c r="VK201" s="1">
        <v>99.9</v>
      </c>
      <c r="VL201" s="1"/>
      <c r="VM201" s="1"/>
      <c r="VN201" s="1"/>
      <c r="VO201" s="1"/>
      <c r="VP201" s="1"/>
      <c r="VQ201" s="1"/>
      <c r="VR201" s="1"/>
      <c r="VS201" s="1"/>
      <c r="VT201" s="1"/>
      <c r="VU201" s="1"/>
      <c r="VV201" s="1"/>
      <c r="VW201" s="1"/>
      <c r="VX201" s="1"/>
      <c r="VY201" s="1"/>
      <c r="VZ201" s="1"/>
      <c r="WA201" s="1"/>
      <c r="WB201" s="1"/>
      <c r="WC201" s="1"/>
      <c r="WD201" s="1"/>
      <c r="WE201" s="1"/>
      <c r="WF201" s="1"/>
      <c r="WG201" s="1"/>
      <c r="WH201" s="1"/>
      <c r="WI201" s="1"/>
      <c r="WJ201" s="1"/>
      <c r="WK201" s="1"/>
      <c r="WL201" s="1"/>
      <c r="WM201" s="1"/>
      <c r="WN201" s="1"/>
      <c r="WO201" s="1"/>
      <c r="WP201" s="1"/>
      <c r="WQ201" s="1"/>
      <c r="WR201" s="1"/>
      <c r="WS201" s="1"/>
      <c r="WT201" s="1"/>
      <c r="WU201" s="1"/>
      <c r="WV201" s="1"/>
      <c r="WW201" s="1"/>
      <c r="WX201" s="1"/>
      <c r="WY201" s="1"/>
      <c r="WZ201" s="1"/>
      <c r="XA201" s="1"/>
      <c r="XB201" s="1"/>
      <c r="XC201" s="1"/>
      <c r="XD201" s="1"/>
      <c r="XE201" s="1"/>
      <c r="XF201" s="1"/>
      <c r="XG201" s="1"/>
      <c r="XH201" s="1"/>
      <c r="XI201" s="1"/>
      <c r="XJ201" s="1"/>
      <c r="XK201" s="1"/>
      <c r="XL201" s="1"/>
      <c r="XM201" s="1"/>
      <c r="XN201" s="1"/>
      <c r="XO201" s="1"/>
      <c r="XP201" s="1"/>
      <c r="XQ201" s="1"/>
      <c r="XR201" s="1"/>
      <c r="XS201" s="1"/>
      <c r="XT201" s="1"/>
      <c r="XU201" s="1"/>
      <c r="XV201" s="1"/>
      <c r="XW201" s="1"/>
      <c r="XX201" s="1"/>
      <c r="XY201" s="1"/>
      <c r="XZ201" s="1"/>
      <c r="YA201" s="1"/>
      <c r="YB201" s="1"/>
      <c r="YC201" s="1"/>
      <c r="YD201" s="1"/>
      <c r="YE201" s="1"/>
      <c r="YF201" s="1"/>
      <c r="YG201" s="1"/>
      <c r="YH201" s="1"/>
      <c r="YI201" s="1"/>
      <c r="YJ201" s="1"/>
      <c r="YK201" s="1"/>
      <c r="YL201" s="1"/>
      <c r="YM201" s="1"/>
      <c r="YN201" s="1"/>
      <c r="YO201" s="1"/>
      <c r="YP201" s="1"/>
      <c r="YQ201" s="1"/>
      <c r="YR201" s="1">
        <v>9900</v>
      </c>
      <c r="YS201" s="1">
        <v>9900</v>
      </c>
      <c r="YT201" s="1">
        <v>6109.85</v>
      </c>
      <c r="YU201" s="1">
        <v>6109.85</v>
      </c>
      <c r="YV201" s="1"/>
      <c r="YW201" s="1"/>
      <c r="YX201" s="1"/>
      <c r="YY201" s="1"/>
      <c r="YZ201" s="1"/>
      <c r="ZA201" s="1"/>
      <c r="ZB201" s="1"/>
      <c r="ZC201" s="1"/>
      <c r="ZD201" s="1"/>
      <c r="ZE201" s="1"/>
      <c r="ZF201" s="1"/>
      <c r="ZG201" s="1"/>
      <c r="ZH201" s="1"/>
      <c r="ZI201" s="1"/>
      <c r="ZJ201" s="1"/>
      <c r="ZK201" s="1"/>
      <c r="ZL201" s="1"/>
      <c r="ZM201" s="1"/>
      <c r="ZN201" s="1"/>
      <c r="ZO201" s="1"/>
      <c r="ZP201" s="1">
        <v>636140</v>
      </c>
      <c r="ZQ201" s="1">
        <v>636140</v>
      </c>
      <c r="ZR201" s="1">
        <v>636140</v>
      </c>
      <c r="ZS201" s="1">
        <v>636140</v>
      </c>
      <c r="ZT201" s="1">
        <v>636140</v>
      </c>
      <c r="ZU201" s="1">
        <v>100</v>
      </c>
      <c r="ZV201" s="1"/>
      <c r="ZW201" s="1"/>
      <c r="ZX201" s="1"/>
      <c r="ZY201" s="1"/>
      <c r="ZZ201" s="1"/>
      <c r="AAA201" s="1"/>
      <c r="AAB201" s="1"/>
      <c r="AAC201" s="1"/>
      <c r="AAD201" s="1"/>
      <c r="AAE201" s="1"/>
      <c r="AAF201" s="1"/>
      <c r="AAG201" s="1"/>
      <c r="AAH201" s="1"/>
      <c r="AAI201" s="1"/>
      <c r="AAJ201" s="1"/>
      <c r="AAK201" s="1"/>
      <c r="AAL201" s="1"/>
      <c r="AAM201" s="1"/>
      <c r="AAN201" s="1"/>
      <c r="AAO201" s="1"/>
      <c r="AAP201" s="1"/>
      <c r="AAQ201" s="1"/>
      <c r="AAR201" s="1"/>
      <c r="AAS201" s="1"/>
      <c r="AAT201" s="1"/>
      <c r="AAU201" s="1"/>
      <c r="AAV201" s="1"/>
      <c r="AAW201" s="1"/>
      <c r="AAX201" s="1"/>
      <c r="AAY201" s="1"/>
      <c r="AAZ201" s="1"/>
      <c r="ABA201" s="1"/>
      <c r="ABB201" s="1"/>
      <c r="ABC201" s="1"/>
      <c r="ABD201" s="1"/>
      <c r="ABE201" s="1"/>
      <c r="ABF201" s="1"/>
      <c r="ABG201" s="1"/>
      <c r="ABH201" s="1"/>
      <c r="ABI201" s="1"/>
      <c r="ABJ201" s="1"/>
      <c r="ABK201" s="1"/>
      <c r="ABL201" s="1"/>
      <c r="ABM201" s="1"/>
      <c r="ABN201" s="1"/>
      <c r="ABO201" s="1"/>
      <c r="ABP201" s="1"/>
      <c r="ABQ201" s="1"/>
      <c r="ABR201" s="1"/>
      <c r="ABS201" s="1"/>
      <c r="ABT201" s="1"/>
      <c r="ABU201" s="1"/>
      <c r="ABV201" s="1"/>
      <c r="ABW201" s="1"/>
      <c r="ABX201" s="1"/>
      <c r="ABY201" s="1"/>
      <c r="ABZ201" s="1"/>
      <c r="ACA201" s="1"/>
      <c r="ACB201" s="1"/>
      <c r="ACC201" s="1"/>
      <c r="ACD201" s="1"/>
      <c r="ACE201" s="1"/>
      <c r="ACF201" s="1"/>
      <c r="ACG201" s="1"/>
      <c r="ACH201" s="1"/>
      <c r="ACI201" s="1"/>
      <c r="ACJ201" s="1"/>
      <c r="ACK201" s="1"/>
      <c r="ACL201" s="1"/>
      <c r="ACM201" s="1"/>
      <c r="ACN201" s="1"/>
      <c r="ACO201" s="1"/>
      <c r="ACP201" s="1"/>
      <c r="ACQ201" s="1"/>
      <c r="ACR201" s="1"/>
      <c r="ACS201" s="1"/>
      <c r="ACT201" s="1"/>
      <c r="ACU201" s="1"/>
      <c r="ACV201" s="1"/>
      <c r="ACW201" s="1"/>
      <c r="ACX201" s="1"/>
      <c r="ACY201" s="1"/>
      <c r="ACZ201" s="1"/>
      <c r="ADA201" s="1"/>
      <c r="ADB201" s="1"/>
      <c r="ADC201" s="1"/>
      <c r="ADD201" s="1"/>
      <c r="ADE201" s="1"/>
      <c r="ADF201" s="1"/>
      <c r="ADG201" s="1"/>
      <c r="ADH201" s="1"/>
      <c r="ADI201" s="1"/>
      <c r="ADJ201" s="1"/>
      <c r="ADK201" s="1"/>
      <c r="ADL201" s="1"/>
      <c r="ADM201" s="1"/>
      <c r="ADN201" s="1"/>
      <c r="ADO201" s="1"/>
      <c r="ADP201" s="1"/>
      <c r="ADQ201" s="1"/>
      <c r="ADR201" s="1"/>
      <c r="ADS201" s="1"/>
      <c r="ADT201" s="1"/>
      <c r="ADU201" s="1"/>
      <c r="ADV201" s="1"/>
      <c r="ADW201" s="1"/>
      <c r="ADX201" s="1"/>
      <c r="ADY201" s="1"/>
      <c r="ADZ201" s="1"/>
      <c r="AEA201" s="1"/>
      <c r="AEB201" s="1"/>
      <c r="AEC201" s="1"/>
      <c r="AED201" s="1"/>
      <c r="AEE201" s="1"/>
      <c r="AEF201" s="1"/>
      <c r="AEG201" s="1"/>
      <c r="AEH201" s="1"/>
      <c r="AEI201" s="1"/>
      <c r="AEJ201" s="1"/>
      <c r="AEK201" s="1"/>
      <c r="AEL201" s="1"/>
      <c r="AEM201" s="1"/>
      <c r="AEN201" s="1"/>
      <c r="AEO201" s="1"/>
      <c r="AEP201" s="1"/>
      <c r="AEQ201" s="1"/>
      <c r="AER201" s="1"/>
      <c r="AES201" s="1"/>
      <c r="AET201" s="1"/>
      <c r="AEU201" s="1"/>
      <c r="AEV201" s="1"/>
      <c r="AEW201" s="1"/>
      <c r="AEX201" s="1"/>
      <c r="AEY201" s="1"/>
      <c r="AEZ201" s="1"/>
      <c r="AFA201" s="1"/>
      <c r="AFB201" s="1"/>
      <c r="AFC201" s="1"/>
      <c r="AFD201" s="1"/>
      <c r="AFE201" s="1"/>
      <c r="AFF201" s="1"/>
      <c r="AFG201" s="1"/>
      <c r="AFH201" s="1"/>
      <c r="AFI201" s="1"/>
      <c r="AFJ201" s="1">
        <v>7040</v>
      </c>
      <c r="AFK201" s="1">
        <v>7040</v>
      </c>
      <c r="AFL201" s="1">
        <v>7040</v>
      </c>
      <c r="AFM201" s="1">
        <v>7040</v>
      </c>
      <c r="AFN201" s="1">
        <v>7040</v>
      </c>
      <c r="AFO201" s="1">
        <v>100</v>
      </c>
      <c r="AFP201" s="1"/>
      <c r="AFQ201" s="1"/>
      <c r="AFR201" s="1"/>
      <c r="AFS201" s="1"/>
      <c r="AFT201" s="1"/>
      <c r="AFU201" s="1"/>
      <c r="AFV201" s="1"/>
      <c r="AFW201" s="1"/>
      <c r="AFX201" s="1"/>
      <c r="AFY201" s="1"/>
      <c r="AFZ201" s="1"/>
      <c r="AGA201" s="1"/>
      <c r="AGB201" s="1"/>
      <c r="AGC201" s="1"/>
      <c r="AGD201" s="1"/>
      <c r="AGE201" s="1"/>
      <c r="AGF201" s="1"/>
      <c r="AGG201" s="1"/>
      <c r="AGH201" s="1"/>
      <c r="AGI201" s="1"/>
      <c r="AGJ201" s="1"/>
      <c r="AGK201" s="1"/>
      <c r="AGL201" s="1"/>
      <c r="AGM201" s="1"/>
      <c r="AGN201" s="1">
        <v>629100</v>
      </c>
      <c r="AGO201" s="1">
        <v>629100</v>
      </c>
      <c r="AGP201" s="1">
        <v>629100</v>
      </c>
      <c r="AGQ201" s="1">
        <v>629100</v>
      </c>
      <c r="AGR201" s="1">
        <v>629100</v>
      </c>
      <c r="AGS201" s="1">
        <v>100</v>
      </c>
      <c r="AGT201" s="1"/>
      <c r="AGU201" s="1"/>
      <c r="AGV201" s="1"/>
      <c r="AGW201" s="1"/>
      <c r="AGX201" s="1"/>
      <c r="AGY201" s="1"/>
      <c r="AGZ201" s="1"/>
      <c r="AHA201" s="1"/>
      <c r="AHB201" s="1"/>
      <c r="AHC201" s="1"/>
      <c r="AHD201" s="1"/>
      <c r="AHE201" s="1"/>
      <c r="AHF201" s="1"/>
      <c r="AHG201" s="1"/>
      <c r="AHH201" s="1"/>
      <c r="AHI201" s="1"/>
      <c r="AHJ201" s="1"/>
      <c r="AHK201" s="1"/>
      <c r="AHL201" s="1"/>
      <c r="AHM201" s="1"/>
      <c r="AHN201" s="1"/>
      <c r="AHO201" s="1"/>
      <c r="AHP201" s="1"/>
      <c r="AHQ201" s="1"/>
      <c r="AHR201" s="1"/>
      <c r="AHS201" s="1"/>
      <c r="AHT201" s="1"/>
      <c r="AHU201" s="1"/>
      <c r="AHV201" s="1"/>
      <c r="AHW201" s="1"/>
      <c r="AHX201" s="1"/>
      <c r="AHY201" s="1"/>
      <c r="AHZ201" s="1"/>
      <c r="AIA201" s="1"/>
      <c r="AIB201" s="1"/>
      <c r="AIC201" s="1"/>
      <c r="AID201" s="1"/>
      <c r="AIE201" s="1"/>
      <c r="AIF201" s="1"/>
      <c r="AIG201" s="1"/>
      <c r="AIH201" s="1"/>
      <c r="AII201" s="1"/>
      <c r="AIJ201" s="1"/>
      <c r="AIK201" s="1"/>
      <c r="AIL201" s="1"/>
      <c r="AIM201" s="1"/>
      <c r="AIN201" s="1"/>
      <c r="AIO201" s="1"/>
      <c r="AIP201" s="1"/>
      <c r="AIQ201" s="1"/>
      <c r="AIR201" s="1"/>
      <c r="AIS201" s="1"/>
      <c r="AIT201" s="1"/>
      <c r="AIU201" s="1"/>
      <c r="AIV201" s="1"/>
      <c r="AIW201" s="1"/>
      <c r="AIX201" s="1"/>
      <c r="AIY201" s="1"/>
      <c r="AIZ201" s="1"/>
      <c r="AJA201" s="1"/>
      <c r="AJB201" s="1"/>
      <c r="AJC201" s="1"/>
      <c r="AJD201" s="1"/>
      <c r="AJE201" s="1"/>
      <c r="AJF201" s="1"/>
      <c r="AJG201" s="1"/>
    </row>
    <row r="202" spans="1:943" x14ac:dyDescent="0.25">
      <c r="A202" s="4" t="s">
        <v>283</v>
      </c>
      <c r="B202" s="1">
        <v>8722125.5</v>
      </c>
      <c r="C202" s="1">
        <v>8798425.5</v>
      </c>
      <c r="D202" s="1">
        <v>40080425.439999998</v>
      </c>
      <c r="E202" s="1">
        <v>19810250.23</v>
      </c>
      <c r="F202" s="1">
        <v>19784279.600000001</v>
      </c>
      <c r="G202" s="1">
        <v>99.9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>
        <v>8404005.5</v>
      </c>
      <c r="BE202" s="1">
        <v>8480305.5</v>
      </c>
      <c r="BF202" s="1">
        <v>39762305.439999998</v>
      </c>
      <c r="BG202" s="1">
        <v>19492130.23</v>
      </c>
      <c r="BH202" s="1">
        <v>19466159.600000001</v>
      </c>
      <c r="BI202" s="1">
        <v>99.9</v>
      </c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>
        <v>3202900</v>
      </c>
      <c r="IO202" s="1">
        <v>3279200</v>
      </c>
      <c r="IP202" s="1">
        <v>3591600</v>
      </c>
      <c r="IQ202" s="1">
        <v>3591600</v>
      </c>
      <c r="IR202" s="1">
        <v>3591600</v>
      </c>
      <c r="IS202" s="1">
        <v>100</v>
      </c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>
        <v>9933250</v>
      </c>
      <c r="JV202" s="1">
        <v>9933247.5</v>
      </c>
      <c r="JW202" s="1">
        <v>100</v>
      </c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>
        <v>31802650</v>
      </c>
      <c r="MI202" s="1">
        <v>1599224.79</v>
      </c>
      <c r="MJ202" s="1">
        <v>1599224.79</v>
      </c>
      <c r="MK202" s="1">
        <v>100</v>
      </c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  <c r="NR202" s="1"/>
      <c r="NS202" s="1"/>
      <c r="NT202" s="1"/>
      <c r="NU202" s="1"/>
      <c r="NV202" s="1"/>
      <c r="NW202" s="1"/>
      <c r="NX202" s="1"/>
      <c r="NY202" s="1"/>
      <c r="NZ202" s="1"/>
      <c r="OA202" s="1"/>
      <c r="OB202" s="1"/>
      <c r="OC202" s="1"/>
      <c r="OD202" s="1"/>
      <c r="OE202" s="1"/>
      <c r="OF202" s="1"/>
      <c r="OG202" s="1"/>
      <c r="OH202" s="1"/>
      <c r="OI202" s="1"/>
      <c r="OJ202" s="1"/>
      <c r="OK202" s="1"/>
      <c r="OL202" s="1"/>
      <c r="OM202" s="1"/>
      <c r="ON202" s="1"/>
      <c r="OO202" s="1"/>
      <c r="OP202" s="1"/>
      <c r="OQ202" s="1"/>
      <c r="OR202" s="1"/>
      <c r="OS202" s="1"/>
      <c r="OT202" s="1">
        <v>2384200</v>
      </c>
      <c r="OU202" s="1">
        <v>2384200</v>
      </c>
      <c r="OV202" s="1">
        <v>1939783.69</v>
      </c>
      <c r="OW202" s="1">
        <v>1939783.69</v>
      </c>
      <c r="OX202" s="1">
        <v>1939783.69</v>
      </c>
      <c r="OY202" s="1">
        <v>100</v>
      </c>
      <c r="OZ202" s="1"/>
      <c r="PA202" s="1"/>
      <c r="PB202" s="1"/>
      <c r="PC202" s="1"/>
      <c r="PD202" s="1"/>
      <c r="PE202" s="1"/>
      <c r="PF202" s="1"/>
      <c r="PG202" s="1"/>
      <c r="PH202" s="1"/>
      <c r="PI202" s="1"/>
      <c r="PJ202" s="1"/>
      <c r="PK202" s="1"/>
      <c r="PL202" s="1"/>
      <c r="PM202" s="1"/>
      <c r="PN202" s="1"/>
      <c r="PO202" s="1"/>
      <c r="PP202" s="1"/>
      <c r="PQ202" s="1"/>
      <c r="PR202" s="1"/>
      <c r="PS202" s="1"/>
      <c r="PT202" s="1"/>
      <c r="PU202" s="1"/>
      <c r="PV202" s="1"/>
      <c r="PW202" s="1"/>
      <c r="PX202" s="1"/>
      <c r="PY202" s="1"/>
      <c r="PZ202" s="1"/>
      <c r="QA202" s="1"/>
      <c r="QB202" s="1"/>
      <c r="QC202" s="1"/>
      <c r="QD202" s="1"/>
      <c r="QE202" s="1"/>
      <c r="QF202" s="1"/>
      <c r="QG202" s="1"/>
      <c r="QH202" s="1"/>
      <c r="QI202" s="1"/>
      <c r="QJ202" s="1"/>
      <c r="QK202" s="1"/>
      <c r="QL202" s="1"/>
      <c r="QM202" s="1"/>
      <c r="QN202" s="1"/>
      <c r="QO202" s="1"/>
      <c r="QP202" s="1"/>
      <c r="QQ202" s="1"/>
      <c r="QR202" s="1"/>
      <c r="QS202" s="1"/>
      <c r="QT202" s="1"/>
      <c r="QU202" s="1"/>
      <c r="QV202" s="1"/>
      <c r="QW202" s="1"/>
      <c r="QX202" s="1"/>
      <c r="QY202" s="1"/>
      <c r="QZ202" s="1"/>
      <c r="RA202" s="1"/>
      <c r="RB202" s="1"/>
      <c r="RC202" s="1"/>
      <c r="RD202" s="1"/>
      <c r="RE202" s="1"/>
      <c r="RF202" s="1"/>
      <c r="RG202" s="1"/>
      <c r="RH202" s="1"/>
      <c r="RI202" s="1"/>
      <c r="RJ202" s="1"/>
      <c r="RK202" s="1"/>
      <c r="RL202" s="1"/>
      <c r="RM202" s="1"/>
      <c r="RN202" s="1"/>
      <c r="RO202" s="1"/>
      <c r="RP202" s="1"/>
      <c r="RQ202" s="1"/>
      <c r="RR202" s="1"/>
      <c r="RS202" s="1"/>
      <c r="RT202" s="1"/>
      <c r="RU202" s="1"/>
      <c r="RV202" s="1"/>
      <c r="RW202" s="1"/>
      <c r="RX202" s="1"/>
      <c r="RY202" s="1"/>
      <c r="RZ202" s="1"/>
      <c r="SA202" s="1"/>
      <c r="SB202" s="1"/>
      <c r="SC202" s="1"/>
      <c r="SD202" s="1"/>
      <c r="SE202" s="1"/>
      <c r="SF202" s="1"/>
      <c r="SG202" s="1"/>
      <c r="SH202" s="1"/>
      <c r="SI202" s="1"/>
      <c r="SJ202" s="1"/>
      <c r="SK202" s="1"/>
      <c r="SL202" s="1"/>
      <c r="SM202" s="1"/>
      <c r="SN202" s="1"/>
      <c r="SO202" s="1"/>
      <c r="SP202" s="1"/>
      <c r="SQ202" s="1"/>
      <c r="SR202" s="1"/>
      <c r="SS202" s="1"/>
      <c r="ST202" s="1"/>
      <c r="SU202" s="1"/>
      <c r="SV202" s="1"/>
      <c r="SW202" s="1"/>
      <c r="SX202" s="1"/>
      <c r="SY202" s="1"/>
      <c r="SZ202" s="1"/>
      <c r="TA202" s="1"/>
      <c r="TB202" s="1"/>
      <c r="TC202" s="1"/>
      <c r="TD202" s="1"/>
      <c r="TE202" s="1"/>
      <c r="TF202" s="1"/>
      <c r="TG202" s="1"/>
      <c r="TH202" s="1"/>
      <c r="TI202" s="1"/>
      <c r="TJ202" s="1"/>
      <c r="TK202" s="1"/>
      <c r="TL202" s="1"/>
      <c r="TM202" s="1"/>
      <c r="TN202" s="1"/>
      <c r="TO202" s="1"/>
      <c r="TP202" s="1"/>
      <c r="TQ202" s="1"/>
      <c r="TR202" s="1"/>
      <c r="TS202" s="1"/>
      <c r="TT202" s="1"/>
      <c r="TU202" s="1"/>
      <c r="TV202" s="1"/>
      <c r="TW202" s="1"/>
      <c r="TX202" s="1"/>
      <c r="TY202" s="1"/>
      <c r="TZ202" s="1"/>
      <c r="UA202" s="1"/>
      <c r="UB202" s="1"/>
      <c r="UC202" s="1"/>
      <c r="UD202" s="1"/>
      <c r="UE202" s="1"/>
      <c r="UF202" s="1"/>
      <c r="UG202" s="1"/>
      <c r="UH202" s="1"/>
      <c r="UI202" s="1"/>
      <c r="UJ202" s="1"/>
      <c r="UK202" s="1"/>
      <c r="UL202" s="1"/>
      <c r="UM202" s="1"/>
      <c r="UN202" s="1"/>
      <c r="UO202" s="1"/>
      <c r="UP202" s="1"/>
      <c r="UQ202" s="1"/>
      <c r="UR202" s="1"/>
      <c r="US202" s="1"/>
      <c r="UT202" s="1">
        <v>1050400</v>
      </c>
      <c r="UU202" s="1">
        <v>1050400</v>
      </c>
      <c r="UV202" s="1">
        <v>1046875.17</v>
      </c>
      <c r="UW202" s="1">
        <v>1046875.17</v>
      </c>
      <c r="UX202" s="1">
        <v>1046875.17</v>
      </c>
      <c r="UY202" s="1">
        <v>100</v>
      </c>
      <c r="UZ202" s="1">
        <v>418800</v>
      </c>
      <c r="VA202" s="1">
        <v>418800</v>
      </c>
      <c r="VB202" s="1">
        <v>418800</v>
      </c>
      <c r="VC202" s="1">
        <v>418800</v>
      </c>
      <c r="VD202" s="1">
        <v>418799.99</v>
      </c>
      <c r="VE202" s="1">
        <v>100</v>
      </c>
      <c r="VF202" s="1">
        <v>767305.5</v>
      </c>
      <c r="VG202" s="1">
        <v>767305.5</v>
      </c>
      <c r="VH202" s="1">
        <v>767305.5</v>
      </c>
      <c r="VI202" s="1">
        <v>767305.5</v>
      </c>
      <c r="VJ202" s="1">
        <v>766820.71</v>
      </c>
      <c r="VK202" s="1">
        <v>99.9</v>
      </c>
      <c r="VL202" s="1"/>
      <c r="VM202" s="1"/>
      <c r="VN202" s="1"/>
      <c r="VO202" s="1"/>
      <c r="VP202" s="1"/>
      <c r="VQ202" s="1"/>
      <c r="VR202" s="1"/>
      <c r="VS202" s="1"/>
      <c r="VT202" s="1"/>
      <c r="VU202" s="1"/>
      <c r="VV202" s="1"/>
      <c r="VW202" s="1"/>
      <c r="VX202" s="1"/>
      <c r="VY202" s="1"/>
      <c r="VZ202" s="1"/>
      <c r="WA202" s="1"/>
      <c r="WB202" s="1"/>
      <c r="WC202" s="1"/>
      <c r="WD202" s="1"/>
      <c r="WE202" s="1"/>
      <c r="WF202" s="1"/>
      <c r="WG202" s="1"/>
      <c r="WH202" s="1"/>
      <c r="WI202" s="1"/>
      <c r="WJ202" s="1"/>
      <c r="WK202" s="1"/>
      <c r="WL202" s="1"/>
      <c r="WM202" s="1"/>
      <c r="WN202" s="1"/>
      <c r="WO202" s="1"/>
      <c r="WP202" s="1"/>
      <c r="WQ202" s="1"/>
      <c r="WR202" s="1"/>
      <c r="WS202" s="1"/>
      <c r="WT202" s="1"/>
      <c r="WU202" s="1"/>
      <c r="WV202" s="1"/>
      <c r="WW202" s="1"/>
      <c r="WX202" s="1"/>
      <c r="WY202" s="1"/>
      <c r="WZ202" s="1"/>
      <c r="XA202" s="1"/>
      <c r="XB202" s="1"/>
      <c r="XC202" s="1"/>
      <c r="XD202" s="1"/>
      <c r="XE202" s="1"/>
      <c r="XF202" s="1"/>
      <c r="XG202" s="1"/>
      <c r="XH202" s="1"/>
      <c r="XI202" s="1"/>
      <c r="XJ202" s="1"/>
      <c r="XK202" s="1"/>
      <c r="XL202" s="1"/>
      <c r="XM202" s="1"/>
      <c r="XN202" s="1"/>
      <c r="XO202" s="1"/>
      <c r="XP202" s="1"/>
      <c r="XQ202" s="1"/>
      <c r="XR202" s="1"/>
      <c r="XS202" s="1"/>
      <c r="XT202" s="1"/>
      <c r="XU202" s="1"/>
      <c r="XV202" s="1"/>
      <c r="XW202" s="1"/>
      <c r="XX202" s="1"/>
      <c r="XY202" s="1"/>
      <c r="XZ202" s="1"/>
      <c r="YA202" s="1"/>
      <c r="YB202" s="1"/>
      <c r="YC202" s="1"/>
      <c r="YD202" s="1"/>
      <c r="YE202" s="1"/>
      <c r="YF202" s="1"/>
      <c r="YG202" s="1"/>
      <c r="YH202" s="1"/>
      <c r="YI202" s="1"/>
      <c r="YJ202" s="1"/>
      <c r="YK202" s="1"/>
      <c r="YL202" s="1"/>
      <c r="YM202" s="1"/>
      <c r="YN202" s="1"/>
      <c r="YO202" s="1"/>
      <c r="YP202" s="1"/>
      <c r="YQ202" s="1"/>
      <c r="YR202" s="1">
        <v>580400</v>
      </c>
      <c r="YS202" s="1">
        <v>580400</v>
      </c>
      <c r="YT202" s="1">
        <v>195291.8</v>
      </c>
      <c r="YU202" s="1">
        <v>195291.8</v>
      </c>
      <c r="YV202" s="1">
        <v>169807.21</v>
      </c>
      <c r="YW202" s="1">
        <v>87</v>
      </c>
      <c r="YX202" s="1"/>
      <c r="YY202" s="1"/>
      <c r="YZ202" s="1"/>
      <c r="ZA202" s="1"/>
      <c r="ZB202" s="1"/>
      <c r="ZC202" s="1"/>
      <c r="ZD202" s="1"/>
      <c r="ZE202" s="1"/>
      <c r="ZF202" s="1"/>
      <c r="ZG202" s="1"/>
      <c r="ZH202" s="1"/>
      <c r="ZI202" s="1"/>
      <c r="ZJ202" s="1"/>
      <c r="ZK202" s="1"/>
      <c r="ZL202" s="1"/>
      <c r="ZM202" s="1"/>
      <c r="ZN202" s="1"/>
      <c r="ZO202" s="1"/>
      <c r="ZP202" s="1">
        <v>318120</v>
      </c>
      <c r="ZQ202" s="1">
        <v>318120</v>
      </c>
      <c r="ZR202" s="1">
        <v>318120</v>
      </c>
      <c r="ZS202" s="1">
        <v>318120</v>
      </c>
      <c r="ZT202" s="1">
        <v>318120</v>
      </c>
      <c r="ZU202" s="1">
        <v>100</v>
      </c>
      <c r="ZV202" s="1"/>
      <c r="ZW202" s="1"/>
      <c r="ZX202" s="1"/>
      <c r="ZY202" s="1"/>
      <c r="ZZ202" s="1"/>
      <c r="AAA202" s="1"/>
      <c r="AAB202" s="1"/>
      <c r="AAC202" s="1"/>
      <c r="AAD202" s="1"/>
      <c r="AAE202" s="1"/>
      <c r="AAF202" s="1"/>
      <c r="AAG202" s="1"/>
      <c r="AAH202" s="1"/>
      <c r="AAI202" s="1"/>
      <c r="AAJ202" s="1"/>
      <c r="AAK202" s="1"/>
      <c r="AAL202" s="1"/>
      <c r="AAM202" s="1"/>
      <c r="AAN202" s="1"/>
      <c r="AAO202" s="1"/>
      <c r="AAP202" s="1"/>
      <c r="AAQ202" s="1"/>
      <c r="AAR202" s="1"/>
      <c r="AAS202" s="1"/>
      <c r="AAT202" s="1"/>
      <c r="AAU202" s="1"/>
      <c r="AAV202" s="1"/>
      <c r="AAW202" s="1"/>
      <c r="AAX202" s="1"/>
      <c r="AAY202" s="1"/>
      <c r="AAZ202" s="1"/>
      <c r="ABA202" s="1"/>
      <c r="ABB202" s="1"/>
      <c r="ABC202" s="1"/>
      <c r="ABD202" s="1"/>
      <c r="ABE202" s="1"/>
      <c r="ABF202" s="1"/>
      <c r="ABG202" s="1"/>
      <c r="ABH202" s="1"/>
      <c r="ABI202" s="1"/>
      <c r="ABJ202" s="1"/>
      <c r="ABK202" s="1"/>
      <c r="ABL202" s="1"/>
      <c r="ABM202" s="1"/>
      <c r="ABN202" s="1"/>
      <c r="ABO202" s="1"/>
      <c r="ABP202" s="1"/>
      <c r="ABQ202" s="1"/>
      <c r="ABR202" s="1"/>
      <c r="ABS202" s="1"/>
      <c r="ABT202" s="1"/>
      <c r="ABU202" s="1"/>
      <c r="ABV202" s="1"/>
      <c r="ABW202" s="1"/>
      <c r="ABX202" s="1"/>
      <c r="ABY202" s="1"/>
      <c r="ABZ202" s="1"/>
      <c r="ACA202" s="1"/>
      <c r="ACB202" s="1"/>
      <c r="ACC202" s="1"/>
      <c r="ACD202" s="1"/>
      <c r="ACE202" s="1"/>
      <c r="ACF202" s="1"/>
      <c r="ACG202" s="1"/>
      <c r="ACH202" s="1"/>
      <c r="ACI202" s="1"/>
      <c r="ACJ202" s="1"/>
      <c r="ACK202" s="1"/>
      <c r="ACL202" s="1"/>
      <c r="ACM202" s="1"/>
      <c r="ACN202" s="1"/>
      <c r="ACO202" s="1"/>
      <c r="ACP202" s="1"/>
      <c r="ACQ202" s="1"/>
      <c r="ACR202" s="1"/>
      <c r="ACS202" s="1"/>
      <c r="ACT202" s="1"/>
      <c r="ACU202" s="1"/>
      <c r="ACV202" s="1"/>
      <c r="ACW202" s="1"/>
      <c r="ACX202" s="1"/>
      <c r="ACY202" s="1"/>
      <c r="ACZ202" s="1"/>
      <c r="ADA202" s="1"/>
      <c r="ADB202" s="1"/>
      <c r="ADC202" s="1"/>
      <c r="ADD202" s="1"/>
      <c r="ADE202" s="1"/>
      <c r="ADF202" s="1"/>
      <c r="ADG202" s="1"/>
      <c r="ADH202" s="1"/>
      <c r="ADI202" s="1"/>
      <c r="ADJ202" s="1"/>
      <c r="ADK202" s="1"/>
      <c r="ADL202" s="1"/>
      <c r="ADM202" s="1"/>
      <c r="ADN202" s="1"/>
      <c r="ADO202" s="1"/>
      <c r="ADP202" s="1"/>
      <c r="ADQ202" s="1"/>
      <c r="ADR202" s="1"/>
      <c r="ADS202" s="1"/>
      <c r="ADT202" s="1"/>
      <c r="ADU202" s="1"/>
      <c r="ADV202" s="1"/>
      <c r="ADW202" s="1"/>
      <c r="ADX202" s="1"/>
      <c r="ADY202" s="1"/>
      <c r="ADZ202" s="1"/>
      <c r="AEA202" s="1"/>
      <c r="AEB202" s="1"/>
      <c r="AEC202" s="1"/>
      <c r="AED202" s="1"/>
      <c r="AEE202" s="1"/>
      <c r="AEF202" s="1"/>
      <c r="AEG202" s="1"/>
      <c r="AEH202" s="1"/>
      <c r="AEI202" s="1"/>
      <c r="AEJ202" s="1"/>
      <c r="AEK202" s="1"/>
      <c r="AEL202" s="1"/>
      <c r="AEM202" s="1"/>
      <c r="AEN202" s="1"/>
      <c r="AEO202" s="1"/>
      <c r="AEP202" s="1"/>
      <c r="AEQ202" s="1"/>
      <c r="AER202" s="1"/>
      <c r="AES202" s="1"/>
      <c r="AET202" s="1"/>
      <c r="AEU202" s="1"/>
      <c r="AEV202" s="1"/>
      <c r="AEW202" s="1"/>
      <c r="AEX202" s="1"/>
      <c r="AEY202" s="1"/>
      <c r="AEZ202" s="1"/>
      <c r="AFA202" s="1"/>
      <c r="AFB202" s="1"/>
      <c r="AFC202" s="1"/>
      <c r="AFD202" s="1"/>
      <c r="AFE202" s="1"/>
      <c r="AFF202" s="1"/>
      <c r="AFG202" s="1"/>
      <c r="AFH202" s="1"/>
      <c r="AFI202" s="1"/>
      <c r="AFJ202" s="1">
        <v>3520</v>
      </c>
      <c r="AFK202" s="1">
        <v>3520</v>
      </c>
      <c r="AFL202" s="1">
        <v>3520</v>
      </c>
      <c r="AFM202" s="1">
        <v>3520</v>
      </c>
      <c r="AFN202" s="1">
        <v>3520</v>
      </c>
      <c r="AFO202" s="1">
        <v>100</v>
      </c>
      <c r="AFP202" s="1"/>
      <c r="AFQ202" s="1"/>
      <c r="AFR202" s="1"/>
      <c r="AFS202" s="1"/>
      <c r="AFT202" s="1"/>
      <c r="AFU202" s="1"/>
      <c r="AFV202" s="1"/>
      <c r="AFW202" s="1"/>
      <c r="AFX202" s="1"/>
      <c r="AFY202" s="1"/>
      <c r="AFZ202" s="1"/>
      <c r="AGA202" s="1"/>
      <c r="AGB202" s="1"/>
      <c r="AGC202" s="1"/>
      <c r="AGD202" s="1"/>
      <c r="AGE202" s="1"/>
      <c r="AGF202" s="1"/>
      <c r="AGG202" s="1"/>
      <c r="AGH202" s="1"/>
      <c r="AGI202" s="1"/>
      <c r="AGJ202" s="1"/>
      <c r="AGK202" s="1"/>
      <c r="AGL202" s="1"/>
      <c r="AGM202" s="1"/>
      <c r="AGN202" s="1">
        <v>314600</v>
      </c>
      <c r="AGO202" s="1">
        <v>314600</v>
      </c>
      <c r="AGP202" s="1">
        <v>314600</v>
      </c>
      <c r="AGQ202" s="1">
        <v>314600</v>
      </c>
      <c r="AGR202" s="1">
        <v>314600</v>
      </c>
      <c r="AGS202" s="1">
        <v>100</v>
      </c>
      <c r="AGT202" s="1"/>
      <c r="AGU202" s="1"/>
      <c r="AGV202" s="1"/>
      <c r="AGW202" s="1"/>
      <c r="AGX202" s="1"/>
      <c r="AGY202" s="1"/>
      <c r="AGZ202" s="1"/>
      <c r="AHA202" s="1"/>
      <c r="AHB202" s="1"/>
      <c r="AHC202" s="1"/>
      <c r="AHD202" s="1"/>
      <c r="AHE202" s="1"/>
      <c r="AHF202" s="1"/>
      <c r="AHG202" s="1"/>
      <c r="AHH202" s="1"/>
      <c r="AHI202" s="1"/>
      <c r="AHJ202" s="1"/>
      <c r="AHK202" s="1"/>
      <c r="AHL202" s="1"/>
      <c r="AHM202" s="1"/>
      <c r="AHN202" s="1"/>
      <c r="AHO202" s="1"/>
      <c r="AHP202" s="1"/>
      <c r="AHQ202" s="1"/>
      <c r="AHR202" s="1"/>
      <c r="AHS202" s="1"/>
      <c r="AHT202" s="1"/>
      <c r="AHU202" s="1"/>
      <c r="AHV202" s="1"/>
      <c r="AHW202" s="1"/>
      <c r="AHX202" s="1"/>
      <c r="AHY202" s="1"/>
      <c r="AHZ202" s="1"/>
      <c r="AIA202" s="1"/>
      <c r="AIB202" s="1"/>
      <c r="AIC202" s="1"/>
      <c r="AID202" s="1"/>
      <c r="AIE202" s="1"/>
      <c r="AIF202" s="1"/>
      <c r="AIG202" s="1"/>
      <c r="AIH202" s="1"/>
      <c r="AII202" s="1"/>
      <c r="AIJ202" s="1"/>
      <c r="AIK202" s="1"/>
      <c r="AIL202" s="1"/>
      <c r="AIM202" s="1"/>
      <c r="AIN202" s="1"/>
      <c r="AIO202" s="1"/>
      <c r="AIP202" s="1"/>
      <c r="AIQ202" s="1"/>
      <c r="AIR202" s="1"/>
      <c r="AIS202" s="1"/>
      <c r="AIT202" s="1"/>
      <c r="AIU202" s="1"/>
      <c r="AIV202" s="1"/>
      <c r="AIW202" s="1"/>
      <c r="AIX202" s="1"/>
      <c r="AIY202" s="1"/>
      <c r="AIZ202" s="1"/>
      <c r="AJA202" s="1"/>
      <c r="AJB202" s="1"/>
      <c r="AJC202" s="1"/>
      <c r="AJD202" s="1"/>
      <c r="AJE202" s="1"/>
      <c r="AJF202" s="1"/>
      <c r="AJG202" s="1"/>
    </row>
    <row r="203" spans="1:943" x14ac:dyDescent="0.25">
      <c r="A203" s="4" t="s">
        <v>284</v>
      </c>
      <c r="B203" s="1">
        <v>11409339.5</v>
      </c>
      <c r="C203" s="1">
        <v>11756039.5</v>
      </c>
      <c r="D203" s="1">
        <v>11964913.17</v>
      </c>
      <c r="E203" s="1">
        <v>28765605.350000001</v>
      </c>
      <c r="F203" s="1">
        <v>28434388.629999999</v>
      </c>
      <c r="G203" s="1">
        <v>98.8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>
        <v>11091219.5</v>
      </c>
      <c r="BE203" s="1">
        <v>11437919.5</v>
      </c>
      <c r="BF203" s="1">
        <v>11646793.17</v>
      </c>
      <c r="BG203" s="1">
        <v>28447485.350000001</v>
      </c>
      <c r="BH203" s="1">
        <v>28116268.629999999</v>
      </c>
      <c r="BI203" s="1">
        <v>98.8</v>
      </c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>
        <v>3686300</v>
      </c>
      <c r="IO203" s="1">
        <v>4033000</v>
      </c>
      <c r="IP203" s="1">
        <v>4402700</v>
      </c>
      <c r="IQ203" s="1">
        <v>4402700</v>
      </c>
      <c r="IR203" s="1">
        <v>4402700</v>
      </c>
      <c r="IS203" s="1">
        <v>100</v>
      </c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  <c r="JL203" s="1"/>
      <c r="JM203" s="1"/>
      <c r="JN203" s="1"/>
      <c r="JO203" s="1"/>
      <c r="JP203" s="1"/>
      <c r="JQ203" s="1"/>
      <c r="JR203" s="1"/>
      <c r="JS203" s="1"/>
      <c r="JT203" s="1"/>
      <c r="JU203" s="1">
        <v>10000000</v>
      </c>
      <c r="JV203" s="1">
        <v>10000000</v>
      </c>
      <c r="JW203" s="1">
        <v>100</v>
      </c>
      <c r="JX203" s="1"/>
      <c r="JY203" s="1"/>
      <c r="JZ203" s="1"/>
      <c r="KA203" s="1"/>
      <c r="KB203" s="1"/>
      <c r="KC203" s="1"/>
      <c r="KD203" s="1"/>
      <c r="KE203" s="1"/>
      <c r="KF203" s="1"/>
      <c r="KG203" s="1"/>
      <c r="KH203" s="1"/>
      <c r="KI203" s="1"/>
      <c r="KJ203" s="1"/>
      <c r="KK203" s="1"/>
      <c r="KL203" s="1"/>
      <c r="KM203" s="1"/>
      <c r="KN203" s="1"/>
      <c r="KO203" s="1"/>
      <c r="KP203" s="1"/>
      <c r="KQ203" s="1"/>
      <c r="KR203" s="1"/>
      <c r="KS203" s="1"/>
      <c r="KT203" s="1"/>
      <c r="KU203" s="1"/>
      <c r="KV203" s="1"/>
      <c r="KW203" s="1"/>
      <c r="KX203" s="1"/>
      <c r="KY203" s="1"/>
      <c r="KZ203" s="1"/>
      <c r="LA203" s="1"/>
      <c r="LB203" s="1"/>
      <c r="LC203" s="1"/>
      <c r="LD203" s="1"/>
      <c r="LE203" s="1"/>
      <c r="LF203" s="1"/>
      <c r="LG203" s="1"/>
      <c r="LH203" s="1"/>
      <c r="LI203" s="1"/>
      <c r="LJ203" s="1"/>
      <c r="LK203" s="1"/>
      <c r="LL203" s="1"/>
      <c r="LM203" s="1"/>
      <c r="LN203" s="1"/>
      <c r="LO203" s="1"/>
      <c r="LP203" s="1"/>
      <c r="LQ203" s="1"/>
      <c r="LR203" s="1"/>
      <c r="LS203" s="1"/>
      <c r="LT203" s="1"/>
      <c r="LU203" s="1"/>
      <c r="LV203" s="1"/>
      <c r="LW203" s="1"/>
      <c r="LX203" s="1"/>
      <c r="LY203" s="1"/>
      <c r="LZ203" s="1"/>
      <c r="MA203" s="1"/>
      <c r="MB203" s="1"/>
      <c r="MC203" s="1"/>
      <c r="MD203" s="1"/>
      <c r="ME203" s="1"/>
      <c r="MF203" s="1"/>
      <c r="MG203" s="1"/>
      <c r="MH203" s="1"/>
      <c r="MI203" s="1"/>
      <c r="MJ203" s="1"/>
      <c r="MK203" s="1"/>
      <c r="ML203" s="1"/>
      <c r="MM203" s="1"/>
      <c r="MN203" s="1"/>
      <c r="MO203" s="1"/>
      <c r="MP203" s="1"/>
      <c r="MQ203" s="1"/>
      <c r="MR203" s="1"/>
      <c r="MS203" s="1"/>
      <c r="MT203" s="1"/>
      <c r="MU203" s="1"/>
      <c r="MV203" s="1"/>
      <c r="MW203" s="1"/>
      <c r="MX203" s="1"/>
      <c r="MY203" s="1"/>
      <c r="MZ203" s="1"/>
      <c r="NA203" s="1"/>
      <c r="NB203" s="1"/>
      <c r="NC203" s="1"/>
      <c r="ND203" s="1"/>
      <c r="NE203" s="1"/>
      <c r="NF203" s="1"/>
      <c r="NG203" s="1"/>
      <c r="NH203" s="1"/>
      <c r="NI203" s="1"/>
      <c r="NJ203" s="1"/>
      <c r="NK203" s="1"/>
      <c r="NL203" s="1"/>
      <c r="NM203" s="1"/>
      <c r="NN203" s="1"/>
      <c r="NO203" s="1"/>
      <c r="NP203" s="1"/>
      <c r="NQ203" s="1"/>
      <c r="NR203" s="1"/>
      <c r="NS203" s="1"/>
      <c r="NT203" s="1"/>
      <c r="NU203" s="1"/>
      <c r="NV203" s="1"/>
      <c r="NW203" s="1"/>
      <c r="NX203" s="1"/>
      <c r="NY203" s="1"/>
      <c r="NZ203" s="1"/>
      <c r="OA203" s="1"/>
      <c r="OB203" s="1"/>
      <c r="OC203" s="1"/>
      <c r="OD203" s="1"/>
      <c r="OE203" s="1"/>
      <c r="OF203" s="1"/>
      <c r="OG203" s="1"/>
      <c r="OH203" s="1"/>
      <c r="OI203" s="1"/>
      <c r="OJ203" s="1"/>
      <c r="OK203" s="1"/>
      <c r="OL203" s="1"/>
      <c r="OM203" s="1"/>
      <c r="ON203" s="1"/>
      <c r="OO203" s="1"/>
      <c r="OP203" s="1"/>
      <c r="OQ203" s="1"/>
      <c r="OR203" s="1"/>
      <c r="OS203" s="1"/>
      <c r="OT203" s="1"/>
      <c r="OU203" s="1"/>
      <c r="OV203" s="1"/>
      <c r="OW203" s="1"/>
      <c r="OX203" s="1"/>
      <c r="OY203" s="1"/>
      <c r="OZ203" s="1"/>
      <c r="PA203" s="1"/>
      <c r="PB203" s="1"/>
      <c r="PC203" s="1"/>
      <c r="PD203" s="1"/>
      <c r="PE203" s="1"/>
      <c r="PF203" s="1"/>
      <c r="PG203" s="1"/>
      <c r="PH203" s="1"/>
      <c r="PI203" s="1"/>
      <c r="PJ203" s="1"/>
      <c r="PK203" s="1"/>
      <c r="PL203" s="1"/>
      <c r="PM203" s="1"/>
      <c r="PN203" s="1"/>
      <c r="PO203" s="1"/>
      <c r="PP203" s="1"/>
      <c r="PQ203" s="1"/>
      <c r="PR203" s="1"/>
      <c r="PS203" s="1"/>
      <c r="PT203" s="1"/>
      <c r="PU203" s="1"/>
      <c r="PV203" s="1"/>
      <c r="PW203" s="1"/>
      <c r="PX203" s="1"/>
      <c r="PY203" s="1"/>
      <c r="PZ203" s="1"/>
      <c r="QA203" s="1"/>
      <c r="QB203" s="1"/>
      <c r="QC203" s="1"/>
      <c r="QD203" s="1">
        <v>2929500</v>
      </c>
      <c r="QE203" s="1">
        <v>2929500</v>
      </c>
      <c r="QF203" s="1">
        <v>2929500</v>
      </c>
      <c r="QG203" s="1">
        <v>2929500</v>
      </c>
      <c r="QH203" s="1">
        <v>2929486.7</v>
      </c>
      <c r="QI203" s="1">
        <v>100</v>
      </c>
      <c r="QJ203" s="1"/>
      <c r="QK203" s="1"/>
      <c r="QL203" s="1"/>
      <c r="QM203" s="1"/>
      <c r="QN203" s="1"/>
      <c r="QO203" s="1"/>
      <c r="QP203" s="1"/>
      <c r="QQ203" s="1"/>
      <c r="QR203" s="1"/>
      <c r="QS203" s="1"/>
      <c r="QT203" s="1"/>
      <c r="QU203" s="1"/>
      <c r="QV203" s="1"/>
      <c r="QW203" s="1"/>
      <c r="QX203" s="1"/>
      <c r="QY203" s="1"/>
      <c r="QZ203" s="1"/>
      <c r="RA203" s="1"/>
      <c r="RB203" s="1"/>
      <c r="RC203" s="1"/>
      <c r="RD203" s="1"/>
      <c r="RE203" s="1"/>
      <c r="RF203" s="1"/>
      <c r="RG203" s="1"/>
      <c r="RH203" s="1"/>
      <c r="RI203" s="1"/>
      <c r="RJ203" s="1"/>
      <c r="RK203" s="1"/>
      <c r="RL203" s="1"/>
      <c r="RM203" s="1"/>
      <c r="RN203" s="1"/>
      <c r="RO203" s="1"/>
      <c r="RP203" s="1"/>
      <c r="RQ203" s="1"/>
      <c r="RR203" s="1"/>
      <c r="RS203" s="1"/>
      <c r="RT203" s="1"/>
      <c r="RU203" s="1"/>
      <c r="RV203" s="1"/>
      <c r="RW203" s="1"/>
      <c r="RX203" s="1"/>
      <c r="RY203" s="1"/>
      <c r="RZ203" s="1"/>
      <c r="SA203" s="1"/>
      <c r="SB203" s="1"/>
      <c r="SC203" s="1"/>
      <c r="SD203" s="1"/>
      <c r="SE203" s="1"/>
      <c r="SF203" s="1"/>
      <c r="SG203" s="1"/>
      <c r="SH203" s="1"/>
      <c r="SI203" s="1"/>
      <c r="SJ203" s="1"/>
      <c r="SK203" s="1"/>
      <c r="SL203" s="1"/>
      <c r="SM203" s="1"/>
      <c r="SN203" s="1"/>
      <c r="SO203" s="1"/>
      <c r="SP203" s="1"/>
      <c r="SQ203" s="1"/>
      <c r="SR203" s="1"/>
      <c r="SS203" s="1"/>
      <c r="ST203" s="1"/>
      <c r="SU203" s="1"/>
      <c r="SV203" s="1"/>
      <c r="SW203" s="1"/>
      <c r="SX203" s="1"/>
      <c r="SY203" s="1"/>
      <c r="SZ203" s="1"/>
      <c r="TA203" s="1"/>
      <c r="TB203" s="1"/>
      <c r="TC203" s="1"/>
      <c r="TD203" s="1"/>
      <c r="TE203" s="1"/>
      <c r="TF203" s="1"/>
      <c r="TG203" s="1"/>
      <c r="TH203" s="1"/>
      <c r="TI203" s="1"/>
      <c r="TJ203" s="1"/>
      <c r="TK203" s="1"/>
      <c r="TL203" s="1"/>
      <c r="TM203" s="1">
        <v>6800692.1799999997</v>
      </c>
      <c r="TN203" s="1">
        <v>6528664.5</v>
      </c>
      <c r="TO203" s="1">
        <v>96</v>
      </c>
      <c r="TP203" s="1"/>
      <c r="TQ203" s="1"/>
      <c r="TR203" s="1"/>
      <c r="TS203" s="1"/>
      <c r="TT203" s="1"/>
      <c r="TU203" s="1"/>
      <c r="TV203" s="1"/>
      <c r="TW203" s="1"/>
      <c r="TX203" s="1"/>
      <c r="TY203" s="1"/>
      <c r="TZ203" s="1"/>
      <c r="UA203" s="1"/>
      <c r="UB203" s="1"/>
      <c r="UC203" s="1"/>
      <c r="UD203" s="1"/>
      <c r="UE203" s="1"/>
      <c r="UF203" s="1"/>
      <c r="UG203" s="1"/>
      <c r="UH203" s="1"/>
      <c r="UI203" s="1"/>
      <c r="UJ203" s="1"/>
      <c r="UK203" s="1"/>
      <c r="UL203" s="1"/>
      <c r="UM203" s="1"/>
      <c r="UN203" s="1"/>
      <c r="UO203" s="1"/>
      <c r="UP203" s="1"/>
      <c r="UQ203" s="1"/>
      <c r="UR203" s="1"/>
      <c r="US203" s="1"/>
      <c r="UT203" s="1">
        <v>1050400</v>
      </c>
      <c r="UU203" s="1">
        <v>1050400</v>
      </c>
      <c r="UV203" s="1">
        <v>1050400</v>
      </c>
      <c r="UW203" s="1">
        <v>1050400</v>
      </c>
      <c r="UX203" s="1">
        <v>1050400</v>
      </c>
      <c r="UY203" s="1">
        <v>100</v>
      </c>
      <c r="UZ203" s="1">
        <v>1116900</v>
      </c>
      <c r="VA203" s="1">
        <v>1116900</v>
      </c>
      <c r="VB203" s="1">
        <v>1050580.5</v>
      </c>
      <c r="VC203" s="1">
        <v>1050580.5</v>
      </c>
      <c r="VD203" s="1">
        <v>1050580.5</v>
      </c>
      <c r="VE203" s="1">
        <v>100</v>
      </c>
      <c r="VF203" s="1">
        <v>1932919.5</v>
      </c>
      <c r="VG203" s="1">
        <v>1932919.5</v>
      </c>
      <c r="VH203" s="1">
        <v>1932919.5</v>
      </c>
      <c r="VI203" s="1">
        <v>1932919.5</v>
      </c>
      <c r="VJ203" s="1">
        <v>1873744.39</v>
      </c>
      <c r="VK203" s="1">
        <v>96.9</v>
      </c>
      <c r="VL203" s="1"/>
      <c r="VM203" s="1"/>
      <c r="VN203" s="1"/>
      <c r="VO203" s="1"/>
      <c r="VP203" s="1"/>
      <c r="VQ203" s="1"/>
      <c r="VR203" s="1"/>
      <c r="VS203" s="1"/>
      <c r="VT203" s="1"/>
      <c r="VU203" s="1"/>
      <c r="VV203" s="1"/>
      <c r="VW203" s="1"/>
      <c r="VX203" s="1"/>
      <c r="VY203" s="1"/>
      <c r="VZ203" s="1"/>
      <c r="WA203" s="1"/>
      <c r="WB203" s="1"/>
      <c r="WC203" s="1"/>
      <c r="WD203" s="1"/>
      <c r="WE203" s="1"/>
      <c r="WF203" s="1"/>
      <c r="WG203" s="1"/>
      <c r="WH203" s="1"/>
      <c r="WI203" s="1"/>
      <c r="WJ203" s="1"/>
      <c r="WK203" s="1"/>
      <c r="WL203" s="1"/>
      <c r="WM203" s="1"/>
      <c r="WN203" s="1"/>
      <c r="WO203" s="1"/>
      <c r="WP203" s="1"/>
      <c r="WQ203" s="1"/>
      <c r="WR203" s="1"/>
      <c r="WS203" s="1"/>
      <c r="WT203" s="1"/>
      <c r="WU203" s="1"/>
      <c r="WV203" s="1"/>
      <c r="WW203" s="1"/>
      <c r="WX203" s="1"/>
      <c r="WY203" s="1"/>
      <c r="WZ203" s="1"/>
      <c r="XA203" s="1"/>
      <c r="XB203" s="1"/>
      <c r="XC203" s="1"/>
      <c r="XD203" s="1"/>
      <c r="XE203" s="1"/>
      <c r="XF203" s="1"/>
      <c r="XG203" s="1"/>
      <c r="XH203" s="1"/>
      <c r="XI203" s="1"/>
      <c r="XJ203" s="1"/>
      <c r="XK203" s="1"/>
      <c r="XL203" s="1"/>
      <c r="XM203" s="1"/>
      <c r="XN203" s="1"/>
      <c r="XO203" s="1"/>
      <c r="XP203" s="1"/>
      <c r="XQ203" s="1"/>
      <c r="XR203" s="1"/>
      <c r="XS203" s="1"/>
      <c r="XT203" s="1"/>
      <c r="XU203" s="1"/>
      <c r="XV203" s="1"/>
      <c r="XW203" s="1"/>
      <c r="XX203" s="1"/>
      <c r="XY203" s="1"/>
      <c r="XZ203" s="1"/>
      <c r="YA203" s="1"/>
      <c r="YB203" s="1"/>
      <c r="YC203" s="1"/>
      <c r="YD203" s="1"/>
      <c r="YE203" s="1"/>
      <c r="YF203" s="1"/>
      <c r="YG203" s="1"/>
      <c r="YH203" s="1"/>
      <c r="YI203" s="1"/>
      <c r="YJ203" s="1"/>
      <c r="YK203" s="1"/>
      <c r="YL203" s="1"/>
      <c r="YM203" s="1"/>
      <c r="YN203" s="1"/>
      <c r="YO203" s="1"/>
      <c r="YP203" s="1"/>
      <c r="YQ203" s="1"/>
      <c r="YR203" s="1">
        <v>375200</v>
      </c>
      <c r="YS203" s="1">
        <v>375200</v>
      </c>
      <c r="YT203" s="1">
        <v>280693.17</v>
      </c>
      <c r="YU203" s="1">
        <v>280693.17</v>
      </c>
      <c r="YV203" s="1">
        <v>280693.17</v>
      </c>
      <c r="YW203" s="1">
        <v>100</v>
      </c>
      <c r="YX203" s="1"/>
      <c r="YY203" s="1"/>
      <c r="YZ203" s="1"/>
      <c r="ZA203" s="1"/>
      <c r="ZB203" s="1"/>
      <c r="ZC203" s="1"/>
      <c r="ZD203" s="1"/>
      <c r="ZE203" s="1"/>
      <c r="ZF203" s="1"/>
      <c r="ZG203" s="1"/>
      <c r="ZH203" s="1"/>
      <c r="ZI203" s="1"/>
      <c r="ZJ203" s="1"/>
      <c r="ZK203" s="1"/>
      <c r="ZL203" s="1"/>
      <c r="ZM203" s="1"/>
      <c r="ZN203" s="1"/>
      <c r="ZO203" s="1"/>
      <c r="ZP203" s="1">
        <v>318120</v>
      </c>
      <c r="ZQ203" s="1">
        <v>318120</v>
      </c>
      <c r="ZR203" s="1">
        <v>318120</v>
      </c>
      <c r="ZS203" s="1">
        <v>318120</v>
      </c>
      <c r="ZT203" s="1">
        <v>318120</v>
      </c>
      <c r="ZU203" s="1">
        <v>100</v>
      </c>
      <c r="ZV203" s="1"/>
      <c r="ZW203" s="1"/>
      <c r="ZX203" s="1"/>
      <c r="ZY203" s="1"/>
      <c r="ZZ203" s="1"/>
      <c r="AAA203" s="1"/>
      <c r="AAB203" s="1"/>
      <c r="AAC203" s="1"/>
      <c r="AAD203" s="1"/>
      <c r="AAE203" s="1"/>
      <c r="AAF203" s="1"/>
      <c r="AAG203" s="1"/>
      <c r="AAH203" s="1"/>
      <c r="AAI203" s="1"/>
      <c r="AAJ203" s="1"/>
      <c r="AAK203" s="1"/>
      <c r="AAL203" s="1"/>
      <c r="AAM203" s="1"/>
      <c r="AAN203" s="1"/>
      <c r="AAO203" s="1"/>
      <c r="AAP203" s="1"/>
      <c r="AAQ203" s="1"/>
      <c r="AAR203" s="1"/>
      <c r="AAS203" s="1"/>
      <c r="AAT203" s="1"/>
      <c r="AAU203" s="1"/>
      <c r="AAV203" s="1"/>
      <c r="AAW203" s="1"/>
      <c r="AAX203" s="1"/>
      <c r="AAY203" s="1"/>
      <c r="AAZ203" s="1"/>
      <c r="ABA203" s="1"/>
      <c r="ABB203" s="1"/>
      <c r="ABC203" s="1"/>
      <c r="ABD203" s="1"/>
      <c r="ABE203" s="1"/>
      <c r="ABF203" s="1"/>
      <c r="ABG203" s="1"/>
      <c r="ABH203" s="1"/>
      <c r="ABI203" s="1"/>
      <c r="ABJ203" s="1"/>
      <c r="ABK203" s="1"/>
      <c r="ABL203" s="1"/>
      <c r="ABM203" s="1"/>
      <c r="ABN203" s="1"/>
      <c r="ABO203" s="1"/>
      <c r="ABP203" s="1"/>
      <c r="ABQ203" s="1"/>
      <c r="ABR203" s="1"/>
      <c r="ABS203" s="1"/>
      <c r="ABT203" s="1"/>
      <c r="ABU203" s="1"/>
      <c r="ABV203" s="1"/>
      <c r="ABW203" s="1"/>
      <c r="ABX203" s="1"/>
      <c r="ABY203" s="1"/>
      <c r="ABZ203" s="1"/>
      <c r="ACA203" s="1"/>
      <c r="ACB203" s="1"/>
      <c r="ACC203" s="1"/>
      <c r="ACD203" s="1"/>
      <c r="ACE203" s="1"/>
      <c r="ACF203" s="1"/>
      <c r="ACG203" s="1"/>
      <c r="ACH203" s="1"/>
      <c r="ACI203" s="1"/>
      <c r="ACJ203" s="1"/>
      <c r="ACK203" s="1"/>
      <c r="ACL203" s="1"/>
      <c r="ACM203" s="1"/>
      <c r="ACN203" s="1"/>
      <c r="ACO203" s="1"/>
      <c r="ACP203" s="1"/>
      <c r="ACQ203" s="1"/>
      <c r="ACR203" s="1"/>
      <c r="ACS203" s="1"/>
      <c r="ACT203" s="1"/>
      <c r="ACU203" s="1"/>
      <c r="ACV203" s="1"/>
      <c r="ACW203" s="1"/>
      <c r="ACX203" s="1"/>
      <c r="ACY203" s="1"/>
      <c r="ACZ203" s="1"/>
      <c r="ADA203" s="1"/>
      <c r="ADB203" s="1"/>
      <c r="ADC203" s="1"/>
      <c r="ADD203" s="1"/>
      <c r="ADE203" s="1"/>
      <c r="ADF203" s="1"/>
      <c r="ADG203" s="1"/>
      <c r="ADH203" s="1"/>
      <c r="ADI203" s="1"/>
      <c r="ADJ203" s="1"/>
      <c r="ADK203" s="1"/>
      <c r="ADL203" s="1"/>
      <c r="ADM203" s="1"/>
      <c r="ADN203" s="1"/>
      <c r="ADO203" s="1"/>
      <c r="ADP203" s="1"/>
      <c r="ADQ203" s="1"/>
      <c r="ADR203" s="1"/>
      <c r="ADS203" s="1"/>
      <c r="ADT203" s="1"/>
      <c r="ADU203" s="1"/>
      <c r="ADV203" s="1"/>
      <c r="ADW203" s="1"/>
      <c r="ADX203" s="1"/>
      <c r="ADY203" s="1"/>
      <c r="ADZ203" s="1"/>
      <c r="AEA203" s="1"/>
      <c r="AEB203" s="1"/>
      <c r="AEC203" s="1"/>
      <c r="AED203" s="1"/>
      <c r="AEE203" s="1"/>
      <c r="AEF203" s="1"/>
      <c r="AEG203" s="1"/>
      <c r="AEH203" s="1"/>
      <c r="AEI203" s="1"/>
      <c r="AEJ203" s="1"/>
      <c r="AEK203" s="1"/>
      <c r="AEL203" s="1"/>
      <c r="AEM203" s="1"/>
      <c r="AEN203" s="1"/>
      <c r="AEO203" s="1"/>
      <c r="AEP203" s="1"/>
      <c r="AEQ203" s="1"/>
      <c r="AER203" s="1"/>
      <c r="AES203" s="1"/>
      <c r="AET203" s="1"/>
      <c r="AEU203" s="1"/>
      <c r="AEV203" s="1"/>
      <c r="AEW203" s="1"/>
      <c r="AEX203" s="1"/>
      <c r="AEY203" s="1"/>
      <c r="AEZ203" s="1"/>
      <c r="AFA203" s="1"/>
      <c r="AFB203" s="1"/>
      <c r="AFC203" s="1"/>
      <c r="AFD203" s="1"/>
      <c r="AFE203" s="1"/>
      <c r="AFF203" s="1"/>
      <c r="AFG203" s="1"/>
      <c r="AFH203" s="1"/>
      <c r="AFI203" s="1"/>
      <c r="AFJ203" s="1">
        <v>3520</v>
      </c>
      <c r="AFK203" s="1">
        <v>3520</v>
      </c>
      <c r="AFL203" s="1">
        <v>3520</v>
      </c>
      <c r="AFM203" s="1">
        <v>3520</v>
      </c>
      <c r="AFN203" s="1">
        <v>3520</v>
      </c>
      <c r="AFO203" s="1">
        <v>100</v>
      </c>
      <c r="AFP203" s="1"/>
      <c r="AFQ203" s="1"/>
      <c r="AFR203" s="1"/>
      <c r="AFS203" s="1"/>
      <c r="AFT203" s="1"/>
      <c r="AFU203" s="1"/>
      <c r="AFV203" s="1"/>
      <c r="AFW203" s="1"/>
      <c r="AFX203" s="1"/>
      <c r="AFY203" s="1"/>
      <c r="AFZ203" s="1"/>
      <c r="AGA203" s="1"/>
      <c r="AGB203" s="1"/>
      <c r="AGC203" s="1"/>
      <c r="AGD203" s="1"/>
      <c r="AGE203" s="1"/>
      <c r="AGF203" s="1"/>
      <c r="AGG203" s="1"/>
      <c r="AGH203" s="1"/>
      <c r="AGI203" s="1"/>
      <c r="AGJ203" s="1"/>
      <c r="AGK203" s="1"/>
      <c r="AGL203" s="1"/>
      <c r="AGM203" s="1"/>
      <c r="AGN203" s="1">
        <v>314600</v>
      </c>
      <c r="AGO203" s="1">
        <v>314600</v>
      </c>
      <c r="AGP203" s="1">
        <v>314600</v>
      </c>
      <c r="AGQ203" s="1">
        <v>314600</v>
      </c>
      <c r="AGR203" s="1">
        <v>314600</v>
      </c>
      <c r="AGS203" s="1">
        <v>100</v>
      </c>
      <c r="AGT203" s="1"/>
      <c r="AGU203" s="1"/>
      <c r="AGV203" s="1"/>
      <c r="AGW203" s="1"/>
      <c r="AGX203" s="1"/>
      <c r="AGY203" s="1"/>
      <c r="AGZ203" s="1"/>
      <c r="AHA203" s="1"/>
      <c r="AHB203" s="1"/>
      <c r="AHC203" s="1"/>
      <c r="AHD203" s="1"/>
      <c r="AHE203" s="1"/>
      <c r="AHF203" s="1"/>
      <c r="AHG203" s="1"/>
      <c r="AHH203" s="1"/>
      <c r="AHI203" s="1"/>
      <c r="AHJ203" s="1"/>
      <c r="AHK203" s="1"/>
      <c r="AHL203" s="1"/>
      <c r="AHM203" s="1"/>
      <c r="AHN203" s="1"/>
      <c r="AHO203" s="1"/>
      <c r="AHP203" s="1"/>
      <c r="AHQ203" s="1"/>
      <c r="AHR203" s="1"/>
      <c r="AHS203" s="1"/>
      <c r="AHT203" s="1"/>
      <c r="AHU203" s="1"/>
      <c r="AHV203" s="1"/>
      <c r="AHW203" s="1"/>
      <c r="AHX203" s="1"/>
      <c r="AHY203" s="1"/>
      <c r="AHZ203" s="1"/>
      <c r="AIA203" s="1"/>
      <c r="AIB203" s="1"/>
      <c r="AIC203" s="1"/>
      <c r="AID203" s="1"/>
      <c r="AIE203" s="1"/>
      <c r="AIF203" s="1"/>
      <c r="AIG203" s="1"/>
      <c r="AIH203" s="1"/>
      <c r="AII203" s="1"/>
      <c r="AIJ203" s="1"/>
      <c r="AIK203" s="1"/>
      <c r="AIL203" s="1"/>
      <c r="AIM203" s="1"/>
      <c r="AIN203" s="1"/>
      <c r="AIO203" s="1"/>
      <c r="AIP203" s="1"/>
      <c r="AIQ203" s="1"/>
      <c r="AIR203" s="1"/>
      <c r="AIS203" s="1"/>
      <c r="AIT203" s="1"/>
      <c r="AIU203" s="1"/>
      <c r="AIV203" s="1"/>
      <c r="AIW203" s="1"/>
      <c r="AIX203" s="1"/>
      <c r="AIY203" s="1"/>
      <c r="AIZ203" s="1"/>
      <c r="AJA203" s="1"/>
      <c r="AJB203" s="1"/>
      <c r="AJC203" s="1"/>
      <c r="AJD203" s="1"/>
      <c r="AJE203" s="1"/>
      <c r="AJF203" s="1"/>
      <c r="AJG203" s="1"/>
    </row>
    <row r="204" spans="1:943" x14ac:dyDescent="0.25">
      <c r="A204" s="4" t="s">
        <v>285</v>
      </c>
      <c r="B204" s="1">
        <v>2567720</v>
      </c>
      <c r="C204" s="1">
        <v>2567720</v>
      </c>
      <c r="D204" s="1">
        <v>2567720</v>
      </c>
      <c r="E204" s="1">
        <v>2567720</v>
      </c>
      <c r="F204" s="1">
        <v>2567720</v>
      </c>
      <c r="G204" s="1">
        <v>100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>
        <v>2249600</v>
      </c>
      <c r="BE204" s="1">
        <v>2249600</v>
      </c>
      <c r="BF204" s="1">
        <v>2249600</v>
      </c>
      <c r="BG204" s="1">
        <v>2249600</v>
      </c>
      <c r="BH204" s="1">
        <v>2249600</v>
      </c>
      <c r="BI204" s="1">
        <v>100</v>
      </c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>
        <v>1050400</v>
      </c>
      <c r="UU204" s="1">
        <v>1050400</v>
      </c>
      <c r="UV204" s="1">
        <v>1050400</v>
      </c>
      <c r="UW204" s="1">
        <v>1050400</v>
      </c>
      <c r="UX204" s="1">
        <v>1050400</v>
      </c>
      <c r="UY204" s="1">
        <v>100</v>
      </c>
      <c r="UZ204" s="1">
        <v>279200</v>
      </c>
      <c r="VA204" s="1">
        <v>279200</v>
      </c>
      <c r="VB204" s="1">
        <v>279200</v>
      </c>
      <c r="VC204" s="1">
        <v>279200</v>
      </c>
      <c r="VD204" s="1">
        <v>279200</v>
      </c>
      <c r="VE204" s="1">
        <v>100</v>
      </c>
      <c r="VF204" s="1">
        <v>920000</v>
      </c>
      <c r="VG204" s="1">
        <v>920000</v>
      </c>
      <c r="VH204" s="1">
        <v>920000</v>
      </c>
      <c r="VI204" s="1">
        <v>920000</v>
      </c>
      <c r="VJ204" s="1">
        <v>920000</v>
      </c>
      <c r="VK204" s="1">
        <v>100</v>
      </c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>
        <v>318120</v>
      </c>
      <c r="ZQ204" s="1">
        <v>318120</v>
      </c>
      <c r="ZR204" s="1">
        <v>318120</v>
      </c>
      <c r="ZS204" s="1">
        <v>318120</v>
      </c>
      <c r="ZT204" s="1">
        <v>318120</v>
      </c>
      <c r="ZU204" s="1">
        <v>100</v>
      </c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>
        <v>3520</v>
      </c>
      <c r="AFK204" s="1">
        <v>3520</v>
      </c>
      <c r="AFL204" s="1">
        <v>3520</v>
      </c>
      <c r="AFM204" s="1">
        <v>3520</v>
      </c>
      <c r="AFN204" s="1">
        <v>3520</v>
      </c>
      <c r="AFO204" s="1">
        <v>100</v>
      </c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>
        <v>314600</v>
      </c>
      <c r="AGO204" s="1">
        <v>314600</v>
      </c>
      <c r="AGP204" s="1">
        <v>314600</v>
      </c>
      <c r="AGQ204" s="1">
        <v>314600</v>
      </c>
      <c r="AGR204" s="1">
        <v>314600</v>
      </c>
      <c r="AGS204" s="1">
        <v>100</v>
      </c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</row>
    <row r="205" spans="1:943" x14ac:dyDescent="0.25">
      <c r="A205" s="4" t="s">
        <v>286</v>
      </c>
      <c r="B205" s="1">
        <v>6939520</v>
      </c>
      <c r="C205" s="1">
        <v>7060120</v>
      </c>
      <c r="D205" s="1">
        <v>7133120</v>
      </c>
      <c r="E205" s="1">
        <v>7133120</v>
      </c>
      <c r="F205" s="1">
        <v>7126620</v>
      </c>
      <c r="G205" s="1">
        <v>99.9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>
        <v>6621400</v>
      </c>
      <c r="BE205" s="1">
        <v>6742000</v>
      </c>
      <c r="BF205" s="1">
        <v>6815000</v>
      </c>
      <c r="BG205" s="1">
        <v>6815000</v>
      </c>
      <c r="BH205" s="1">
        <v>6808500</v>
      </c>
      <c r="BI205" s="1">
        <v>99.9</v>
      </c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>
        <v>642200</v>
      </c>
      <c r="IO205" s="1">
        <v>762800</v>
      </c>
      <c r="IP205" s="1">
        <v>835800</v>
      </c>
      <c r="IQ205" s="1">
        <v>835800</v>
      </c>
      <c r="IR205" s="1">
        <v>835800</v>
      </c>
      <c r="IS205" s="1">
        <v>100</v>
      </c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>
        <v>1050400</v>
      </c>
      <c r="UU205" s="1">
        <v>1050400</v>
      </c>
      <c r="UV205" s="1">
        <v>1050400</v>
      </c>
      <c r="UW205" s="1">
        <v>1050400</v>
      </c>
      <c r="UX205" s="1">
        <v>1050400</v>
      </c>
      <c r="UY205" s="1">
        <v>100</v>
      </c>
      <c r="UZ205" s="1">
        <v>2233800</v>
      </c>
      <c r="VA205" s="1">
        <v>2233800</v>
      </c>
      <c r="VB205" s="1">
        <v>2233800</v>
      </c>
      <c r="VC205" s="1">
        <v>2233800</v>
      </c>
      <c r="VD205" s="1">
        <v>2233800</v>
      </c>
      <c r="VE205" s="1">
        <v>100</v>
      </c>
      <c r="VF205" s="1">
        <v>2695000</v>
      </c>
      <c r="VG205" s="1">
        <v>2695000</v>
      </c>
      <c r="VH205" s="1">
        <v>2695000</v>
      </c>
      <c r="VI205" s="1">
        <v>2695000</v>
      </c>
      <c r="VJ205" s="1">
        <v>2688500</v>
      </c>
      <c r="VK205" s="1">
        <v>99.8</v>
      </c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>
        <v>318120</v>
      </c>
      <c r="ZQ205" s="1">
        <v>318120</v>
      </c>
      <c r="ZR205" s="1">
        <v>318120</v>
      </c>
      <c r="ZS205" s="1">
        <v>318120</v>
      </c>
      <c r="ZT205" s="1">
        <v>318120</v>
      </c>
      <c r="ZU205" s="1">
        <v>100</v>
      </c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>
        <v>3520</v>
      </c>
      <c r="AFK205" s="1">
        <v>3520</v>
      </c>
      <c r="AFL205" s="1">
        <v>3520</v>
      </c>
      <c r="AFM205" s="1">
        <v>3520</v>
      </c>
      <c r="AFN205" s="1">
        <v>3520</v>
      </c>
      <c r="AFO205" s="1">
        <v>100</v>
      </c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>
        <v>314600</v>
      </c>
      <c r="AGO205" s="1">
        <v>314600</v>
      </c>
      <c r="AGP205" s="1">
        <v>314600</v>
      </c>
      <c r="AGQ205" s="1">
        <v>314600</v>
      </c>
      <c r="AGR205" s="1">
        <v>314600</v>
      </c>
      <c r="AGS205" s="1">
        <v>100</v>
      </c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</row>
    <row r="206" spans="1:943" x14ac:dyDescent="0.25">
      <c r="A206" s="4" t="s">
        <v>287</v>
      </c>
      <c r="B206" s="1">
        <v>12322340</v>
      </c>
      <c r="C206" s="1">
        <v>12477840</v>
      </c>
      <c r="D206" s="1">
        <v>11174118.27</v>
      </c>
      <c r="E206" s="1">
        <v>163706893.31999999</v>
      </c>
      <c r="F206" s="1">
        <v>150001323.61000001</v>
      </c>
      <c r="G206" s="1">
        <v>91.6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>
        <v>11371600</v>
      </c>
      <c r="BE206" s="1">
        <v>11527100</v>
      </c>
      <c r="BF206" s="1">
        <v>10223378.27</v>
      </c>
      <c r="BG206" s="1">
        <v>162756153.31999999</v>
      </c>
      <c r="BH206" s="1">
        <v>149050583.61000001</v>
      </c>
      <c r="BI206" s="1">
        <v>91.6</v>
      </c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>
        <v>1711400</v>
      </c>
      <c r="IO206" s="1">
        <v>1866900</v>
      </c>
      <c r="IP206" s="1">
        <v>2055400</v>
      </c>
      <c r="IQ206" s="1">
        <v>2055400</v>
      </c>
      <c r="IR206" s="1">
        <v>2055400</v>
      </c>
      <c r="IS206" s="1">
        <v>100</v>
      </c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>
        <v>8000000</v>
      </c>
      <c r="JV206" s="1">
        <v>8000000</v>
      </c>
      <c r="JW206" s="1">
        <v>100</v>
      </c>
      <c r="JX206" s="1"/>
      <c r="JY206" s="1"/>
      <c r="JZ206" s="1"/>
      <c r="KA206" s="1"/>
      <c r="KB206" s="1"/>
      <c r="KC206" s="1"/>
      <c r="KD206" s="1"/>
      <c r="KE206" s="1"/>
      <c r="KF206" s="1"/>
      <c r="KG206" s="1">
        <v>97239642.859999999</v>
      </c>
      <c r="KH206" s="1">
        <v>84545584.969999999</v>
      </c>
      <c r="KI206" s="1">
        <v>86.9</v>
      </c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>
        <f>-243386-770</f>
        <v>-244156</v>
      </c>
      <c r="MO206" s="1">
        <v>47049745.420000002</v>
      </c>
      <c r="MP206" s="1">
        <v>46038815.780000001</v>
      </c>
      <c r="MQ206" s="1">
        <v>97.9</v>
      </c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>
        <v>2101000</v>
      </c>
      <c r="UU206" s="1">
        <v>2101000</v>
      </c>
      <c r="UV206" s="1">
        <v>2101000</v>
      </c>
      <c r="UW206" s="1">
        <v>2101000</v>
      </c>
      <c r="UX206" s="1">
        <v>2101000</v>
      </c>
      <c r="UY206" s="1">
        <v>100</v>
      </c>
      <c r="UZ206" s="1">
        <v>418800</v>
      </c>
      <c r="VA206" s="1">
        <v>418800</v>
      </c>
      <c r="VB206" s="1">
        <v>418800</v>
      </c>
      <c r="VC206" s="1">
        <v>418800</v>
      </c>
      <c r="VD206" s="1">
        <v>418800</v>
      </c>
      <c r="VE206" s="1">
        <v>100</v>
      </c>
      <c r="VF206" s="1">
        <v>5300000</v>
      </c>
      <c r="VG206" s="1">
        <v>5300000</v>
      </c>
      <c r="VH206" s="1">
        <v>5300000</v>
      </c>
      <c r="VI206" s="1">
        <v>5300000</v>
      </c>
      <c r="VJ206" s="1">
        <v>5299417.82</v>
      </c>
      <c r="VK206" s="1">
        <v>100</v>
      </c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>
        <v>1840400</v>
      </c>
      <c r="YS206" s="1">
        <v>1840400</v>
      </c>
      <c r="YT206" s="1">
        <v>591565.4</v>
      </c>
      <c r="YU206" s="1">
        <v>591565.4</v>
      </c>
      <c r="YV206" s="1">
        <v>591565.4</v>
      </c>
      <c r="YW206" s="1">
        <v>100</v>
      </c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>
        <v>950740</v>
      </c>
      <c r="ZQ206" s="1">
        <v>950740</v>
      </c>
      <c r="ZR206" s="1">
        <v>950740</v>
      </c>
      <c r="ZS206" s="1">
        <v>950740</v>
      </c>
      <c r="ZT206" s="1">
        <v>950740</v>
      </c>
      <c r="ZU206" s="1">
        <v>100</v>
      </c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>
        <v>7040</v>
      </c>
      <c r="AFK206" s="1">
        <v>7040</v>
      </c>
      <c r="AFL206" s="1">
        <v>7040</v>
      </c>
      <c r="AFM206" s="1">
        <v>7040</v>
      </c>
      <c r="AFN206" s="1">
        <v>7040</v>
      </c>
      <c r="AFO206" s="1">
        <v>100</v>
      </c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>
        <v>943700</v>
      </c>
      <c r="AGO206" s="1">
        <v>943700</v>
      </c>
      <c r="AGP206" s="1">
        <v>943700</v>
      </c>
      <c r="AGQ206" s="1">
        <v>943700</v>
      </c>
      <c r="AGR206" s="1">
        <v>943700</v>
      </c>
      <c r="AGS206" s="1">
        <v>100</v>
      </c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</row>
    <row r="207" spans="1:943" x14ac:dyDescent="0.25">
      <c r="A207" s="4" t="s">
        <v>288</v>
      </c>
      <c r="B207" s="1">
        <v>4494820</v>
      </c>
      <c r="C207" s="1">
        <v>4666320</v>
      </c>
      <c r="D207" s="1">
        <v>4659763.68</v>
      </c>
      <c r="E207" s="1">
        <v>4659763.68</v>
      </c>
      <c r="F207" s="1">
        <v>4659703.4800000004</v>
      </c>
      <c r="G207" s="1">
        <v>100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>
        <v>4329600</v>
      </c>
      <c r="BE207" s="1">
        <v>4501100</v>
      </c>
      <c r="BF207" s="1">
        <v>4494543.68</v>
      </c>
      <c r="BG207" s="1">
        <v>4494543.68</v>
      </c>
      <c r="BH207" s="1">
        <v>4494483.4800000004</v>
      </c>
      <c r="BI207" s="1">
        <v>100</v>
      </c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>
        <v>1050400</v>
      </c>
      <c r="UU207" s="1">
        <v>1050400</v>
      </c>
      <c r="UV207" s="1">
        <v>1050400</v>
      </c>
      <c r="UW207" s="1">
        <v>1050400</v>
      </c>
      <c r="UX207" s="1">
        <v>1050400</v>
      </c>
      <c r="UY207" s="1">
        <v>100</v>
      </c>
      <c r="UZ207" s="1">
        <v>2094200</v>
      </c>
      <c r="VA207" s="1">
        <v>2094200</v>
      </c>
      <c r="VB207" s="1">
        <v>2087643.68</v>
      </c>
      <c r="VC207" s="1">
        <v>2087643.68</v>
      </c>
      <c r="VD207" s="1">
        <v>2087643.68</v>
      </c>
      <c r="VE207" s="1">
        <v>100</v>
      </c>
      <c r="VF207" s="1">
        <v>1185000</v>
      </c>
      <c r="VG207" s="1">
        <v>1185000</v>
      </c>
      <c r="VH207" s="1">
        <v>1185000</v>
      </c>
      <c r="VI207" s="1">
        <v>1185000</v>
      </c>
      <c r="VJ207" s="1">
        <v>1184939.8</v>
      </c>
      <c r="VK207" s="1">
        <v>100</v>
      </c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>
        <v>171500</v>
      </c>
      <c r="YT207" s="1">
        <v>171500</v>
      </c>
      <c r="YU207" s="1">
        <v>171500</v>
      </c>
      <c r="YV207" s="1">
        <v>171500</v>
      </c>
      <c r="YW207" s="1">
        <v>100</v>
      </c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>
        <v>165220</v>
      </c>
      <c r="ZQ207" s="1">
        <v>165220</v>
      </c>
      <c r="ZR207" s="1">
        <v>165220</v>
      </c>
      <c r="ZS207" s="1">
        <v>165220</v>
      </c>
      <c r="ZT207" s="1">
        <v>165220</v>
      </c>
      <c r="ZU207" s="1">
        <v>100</v>
      </c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>
        <v>3520</v>
      </c>
      <c r="AFK207" s="1">
        <v>3520</v>
      </c>
      <c r="AFL207" s="1">
        <v>3520</v>
      </c>
      <c r="AFM207" s="1">
        <v>3520</v>
      </c>
      <c r="AFN207" s="1">
        <v>3520</v>
      </c>
      <c r="AFO207" s="1">
        <v>100</v>
      </c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>
        <v>161700</v>
      </c>
      <c r="AGO207" s="1">
        <v>161700</v>
      </c>
      <c r="AGP207" s="1">
        <v>161700</v>
      </c>
      <c r="AGQ207" s="1">
        <v>161700</v>
      </c>
      <c r="AGR207" s="1">
        <v>161700</v>
      </c>
      <c r="AGS207" s="1">
        <v>100</v>
      </c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</row>
    <row r="208" spans="1:943" x14ac:dyDescent="0.25">
      <c r="A208" s="4" t="s">
        <v>289</v>
      </c>
      <c r="B208" s="1">
        <v>2823720</v>
      </c>
      <c r="C208" s="1">
        <v>2830820</v>
      </c>
      <c r="D208" s="1">
        <v>2830820</v>
      </c>
      <c r="E208" s="1">
        <v>2830820</v>
      </c>
      <c r="F208" s="1">
        <v>2823720</v>
      </c>
      <c r="G208" s="1">
        <v>99.7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>
        <v>2658500</v>
      </c>
      <c r="BE208" s="1">
        <v>2665600</v>
      </c>
      <c r="BF208" s="1">
        <v>2665600</v>
      </c>
      <c r="BG208" s="1">
        <v>2665600</v>
      </c>
      <c r="BH208" s="1">
        <v>2658500</v>
      </c>
      <c r="BI208" s="1">
        <v>99.7</v>
      </c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>
        <v>1050400</v>
      </c>
      <c r="UU208" s="1">
        <v>1050400</v>
      </c>
      <c r="UV208" s="1">
        <v>1050400</v>
      </c>
      <c r="UW208" s="1">
        <v>1050400</v>
      </c>
      <c r="UX208" s="1">
        <v>1050400</v>
      </c>
      <c r="UY208" s="1">
        <v>100</v>
      </c>
      <c r="UZ208" s="1">
        <v>698100</v>
      </c>
      <c r="VA208" s="1">
        <v>698100</v>
      </c>
      <c r="VB208" s="1">
        <v>698100</v>
      </c>
      <c r="VC208" s="1">
        <v>698100</v>
      </c>
      <c r="VD208" s="1">
        <v>698100</v>
      </c>
      <c r="VE208" s="1">
        <v>100</v>
      </c>
      <c r="VF208" s="1">
        <v>910000</v>
      </c>
      <c r="VG208" s="1">
        <v>910000</v>
      </c>
      <c r="VH208" s="1">
        <v>910000</v>
      </c>
      <c r="VI208" s="1">
        <v>910000</v>
      </c>
      <c r="VJ208" s="1">
        <v>910000</v>
      </c>
      <c r="VK208" s="1">
        <v>100</v>
      </c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>
        <v>7100</v>
      </c>
      <c r="YT208" s="1">
        <v>7100</v>
      </c>
      <c r="YU208" s="1">
        <v>7100</v>
      </c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>
        <v>165220</v>
      </c>
      <c r="ZQ208" s="1">
        <v>165220</v>
      </c>
      <c r="ZR208" s="1">
        <v>165220</v>
      </c>
      <c r="ZS208" s="1">
        <v>165220</v>
      </c>
      <c r="ZT208" s="1">
        <v>165220</v>
      </c>
      <c r="ZU208" s="1">
        <v>100</v>
      </c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>
        <v>3520</v>
      </c>
      <c r="AFK208" s="1">
        <v>3520</v>
      </c>
      <c r="AFL208" s="1">
        <v>3520</v>
      </c>
      <c r="AFM208" s="1">
        <v>3520</v>
      </c>
      <c r="AFN208" s="1">
        <v>3520</v>
      </c>
      <c r="AFO208" s="1">
        <v>100</v>
      </c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>
        <v>161700</v>
      </c>
      <c r="AGO208" s="1">
        <v>161700</v>
      </c>
      <c r="AGP208" s="1">
        <v>161700</v>
      </c>
      <c r="AGQ208" s="1">
        <v>161700</v>
      </c>
      <c r="AGR208" s="1">
        <v>161700</v>
      </c>
      <c r="AGS208" s="1">
        <v>100</v>
      </c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</row>
    <row r="209" spans="1:943" x14ac:dyDescent="0.25">
      <c r="A209" s="4" t="s">
        <v>290</v>
      </c>
      <c r="B209" s="1">
        <v>1373737436.96</v>
      </c>
      <c r="C209" s="1">
        <v>1444763714.6900001</v>
      </c>
      <c r="D209" s="1">
        <v>1472649480.29</v>
      </c>
      <c r="E209" s="1">
        <v>1607296636.1900001</v>
      </c>
      <c r="F209" s="1">
        <v>1554500897.3199999</v>
      </c>
      <c r="G209" s="1">
        <v>96.7</v>
      </c>
      <c r="H209" s="1"/>
      <c r="I209" s="1"/>
      <c r="J209" s="1"/>
      <c r="K209" s="1">
        <v>53836000</v>
      </c>
      <c r="L209" s="1">
        <v>53836000</v>
      </c>
      <c r="M209" s="1">
        <v>100</v>
      </c>
      <c r="N209" s="1"/>
      <c r="O209" s="1"/>
      <c r="P209" s="1"/>
      <c r="Q209" s="1"/>
      <c r="R209" s="1"/>
      <c r="S209" s="1"/>
      <c r="T209" s="1"/>
      <c r="U209" s="1"/>
      <c r="V209" s="1"/>
      <c r="W209" s="1">
        <v>40000000</v>
      </c>
      <c r="X209" s="1">
        <v>40000000</v>
      </c>
      <c r="Y209" s="1">
        <v>100</v>
      </c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>
        <v>13836000</v>
      </c>
      <c r="AV209" s="1">
        <v>13836000</v>
      </c>
      <c r="AW209" s="1">
        <v>100</v>
      </c>
      <c r="AX209" s="1"/>
      <c r="AY209" s="1"/>
      <c r="AZ209" s="1"/>
      <c r="BA209" s="1"/>
      <c r="BB209" s="1"/>
      <c r="BC209" s="1"/>
      <c r="BD209" s="1">
        <v>102144957.41</v>
      </c>
      <c r="BE209" s="1">
        <v>101292438.17</v>
      </c>
      <c r="BF209" s="1">
        <v>95053231.769999996</v>
      </c>
      <c r="BG209" s="1">
        <v>170788117.66999999</v>
      </c>
      <c r="BH209" s="1">
        <v>129911524.90000001</v>
      </c>
      <c r="BI209" s="1">
        <v>76.099999999999994</v>
      </c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>
        <v>2778318.17</v>
      </c>
      <c r="CO209" s="1">
        <v>2778318.17</v>
      </c>
      <c r="CP209" s="1">
        <v>2724891.3</v>
      </c>
      <c r="CQ209" s="1">
        <v>2724891.3</v>
      </c>
      <c r="CR209" s="1">
        <v>2724891.3</v>
      </c>
      <c r="CS209" s="1">
        <v>100</v>
      </c>
      <c r="CT209" s="1">
        <v>3233650</v>
      </c>
      <c r="CU209" s="1"/>
      <c r="CV209" s="1"/>
      <c r="CW209" s="1">
        <v>3233650</v>
      </c>
      <c r="CX209" s="1">
        <v>3233650</v>
      </c>
      <c r="CY209" s="1">
        <v>100</v>
      </c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>
        <v>369600</v>
      </c>
      <c r="DM209" s="1">
        <v>369600</v>
      </c>
      <c r="DN209" s="1">
        <v>369600</v>
      </c>
      <c r="DO209" s="1">
        <v>369600</v>
      </c>
      <c r="DP209" s="1">
        <v>369600</v>
      </c>
      <c r="DQ209" s="1">
        <v>100</v>
      </c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>
        <v>2024185.24</v>
      </c>
      <c r="EE209" s="1">
        <v>1942616</v>
      </c>
      <c r="EF209" s="1">
        <v>1942616</v>
      </c>
      <c r="EG209" s="1">
        <v>1942616</v>
      </c>
      <c r="EH209" s="1">
        <v>1844211.57</v>
      </c>
      <c r="EI209" s="1">
        <v>94.9</v>
      </c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>
        <v>1371000</v>
      </c>
      <c r="II209" s="1">
        <v>1371000</v>
      </c>
      <c r="IJ209" s="1">
        <v>1371000</v>
      </c>
      <c r="IK209" s="1">
        <v>1371000</v>
      </c>
      <c r="IL209" s="1">
        <v>1371000</v>
      </c>
      <c r="IM209" s="1">
        <v>100</v>
      </c>
      <c r="IN209" s="1">
        <v>34456800</v>
      </c>
      <c r="IO209" s="1">
        <v>36919500</v>
      </c>
      <c r="IP209" s="1">
        <v>40847600</v>
      </c>
      <c r="IQ209" s="1">
        <v>40847600</v>
      </c>
      <c r="IR209" s="1">
        <v>40847600</v>
      </c>
      <c r="IS209" s="1">
        <v>100</v>
      </c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>
        <v>21000000</v>
      </c>
      <c r="JV209" s="1">
        <v>21000000</v>
      </c>
      <c r="JW209" s="1">
        <v>100</v>
      </c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>
        <v>11501235.9</v>
      </c>
      <c r="KN209" s="1">
        <v>11501235.9</v>
      </c>
      <c r="KO209" s="1">
        <v>100</v>
      </c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>
        <v>40000000</v>
      </c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>
        <v>32361500</v>
      </c>
      <c r="QE209" s="1">
        <v>32361500</v>
      </c>
      <c r="QF209" s="1">
        <v>24676420.739999998</v>
      </c>
      <c r="QG209" s="1">
        <v>24676420.739999998</v>
      </c>
      <c r="QH209" s="1">
        <v>23899114.460000001</v>
      </c>
      <c r="QI209" s="1">
        <v>96.9</v>
      </c>
      <c r="QJ209" s="1">
        <v>163658</v>
      </c>
      <c r="QK209" s="1">
        <v>163658</v>
      </c>
      <c r="QL209" s="1">
        <v>163658</v>
      </c>
      <c r="QM209" s="1">
        <v>163658</v>
      </c>
      <c r="QN209" s="1">
        <v>163658</v>
      </c>
      <c r="QO209" s="1">
        <v>100</v>
      </c>
      <c r="QP209" s="1"/>
      <c r="QQ209" s="1"/>
      <c r="QR209" s="1"/>
      <c r="QS209" s="1"/>
      <c r="QT209" s="1"/>
      <c r="QU209" s="1"/>
      <c r="QV209" s="1">
        <v>2539000</v>
      </c>
      <c r="QW209" s="1">
        <v>2539000</v>
      </c>
      <c r="QX209" s="1">
        <v>143000</v>
      </c>
      <c r="QY209" s="1">
        <v>143000</v>
      </c>
      <c r="QZ209" s="1">
        <v>142124.1</v>
      </c>
      <c r="RA209" s="1">
        <v>99.4</v>
      </c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>
        <v>925000</v>
      </c>
      <c r="RU209" s="1">
        <v>925000</v>
      </c>
      <c r="RV209" s="1">
        <v>925000</v>
      </c>
      <c r="RW209" s="1">
        <v>925000</v>
      </c>
      <c r="RX209" s="1">
        <v>925000</v>
      </c>
      <c r="RY209" s="1">
        <v>100</v>
      </c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>
        <v>3151200</v>
      </c>
      <c r="UU209" s="1">
        <v>3151200</v>
      </c>
      <c r="UV209" s="1">
        <v>3151200</v>
      </c>
      <c r="UW209" s="1">
        <v>3151200</v>
      </c>
      <c r="UX209" s="1">
        <v>3151200</v>
      </c>
      <c r="UY209" s="1">
        <v>100</v>
      </c>
      <c r="UZ209" s="1"/>
      <c r="VA209" s="1"/>
      <c r="VB209" s="1"/>
      <c r="VC209" s="1"/>
      <c r="VD209" s="1"/>
      <c r="VE209" s="1"/>
      <c r="VF209" s="1">
        <v>14164900</v>
      </c>
      <c r="VG209" s="1">
        <v>14164900</v>
      </c>
      <c r="VH209" s="1">
        <v>14164900</v>
      </c>
      <c r="VI209" s="1">
        <v>14164900</v>
      </c>
      <c r="VJ209" s="1">
        <v>14164893.93</v>
      </c>
      <c r="VK209" s="1">
        <v>100</v>
      </c>
      <c r="VL209" s="1">
        <v>723346</v>
      </c>
      <c r="VM209" s="1">
        <v>723346</v>
      </c>
      <c r="VN209" s="1">
        <v>723346</v>
      </c>
      <c r="VO209" s="1">
        <v>723346</v>
      </c>
      <c r="VP209" s="1">
        <v>723346</v>
      </c>
      <c r="VQ209" s="1">
        <v>100</v>
      </c>
      <c r="VR209" s="1">
        <v>3850000</v>
      </c>
      <c r="VS209" s="1">
        <v>3850000</v>
      </c>
      <c r="VT209" s="1">
        <v>3850000</v>
      </c>
      <c r="VU209" s="1">
        <v>3850000</v>
      </c>
      <c r="VV209" s="1">
        <v>3850000</v>
      </c>
      <c r="VW209" s="1">
        <v>100</v>
      </c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>
        <v>32800</v>
      </c>
      <c r="YS209" s="1">
        <v>32800</v>
      </c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>
        <v>1155627381.55</v>
      </c>
      <c r="ZQ209" s="1">
        <v>1227506178.52</v>
      </c>
      <c r="ZR209" s="1">
        <v>1261631150.52</v>
      </c>
      <c r="ZS209" s="1">
        <v>1261148150.52</v>
      </c>
      <c r="ZT209" s="1">
        <v>1249229004.4200001</v>
      </c>
      <c r="ZU209" s="1">
        <v>99.1</v>
      </c>
      <c r="ZV209" s="1">
        <v>490936580</v>
      </c>
      <c r="ZW209" s="1">
        <v>501874600</v>
      </c>
      <c r="ZX209" s="1">
        <v>502030900</v>
      </c>
      <c r="ZY209" s="1">
        <v>502030900</v>
      </c>
      <c r="ZZ209" s="1">
        <v>502030900</v>
      </c>
      <c r="AAA209" s="1">
        <v>100</v>
      </c>
      <c r="AAB209" s="1">
        <v>6732700</v>
      </c>
      <c r="AAC209" s="1">
        <v>6732700</v>
      </c>
      <c r="AAD209" s="1">
        <v>6011500</v>
      </c>
      <c r="AAE209" s="1">
        <v>6011500</v>
      </c>
      <c r="AAF209" s="1">
        <v>4945800</v>
      </c>
      <c r="AAG209" s="1">
        <v>82.3</v>
      </c>
      <c r="AAH209" s="1">
        <v>1715000</v>
      </c>
      <c r="AAI209" s="1">
        <v>2157000</v>
      </c>
      <c r="AAJ209" s="1">
        <v>2421500</v>
      </c>
      <c r="AAK209" s="1">
        <v>2421500</v>
      </c>
      <c r="AAL209" s="1">
        <v>2421500</v>
      </c>
      <c r="AAM209" s="1">
        <v>100</v>
      </c>
      <c r="AAN209" s="1">
        <v>19644100</v>
      </c>
      <c r="AAO209" s="1">
        <v>19644100</v>
      </c>
      <c r="AAP209" s="1">
        <v>19828200</v>
      </c>
      <c r="AAQ209" s="1">
        <v>19689200</v>
      </c>
      <c r="AAR209" s="1">
        <v>19689200</v>
      </c>
      <c r="AAS209" s="1">
        <v>100</v>
      </c>
      <c r="AAT209" s="1">
        <v>466999850</v>
      </c>
      <c r="AAU209" s="1">
        <v>501714420</v>
      </c>
      <c r="AAV209" s="1">
        <v>540396220</v>
      </c>
      <c r="AAW209" s="1">
        <v>540396220</v>
      </c>
      <c r="AAX209" s="1">
        <v>540396220</v>
      </c>
      <c r="AAY209" s="1">
        <v>100</v>
      </c>
      <c r="AAZ209" s="1">
        <v>9949000</v>
      </c>
      <c r="ABA209" s="1">
        <v>13689400</v>
      </c>
      <c r="ABB209" s="1">
        <v>14672900</v>
      </c>
      <c r="ABC209" s="1">
        <v>14672900</v>
      </c>
      <c r="ABD209" s="1">
        <v>14672900</v>
      </c>
      <c r="ABE209" s="1">
        <v>100</v>
      </c>
      <c r="ABF209" s="1">
        <v>19012600</v>
      </c>
      <c r="ABG209" s="1">
        <v>19012600</v>
      </c>
      <c r="ABH209" s="1">
        <v>18223800</v>
      </c>
      <c r="ABI209" s="1">
        <v>18223800</v>
      </c>
      <c r="ABJ209" s="1">
        <v>18223800</v>
      </c>
      <c r="ABK209" s="1">
        <v>100</v>
      </c>
      <c r="ABL209" s="1">
        <v>52850880</v>
      </c>
      <c r="ABM209" s="1">
        <v>52850880</v>
      </c>
      <c r="ABN209" s="1">
        <v>52997500</v>
      </c>
      <c r="ABO209" s="1">
        <v>52997500</v>
      </c>
      <c r="ABP209" s="1">
        <v>42850880</v>
      </c>
      <c r="ABQ209" s="1">
        <v>80.900000000000006</v>
      </c>
      <c r="ABR209" s="1">
        <v>5457000</v>
      </c>
      <c r="ABS209" s="1">
        <v>6397100</v>
      </c>
      <c r="ABT209" s="1">
        <v>5197100</v>
      </c>
      <c r="ABU209" s="1">
        <v>5197100</v>
      </c>
      <c r="ABV209" s="1">
        <v>4881049.4000000004</v>
      </c>
      <c r="ABW209" s="1">
        <v>93.9</v>
      </c>
      <c r="ABX209" s="1">
        <v>1232200</v>
      </c>
      <c r="ABY209" s="1">
        <v>1269400</v>
      </c>
      <c r="ABZ209" s="1">
        <v>1269400</v>
      </c>
      <c r="ACA209" s="1">
        <v>1269400</v>
      </c>
      <c r="ACB209" s="1">
        <v>1269400</v>
      </c>
      <c r="ACC209" s="1">
        <v>100</v>
      </c>
      <c r="ACD209" s="1">
        <v>11999300</v>
      </c>
      <c r="ACE209" s="1">
        <v>12559100</v>
      </c>
      <c r="ACF209" s="1">
        <v>11059100</v>
      </c>
      <c r="ACG209" s="1">
        <v>11059100</v>
      </c>
      <c r="ACH209" s="1">
        <v>10703598.289999999</v>
      </c>
      <c r="ACI209" s="1">
        <v>96.8</v>
      </c>
      <c r="ACJ209" s="1">
        <v>408100</v>
      </c>
      <c r="ACK209" s="1">
        <v>410500</v>
      </c>
      <c r="ACL209" s="1">
        <v>348000</v>
      </c>
      <c r="ACM209" s="1">
        <v>348000</v>
      </c>
      <c r="ACN209" s="1">
        <v>334329.84000000003</v>
      </c>
      <c r="ACO209" s="1">
        <v>96.1</v>
      </c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>
        <v>426900</v>
      </c>
      <c r="ADC209" s="1">
        <v>932400</v>
      </c>
      <c r="ADD209" s="1">
        <v>751600</v>
      </c>
      <c r="ADE209" s="1">
        <v>751600</v>
      </c>
      <c r="ADF209" s="1">
        <v>730000</v>
      </c>
      <c r="ADG209" s="1">
        <v>97.1</v>
      </c>
      <c r="ADH209" s="1"/>
      <c r="ADI209" s="1"/>
      <c r="ADJ209" s="1"/>
      <c r="ADK209" s="1"/>
      <c r="ADL209" s="1"/>
      <c r="ADM209" s="1"/>
      <c r="ADN209" s="1">
        <v>8359100</v>
      </c>
      <c r="ADO209" s="1">
        <v>10347800</v>
      </c>
      <c r="ADP209" s="1">
        <v>9678800</v>
      </c>
      <c r="ADQ209" s="1">
        <v>9678800</v>
      </c>
      <c r="ADR209" s="1">
        <v>9678800</v>
      </c>
      <c r="ADS209" s="1">
        <v>100</v>
      </c>
      <c r="ADT209" s="1">
        <v>51977783.799999997</v>
      </c>
      <c r="ADU209" s="1">
        <v>69354465.700000003</v>
      </c>
      <c r="ADV209" s="1">
        <v>67476305.700000003</v>
      </c>
      <c r="ADW209" s="1">
        <v>67476305.700000003</v>
      </c>
      <c r="ADX209" s="1">
        <v>67476301.799999997</v>
      </c>
      <c r="ADY209" s="1">
        <v>100</v>
      </c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>
        <v>344000</v>
      </c>
      <c r="AEY209" s="1">
        <v>344000</v>
      </c>
      <c r="AEZ209" s="1">
        <v>344000</v>
      </c>
      <c r="AFA209" s="1"/>
      <c r="AFB209" s="1"/>
      <c r="AFC209" s="1"/>
      <c r="AFD209" s="1">
        <v>2361400</v>
      </c>
      <c r="AFE209" s="1">
        <v>2813000</v>
      </c>
      <c r="AFF209" s="1">
        <v>2813000</v>
      </c>
      <c r="AFG209" s="1">
        <v>2813000</v>
      </c>
      <c r="AFH209" s="1">
        <v>2813000</v>
      </c>
      <c r="AFI209" s="1">
        <v>100</v>
      </c>
      <c r="AFJ209" s="1">
        <v>887038</v>
      </c>
      <c r="AFK209" s="1">
        <v>887038</v>
      </c>
      <c r="AFL209" s="1">
        <v>1011724</v>
      </c>
      <c r="AFM209" s="1">
        <v>1011724</v>
      </c>
      <c r="AFN209" s="1">
        <v>1011724</v>
      </c>
      <c r="AFO209" s="1">
        <v>100</v>
      </c>
      <c r="AFP209" s="1"/>
      <c r="AFQ209" s="1"/>
      <c r="AFR209" s="1"/>
      <c r="AFS209" s="1"/>
      <c r="AFT209" s="1"/>
      <c r="AFU209" s="1"/>
      <c r="AFV209" s="1">
        <v>1745600</v>
      </c>
      <c r="AFW209" s="1">
        <v>1745600</v>
      </c>
      <c r="AFX209" s="1">
        <v>1763100</v>
      </c>
      <c r="AFY209" s="1">
        <v>1763100</v>
      </c>
      <c r="AFZ209" s="1">
        <v>1763100</v>
      </c>
      <c r="AGA209" s="1">
        <v>100</v>
      </c>
      <c r="AGB209" s="1"/>
      <c r="AGC209" s="1"/>
      <c r="AGD209" s="1"/>
      <c r="AGE209" s="1"/>
      <c r="AGF209" s="1"/>
      <c r="AGG209" s="1"/>
      <c r="AGH209" s="1">
        <v>2113137.75</v>
      </c>
      <c r="AGI209" s="1">
        <v>2294963.4500000002</v>
      </c>
      <c r="AGJ209" s="1">
        <v>2861389.45</v>
      </c>
      <c r="AGK209" s="1">
        <v>2861389.45</v>
      </c>
      <c r="AGL209" s="1">
        <v>2861389.45</v>
      </c>
      <c r="AGM209" s="1">
        <v>100</v>
      </c>
      <c r="AGN209" s="1"/>
      <c r="AGO209" s="1"/>
      <c r="AGP209" s="1"/>
      <c r="AGQ209" s="1"/>
      <c r="AGR209" s="1"/>
      <c r="AGS209" s="1"/>
      <c r="AGT209" s="1">
        <v>8000</v>
      </c>
      <c r="AGU209" s="1">
        <v>8000</v>
      </c>
      <c r="AGV209" s="1">
        <v>8000</v>
      </c>
      <c r="AGW209" s="1">
        <v>8000</v>
      </c>
      <c r="AGX209" s="1">
        <v>8000</v>
      </c>
      <c r="AGY209" s="1">
        <v>100</v>
      </c>
      <c r="AGZ209" s="1">
        <v>467112</v>
      </c>
      <c r="AHA209" s="1">
        <v>467112</v>
      </c>
      <c r="AHB209" s="1">
        <v>467112</v>
      </c>
      <c r="AHC209" s="1">
        <v>467112</v>
      </c>
      <c r="AHD209" s="1">
        <v>467112</v>
      </c>
      <c r="AHE209" s="1">
        <v>100</v>
      </c>
      <c r="AHF209" s="1">
        <v>115965098</v>
      </c>
      <c r="AHG209" s="1">
        <v>115965098</v>
      </c>
      <c r="AHH209" s="1">
        <v>115965098</v>
      </c>
      <c r="AHI209" s="1">
        <v>121524368</v>
      </c>
      <c r="AHJ209" s="1">
        <v>121524368</v>
      </c>
      <c r="AHK209" s="1">
        <v>100</v>
      </c>
      <c r="AHL209" s="1">
        <v>115000000</v>
      </c>
      <c r="AHM209" s="1">
        <v>115000000</v>
      </c>
      <c r="AHN209" s="1">
        <v>115000000</v>
      </c>
      <c r="AHO209" s="1">
        <v>115000000</v>
      </c>
      <c r="AHP209" s="1">
        <v>115000000</v>
      </c>
      <c r="AHQ209" s="1">
        <v>100</v>
      </c>
      <c r="AHR209" s="1">
        <v>965098</v>
      </c>
      <c r="AHS209" s="1">
        <v>965098</v>
      </c>
      <c r="AHT209" s="1">
        <v>965098</v>
      </c>
      <c r="AHU209" s="1">
        <v>965098</v>
      </c>
      <c r="AHV209" s="1">
        <v>965098</v>
      </c>
      <c r="AHW209" s="1">
        <v>100</v>
      </c>
      <c r="AHX209" s="1"/>
      <c r="AHY209" s="1"/>
      <c r="AHZ209" s="1"/>
      <c r="AIA209" s="1"/>
      <c r="AIB209" s="1"/>
      <c r="AIC209" s="1"/>
      <c r="AID209" s="1"/>
      <c r="AIE209" s="1"/>
      <c r="AIF209" s="1"/>
      <c r="AIG209" s="1">
        <v>5559270</v>
      </c>
      <c r="AIH209" s="1">
        <v>5559270</v>
      </c>
      <c r="AII209" s="1">
        <v>100</v>
      </c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</row>
    <row r="210" spans="1:943" x14ac:dyDescent="0.25">
      <c r="A210" s="4" t="s">
        <v>330</v>
      </c>
      <c r="B210" s="1">
        <v>9030732249.5499992</v>
      </c>
      <c r="C210" s="1">
        <v>12033543520.120001</v>
      </c>
      <c r="D210" s="1">
        <v>14354584685.110001</v>
      </c>
      <c r="E210" s="1">
        <v>6742421.4500000002</v>
      </c>
      <c r="F210" s="1">
        <v>6738141.9699999997</v>
      </c>
      <c r="G210" s="1">
        <v>99.9</v>
      </c>
      <c r="H210" s="1">
        <v>156000000</v>
      </c>
      <c r="I210" s="1">
        <v>440553800</v>
      </c>
      <c r="J210" s="1">
        <v>926053800</v>
      </c>
      <c r="K210" s="1"/>
      <c r="L210" s="1"/>
      <c r="M210" s="1"/>
      <c r="N210" s="1"/>
      <c r="O210" s="1"/>
      <c r="P210" s="1"/>
      <c r="Q210" s="1"/>
      <c r="R210" s="1"/>
      <c r="S210" s="1"/>
      <c r="T210" s="1">
        <v>50000000</v>
      </c>
      <c r="U210" s="1">
        <v>334553800</v>
      </c>
      <c r="V210" s="1">
        <v>470053800</v>
      </c>
      <c r="W210" s="1"/>
      <c r="X210" s="1"/>
      <c r="Y210" s="1"/>
      <c r="Z210" s="1"/>
      <c r="AA210" s="1"/>
      <c r="AB210" s="1">
        <v>400000000</v>
      </c>
      <c r="AC210" s="1"/>
      <c r="AD210" s="1"/>
      <c r="AE210" s="1"/>
      <c r="AF210" s="1">
        <v>50000000</v>
      </c>
      <c r="AG210" s="1">
        <v>50000000</v>
      </c>
      <c r="AH210" s="1"/>
      <c r="AI210" s="1"/>
      <c r="AJ210" s="1"/>
      <c r="AK210" s="1"/>
      <c r="AL210" s="1">
        <v>6000000</v>
      </c>
      <c r="AM210" s="1">
        <v>6000000</v>
      </c>
      <c r="AN210" s="1">
        <v>6000000</v>
      </c>
      <c r="AO210" s="1"/>
      <c r="AP210" s="1"/>
      <c r="AQ210" s="1"/>
      <c r="AR210" s="1">
        <v>50000000</v>
      </c>
      <c r="AS210" s="1">
        <v>50000000</v>
      </c>
      <c r="AT210" s="1">
        <v>50000000</v>
      </c>
      <c r="AU210" s="1"/>
      <c r="AV210" s="1"/>
      <c r="AW210" s="1"/>
      <c r="AX210" s="1"/>
      <c r="AY210" s="1"/>
      <c r="AZ210" s="1"/>
      <c r="BA210" s="1"/>
      <c r="BB210" s="1"/>
      <c r="BC210" s="1"/>
      <c r="BD210" s="1">
        <v>8853883864.1000004</v>
      </c>
      <c r="BE210" s="1">
        <v>11572191334.67</v>
      </c>
      <c r="BF210" s="1">
        <v>13360165376.549999</v>
      </c>
      <c r="BG210" s="1">
        <v>521.45000000000005</v>
      </c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>
        <v>511404984.89999998</v>
      </c>
      <c r="BS210" s="1"/>
      <c r="BT210" s="1"/>
      <c r="BU210" s="1"/>
      <c r="BV210" s="1">
        <v>59660764.399999999</v>
      </c>
      <c r="BW210" s="1">
        <v>59660764.399999999</v>
      </c>
      <c r="BX210" s="1">
        <v>59660764.399999999</v>
      </c>
      <c r="BY210" s="1"/>
      <c r="BZ210" s="1"/>
      <c r="CA210" s="1"/>
      <c r="CB210" s="1">
        <v>321684400</v>
      </c>
      <c r="CC210" s="1">
        <v>385586400</v>
      </c>
      <c r="CD210" s="1">
        <v>385586400</v>
      </c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>
        <v>94135400</v>
      </c>
      <c r="CV210" s="1">
        <v>94135400</v>
      </c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>
        <v>230514000</v>
      </c>
      <c r="FC210" s="1">
        <v>294684950</v>
      </c>
      <c r="FD210" s="1">
        <v>1174986484</v>
      </c>
      <c r="FE210" s="1"/>
      <c r="FF210" s="1"/>
      <c r="FG210" s="1"/>
      <c r="FH210" s="1"/>
      <c r="FI210" s="1">
        <v>63767068.439999998</v>
      </c>
      <c r="FJ210" s="1">
        <v>63767068.439999998</v>
      </c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>
        <v>175515727.68000001</v>
      </c>
      <c r="GA210" s="1">
        <v>216829768.78999999</v>
      </c>
      <c r="GB210" s="1">
        <v>620682931.78999996</v>
      </c>
      <c r="GC210" s="1"/>
      <c r="GD210" s="1"/>
      <c r="GE210" s="1"/>
      <c r="GF210" s="1"/>
      <c r="GG210" s="1"/>
      <c r="GH210" s="1"/>
      <c r="GI210" s="1"/>
      <c r="GJ210" s="1"/>
      <c r="GK210" s="1"/>
      <c r="GL210" s="1">
        <v>4173900</v>
      </c>
      <c r="GM210" s="1">
        <v>4173900</v>
      </c>
      <c r="GN210" s="1">
        <v>4173900</v>
      </c>
      <c r="GO210" s="1"/>
      <c r="GP210" s="1"/>
      <c r="GQ210" s="1"/>
      <c r="GR210" s="1">
        <v>3000000</v>
      </c>
      <c r="GS210" s="1">
        <v>646400</v>
      </c>
      <c r="GT210" s="1">
        <v>646400</v>
      </c>
      <c r="GU210" s="1"/>
      <c r="GV210" s="1"/>
      <c r="GW210" s="1"/>
      <c r="GX210" s="1">
        <v>263729700</v>
      </c>
      <c r="GY210" s="1">
        <v>263729700</v>
      </c>
      <c r="GZ210" s="1">
        <v>263729700</v>
      </c>
      <c r="HA210" s="1"/>
      <c r="HB210" s="1"/>
      <c r="HC210" s="1"/>
      <c r="HD210" s="1">
        <v>297882389</v>
      </c>
      <c r="HE210" s="1">
        <v>417892909</v>
      </c>
      <c r="HF210" s="1">
        <v>408592909</v>
      </c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>
        <v>62204890.229999997</v>
      </c>
      <c r="HX210" s="1">
        <v>62204890.229999997</v>
      </c>
      <c r="HY210" s="1"/>
      <c r="HZ210" s="1"/>
      <c r="IA210" s="1"/>
      <c r="IB210" s="1"/>
      <c r="IC210" s="1"/>
      <c r="ID210" s="1"/>
      <c r="IE210" s="1"/>
      <c r="IF210" s="1"/>
      <c r="IG210" s="1"/>
      <c r="IH210" s="1">
        <v>326630480</v>
      </c>
      <c r="II210" s="1">
        <v>442626530</v>
      </c>
      <c r="IJ210" s="1">
        <v>442626530</v>
      </c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>
        <v>236860301</v>
      </c>
      <c r="JA210" s="1">
        <v>540227393.32000005</v>
      </c>
      <c r="JB210" s="1">
        <v>568329723.32000005</v>
      </c>
      <c r="JC210" s="1"/>
      <c r="JD210" s="1"/>
      <c r="JE210" s="1"/>
      <c r="JF210" s="1"/>
      <c r="JG210" s="1">
        <v>55639250</v>
      </c>
      <c r="JH210" s="1">
        <v>55639250</v>
      </c>
      <c r="JI210" s="1"/>
      <c r="JJ210" s="1"/>
      <c r="JK210" s="1"/>
      <c r="JL210" s="1">
        <v>611500650.29999995</v>
      </c>
      <c r="JM210" s="1">
        <v>704605495.21000004</v>
      </c>
      <c r="JN210" s="1">
        <v>648044648.51999998</v>
      </c>
      <c r="JO210" s="1"/>
      <c r="JP210" s="1"/>
      <c r="JQ210" s="1"/>
      <c r="JR210" s="1">
        <v>1175505413.98</v>
      </c>
      <c r="JS210" s="1">
        <v>1175505413.98</v>
      </c>
      <c r="JT210" s="1">
        <v>1148538853.47</v>
      </c>
      <c r="JU210" s="1"/>
      <c r="JV210" s="1"/>
      <c r="JW210" s="1"/>
      <c r="JX210" s="1">
        <v>499000636.58999997</v>
      </c>
      <c r="JY210" s="1">
        <v>897364838.77999997</v>
      </c>
      <c r="JZ210" s="1">
        <v>897364838.77999997</v>
      </c>
      <c r="KA210" s="1"/>
      <c r="KB210" s="1"/>
      <c r="KC210" s="1"/>
      <c r="KD210" s="1">
        <v>1787899451.74</v>
      </c>
      <c r="KE210" s="1">
        <v>2201059701.7399998</v>
      </c>
      <c r="KF210" s="1">
        <v>2206897820.5999999</v>
      </c>
      <c r="KG210" s="1"/>
      <c r="KH210" s="1"/>
      <c r="KI210" s="1"/>
      <c r="KJ210" s="1">
        <v>116026400</v>
      </c>
      <c r="KK210" s="1">
        <v>116026400</v>
      </c>
      <c r="KL210" s="1">
        <v>116026400</v>
      </c>
      <c r="KM210" s="1">
        <v>443.3</v>
      </c>
      <c r="KN210" s="1"/>
      <c r="KO210" s="1"/>
      <c r="KP210" s="1"/>
      <c r="KQ210" s="1"/>
      <c r="KR210" s="1">
        <f>-42977-960</f>
        <v>-43937</v>
      </c>
      <c r="KS210" s="1"/>
      <c r="KT210" s="1"/>
      <c r="KU210" s="1"/>
      <c r="KV210" s="1">
        <v>110843839</v>
      </c>
      <c r="KW210" s="1">
        <v>110843839</v>
      </c>
      <c r="KX210" s="1">
        <v>112101699</v>
      </c>
      <c r="KY210" s="1"/>
      <c r="KZ210" s="1"/>
      <c r="LA210" s="1"/>
      <c r="LB210" s="1"/>
      <c r="LC210" s="1">
        <v>39173506</v>
      </c>
      <c r="LD210" s="1">
        <v>39173506</v>
      </c>
      <c r="LE210" s="1"/>
      <c r="LF210" s="1"/>
      <c r="LG210" s="1"/>
      <c r="LH210" s="1">
        <v>224312009.53999999</v>
      </c>
      <c r="LI210" s="1">
        <v>224312009.53999999</v>
      </c>
      <c r="LJ210" s="1">
        <v>224111348.09999999</v>
      </c>
      <c r="LK210" s="1"/>
      <c r="LL210" s="1"/>
      <c r="LM210" s="1"/>
      <c r="LN210" s="1">
        <v>225000000</v>
      </c>
      <c r="LO210" s="1">
        <v>225000000</v>
      </c>
      <c r="LP210" s="1">
        <v>265000000</v>
      </c>
      <c r="LQ210" s="1"/>
      <c r="LR210" s="1"/>
      <c r="LS210" s="1"/>
      <c r="LT210" s="1"/>
      <c r="LU210" s="1">
        <v>16120000</v>
      </c>
      <c r="LV210" s="1">
        <v>16120000</v>
      </c>
      <c r="LW210" s="1"/>
      <c r="LX210" s="1"/>
      <c r="LY210" s="1"/>
      <c r="LZ210" s="1">
        <v>16741004.52</v>
      </c>
      <c r="MA210" s="1">
        <v>15458323.460000001</v>
      </c>
      <c r="MB210" s="1">
        <v>9008663.7200000007</v>
      </c>
      <c r="MC210" s="1"/>
      <c r="MD210" s="1"/>
      <c r="ME210" s="1"/>
      <c r="MF210" s="1">
        <v>104293040</v>
      </c>
      <c r="MG210" s="1">
        <v>92991370</v>
      </c>
      <c r="MH210" s="1">
        <v>92991370</v>
      </c>
      <c r="MI210" s="1"/>
      <c r="MJ210" s="1"/>
      <c r="MK210" s="1"/>
      <c r="ML210" s="1">
        <v>401286100</v>
      </c>
      <c r="MM210" s="1">
        <v>483639337.99000001</v>
      </c>
      <c r="MN210" s="1">
        <v>477916413.98000002</v>
      </c>
      <c r="MO210" s="1"/>
      <c r="MP210" s="1"/>
      <c r="MQ210" s="1"/>
      <c r="MR210" s="1"/>
      <c r="MS210" s="1">
        <v>121800000</v>
      </c>
      <c r="MT210" s="1">
        <v>64585184.600000001</v>
      </c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>
        <v>8358002.8499999996</v>
      </c>
      <c r="NF210" s="1">
        <v>8358002.8499999996</v>
      </c>
      <c r="NG210" s="1"/>
      <c r="NH210" s="1"/>
      <c r="NI210" s="1"/>
      <c r="NJ210" s="1"/>
      <c r="NK210" s="1"/>
      <c r="NL210" s="1"/>
      <c r="NM210" s="1"/>
      <c r="NN210" s="1"/>
      <c r="NO210" s="1"/>
      <c r="NP210" s="1">
        <v>132619600</v>
      </c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>
        <v>51427800</v>
      </c>
      <c r="OC210" s="1">
        <v>51427800</v>
      </c>
      <c r="OD210" s="1">
        <v>51427800</v>
      </c>
      <c r="OE210" s="1"/>
      <c r="OF210" s="1"/>
      <c r="OG210" s="1"/>
      <c r="OH210" s="1">
        <v>3804760</v>
      </c>
      <c r="OI210" s="1">
        <v>1104080</v>
      </c>
      <c r="OJ210" s="1">
        <v>1104080</v>
      </c>
      <c r="OK210" s="1"/>
      <c r="OL210" s="1"/>
      <c r="OM210" s="1"/>
      <c r="ON210" s="1"/>
      <c r="OO210" s="1">
        <v>40998384.460000001</v>
      </c>
      <c r="OP210" s="1">
        <v>38272670.840000004</v>
      </c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>
        <v>19272840</v>
      </c>
      <c r="PB210" s="1">
        <v>19272840</v>
      </c>
      <c r="PC210" s="1"/>
      <c r="PD210" s="1"/>
      <c r="PE210" s="1"/>
      <c r="PF210" s="1">
        <v>42596600</v>
      </c>
      <c r="PG210" s="1">
        <v>42596600</v>
      </c>
      <c r="PH210" s="1">
        <v>42596600</v>
      </c>
      <c r="PI210" s="1"/>
      <c r="PJ210" s="1"/>
      <c r="PK210" s="1"/>
      <c r="PL210" s="1"/>
      <c r="PM210" s="1">
        <v>228342955</v>
      </c>
      <c r="PN210" s="1">
        <v>228342955</v>
      </c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>
        <v>3354382.8</v>
      </c>
      <c r="SB210" s="1">
        <v>3354382.8</v>
      </c>
      <c r="SC210" s="1"/>
      <c r="SD210" s="1"/>
      <c r="SE210" s="1"/>
      <c r="SF210" s="1"/>
      <c r="SG210" s="1">
        <v>34031539.590000004</v>
      </c>
      <c r="SH210" s="1">
        <v>34031539.590000004</v>
      </c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>
        <v>135822749.18000001</v>
      </c>
      <c r="ST210" s="1">
        <v>134761597.59</v>
      </c>
      <c r="SU210" s="1"/>
      <c r="SV210" s="1"/>
      <c r="SW210" s="1"/>
      <c r="SX210" s="1">
        <v>367020777.98000002</v>
      </c>
      <c r="SY210" s="1">
        <v>393088166.76999998</v>
      </c>
      <c r="SZ210" s="1">
        <v>428359129.69</v>
      </c>
      <c r="TA210" s="1"/>
      <c r="TB210" s="1"/>
      <c r="TC210" s="1"/>
      <c r="TD210" s="1"/>
      <c r="TE210" s="1">
        <v>26550339.969999999</v>
      </c>
      <c r="TF210" s="1">
        <v>26550339.969999999</v>
      </c>
      <c r="TG210" s="1"/>
      <c r="TH210" s="1"/>
      <c r="TI210" s="1"/>
      <c r="TJ210" s="1">
        <v>733103646.28999996</v>
      </c>
      <c r="TK210" s="1">
        <v>733103646.28999996</v>
      </c>
      <c r="TL210" s="1">
        <v>781296261.76999998</v>
      </c>
      <c r="TM210" s="1"/>
      <c r="TN210" s="1"/>
      <c r="TO210" s="1"/>
      <c r="TP210" s="1"/>
      <c r="TQ210" s="1">
        <v>13751057.98</v>
      </c>
      <c r="TR210" s="1">
        <v>13751057.98</v>
      </c>
      <c r="TS210" s="1"/>
      <c r="TT210" s="1"/>
      <c r="TU210" s="1"/>
      <c r="TV210" s="1"/>
      <c r="TW210" s="1">
        <v>17917200.920000002</v>
      </c>
      <c r="TX210" s="1">
        <v>17917200.920000002</v>
      </c>
      <c r="TY210" s="1"/>
      <c r="TZ210" s="1"/>
      <c r="UA210" s="1"/>
      <c r="UB210" s="1"/>
      <c r="UC210" s="1">
        <v>36919200</v>
      </c>
      <c r="UD210" s="1">
        <v>36919200</v>
      </c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>
        <v>78.42</v>
      </c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>
        <v>8467451</v>
      </c>
      <c r="VY210" s="1">
        <v>8467451</v>
      </c>
      <c r="VZ210" s="1">
        <v>8467451</v>
      </c>
      <c r="WA210" s="1"/>
      <c r="WB210" s="1"/>
      <c r="WC210" s="1"/>
      <c r="WD210" s="1"/>
      <c r="WE210" s="1"/>
      <c r="WF210" s="1"/>
      <c r="WG210" s="1"/>
      <c r="WH210" s="1"/>
      <c r="WI210" s="1"/>
      <c r="WJ210" s="1">
        <v>182721573.13999999</v>
      </c>
      <c r="WK210" s="1">
        <v>182721573.13999999</v>
      </c>
      <c r="WL210" s="1">
        <v>182719356.91</v>
      </c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>
        <v>66835887</v>
      </c>
      <c r="XI210" s="1">
        <v>66835887</v>
      </c>
      <c r="XJ210" s="1">
        <v>66835887</v>
      </c>
      <c r="XK210" s="1"/>
      <c r="XL210" s="1"/>
      <c r="XM210" s="1"/>
      <c r="XN210" s="1">
        <v>30000000</v>
      </c>
      <c r="XO210" s="1">
        <v>31981510</v>
      </c>
      <c r="XP210" s="1">
        <v>31981510</v>
      </c>
      <c r="XQ210" s="1"/>
      <c r="XR210" s="1"/>
      <c r="XS210" s="1"/>
      <c r="XT210" s="1"/>
      <c r="XU210" s="1">
        <v>56812390</v>
      </c>
      <c r="XV210" s="1">
        <v>56812390</v>
      </c>
      <c r="XW210" s="1"/>
      <c r="XX210" s="1"/>
      <c r="XY210" s="1"/>
      <c r="XZ210" s="1"/>
      <c r="YA210" s="1"/>
      <c r="YB210" s="1"/>
      <c r="YC210" s="1"/>
      <c r="YD210" s="1"/>
      <c r="YE210" s="1"/>
      <c r="YF210" s="1">
        <v>24908942</v>
      </c>
      <c r="YG210" s="1">
        <v>49330308.969999999</v>
      </c>
      <c r="YH210" s="1">
        <v>49330308.969999999</v>
      </c>
      <c r="YI210" s="1"/>
      <c r="YJ210" s="1"/>
      <c r="YK210" s="1"/>
      <c r="YL210" s="1"/>
      <c r="YM210" s="1">
        <v>2793563.5</v>
      </c>
      <c r="YN210" s="1">
        <v>2793563.5</v>
      </c>
      <c r="YO210" s="1"/>
      <c r="YP210" s="1"/>
      <c r="YQ210" s="1"/>
      <c r="YR210" s="1"/>
      <c r="YS210" s="1"/>
      <c r="YT210" s="1"/>
      <c r="YU210" s="1"/>
      <c r="YV210" s="1"/>
      <c r="YW210" s="1"/>
      <c r="YX210" s="1">
        <v>18316618.940000001</v>
      </c>
      <c r="YY210" s="1">
        <v>18316618.940000001</v>
      </c>
      <c r="YZ210" s="1">
        <v>18316618.940000001</v>
      </c>
      <c r="ZA210" s="1"/>
      <c r="ZB210" s="1"/>
      <c r="ZC210" s="1"/>
      <c r="ZD210" s="1"/>
      <c r="ZE210" s="1">
        <v>42587527.149999999</v>
      </c>
      <c r="ZF210" s="1">
        <v>42587527.149999999</v>
      </c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>
        <v>20848385.449999999</v>
      </c>
      <c r="AHG210" s="1">
        <v>20798385.449999999</v>
      </c>
      <c r="AHH210" s="1">
        <v>68365508.560000002</v>
      </c>
      <c r="AHI210" s="1">
        <v>6741900</v>
      </c>
      <c r="AHJ210" s="1">
        <v>6738141.9699999997</v>
      </c>
      <c r="AHK210" s="1">
        <v>99.9</v>
      </c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>
        <v>6621900</v>
      </c>
      <c r="AHY210" s="1">
        <v>6571900</v>
      </c>
      <c r="AHZ210" s="1">
        <v>6571900</v>
      </c>
      <c r="AIA210" s="1">
        <v>6741900</v>
      </c>
      <c r="AIB210" s="1">
        <v>6738141.9699999997</v>
      </c>
      <c r="AIC210" s="1">
        <v>99.9</v>
      </c>
      <c r="AID210" s="1"/>
      <c r="AIE210" s="1"/>
      <c r="AIF210" s="1">
        <v>57759060</v>
      </c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>
        <v>14226485.449999999</v>
      </c>
      <c r="AIW210" s="1">
        <v>14226485.449999999</v>
      </c>
      <c r="AIX210" s="1">
        <v>4034548.56</v>
      </c>
      <c r="AIY210" s="1"/>
      <c r="AIZ210" s="1"/>
      <c r="AJA210" s="1"/>
      <c r="AJB210" s="1"/>
      <c r="AJC210" s="1"/>
      <c r="AJD210" s="1"/>
      <c r="AJE210" s="1"/>
      <c r="AJF210" s="1"/>
      <c r="AJG210" s="1"/>
    </row>
  </sheetData>
  <mergeCells count="159">
    <mergeCell ref="B2:G2"/>
    <mergeCell ref="H2:M2"/>
    <mergeCell ref="N2:S2"/>
    <mergeCell ref="T2:Y2"/>
    <mergeCell ref="Z2:AE2"/>
    <mergeCell ref="AF2:AK2"/>
    <mergeCell ref="BV2:CA2"/>
    <mergeCell ref="CB2:CG2"/>
    <mergeCell ref="CH2:CM2"/>
    <mergeCell ref="CN2:CS2"/>
    <mergeCell ref="CT2:CY2"/>
    <mergeCell ref="CZ2:DE2"/>
    <mergeCell ref="AL2:AQ2"/>
    <mergeCell ref="AR2:AW2"/>
    <mergeCell ref="AX2:BC2"/>
    <mergeCell ref="BD2:BI2"/>
    <mergeCell ref="BJ2:BO2"/>
    <mergeCell ref="BP2:BU2"/>
    <mergeCell ref="EP2:EU2"/>
    <mergeCell ref="EV2:FA2"/>
    <mergeCell ref="FB2:FG2"/>
    <mergeCell ref="FH2:FM2"/>
    <mergeCell ref="FN2:FS2"/>
    <mergeCell ref="FT2:FY2"/>
    <mergeCell ref="DF2:DK2"/>
    <mergeCell ref="DL2:DQ2"/>
    <mergeCell ref="DR2:DW2"/>
    <mergeCell ref="DX2:EC2"/>
    <mergeCell ref="ED2:EI2"/>
    <mergeCell ref="EJ2:EO2"/>
    <mergeCell ref="HJ2:HO2"/>
    <mergeCell ref="HP2:HU2"/>
    <mergeCell ref="HV2:IA2"/>
    <mergeCell ref="IB2:IG2"/>
    <mergeCell ref="IH2:IM2"/>
    <mergeCell ref="IN2:IS2"/>
    <mergeCell ref="FZ2:GE2"/>
    <mergeCell ref="GF2:GK2"/>
    <mergeCell ref="GL2:GQ2"/>
    <mergeCell ref="GR2:GW2"/>
    <mergeCell ref="GX2:HC2"/>
    <mergeCell ref="HD2:HI2"/>
    <mergeCell ref="KD2:KI2"/>
    <mergeCell ref="KJ2:KO2"/>
    <mergeCell ref="KP2:KU2"/>
    <mergeCell ref="KV2:LA2"/>
    <mergeCell ref="LB2:LG2"/>
    <mergeCell ref="LH2:LM2"/>
    <mergeCell ref="IT2:IY2"/>
    <mergeCell ref="IZ2:JE2"/>
    <mergeCell ref="JF2:JK2"/>
    <mergeCell ref="JL2:JQ2"/>
    <mergeCell ref="JR2:JW2"/>
    <mergeCell ref="JX2:KC2"/>
    <mergeCell ref="MX2:NC2"/>
    <mergeCell ref="ND2:NI2"/>
    <mergeCell ref="NJ2:NO2"/>
    <mergeCell ref="NP2:NU2"/>
    <mergeCell ref="NV2:OA2"/>
    <mergeCell ref="OB2:OG2"/>
    <mergeCell ref="LN2:LS2"/>
    <mergeCell ref="LT2:LY2"/>
    <mergeCell ref="LZ2:ME2"/>
    <mergeCell ref="MF2:MK2"/>
    <mergeCell ref="ML2:MQ2"/>
    <mergeCell ref="MR2:MW2"/>
    <mergeCell ref="PR2:PW2"/>
    <mergeCell ref="PX2:QC2"/>
    <mergeCell ref="QD2:QI2"/>
    <mergeCell ref="QJ2:QO2"/>
    <mergeCell ref="QP2:QU2"/>
    <mergeCell ref="QV2:RA2"/>
    <mergeCell ref="OH2:OM2"/>
    <mergeCell ref="ON2:OS2"/>
    <mergeCell ref="OT2:OY2"/>
    <mergeCell ref="OZ2:PE2"/>
    <mergeCell ref="PF2:PK2"/>
    <mergeCell ref="PL2:PQ2"/>
    <mergeCell ref="SL2:SQ2"/>
    <mergeCell ref="SR2:SW2"/>
    <mergeCell ref="SX2:TC2"/>
    <mergeCell ref="TD2:TI2"/>
    <mergeCell ref="TJ2:TO2"/>
    <mergeCell ref="TP2:TU2"/>
    <mergeCell ref="RB2:RG2"/>
    <mergeCell ref="RH2:RM2"/>
    <mergeCell ref="RN2:RS2"/>
    <mergeCell ref="RT2:RY2"/>
    <mergeCell ref="RZ2:SE2"/>
    <mergeCell ref="SF2:SK2"/>
    <mergeCell ref="VF2:VK2"/>
    <mergeCell ref="VL2:VQ2"/>
    <mergeCell ref="VR2:VW2"/>
    <mergeCell ref="VX2:WC2"/>
    <mergeCell ref="WD2:WI2"/>
    <mergeCell ref="WJ2:WO2"/>
    <mergeCell ref="TV2:UA2"/>
    <mergeCell ref="UB2:UG2"/>
    <mergeCell ref="UH2:UM2"/>
    <mergeCell ref="UN2:US2"/>
    <mergeCell ref="UT2:UY2"/>
    <mergeCell ref="UZ2:VE2"/>
    <mergeCell ref="XZ2:YE2"/>
    <mergeCell ref="YF2:YK2"/>
    <mergeCell ref="YL2:YQ2"/>
    <mergeCell ref="YR2:YW2"/>
    <mergeCell ref="YX2:ZC2"/>
    <mergeCell ref="ZD2:ZI2"/>
    <mergeCell ref="WP2:WU2"/>
    <mergeCell ref="WV2:XA2"/>
    <mergeCell ref="XB2:XG2"/>
    <mergeCell ref="XH2:XM2"/>
    <mergeCell ref="XN2:XS2"/>
    <mergeCell ref="XT2:XY2"/>
    <mergeCell ref="AAT2:AAY2"/>
    <mergeCell ref="AAZ2:ABE2"/>
    <mergeCell ref="ABF2:ABK2"/>
    <mergeCell ref="ABL2:ABQ2"/>
    <mergeCell ref="ABR2:ABW2"/>
    <mergeCell ref="ABX2:ACC2"/>
    <mergeCell ref="ZJ2:ZO2"/>
    <mergeCell ref="ZP2:ZU2"/>
    <mergeCell ref="ZV2:AAA2"/>
    <mergeCell ref="AAB2:AAG2"/>
    <mergeCell ref="AAH2:AAM2"/>
    <mergeCell ref="AAN2:AAS2"/>
    <mergeCell ref="AEF2:AEK2"/>
    <mergeCell ref="AEL2:AEQ2"/>
    <mergeCell ref="AER2:AEW2"/>
    <mergeCell ref="ACD2:ACI2"/>
    <mergeCell ref="ACJ2:ACO2"/>
    <mergeCell ref="ACP2:ACU2"/>
    <mergeCell ref="ACV2:ADA2"/>
    <mergeCell ref="ADB2:ADG2"/>
    <mergeCell ref="ADH2:ADM2"/>
    <mergeCell ref="AJB2:AJG2"/>
    <mergeCell ref="A2:A3"/>
    <mergeCell ref="B1:M1"/>
    <mergeCell ref="AHR2:AHW2"/>
    <mergeCell ref="AHX2:AIC2"/>
    <mergeCell ref="AID2:AII2"/>
    <mergeCell ref="AIJ2:AIO2"/>
    <mergeCell ref="AIP2:AIU2"/>
    <mergeCell ref="AIV2:AJA2"/>
    <mergeCell ref="AGH2:AGM2"/>
    <mergeCell ref="AGN2:AGS2"/>
    <mergeCell ref="AGT2:AGY2"/>
    <mergeCell ref="AGZ2:AHE2"/>
    <mergeCell ref="AHF2:AHK2"/>
    <mergeCell ref="AHL2:AHQ2"/>
    <mergeCell ref="AEX2:AFC2"/>
    <mergeCell ref="AFD2:AFI2"/>
    <mergeCell ref="AFJ2:AFO2"/>
    <mergeCell ref="AFP2:AFU2"/>
    <mergeCell ref="AFV2:AGA2"/>
    <mergeCell ref="AGB2:AGG2"/>
    <mergeCell ref="ADN2:ADS2"/>
    <mergeCell ref="ADT2:ADY2"/>
    <mergeCell ref="ADZ2:AE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МБТ2023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Рудаковский Игорь Владимирович</dc:creator>
  <cp:lastModifiedBy>Васютина Ольга Валерьевна</cp:lastModifiedBy>
  <cp:lastPrinted>2022-05-24T12:25:25Z</cp:lastPrinted>
  <dcterms:created xsi:type="dcterms:W3CDTF">2022-04-22T06:03:46Z</dcterms:created>
  <dcterms:modified xsi:type="dcterms:W3CDTF">2024-04-08T08:03:34Z</dcterms:modified>
</cp:coreProperties>
</file>