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на 01.03.2024" sheetId="1" r:id="rId1"/>
  </sheets>
  <calcPr calcId="145621"/>
</workbook>
</file>

<file path=xl/calcChain.xml><?xml version="1.0" encoding="utf-8"?>
<calcChain xmlns="http://schemas.openxmlformats.org/spreadsheetml/2006/main">
  <c r="G67" i="1" l="1"/>
  <c r="D67" i="1"/>
  <c r="I66" i="1"/>
  <c r="G65" i="1"/>
  <c r="D65" i="1"/>
  <c r="I64" i="1"/>
  <c r="I62" i="1"/>
  <c r="I61" i="1"/>
  <c r="I60" i="1"/>
  <c r="I59" i="1"/>
  <c r="I58" i="1"/>
  <c r="I57" i="1"/>
  <c r="I56" i="1"/>
  <c r="I55" i="1"/>
  <c r="I54" i="1"/>
  <c r="I53" i="1"/>
  <c r="I52" i="1"/>
  <c r="G51" i="1"/>
  <c r="I51" i="1" s="1"/>
  <c r="F51" i="1"/>
  <c r="F48" i="1" s="1"/>
  <c r="D51" i="1"/>
  <c r="C51" i="1"/>
  <c r="C48" i="1"/>
  <c r="J47" i="1"/>
  <c r="I47" i="1"/>
  <c r="H47" i="1"/>
  <c r="E47" i="1"/>
  <c r="J46" i="1"/>
  <c r="I46" i="1"/>
  <c r="H46" i="1"/>
  <c r="E46" i="1"/>
  <c r="J45" i="1"/>
  <c r="G45" i="1"/>
  <c r="H45" i="1" s="1"/>
  <c r="F45" i="1"/>
  <c r="D45" i="1"/>
  <c r="E45" i="1" s="1"/>
  <c r="C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G22" i="1"/>
  <c r="H22" i="1" s="1"/>
  <c r="F22" i="1"/>
  <c r="D22" i="1"/>
  <c r="E22" i="1" s="1"/>
  <c r="C22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G9" i="1"/>
  <c r="J9" i="1" s="1"/>
  <c r="F9" i="1"/>
  <c r="E9" i="1"/>
  <c r="D9" i="1"/>
  <c r="C9" i="1"/>
  <c r="G49" i="1" l="1"/>
  <c r="I22" i="1"/>
  <c r="I45" i="1"/>
  <c r="H9" i="1"/>
  <c r="D48" i="1"/>
  <c r="I9" i="1"/>
  <c r="I48" i="1" l="1"/>
  <c r="J48" i="1"/>
</calcChain>
</file>

<file path=xl/sharedStrings.xml><?xml version="1.0" encoding="utf-8"?>
<sst xmlns="http://schemas.openxmlformats.org/spreadsheetml/2006/main" count="101" uniqueCount="97">
  <si>
    <t>от 21.03.2024 №02-08/218</t>
  </si>
  <si>
    <t>Информация об исполнении консолидированного бюджета Ленинградской области на 01.03.2024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</si>
  <si>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</si>
  <si>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</si>
  <si>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</si>
  <si>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</si>
  <si>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01.03.2023.</t>
  </si>
  <si>
    <t>на 01.03.2024.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</si>
  <si>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</si>
  <si>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</si>
  <si>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</si>
  <si>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</si>
  <si>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</si>
  <si>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</si>
  <si>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</si>
  <si>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</si>
  <si>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</si>
  <si>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</si>
  <si>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</si>
  <si>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</si>
  <si>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</si>
  <si>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</si>
  <si>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совокупный доход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</si>
  <si>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</si>
  <si>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</si>
  <si>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</si>
  <si>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</si>
  <si>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</si>
  <si>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</si>
  <si>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</si>
  <si>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</si>
  <si>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</si>
  <si>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</si>
  <si>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</si>
  <si>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</si>
  <si>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</si>
  <si>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</si>
  <si>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</si>
  <si>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</si>
  <si>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</si>
  <si>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</si>
  <si>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</si>
  <si>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</si>
  <si>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</si>
  <si>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</si>
  <si>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</si>
  <si>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</si>
  <si>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</si>
  <si>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</si>
  <si>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</si>
  <si>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</si>
  <si>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</si>
  <si>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</si>
  <si>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</si>
  <si>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</si>
  <si>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</si>
  <si>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</si>
  <si>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</si>
  <si>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</si>
  <si>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</si>
  <si>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</si>
  <si>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</si>
  <si>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</si>
  <si>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</si>
  <si>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</si>
  <si>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</si>
  <si>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</si>
  <si>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</si>
  <si>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</si>
  <si>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</si>
  <si>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</si>
  <si>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</si>
  <si>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</si>
  <si>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</si>
  <si>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</si>
  <si>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</si>
  <si>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</si>
  <si>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</si>
  <si>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</si>
  <si>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</t>
  </si>
  <si>
    <t>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</si>
  <si>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</si>
  <si>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</si>
  <si>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</si>
  <si>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</si>
  <si>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</si>
  <si>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</si>
  <si>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</si>
  <si>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</si>
  <si>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</si>
  <si>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</si>
  <si>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</si>
  <si>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</si>
  <si>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</si>
  <si>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</si>
  <si>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</si>
  <si>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Исп.Федотова Е.Р. 2274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</si>
</sst>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dd\.mm\.yyyy"/>
  </numFmts>
  <fonts count="32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sz val="10"/>
      <color indexed="8"/>
      <name val="Arial Cyr"/>
      <family val="2"/>
      <charset val="204"/>
    </font>
    <font>
      <sz val="10"/>
      <color rgb="FFFF0000"/>
      <name val="Arial Cyr"/>
      <charset val="204"/>
    </font>
    <font>
      <sz val="11"/>
      <name val="Calibri"/>
      <family val="2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1">
    <xf numFmtId="0" fontId="0" fillId="0" borderId="0"/>
    <xf numFmtId="0" fontId="7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6" fillId="0" borderId="0"/>
    <xf numFmtId="0" fontId="18" fillId="0" borderId="0"/>
    <xf numFmtId="49" fontId="21" fillId="0" borderId="0">
      <alignment horizontal="center"/>
    </xf>
    <xf numFmtId="49" fontId="21" fillId="0" borderId="0">
      <alignment horizontal="center"/>
    </xf>
    <xf numFmtId="0" fontId="22" fillId="0" borderId="8"/>
    <xf numFmtId="49" fontId="21" fillId="0" borderId="9">
      <alignment horizontal="center" wrapText="1"/>
    </xf>
    <xf numFmtId="49" fontId="21" fillId="0" borderId="9">
      <alignment horizontal="center" wrapText="1"/>
    </xf>
    <xf numFmtId="0" fontId="21" fillId="0" borderId="10">
      <alignment horizontal="left" wrapText="1" indent="1"/>
    </xf>
    <xf numFmtId="49" fontId="21" fillId="0" borderId="11">
      <alignment horizontal="center" wrapText="1"/>
    </xf>
    <xf numFmtId="49" fontId="21" fillId="0" borderId="11">
      <alignment horizontal="center" wrapText="1"/>
    </xf>
    <xf numFmtId="0" fontId="21" fillId="0" borderId="12">
      <alignment horizontal="left" wrapText="1"/>
    </xf>
    <xf numFmtId="49" fontId="21" fillId="0" borderId="13">
      <alignment horizontal="center"/>
    </xf>
    <xf numFmtId="49" fontId="21" fillId="0" borderId="13">
      <alignment horizontal="center"/>
    </xf>
    <xf numFmtId="0" fontId="21" fillId="0" borderId="12">
      <alignment horizontal="left" wrapText="1" indent="2"/>
    </xf>
    <xf numFmtId="49" fontId="21" fillId="0" borderId="8"/>
    <xf numFmtId="49" fontId="21" fillId="0" borderId="8"/>
    <xf numFmtId="0" fontId="19" fillId="0" borderId="14"/>
    <xf numFmtId="4" fontId="21" fillId="0" borderId="13">
      <alignment horizontal="right"/>
    </xf>
    <xf numFmtId="4" fontId="21" fillId="0" borderId="13">
      <alignment horizontal="right"/>
    </xf>
    <xf numFmtId="0" fontId="21" fillId="0" borderId="0">
      <alignment horizontal="center" wrapText="1"/>
    </xf>
    <xf numFmtId="4" fontId="21" fillId="0" borderId="9">
      <alignment horizontal="right"/>
    </xf>
    <xf numFmtId="4" fontId="21" fillId="0" borderId="9">
      <alignment horizontal="right"/>
    </xf>
    <xf numFmtId="49" fontId="21" fillId="0" borderId="8">
      <alignment horizontal="left"/>
    </xf>
    <xf numFmtId="49" fontId="21" fillId="0" borderId="0">
      <alignment horizontal="right"/>
    </xf>
    <xf numFmtId="49" fontId="21" fillId="0" borderId="0">
      <alignment horizontal="right"/>
    </xf>
    <xf numFmtId="49" fontId="21" fillId="0" borderId="15">
      <alignment horizontal="center" wrapText="1"/>
    </xf>
    <xf numFmtId="4" fontId="21" fillId="0" borderId="16">
      <alignment horizontal="right"/>
    </xf>
    <xf numFmtId="4" fontId="21" fillId="0" borderId="16">
      <alignment horizontal="right"/>
    </xf>
    <xf numFmtId="49" fontId="21" fillId="0" borderId="15">
      <alignment horizontal="center"/>
    </xf>
    <xf numFmtId="49" fontId="21" fillId="0" borderId="17">
      <alignment horizontal="center"/>
    </xf>
    <xf numFmtId="49" fontId="21" fillId="0" borderId="17">
      <alignment horizontal="center"/>
    </xf>
    <xf numFmtId="0" fontId="22" fillId="0" borderId="0">
      <alignment horizontal="center"/>
    </xf>
    <xf numFmtId="4" fontId="21" fillId="0" borderId="18">
      <alignment horizontal="right"/>
    </xf>
    <xf numFmtId="4" fontId="21" fillId="0" borderId="18">
      <alignment horizontal="right"/>
    </xf>
    <xf numFmtId="49" fontId="21" fillId="0" borderId="13">
      <alignment horizontal="center"/>
    </xf>
    <xf numFmtId="0" fontId="21" fillId="0" borderId="19">
      <alignment horizontal="left" wrapText="1"/>
    </xf>
    <xf numFmtId="0" fontId="21" fillId="0" borderId="19">
      <alignment horizontal="left" wrapText="1"/>
    </xf>
    <xf numFmtId="0" fontId="21" fillId="0" borderId="19">
      <alignment horizontal="left" wrapText="1" indent="1"/>
    </xf>
    <xf numFmtId="0" fontId="22" fillId="0" borderId="20">
      <alignment horizontal="left" wrapText="1"/>
    </xf>
    <xf numFmtId="0" fontId="22" fillId="0" borderId="20">
      <alignment horizontal="left" wrapText="1"/>
    </xf>
    <xf numFmtId="0" fontId="21" fillId="0" borderId="21">
      <alignment horizontal="left" wrapText="1"/>
    </xf>
    <xf numFmtId="0" fontId="21" fillId="0" borderId="22">
      <alignment horizontal="left" wrapText="1" indent="2"/>
    </xf>
    <xf numFmtId="0" fontId="21" fillId="0" borderId="22">
      <alignment horizontal="left" wrapText="1" indent="2"/>
    </xf>
    <xf numFmtId="0" fontId="21" fillId="0" borderId="21">
      <alignment horizontal="left" wrapText="1" indent="2"/>
    </xf>
    <xf numFmtId="0" fontId="19" fillId="0" borderId="14"/>
    <xf numFmtId="0" fontId="19" fillId="0" borderId="14"/>
    <xf numFmtId="0" fontId="19" fillId="0" borderId="23"/>
    <xf numFmtId="0" fontId="21" fillId="0" borderId="8"/>
    <xf numFmtId="0" fontId="21" fillId="0" borderId="8"/>
    <xf numFmtId="0" fontId="19" fillId="0" borderId="24"/>
    <xf numFmtId="0" fontId="19" fillId="0" borderId="8"/>
    <xf numFmtId="0" fontId="19" fillId="0" borderId="8"/>
    <xf numFmtId="0" fontId="22" fillId="0" borderId="25">
      <alignment horizontal="center" vertical="center" textRotation="90" wrapText="1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14">
      <alignment horizontal="center" vertical="center" textRotation="90" wrapText="1"/>
    </xf>
    <xf numFmtId="0" fontId="22" fillId="0" borderId="8"/>
    <xf numFmtId="0" fontId="22" fillId="0" borderId="8"/>
    <xf numFmtId="0" fontId="21" fillId="0" borderId="0">
      <alignment vertical="center"/>
    </xf>
    <xf numFmtId="0" fontId="21" fillId="0" borderId="12">
      <alignment horizontal="left" wrapText="1"/>
    </xf>
    <xf numFmtId="0" fontId="21" fillId="0" borderId="12">
      <alignment horizontal="left" wrapText="1"/>
    </xf>
    <xf numFmtId="0" fontId="22" fillId="0" borderId="8">
      <alignment horizontal="center" vertical="center" textRotation="90" wrapText="1"/>
    </xf>
    <xf numFmtId="0" fontId="21" fillId="0" borderId="10">
      <alignment horizontal="left" wrapText="1" indent="1"/>
    </xf>
    <xf numFmtId="0" fontId="21" fillId="0" borderId="10">
      <alignment horizontal="left" wrapText="1" indent="1"/>
    </xf>
    <xf numFmtId="0" fontId="22" fillId="0" borderId="14">
      <alignment horizontal="center" vertical="center" textRotation="90"/>
    </xf>
    <xf numFmtId="0" fontId="21" fillId="0" borderId="12">
      <alignment horizontal="left" wrapText="1" indent="2"/>
    </xf>
    <xf numFmtId="0" fontId="21" fillId="0" borderId="12">
      <alignment horizontal="left" wrapText="1" indent="2"/>
    </xf>
    <xf numFmtId="0" fontId="22" fillId="0" borderId="8">
      <alignment horizontal="center" vertical="center" textRotation="90"/>
    </xf>
    <xf numFmtId="0" fontId="19" fillId="3" borderId="26"/>
    <xf numFmtId="0" fontId="19" fillId="3" borderId="26"/>
    <xf numFmtId="0" fontId="22" fillId="0" borderId="25">
      <alignment horizontal="center" vertical="center" textRotation="90"/>
    </xf>
    <xf numFmtId="0" fontId="21" fillId="0" borderId="27">
      <alignment horizontal="left" wrapText="1" indent="2"/>
    </xf>
    <xf numFmtId="0" fontId="21" fillId="0" borderId="27">
      <alignment horizontal="left" wrapText="1" indent="2"/>
    </xf>
    <xf numFmtId="0" fontId="22" fillId="0" borderId="28">
      <alignment horizontal="center" vertical="center" textRotation="90"/>
    </xf>
    <xf numFmtId="0" fontId="21" fillId="0" borderId="0">
      <alignment horizontal="center" wrapText="1"/>
    </xf>
    <xf numFmtId="0" fontId="21" fillId="0" borderId="0">
      <alignment horizontal="center" wrapText="1"/>
    </xf>
    <xf numFmtId="0" fontId="23" fillId="0" borderId="8">
      <alignment wrapText="1"/>
    </xf>
    <xf numFmtId="49" fontId="21" fillId="0" borderId="8">
      <alignment horizontal="left"/>
    </xf>
    <xf numFmtId="49" fontId="21" fillId="0" borderId="8">
      <alignment horizontal="left"/>
    </xf>
    <xf numFmtId="0" fontId="23" fillId="0" borderId="14">
      <alignment wrapText="1"/>
    </xf>
    <xf numFmtId="49" fontId="21" fillId="0" borderId="15">
      <alignment horizontal="center" wrapText="1"/>
    </xf>
    <xf numFmtId="49" fontId="21" fillId="0" borderId="15">
      <alignment horizontal="center" wrapText="1"/>
    </xf>
    <xf numFmtId="0" fontId="21" fillId="0" borderId="28">
      <alignment horizontal="center" vertical="top" wrapText="1"/>
    </xf>
    <xf numFmtId="49" fontId="21" fillId="0" borderId="15">
      <alignment horizontal="center" shrinkToFit="1"/>
    </xf>
    <xf numFmtId="49" fontId="21" fillId="0" borderId="15">
      <alignment horizontal="center" shrinkToFit="1"/>
    </xf>
    <xf numFmtId="0" fontId="22" fillId="0" borderId="29"/>
    <xf numFmtId="49" fontId="21" fillId="0" borderId="13">
      <alignment horizontal="center" shrinkToFit="1"/>
    </xf>
    <xf numFmtId="49" fontId="21" fillId="0" borderId="13">
      <alignment horizontal="center" shrinkToFit="1"/>
    </xf>
    <xf numFmtId="49" fontId="24" fillId="0" borderId="30">
      <alignment horizontal="left" vertical="center" wrapText="1"/>
    </xf>
    <xf numFmtId="0" fontId="21" fillId="0" borderId="21">
      <alignment horizontal="left" wrapText="1"/>
    </xf>
    <xf numFmtId="0" fontId="21" fillId="0" borderId="21">
      <alignment horizontal="left" wrapText="1"/>
    </xf>
    <xf numFmtId="49" fontId="21" fillId="0" borderId="31">
      <alignment horizontal="left" vertical="center" wrapText="1" indent="2"/>
    </xf>
    <xf numFmtId="0" fontId="21" fillId="0" borderId="19">
      <alignment horizontal="left" wrapText="1" indent="1"/>
    </xf>
    <xf numFmtId="0" fontId="21" fillId="0" borderId="19">
      <alignment horizontal="left" wrapText="1" indent="1"/>
    </xf>
    <xf numFmtId="49" fontId="21" fillId="0" borderId="27">
      <alignment horizontal="left" vertical="center" wrapText="1" indent="3"/>
    </xf>
    <xf numFmtId="0" fontId="21" fillId="0" borderId="21">
      <alignment horizontal="left" wrapText="1" indent="2"/>
    </xf>
    <xf numFmtId="0" fontId="21" fillId="0" borderId="21">
      <alignment horizontal="left" wrapText="1" indent="2"/>
    </xf>
    <xf numFmtId="49" fontId="21" fillId="0" borderId="30">
      <alignment horizontal="left" vertical="center" wrapText="1" indent="3"/>
    </xf>
    <xf numFmtId="0" fontId="21" fillId="0" borderId="19">
      <alignment horizontal="left" wrapText="1" indent="2"/>
    </xf>
    <xf numFmtId="0" fontId="21" fillId="0" borderId="19">
      <alignment horizontal="left" wrapText="1" indent="2"/>
    </xf>
    <xf numFmtId="49" fontId="21" fillId="0" borderId="32">
      <alignment horizontal="left" vertical="center" wrapText="1" indent="3"/>
    </xf>
    <xf numFmtId="0" fontId="19" fillId="0" borderId="23"/>
    <xf numFmtId="0" fontId="19" fillId="0" borderId="23"/>
    <xf numFmtId="0" fontId="24" fillId="0" borderId="29">
      <alignment horizontal="left" vertical="center" wrapText="1"/>
    </xf>
    <xf numFmtId="0" fontId="19" fillId="0" borderId="24"/>
    <xf numFmtId="0" fontId="19" fillId="0" borderId="24"/>
    <xf numFmtId="49" fontId="21" fillId="0" borderId="14">
      <alignment horizontal="left" vertical="center" wrapText="1" indent="3"/>
    </xf>
    <xf numFmtId="0" fontId="22" fillId="0" borderId="25">
      <alignment horizontal="center" vertical="center" textRotation="90" wrapText="1"/>
    </xf>
    <xf numFmtId="0" fontId="22" fillId="0" borderId="25">
      <alignment horizontal="center" vertical="center" textRotation="90" wrapText="1"/>
    </xf>
    <xf numFmtId="49" fontId="21" fillId="0" borderId="0">
      <alignment horizontal="left" vertical="center" wrapText="1" indent="3"/>
    </xf>
    <xf numFmtId="0" fontId="22" fillId="0" borderId="14">
      <alignment horizontal="center" vertical="center" textRotation="90" wrapText="1"/>
    </xf>
    <xf numFmtId="0" fontId="22" fillId="0" borderId="14">
      <alignment horizontal="center" vertical="center" textRotation="90" wrapText="1"/>
    </xf>
    <xf numFmtId="49" fontId="21" fillId="0" borderId="8">
      <alignment horizontal="left" vertical="center" wrapText="1" indent="3"/>
    </xf>
    <xf numFmtId="0" fontId="21" fillId="0" borderId="0">
      <alignment vertical="center"/>
    </xf>
    <xf numFmtId="0" fontId="21" fillId="0" borderId="0">
      <alignment vertical="center"/>
    </xf>
    <xf numFmtId="49" fontId="24" fillId="0" borderId="29">
      <alignment horizontal="left" vertical="center" wrapText="1"/>
    </xf>
    <xf numFmtId="0" fontId="22" fillId="0" borderId="8">
      <alignment horizontal="center" vertical="center" textRotation="90" wrapText="1"/>
    </xf>
    <xf numFmtId="0" fontId="22" fillId="0" borderId="8">
      <alignment horizontal="center" vertical="center" textRotation="90" wrapText="1"/>
    </xf>
    <xf numFmtId="0" fontId="21" fillId="0" borderId="30">
      <alignment horizontal="left" vertical="center" wrapText="1"/>
    </xf>
    <xf numFmtId="0" fontId="22" fillId="0" borderId="14">
      <alignment horizontal="center" vertical="center" textRotation="90"/>
    </xf>
    <xf numFmtId="0" fontId="22" fillId="0" borderId="14">
      <alignment horizontal="center" vertical="center" textRotation="90"/>
    </xf>
    <xf numFmtId="0" fontId="21" fillId="0" borderId="32">
      <alignment horizontal="left" vertical="center" wrapText="1"/>
    </xf>
    <xf numFmtId="0" fontId="22" fillId="0" borderId="8">
      <alignment horizontal="center" vertical="center" textRotation="90"/>
    </xf>
    <xf numFmtId="0" fontId="22" fillId="0" borderId="8">
      <alignment horizontal="center" vertical="center" textRotation="90"/>
    </xf>
    <xf numFmtId="49" fontId="21" fillId="0" borderId="30">
      <alignment horizontal="left" vertical="center" wrapText="1"/>
    </xf>
    <xf numFmtId="0" fontId="22" fillId="0" borderId="25">
      <alignment horizontal="center" vertical="center" textRotation="90"/>
    </xf>
    <xf numFmtId="0" fontId="22" fillId="0" borderId="25">
      <alignment horizontal="center" vertical="center" textRotation="90"/>
    </xf>
    <xf numFmtId="49" fontId="21" fillId="0" borderId="32">
      <alignment horizontal="left" vertical="center" wrapText="1"/>
    </xf>
    <xf numFmtId="0" fontId="22" fillId="0" borderId="28">
      <alignment horizontal="center" vertical="center" textRotation="90"/>
    </xf>
    <xf numFmtId="0" fontId="22" fillId="0" borderId="28">
      <alignment horizontal="center" vertical="center" textRotation="90"/>
    </xf>
    <xf numFmtId="49" fontId="22" fillId="0" borderId="33">
      <alignment horizontal="center"/>
    </xf>
    <xf numFmtId="0" fontId="23" fillId="0" borderId="8">
      <alignment wrapText="1"/>
    </xf>
    <xf numFmtId="0" fontId="23" fillId="0" borderId="8">
      <alignment wrapText="1"/>
    </xf>
    <xf numFmtId="49" fontId="22" fillId="0" borderId="34">
      <alignment horizontal="center" vertical="center" wrapText="1"/>
    </xf>
    <xf numFmtId="0" fontId="23" fillId="0" borderId="28">
      <alignment wrapText="1"/>
    </xf>
    <xf numFmtId="0" fontId="23" fillId="0" borderId="28">
      <alignment wrapText="1"/>
    </xf>
    <xf numFmtId="49" fontId="21" fillId="0" borderId="35">
      <alignment horizontal="center" vertical="center" wrapText="1"/>
    </xf>
    <xf numFmtId="0" fontId="23" fillId="0" borderId="14">
      <alignment wrapText="1"/>
    </xf>
    <xf numFmtId="0" fontId="23" fillId="0" borderId="14">
      <alignment wrapText="1"/>
    </xf>
    <xf numFmtId="49" fontId="21" fillId="0" borderId="15">
      <alignment horizontal="center" vertical="center" wrapText="1"/>
    </xf>
    <xf numFmtId="0" fontId="21" fillId="0" borderId="28">
      <alignment horizontal="center" vertical="top" wrapText="1"/>
    </xf>
    <xf numFmtId="0" fontId="21" fillId="0" borderId="28">
      <alignment horizontal="center" vertical="top" wrapText="1"/>
    </xf>
    <xf numFmtId="49" fontId="21" fillId="0" borderId="34">
      <alignment horizontal="center" vertical="center" wrapText="1"/>
    </xf>
    <xf numFmtId="0" fontId="22" fillId="0" borderId="29"/>
    <xf numFmtId="0" fontId="22" fillId="0" borderId="29"/>
    <xf numFmtId="49" fontId="21" fillId="0" borderId="36">
      <alignment horizontal="center" vertical="center" wrapText="1"/>
    </xf>
    <xf numFmtId="49" fontId="24" fillId="0" borderId="30">
      <alignment horizontal="left" vertical="center" wrapText="1"/>
    </xf>
    <xf numFmtId="49" fontId="24" fillId="0" borderId="30">
      <alignment horizontal="left" vertical="center" wrapText="1"/>
    </xf>
    <xf numFmtId="49" fontId="21" fillId="0" borderId="37">
      <alignment horizontal="center" vertical="center" wrapText="1"/>
    </xf>
    <xf numFmtId="49" fontId="21" fillId="0" borderId="31">
      <alignment horizontal="left" vertical="center" wrapText="1" indent="2"/>
    </xf>
    <xf numFmtId="49" fontId="21" fillId="0" borderId="31">
      <alignment horizontal="left" vertical="center" wrapText="1" indent="2"/>
    </xf>
    <xf numFmtId="49" fontId="21" fillId="0" borderId="0">
      <alignment horizontal="center" vertical="center" wrapText="1"/>
    </xf>
    <xf numFmtId="49" fontId="21" fillId="0" borderId="27">
      <alignment horizontal="left" vertical="center" wrapText="1" indent="3"/>
    </xf>
    <xf numFmtId="49" fontId="21" fillId="0" borderId="27">
      <alignment horizontal="left" vertical="center" wrapText="1" indent="3"/>
    </xf>
    <xf numFmtId="49" fontId="21" fillId="0" borderId="8">
      <alignment horizontal="center" vertical="center" wrapText="1"/>
    </xf>
    <xf numFmtId="49" fontId="21" fillId="0" borderId="30">
      <alignment horizontal="left" vertical="center" wrapText="1" indent="3"/>
    </xf>
    <xf numFmtId="49" fontId="21" fillId="0" borderId="30">
      <alignment horizontal="left" vertical="center" wrapText="1" indent="3"/>
    </xf>
    <xf numFmtId="49" fontId="22" fillId="0" borderId="33">
      <alignment horizontal="center" vertical="center" wrapText="1"/>
    </xf>
    <xf numFmtId="49" fontId="21" fillId="0" borderId="32">
      <alignment horizontal="left" vertical="center" wrapText="1" indent="3"/>
    </xf>
    <xf numFmtId="49" fontId="21" fillId="0" borderId="32">
      <alignment horizontal="left" vertical="center" wrapText="1" indent="3"/>
    </xf>
    <xf numFmtId="0" fontId="22" fillId="0" borderId="33">
      <alignment horizontal="center" vertical="center"/>
    </xf>
    <xf numFmtId="0" fontId="24" fillId="0" borderId="29">
      <alignment horizontal="left" vertical="center" wrapText="1"/>
    </xf>
    <xf numFmtId="0" fontId="24" fillId="0" borderId="29">
      <alignment horizontal="left" vertical="center" wrapText="1"/>
    </xf>
    <xf numFmtId="0" fontId="21" fillId="0" borderId="35">
      <alignment horizontal="center" vertical="center"/>
    </xf>
    <xf numFmtId="49" fontId="21" fillId="0" borderId="14">
      <alignment horizontal="left" vertical="center" wrapText="1" indent="3"/>
    </xf>
    <xf numFmtId="49" fontId="21" fillId="0" borderId="14">
      <alignment horizontal="left" vertical="center" wrapText="1" indent="3"/>
    </xf>
    <xf numFmtId="0" fontId="21" fillId="0" borderId="15">
      <alignment horizontal="center" vertical="center"/>
    </xf>
    <xf numFmtId="49" fontId="21" fillId="0" borderId="0">
      <alignment horizontal="left" vertical="center" wrapText="1" indent="3"/>
    </xf>
    <xf numFmtId="49" fontId="21" fillId="0" borderId="0">
      <alignment horizontal="left" vertical="center" wrapText="1" indent="3"/>
    </xf>
    <xf numFmtId="0" fontId="21" fillId="0" borderId="34">
      <alignment horizontal="center" vertical="center"/>
    </xf>
    <xf numFmtId="49" fontId="21" fillId="0" borderId="8">
      <alignment horizontal="left" vertical="center" wrapText="1" indent="3"/>
    </xf>
    <xf numFmtId="49" fontId="21" fillId="0" borderId="8">
      <alignment horizontal="left" vertical="center" wrapText="1" indent="3"/>
    </xf>
    <xf numFmtId="0" fontId="22" fillId="0" borderId="34">
      <alignment horizontal="center" vertical="center"/>
    </xf>
    <xf numFmtId="49" fontId="24" fillId="0" borderId="29">
      <alignment horizontal="left" vertical="center" wrapText="1"/>
    </xf>
    <xf numFmtId="49" fontId="24" fillId="0" borderId="29">
      <alignment horizontal="left" vertical="center" wrapText="1"/>
    </xf>
    <xf numFmtId="0" fontId="21" fillId="0" borderId="36">
      <alignment horizontal="center" vertical="center"/>
    </xf>
    <xf numFmtId="0" fontId="21" fillId="0" borderId="30">
      <alignment horizontal="left" vertical="center" wrapText="1"/>
    </xf>
    <xf numFmtId="0" fontId="21" fillId="0" borderId="30">
      <alignment horizontal="left" vertical="center" wrapText="1"/>
    </xf>
    <xf numFmtId="49" fontId="22" fillId="0" borderId="33">
      <alignment horizontal="center" vertical="center"/>
    </xf>
    <xf numFmtId="0" fontId="21" fillId="0" borderId="32">
      <alignment horizontal="left" vertical="center" wrapText="1"/>
    </xf>
    <xf numFmtId="0" fontId="21" fillId="0" borderId="32">
      <alignment horizontal="left" vertical="center" wrapText="1"/>
    </xf>
    <xf numFmtId="49" fontId="21" fillId="0" borderId="35">
      <alignment horizontal="center" vertical="center"/>
    </xf>
    <xf numFmtId="49" fontId="21" fillId="0" borderId="30">
      <alignment horizontal="left" vertical="center" wrapText="1"/>
    </xf>
    <xf numFmtId="49" fontId="21" fillId="0" borderId="30">
      <alignment horizontal="left" vertical="center" wrapText="1"/>
    </xf>
    <xf numFmtId="49" fontId="21" fillId="0" borderId="15">
      <alignment horizontal="center" vertical="center"/>
    </xf>
    <xf numFmtId="49" fontId="21" fillId="0" borderId="32">
      <alignment horizontal="left" vertical="center" wrapText="1"/>
    </xf>
    <xf numFmtId="49" fontId="21" fillId="0" borderId="32">
      <alignment horizontal="left" vertical="center" wrapText="1"/>
    </xf>
    <xf numFmtId="49" fontId="21" fillId="0" borderId="34">
      <alignment horizontal="center" vertical="center"/>
    </xf>
    <xf numFmtId="49" fontId="22" fillId="0" borderId="33">
      <alignment horizontal="center"/>
    </xf>
    <xf numFmtId="49" fontId="22" fillId="0" borderId="33">
      <alignment horizontal="center"/>
    </xf>
    <xf numFmtId="49" fontId="21" fillId="0" borderId="36">
      <alignment horizontal="center" vertical="center"/>
    </xf>
    <xf numFmtId="49" fontId="22" fillId="0" borderId="34">
      <alignment horizontal="center" vertical="center" wrapText="1"/>
    </xf>
    <xf numFmtId="49" fontId="22" fillId="0" borderId="34">
      <alignment horizontal="center" vertical="center" wrapText="1"/>
    </xf>
    <xf numFmtId="49" fontId="21" fillId="0" borderId="28">
      <alignment horizontal="center" vertical="top" wrapText="1"/>
    </xf>
    <xf numFmtId="49" fontId="21" fillId="0" borderId="35">
      <alignment horizontal="center" vertical="center" wrapText="1"/>
    </xf>
    <xf numFmtId="49" fontId="21" fillId="0" borderId="35">
      <alignment horizontal="center" vertical="center" wrapText="1"/>
    </xf>
    <xf numFmtId="0" fontId="21" fillId="0" borderId="23"/>
    <xf numFmtId="49" fontId="21" fillId="0" borderId="15">
      <alignment horizontal="center" vertical="center" wrapText="1"/>
    </xf>
    <xf numFmtId="49" fontId="21" fillId="0" borderId="15">
      <alignment horizontal="center" vertical="center" wrapText="1"/>
    </xf>
    <xf numFmtId="4" fontId="21" fillId="0" borderId="38">
      <alignment horizontal="right"/>
    </xf>
    <xf numFmtId="49" fontId="21" fillId="0" borderId="34">
      <alignment horizontal="center" vertical="center" wrapText="1"/>
    </xf>
    <xf numFmtId="49" fontId="21" fillId="0" borderId="34">
      <alignment horizontal="center" vertical="center" wrapText="1"/>
    </xf>
    <xf numFmtId="4" fontId="21" fillId="0" borderId="37">
      <alignment horizontal="right"/>
    </xf>
    <xf numFmtId="49" fontId="21" fillId="0" borderId="36">
      <alignment horizontal="center" vertical="center" wrapText="1"/>
    </xf>
    <xf numFmtId="49" fontId="21" fillId="0" borderId="36">
      <alignment horizontal="center" vertical="center" wrapText="1"/>
    </xf>
    <xf numFmtId="4" fontId="21" fillId="0" borderId="0">
      <alignment horizontal="right" shrinkToFit="1"/>
    </xf>
    <xf numFmtId="49" fontId="21" fillId="0" borderId="37">
      <alignment horizontal="center" vertical="center" wrapText="1"/>
    </xf>
    <xf numFmtId="49" fontId="21" fillId="0" borderId="37">
      <alignment horizontal="center" vertical="center" wrapText="1"/>
    </xf>
    <xf numFmtId="4" fontId="21" fillId="0" borderId="8">
      <alignment horizontal="right"/>
    </xf>
    <xf numFmtId="49" fontId="21" fillId="0" borderId="0">
      <alignment horizontal="center" vertical="center" wrapText="1"/>
    </xf>
    <xf numFmtId="49" fontId="21" fillId="0" borderId="0">
      <alignment horizontal="center" vertical="center" wrapText="1"/>
    </xf>
    <xf numFmtId="49" fontId="21" fillId="0" borderId="8">
      <alignment horizontal="center" wrapText="1"/>
    </xf>
    <xf numFmtId="49" fontId="21" fillId="0" borderId="8">
      <alignment horizontal="center" vertical="center" wrapText="1"/>
    </xf>
    <xf numFmtId="49" fontId="21" fillId="0" borderId="8">
      <alignment horizontal="center" vertical="center" wrapText="1"/>
    </xf>
    <xf numFmtId="0" fontId="21" fillId="0" borderId="14">
      <alignment horizontal="center"/>
    </xf>
    <xf numFmtId="49" fontId="22" fillId="0" borderId="33">
      <alignment horizontal="center" vertical="center" wrapText="1"/>
    </xf>
    <xf numFmtId="49" fontId="22" fillId="0" borderId="33">
      <alignment horizontal="center" vertical="center" wrapText="1"/>
    </xf>
    <xf numFmtId="0" fontId="25" fillId="0" borderId="8"/>
    <xf numFmtId="0" fontId="22" fillId="0" borderId="33">
      <alignment horizontal="center" vertical="center"/>
    </xf>
    <xf numFmtId="0" fontId="22" fillId="0" borderId="33">
      <alignment horizontal="center" vertical="center"/>
    </xf>
    <xf numFmtId="0" fontId="25" fillId="0" borderId="14"/>
    <xf numFmtId="0" fontId="21" fillId="0" borderId="35">
      <alignment horizontal="center" vertical="center"/>
    </xf>
    <xf numFmtId="0" fontId="21" fillId="0" borderId="35">
      <alignment horizontal="center" vertical="center"/>
    </xf>
    <xf numFmtId="0" fontId="21" fillId="0" borderId="8">
      <alignment horizontal="center"/>
    </xf>
    <xf numFmtId="0" fontId="21" fillId="0" borderId="15">
      <alignment horizontal="center" vertical="center"/>
    </xf>
    <xf numFmtId="0" fontId="21" fillId="0" borderId="15">
      <alignment horizontal="center" vertical="center"/>
    </xf>
    <xf numFmtId="49" fontId="21" fillId="0" borderId="14">
      <alignment horizontal="center"/>
    </xf>
    <xf numFmtId="0" fontId="21" fillId="0" borderId="34">
      <alignment horizontal="center" vertical="center"/>
    </xf>
    <xf numFmtId="0" fontId="21" fillId="0" borderId="34">
      <alignment horizontal="center" vertical="center"/>
    </xf>
    <xf numFmtId="49" fontId="21" fillId="0" borderId="0">
      <alignment horizontal="left"/>
    </xf>
    <xf numFmtId="0" fontId="22" fillId="0" borderId="34">
      <alignment horizontal="center" vertical="center"/>
    </xf>
    <xf numFmtId="0" fontId="22" fillId="0" borderId="34">
      <alignment horizontal="center" vertical="center"/>
    </xf>
    <xf numFmtId="4" fontId="21" fillId="0" borderId="23">
      <alignment horizontal="right"/>
    </xf>
    <xf numFmtId="0" fontId="21" fillId="0" borderId="36">
      <alignment horizontal="center" vertical="center"/>
    </xf>
    <xf numFmtId="0" fontId="21" fillId="0" borderId="36">
      <alignment horizontal="center" vertical="center"/>
    </xf>
    <xf numFmtId="0" fontId="21" fillId="0" borderId="28">
      <alignment horizontal="center" vertical="top"/>
    </xf>
    <xf numFmtId="49" fontId="22" fillId="0" borderId="33">
      <alignment horizontal="center" vertical="center"/>
    </xf>
    <xf numFmtId="49" fontId="22" fillId="0" borderId="33">
      <alignment horizontal="center" vertical="center"/>
    </xf>
    <xf numFmtId="4" fontId="21" fillId="0" borderId="24">
      <alignment horizontal="right"/>
    </xf>
    <xf numFmtId="49" fontId="21" fillId="0" borderId="35">
      <alignment horizontal="center" vertical="center"/>
    </xf>
    <xf numFmtId="49" fontId="21" fillId="0" borderId="35">
      <alignment horizontal="center" vertical="center"/>
    </xf>
    <xf numFmtId="4" fontId="21" fillId="0" borderId="39">
      <alignment horizontal="right"/>
    </xf>
    <xf numFmtId="49" fontId="21" fillId="0" borderId="15">
      <alignment horizontal="center" vertical="center"/>
    </xf>
    <xf numFmtId="49" fontId="21" fillId="0" borderId="15">
      <alignment horizontal="center" vertical="center"/>
    </xf>
    <xf numFmtId="0" fontId="21" fillId="0" borderId="24"/>
    <xf numFmtId="49" fontId="21" fillId="0" borderId="34">
      <alignment horizontal="center" vertical="center"/>
    </xf>
    <xf numFmtId="49" fontId="21" fillId="0" borderId="34">
      <alignment horizontal="center" vertical="center"/>
    </xf>
    <xf numFmtId="0" fontId="23" fillId="0" borderId="28">
      <alignment wrapText="1"/>
    </xf>
    <xf numFmtId="49" fontId="21" fillId="0" borderId="36">
      <alignment horizontal="center" vertical="center"/>
    </xf>
    <xf numFmtId="49" fontId="21" fillId="0" borderId="36">
      <alignment horizontal="center" vertical="center"/>
    </xf>
    <xf numFmtId="0" fontId="20" fillId="0" borderId="40"/>
    <xf numFmtId="49" fontId="21" fillId="0" borderId="8">
      <alignment horizontal="center"/>
    </xf>
    <xf numFmtId="49" fontId="21" fillId="0" borderId="8">
      <alignment horizontal="center"/>
    </xf>
    <xf numFmtId="0" fontId="21" fillId="0" borderId="14">
      <alignment horizontal="center"/>
    </xf>
    <xf numFmtId="0" fontId="21" fillId="0" borderId="14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49" fontId="21" fillId="0" borderId="8"/>
    <xf numFmtId="49" fontId="21" fillId="0" borderId="8"/>
    <xf numFmtId="0" fontId="21" fillId="0" borderId="28">
      <alignment horizontal="center" vertical="top"/>
    </xf>
    <xf numFmtId="0" fontId="21" fillId="0" borderId="28">
      <alignment horizontal="center" vertical="top"/>
    </xf>
    <xf numFmtId="49" fontId="21" fillId="0" borderId="28">
      <alignment horizontal="center" vertical="top" wrapText="1"/>
    </xf>
    <xf numFmtId="49" fontId="21" fillId="0" borderId="28">
      <alignment horizontal="center" vertical="top" wrapText="1"/>
    </xf>
    <xf numFmtId="0" fontId="21" fillId="0" borderId="23"/>
    <xf numFmtId="0" fontId="21" fillId="0" borderId="23"/>
    <xf numFmtId="4" fontId="21" fillId="0" borderId="38">
      <alignment horizontal="right"/>
    </xf>
    <xf numFmtId="4" fontId="21" fillId="0" borderId="38">
      <alignment horizontal="right"/>
    </xf>
    <xf numFmtId="4" fontId="21" fillId="0" borderId="37">
      <alignment horizontal="right"/>
    </xf>
    <xf numFmtId="4" fontId="21" fillId="0" borderId="37">
      <alignment horizontal="right"/>
    </xf>
    <xf numFmtId="4" fontId="21" fillId="0" borderId="0">
      <alignment horizontal="right" shrinkToFit="1"/>
    </xf>
    <xf numFmtId="4" fontId="21" fillId="0" borderId="0">
      <alignment horizontal="right" shrinkToFit="1"/>
    </xf>
    <xf numFmtId="4" fontId="21" fillId="0" borderId="8">
      <alignment horizontal="right"/>
    </xf>
    <xf numFmtId="4" fontId="21" fillId="0" borderId="8">
      <alignment horizontal="right"/>
    </xf>
    <xf numFmtId="0" fontId="21" fillId="0" borderId="14"/>
    <xf numFmtId="0" fontId="21" fillId="0" borderId="14"/>
    <xf numFmtId="0" fontId="21" fillId="0" borderId="28">
      <alignment horizontal="center" vertical="top" wrapText="1"/>
    </xf>
    <xf numFmtId="0" fontId="21" fillId="0" borderId="28">
      <alignment horizontal="center" vertical="top" wrapText="1"/>
    </xf>
    <xf numFmtId="0" fontId="21" fillId="0" borderId="8">
      <alignment horizontal="center"/>
    </xf>
    <xf numFmtId="0" fontId="21" fillId="0" borderId="8">
      <alignment horizontal="center"/>
    </xf>
    <xf numFmtId="49" fontId="21" fillId="0" borderId="14">
      <alignment horizontal="center"/>
    </xf>
    <xf numFmtId="49" fontId="21" fillId="0" borderId="14">
      <alignment horizontal="center"/>
    </xf>
    <xf numFmtId="49" fontId="21" fillId="0" borderId="0">
      <alignment horizontal="left"/>
    </xf>
    <xf numFmtId="49" fontId="21" fillId="0" borderId="0">
      <alignment horizontal="left"/>
    </xf>
    <xf numFmtId="4" fontId="21" fillId="0" borderId="23">
      <alignment horizontal="right"/>
    </xf>
    <xf numFmtId="4" fontId="21" fillId="0" borderId="23">
      <alignment horizontal="right"/>
    </xf>
    <xf numFmtId="0" fontId="21" fillId="0" borderId="28">
      <alignment horizontal="center" vertical="top"/>
    </xf>
    <xf numFmtId="0" fontId="21" fillId="0" borderId="28">
      <alignment horizontal="center" vertical="top"/>
    </xf>
    <xf numFmtId="4" fontId="21" fillId="0" borderId="24">
      <alignment horizontal="right"/>
    </xf>
    <xf numFmtId="4" fontId="21" fillId="0" borderId="24">
      <alignment horizontal="right"/>
    </xf>
    <xf numFmtId="4" fontId="21" fillId="0" borderId="39">
      <alignment horizontal="right"/>
    </xf>
    <xf numFmtId="4" fontId="21" fillId="0" borderId="39">
      <alignment horizontal="right"/>
    </xf>
    <xf numFmtId="0" fontId="21" fillId="0" borderId="24"/>
    <xf numFmtId="0" fontId="21" fillId="0" borderId="24"/>
    <xf numFmtId="0" fontId="20" fillId="0" borderId="40"/>
    <xf numFmtId="0" fontId="20" fillId="0" borderId="40"/>
    <xf numFmtId="0" fontId="19" fillId="3" borderId="0"/>
    <xf numFmtId="0" fontId="19" fillId="3" borderId="0"/>
    <xf numFmtId="0" fontId="19" fillId="4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3" borderId="8"/>
    <xf numFmtId="0" fontId="19" fillId="3" borderId="8"/>
    <xf numFmtId="49" fontId="21" fillId="0" borderId="28">
      <alignment horizontal="center" vertical="center" wrapText="1"/>
    </xf>
    <xf numFmtId="49" fontId="21" fillId="0" borderId="28">
      <alignment horizontal="center" vertical="center" wrapText="1"/>
    </xf>
    <xf numFmtId="49" fontId="21" fillId="0" borderId="28">
      <alignment horizontal="center" vertical="center" wrapText="1"/>
    </xf>
    <xf numFmtId="0" fontId="21" fillId="0" borderId="41">
      <alignment horizontal="left" wrapText="1"/>
    </xf>
    <xf numFmtId="49" fontId="21" fillId="0" borderId="28">
      <alignment horizontal="center" vertical="center" wrapText="1"/>
    </xf>
    <xf numFmtId="49" fontId="21" fillId="0" borderId="28">
      <alignment horizontal="center" vertical="center" wrapText="1"/>
    </xf>
    <xf numFmtId="0" fontId="21" fillId="0" borderId="12">
      <alignment horizontal="left" wrapText="1" indent="1"/>
    </xf>
    <xf numFmtId="0" fontId="19" fillId="3" borderId="42"/>
    <xf numFmtId="0" fontId="19" fillId="3" borderId="42"/>
    <xf numFmtId="0" fontId="21" fillId="0" borderId="17">
      <alignment horizontal="left" wrapText="1" indent="2"/>
    </xf>
    <xf numFmtId="0" fontId="21" fillId="0" borderId="41">
      <alignment horizontal="left" wrapText="1"/>
    </xf>
    <xf numFmtId="0" fontId="21" fillId="0" borderId="41">
      <alignment horizontal="left" wrapText="1"/>
    </xf>
    <xf numFmtId="0" fontId="20" fillId="0" borderId="0"/>
    <xf numFmtId="0" fontId="21" fillId="0" borderId="12">
      <alignment horizontal="left" wrapText="1" indent="1"/>
    </xf>
    <xf numFmtId="0" fontId="21" fillId="0" borderId="12">
      <alignment horizontal="left" wrapText="1" indent="1"/>
    </xf>
    <xf numFmtId="0" fontId="27" fillId="0" borderId="0">
      <alignment horizontal="center" vertical="top"/>
    </xf>
    <xf numFmtId="0" fontId="21" fillId="0" borderId="17">
      <alignment horizontal="left" wrapText="1" indent="2"/>
    </xf>
    <xf numFmtId="0" fontId="21" fillId="0" borderId="17">
      <alignment horizontal="left" wrapText="1" indent="2"/>
    </xf>
    <xf numFmtId="0" fontId="21" fillId="0" borderId="14">
      <alignment horizontal="left"/>
    </xf>
    <xf numFmtId="0" fontId="19" fillId="3" borderId="14"/>
    <xf numFmtId="0" fontId="19" fillId="3" borderId="14"/>
    <xf numFmtId="49" fontId="21" fillId="0" borderId="33">
      <alignment horizontal="center" wrapText="1"/>
    </xf>
    <xf numFmtId="0" fontId="28" fillId="0" borderId="0">
      <alignment horizontal="center" wrapText="1"/>
    </xf>
    <xf numFmtId="0" fontId="28" fillId="0" borderId="0">
      <alignment horizontal="center" wrapText="1"/>
    </xf>
    <xf numFmtId="49" fontId="21" fillId="0" borderId="35">
      <alignment horizontal="center" wrapText="1"/>
    </xf>
    <xf numFmtId="0" fontId="27" fillId="0" borderId="0">
      <alignment horizontal="center" vertical="top"/>
    </xf>
    <xf numFmtId="0" fontId="27" fillId="0" borderId="0">
      <alignment horizontal="center" vertical="top"/>
    </xf>
    <xf numFmtId="49" fontId="21" fillId="0" borderId="34">
      <alignment horizontal="center"/>
    </xf>
    <xf numFmtId="0" fontId="21" fillId="0" borderId="8">
      <alignment wrapText="1"/>
    </xf>
    <xf numFmtId="0" fontId="21" fillId="0" borderId="8">
      <alignment wrapText="1"/>
    </xf>
    <xf numFmtId="0" fontId="21" fillId="0" borderId="37"/>
    <xf numFmtId="0" fontId="21" fillId="0" borderId="42">
      <alignment wrapText="1"/>
    </xf>
    <xf numFmtId="0" fontId="21" fillId="0" borderId="42">
      <alignment wrapText="1"/>
    </xf>
    <xf numFmtId="49" fontId="21" fillId="0" borderId="14"/>
    <xf numFmtId="0" fontId="21" fillId="0" borderId="14">
      <alignment horizontal="left"/>
    </xf>
    <xf numFmtId="0" fontId="21" fillId="0" borderId="14">
      <alignment horizontal="left"/>
    </xf>
    <xf numFmtId="49" fontId="21" fillId="0" borderId="0"/>
    <xf numFmtId="0" fontId="19" fillId="3" borderId="43"/>
    <xf numFmtId="0" fontId="19" fillId="3" borderId="43"/>
    <xf numFmtId="49" fontId="21" fillId="0" borderId="9">
      <alignment horizontal="center"/>
    </xf>
    <xf numFmtId="49" fontId="21" fillId="0" borderId="33">
      <alignment horizontal="center" wrapText="1"/>
    </xf>
    <xf numFmtId="49" fontId="21" fillId="0" borderId="33">
      <alignment horizontal="center" wrapText="1"/>
    </xf>
    <xf numFmtId="49" fontId="21" fillId="0" borderId="23">
      <alignment horizontal="center"/>
    </xf>
    <xf numFmtId="49" fontId="21" fillId="0" borderId="35">
      <alignment horizontal="center" wrapText="1"/>
    </xf>
    <xf numFmtId="49" fontId="21" fillId="0" borderId="35">
      <alignment horizontal="center" wrapText="1"/>
    </xf>
    <xf numFmtId="49" fontId="21" fillId="0" borderId="28">
      <alignment horizontal="center"/>
    </xf>
    <xf numFmtId="49" fontId="21" fillId="0" borderId="34">
      <alignment horizontal="center"/>
    </xf>
    <xf numFmtId="49" fontId="21" fillId="0" borderId="34">
      <alignment horizontal="center"/>
    </xf>
    <xf numFmtId="49" fontId="21" fillId="0" borderId="38">
      <alignment horizontal="center" vertical="center" wrapText="1"/>
    </xf>
    <xf numFmtId="0" fontId="19" fillId="3" borderId="44"/>
    <xf numFmtId="0" fontId="19" fillId="3" borderId="44"/>
    <xf numFmtId="4" fontId="21" fillId="0" borderId="28">
      <alignment horizontal="right"/>
    </xf>
    <xf numFmtId="0" fontId="21" fillId="0" borderId="37"/>
    <xf numFmtId="0" fontId="21" fillId="0" borderId="37"/>
    <xf numFmtId="0" fontId="21" fillId="5" borderId="0"/>
    <xf numFmtId="0" fontId="21" fillId="0" borderId="0">
      <alignment horizontal="center"/>
    </xf>
    <xf numFmtId="0" fontId="21" fillId="0" borderId="0">
      <alignment horizontal="center"/>
    </xf>
    <xf numFmtId="0" fontId="28" fillId="0" borderId="0">
      <alignment horizontal="center" wrapText="1"/>
    </xf>
    <xf numFmtId="49" fontId="21" fillId="0" borderId="14"/>
    <xf numFmtId="49" fontId="21" fillId="0" borderId="14"/>
    <xf numFmtId="0" fontId="21" fillId="0" borderId="0">
      <alignment horizontal="center"/>
    </xf>
    <xf numFmtId="49" fontId="21" fillId="0" borderId="0"/>
    <xf numFmtId="49" fontId="21" fillId="0" borderId="0"/>
    <xf numFmtId="0" fontId="21" fillId="0" borderId="8">
      <alignment wrapText="1"/>
    </xf>
    <xf numFmtId="49" fontId="21" fillId="0" borderId="9">
      <alignment horizontal="center"/>
    </xf>
    <xf numFmtId="49" fontId="21" fillId="0" borderId="9">
      <alignment horizontal="center"/>
    </xf>
    <xf numFmtId="0" fontId="21" fillId="0" borderId="42">
      <alignment wrapText="1"/>
    </xf>
    <xf numFmtId="49" fontId="21" fillId="0" borderId="23">
      <alignment horizontal="center"/>
    </xf>
    <xf numFmtId="49" fontId="21" fillId="0" borderId="23">
      <alignment horizontal="center"/>
    </xf>
    <xf numFmtId="0" fontId="29" fillId="0" borderId="45"/>
    <xf numFmtId="49" fontId="21" fillId="0" borderId="28">
      <alignment horizontal="center"/>
    </xf>
    <xf numFmtId="49" fontId="21" fillId="0" borderId="28">
      <alignment horizontal="center"/>
    </xf>
    <xf numFmtId="49" fontId="30" fillId="0" borderId="46">
      <alignment horizontal="right"/>
    </xf>
    <xf numFmtId="49" fontId="21" fillId="0" borderId="28">
      <alignment horizontal="center" vertical="center" wrapText="1"/>
    </xf>
    <xf numFmtId="49" fontId="21" fillId="0" borderId="28">
      <alignment horizontal="center" vertical="center" wrapText="1"/>
    </xf>
    <xf numFmtId="0" fontId="21" fillId="0" borderId="46">
      <alignment horizontal="right"/>
    </xf>
    <xf numFmtId="49" fontId="21" fillId="0" borderId="38">
      <alignment horizontal="center" vertical="center" wrapText="1"/>
    </xf>
    <xf numFmtId="49" fontId="21" fillId="0" borderId="38">
      <alignment horizontal="center" vertical="center" wrapText="1"/>
    </xf>
    <xf numFmtId="0" fontId="29" fillId="0" borderId="8"/>
    <xf numFmtId="0" fontId="19" fillId="3" borderId="47"/>
    <xf numFmtId="0" fontId="19" fillId="3" borderId="47"/>
    <xf numFmtId="0" fontId="20" fillId="0" borderId="37"/>
    <xf numFmtId="4" fontId="21" fillId="0" borderId="28">
      <alignment horizontal="right"/>
    </xf>
    <xf numFmtId="4" fontId="21" fillId="0" borderId="28">
      <alignment horizontal="right"/>
    </xf>
    <xf numFmtId="0" fontId="21" fillId="0" borderId="38">
      <alignment horizontal="center"/>
    </xf>
    <xf numFmtId="0" fontId="21" fillId="5" borderId="37"/>
    <xf numFmtId="0" fontId="21" fillId="5" borderId="37"/>
    <xf numFmtId="49" fontId="19" fillId="0" borderId="48">
      <alignment horizontal="center"/>
    </xf>
    <xf numFmtId="0" fontId="21" fillId="5" borderId="0"/>
    <xf numFmtId="0" fontId="21" fillId="5" borderId="0"/>
    <xf numFmtId="167" fontId="21" fillId="0" borderId="20">
      <alignment horizontal="center"/>
    </xf>
    <xf numFmtId="0" fontId="28" fillId="0" borderId="0">
      <alignment horizontal="center" wrapText="1"/>
    </xf>
    <xf numFmtId="0" fontId="28" fillId="0" borderId="0">
      <alignment horizontal="center" wrapText="1"/>
    </xf>
    <xf numFmtId="0" fontId="21" fillId="0" borderId="49">
      <alignment horizontal="center"/>
    </xf>
    <xf numFmtId="0" fontId="29" fillId="0" borderId="45"/>
    <xf numFmtId="0" fontId="29" fillId="0" borderId="45"/>
    <xf numFmtId="49" fontId="21" fillId="0" borderId="22">
      <alignment horizontal="center"/>
    </xf>
    <xf numFmtId="49" fontId="30" fillId="0" borderId="46">
      <alignment horizontal="right"/>
    </xf>
    <xf numFmtId="49" fontId="30" fillId="0" borderId="46">
      <alignment horizontal="right"/>
    </xf>
    <xf numFmtId="49" fontId="21" fillId="0" borderId="20">
      <alignment horizontal="center"/>
    </xf>
    <xf numFmtId="0" fontId="21" fillId="0" borderId="46">
      <alignment horizontal="right"/>
    </xf>
    <xf numFmtId="0" fontId="21" fillId="0" borderId="46">
      <alignment horizontal="right"/>
    </xf>
    <xf numFmtId="0" fontId="21" fillId="0" borderId="20">
      <alignment horizontal="center"/>
    </xf>
    <xf numFmtId="0" fontId="29" fillId="0" borderId="8"/>
    <xf numFmtId="0" fontId="29" fillId="0" borderId="8"/>
    <xf numFmtId="49" fontId="21" fillId="0" borderId="50">
      <alignment horizontal="center"/>
    </xf>
    <xf numFmtId="0" fontId="21" fillId="0" borderId="38">
      <alignment horizontal="center"/>
    </xf>
    <xf numFmtId="0" fontId="21" fillId="0" borderId="38">
      <alignment horizontal="center"/>
    </xf>
    <xf numFmtId="0" fontId="29" fillId="0" borderId="0"/>
    <xf numFmtId="49" fontId="19" fillId="0" borderId="48">
      <alignment horizontal="center"/>
    </xf>
    <xf numFmtId="49" fontId="19" fillId="0" borderId="48">
      <alignment horizontal="center"/>
    </xf>
    <xf numFmtId="0" fontId="19" fillId="0" borderId="51"/>
    <xf numFmtId="167" fontId="21" fillId="0" borderId="20">
      <alignment horizontal="center"/>
    </xf>
    <xf numFmtId="167" fontId="21" fillId="0" borderId="20">
      <alignment horizontal="center"/>
    </xf>
    <xf numFmtId="0" fontId="19" fillId="0" borderId="40"/>
    <xf numFmtId="0" fontId="21" fillId="0" borderId="49">
      <alignment horizontal="center"/>
    </xf>
    <xf numFmtId="0" fontId="21" fillId="0" borderId="49">
      <alignment horizontal="center"/>
    </xf>
    <xf numFmtId="4" fontId="21" fillId="0" borderId="17">
      <alignment horizontal="right"/>
    </xf>
    <xf numFmtId="49" fontId="21" fillId="0" borderId="22">
      <alignment horizontal="center"/>
    </xf>
    <xf numFmtId="49" fontId="21" fillId="0" borderId="22">
      <alignment horizontal="center"/>
    </xf>
    <xf numFmtId="49" fontId="21" fillId="0" borderId="24">
      <alignment horizontal="center"/>
    </xf>
    <xf numFmtId="49" fontId="21" fillId="0" borderId="20">
      <alignment horizontal="center"/>
    </xf>
    <xf numFmtId="49" fontId="21" fillId="0" borderId="20">
      <alignment horizontal="center"/>
    </xf>
    <xf numFmtId="0" fontId="21" fillId="0" borderId="52">
      <alignment horizontal="left" wrapText="1"/>
    </xf>
    <xf numFmtId="0" fontId="21" fillId="0" borderId="20">
      <alignment horizontal="center"/>
    </xf>
    <xf numFmtId="0" fontId="21" fillId="0" borderId="20">
      <alignment horizontal="center"/>
    </xf>
    <xf numFmtId="0" fontId="21" fillId="0" borderId="21">
      <alignment horizontal="left" wrapText="1" indent="1"/>
    </xf>
    <xf numFmtId="49" fontId="21" fillId="0" borderId="50">
      <alignment horizontal="center"/>
    </xf>
    <xf numFmtId="49" fontId="21" fillId="0" borderId="50">
      <alignment horizontal="center"/>
    </xf>
    <xf numFmtId="0" fontId="21" fillId="0" borderId="53">
      <alignment horizontal="left" wrapText="1" indent="2"/>
    </xf>
    <xf numFmtId="0" fontId="20" fillId="0" borderId="37"/>
    <xf numFmtId="0" fontId="20" fillId="0" borderId="37"/>
    <xf numFmtId="0" fontId="21" fillId="5" borderId="37"/>
    <xf numFmtId="0" fontId="29" fillId="0" borderId="0"/>
    <xf numFmtId="0" fontId="29" fillId="0" borderId="0"/>
    <xf numFmtId="0" fontId="28" fillId="0" borderId="0">
      <alignment horizontal="left" wrapText="1"/>
    </xf>
    <xf numFmtId="0" fontId="19" fillId="0" borderId="51"/>
    <xf numFmtId="0" fontId="19" fillId="0" borderId="51"/>
    <xf numFmtId="49" fontId="19" fillId="0" borderId="0"/>
    <xf numFmtId="0" fontId="19" fillId="0" borderId="40"/>
    <xf numFmtId="0" fontId="19" fillId="0" borderId="40"/>
    <xf numFmtId="0" fontId="21" fillId="0" borderId="0">
      <alignment horizontal="right"/>
    </xf>
    <xf numFmtId="4" fontId="21" fillId="0" borderId="17">
      <alignment horizontal="right"/>
    </xf>
    <xf numFmtId="4" fontId="21" fillId="0" borderId="17">
      <alignment horizontal="right"/>
    </xf>
    <xf numFmtId="49" fontId="21" fillId="0" borderId="0">
      <alignment horizontal="right"/>
    </xf>
    <xf numFmtId="49" fontId="21" fillId="0" borderId="24">
      <alignment horizontal="center"/>
    </xf>
    <xf numFmtId="49" fontId="21" fillId="0" borderId="24">
      <alignment horizontal="center"/>
    </xf>
    <xf numFmtId="0" fontId="21" fillId="0" borderId="0">
      <alignment horizontal="left" wrapText="1"/>
    </xf>
    <xf numFmtId="0" fontId="21" fillId="0" borderId="52">
      <alignment horizontal="left" wrapText="1"/>
    </xf>
    <xf numFmtId="0" fontId="21" fillId="0" borderId="52">
      <alignment horizontal="left" wrapText="1"/>
    </xf>
    <xf numFmtId="0" fontId="21" fillId="0" borderId="8">
      <alignment horizontal="left"/>
    </xf>
    <xf numFmtId="0" fontId="21" fillId="0" borderId="21">
      <alignment horizontal="left" wrapText="1" indent="1"/>
    </xf>
    <xf numFmtId="0" fontId="21" fillId="0" borderId="21">
      <alignment horizontal="left" wrapText="1" indent="1"/>
    </xf>
    <xf numFmtId="0" fontId="21" fillId="0" borderId="10">
      <alignment horizontal="left" wrapText="1"/>
    </xf>
    <xf numFmtId="0" fontId="21" fillId="0" borderId="20">
      <alignment horizontal="left" wrapText="1" indent="2"/>
    </xf>
    <xf numFmtId="0" fontId="21" fillId="0" borderId="20">
      <alignment horizontal="left" wrapText="1" indent="2"/>
    </xf>
    <xf numFmtId="0" fontId="21" fillId="0" borderId="42"/>
    <xf numFmtId="0" fontId="19" fillId="3" borderId="54"/>
    <xf numFmtId="0" fontId="19" fillId="3" borderId="54"/>
    <xf numFmtId="0" fontId="22" fillId="0" borderId="53">
      <alignment horizontal="left" wrapText="1"/>
    </xf>
    <xf numFmtId="0" fontId="21" fillId="5" borderId="26"/>
    <xf numFmtId="0" fontId="21" fillId="5" borderId="26"/>
    <xf numFmtId="49" fontId="21" fillId="0" borderId="0">
      <alignment horizontal="center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49" fontId="21" fillId="0" borderId="34">
      <alignment horizontal="center" wrapText="1"/>
    </xf>
    <xf numFmtId="49" fontId="19" fillId="0" borderId="0"/>
    <xf numFmtId="49" fontId="19" fillId="0" borderId="0"/>
    <xf numFmtId="0" fontId="21" fillId="0" borderId="55"/>
    <xf numFmtId="0" fontId="21" fillId="0" borderId="0">
      <alignment horizontal="right"/>
    </xf>
    <xf numFmtId="0" fontId="21" fillId="0" borderId="0">
      <alignment horizontal="right"/>
    </xf>
    <xf numFmtId="0" fontId="21" fillId="0" borderId="56">
      <alignment horizontal="center" wrapText="1"/>
    </xf>
    <xf numFmtId="49" fontId="21" fillId="0" borderId="0">
      <alignment horizontal="right"/>
    </xf>
    <xf numFmtId="49" fontId="21" fillId="0" borderId="0">
      <alignment horizontal="right"/>
    </xf>
    <xf numFmtId="0" fontId="19" fillId="0" borderId="37"/>
    <xf numFmtId="0" fontId="21" fillId="0" borderId="0">
      <alignment horizontal="left" wrapText="1"/>
    </xf>
    <xf numFmtId="0" fontId="21" fillId="0" borderId="0">
      <alignment horizontal="left" wrapText="1"/>
    </xf>
    <xf numFmtId="49" fontId="21" fillId="0" borderId="0">
      <alignment horizontal="center"/>
    </xf>
    <xf numFmtId="0" fontId="21" fillId="0" borderId="8">
      <alignment horizontal="left"/>
    </xf>
    <xf numFmtId="0" fontId="21" fillId="0" borderId="8">
      <alignment horizontal="left"/>
    </xf>
    <xf numFmtId="49" fontId="21" fillId="0" borderId="9">
      <alignment horizontal="center" wrapText="1"/>
    </xf>
    <xf numFmtId="0" fontId="21" fillId="0" borderId="10">
      <alignment horizontal="left" wrapText="1"/>
    </xf>
    <xf numFmtId="0" fontId="21" fillId="0" borderId="10">
      <alignment horizontal="left" wrapText="1"/>
    </xf>
    <xf numFmtId="49" fontId="21" fillId="0" borderId="11">
      <alignment horizontal="center" wrapText="1"/>
    </xf>
    <xf numFmtId="0" fontId="21" fillId="0" borderId="42"/>
    <xf numFmtId="0" fontId="21" fillId="0" borderId="42"/>
    <xf numFmtId="49" fontId="21" fillId="0" borderId="8"/>
    <xf numFmtId="0" fontId="22" fillId="0" borderId="53">
      <alignment horizontal="left" wrapText="1"/>
    </xf>
    <xf numFmtId="0" fontId="22" fillId="0" borderId="53">
      <alignment horizontal="left" wrapText="1"/>
    </xf>
    <xf numFmtId="4" fontId="21" fillId="0" borderId="13">
      <alignment horizontal="right"/>
    </xf>
    <xf numFmtId="0" fontId="21" fillId="0" borderId="16">
      <alignment horizontal="left" wrapText="1" indent="2"/>
    </xf>
    <xf numFmtId="0" fontId="21" fillId="0" borderId="16">
      <alignment horizontal="left" wrapText="1" indent="2"/>
    </xf>
    <xf numFmtId="4" fontId="21" fillId="0" borderId="9">
      <alignment horizontal="right"/>
    </xf>
    <xf numFmtId="49" fontId="21" fillId="0" borderId="0">
      <alignment horizontal="center" wrapText="1"/>
    </xf>
    <xf numFmtId="49" fontId="21" fillId="0" borderId="0">
      <alignment horizontal="center" wrapText="1"/>
    </xf>
    <xf numFmtId="4" fontId="21" fillId="0" borderId="16">
      <alignment horizontal="right"/>
    </xf>
    <xf numFmtId="49" fontId="21" fillId="0" borderId="34">
      <alignment horizontal="center" wrapText="1"/>
    </xf>
    <xf numFmtId="49" fontId="21" fillId="0" borderId="34">
      <alignment horizontal="center" wrapText="1"/>
    </xf>
    <xf numFmtId="49" fontId="21" fillId="0" borderId="17">
      <alignment horizontal="center"/>
    </xf>
    <xf numFmtId="0" fontId="21" fillId="0" borderId="55"/>
    <xf numFmtId="0" fontId="21" fillId="0" borderId="55"/>
    <xf numFmtId="4" fontId="21" fillId="0" borderId="18">
      <alignment horizontal="right"/>
    </xf>
    <xf numFmtId="0" fontId="21" fillId="0" borderId="56">
      <alignment horizontal="center" wrapText="1"/>
    </xf>
    <xf numFmtId="0" fontId="21" fillId="0" borderId="56">
      <alignment horizontal="center" wrapText="1"/>
    </xf>
    <xf numFmtId="0" fontId="21" fillId="0" borderId="19">
      <alignment horizontal="left" wrapText="1"/>
    </xf>
    <xf numFmtId="0" fontId="19" fillId="3" borderId="37"/>
    <xf numFmtId="0" fontId="19" fillId="3" borderId="37"/>
    <xf numFmtId="0" fontId="22" fillId="0" borderId="20">
      <alignment horizontal="left" wrapText="1"/>
    </xf>
    <xf numFmtId="49" fontId="21" fillId="0" borderId="15">
      <alignment horizontal="center"/>
    </xf>
    <xf numFmtId="49" fontId="21" fillId="0" borderId="15">
      <alignment horizontal="center"/>
    </xf>
    <xf numFmtId="0" fontId="21" fillId="0" borderId="8"/>
    <xf numFmtId="0" fontId="19" fillId="0" borderId="37"/>
    <xf numFmtId="0" fontId="19" fillId="0" borderId="37"/>
    <xf numFmtId="0" fontId="19" fillId="0" borderId="8"/>
    <xf numFmtId="0" fontId="18" fillId="0" borderId="0"/>
    <xf numFmtId="0" fontId="31" fillId="0" borderId="0"/>
  </cellStyleXfs>
  <cellXfs count="70">
    <xf numFmtId="0" fontId="0" fillId="0" borderId="0" xfId="0"/>
    <xf numFmtId="0" fontId="1" fillId="2" borderId="0" xfId="0" applyFont="1" applyFill="1" applyAlignment="1">
      <alignment vertical="top" wrapText="1"/>
    </xf>
    <xf numFmtId="164" fontId="1" fillId="2" borderId="0" xfId="0" applyNumberFormat="1" applyFont="1" applyFill="1" applyAlignment="1">
      <alignment horizontal="center" vertical="top" wrapText="1"/>
    </xf>
    <xf numFmtId="165" fontId="1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64" fontId="4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 shrinkToFit="1"/>
    </xf>
    <xf numFmtId="0" fontId="3" fillId="2" borderId="0" xfId="0" applyFont="1" applyFill="1" applyAlignment="1">
      <alignment horizontal="right" vertical="top" wrapTex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1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5" fillId="2" borderId="7" xfId="0" applyFont="1" applyFill="1" applyBorder="1" applyAlignment="1">
      <alignment horizontal="left" vertical="top" wrapText="1" shrinkToFit="1"/>
    </xf>
    <xf numFmtId="164" fontId="8" fillId="2" borderId="7" xfId="1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49" fontId="3" fillId="2" borderId="7" xfId="0" applyNumberFormat="1" applyFont="1" applyFill="1" applyBorder="1" applyAlignment="1">
      <alignment horizontal="left" vertical="top" wrapText="1" shrinkToFit="1"/>
    </xf>
    <xf numFmtId="49" fontId="3" fillId="2" borderId="7" xfId="0" applyNumberFormat="1" applyFont="1" applyFill="1" applyBorder="1" applyAlignment="1">
      <alignment horizontal="justify" vertical="top" wrapText="1" shrinkToFit="1"/>
    </xf>
    <xf numFmtId="164" fontId="9" fillId="2" borderId="7" xfId="1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justify" vertical="top" wrapText="1" shrinkToFit="1"/>
    </xf>
    <xf numFmtId="0" fontId="10" fillId="2" borderId="7" xfId="0" applyFont="1" applyFill="1" applyBorder="1" applyAlignment="1">
      <alignment horizontal="justify" vertical="top" wrapText="1" shrinkToFit="1"/>
    </xf>
    <xf numFmtId="164" fontId="11" fillId="2" borderId="7" xfId="1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justify" vertical="top" wrapText="1" shrinkToFit="1"/>
    </xf>
    <xf numFmtId="164" fontId="8" fillId="2" borderId="7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 shrinkToFi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 shrinkToFit="1"/>
    </xf>
    <xf numFmtId="164" fontId="8" fillId="2" borderId="0" xfId="0" applyNumberFormat="1" applyFont="1" applyFill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 shrinkToFit="1"/>
    </xf>
    <xf numFmtId="0" fontId="8" fillId="2" borderId="7" xfId="0" applyFont="1" applyFill="1" applyBorder="1" applyAlignment="1">
      <alignment horizontal="left" vertical="top" wrapText="1" shrinkToFit="1"/>
    </xf>
    <xf numFmtId="164" fontId="12" fillId="0" borderId="7" xfId="0" applyNumberFormat="1" applyFont="1" applyBorder="1" applyAlignment="1" applyProtection="1">
      <alignment horizontal="center"/>
      <protection locked="0"/>
    </xf>
    <xf numFmtId="164" fontId="13" fillId="2" borderId="7" xfId="0" applyNumberFormat="1" applyFont="1" applyFill="1" applyBorder="1" applyAlignment="1">
      <alignment horizontal="center" vertical="top" wrapText="1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3" fillId="0" borderId="7" xfId="0" applyNumberFormat="1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vertical="top" wrapText="1" shrinkToFit="1"/>
    </xf>
    <xf numFmtId="0" fontId="14" fillId="2" borderId="7" xfId="0" applyFont="1" applyFill="1" applyBorder="1" applyAlignment="1">
      <alignment vertical="top" wrapText="1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14" fillId="2" borderId="0" xfId="0" applyFont="1" applyFill="1" applyBorder="1" applyAlignment="1">
      <alignment vertical="top" wrapText="1" shrinkToFit="1"/>
    </xf>
    <xf numFmtId="164" fontId="11" fillId="2" borderId="0" xfId="0" applyNumberFormat="1" applyFont="1" applyFill="1" applyBorder="1" applyAlignment="1">
      <alignment horizontal="center" vertical="top" wrapText="1" shrinkToFit="1"/>
    </xf>
    <xf numFmtId="164" fontId="1" fillId="2" borderId="0" xfId="0" applyNumberFormat="1" applyFont="1" applyFill="1" applyBorder="1" applyAlignment="1">
      <alignment horizontal="center" vertical="top" wrapText="1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8" fillId="2" borderId="6" xfId="0" applyNumberFormat="1" applyFont="1" applyFill="1" applyBorder="1" applyAlignment="1">
      <alignment horizontal="center" vertical="top" wrapText="1" shrinkToFit="1"/>
    </xf>
    <xf numFmtId="0" fontId="8" fillId="2" borderId="7" xfId="0" applyFont="1" applyFill="1" applyBorder="1" applyAlignment="1">
      <alignment vertical="top" wrapText="1" shrinkToFit="1"/>
    </xf>
    <xf numFmtId="164" fontId="15" fillId="2" borderId="7" xfId="0" applyNumberFormat="1" applyFont="1" applyFill="1" applyBorder="1" applyAlignment="1">
      <alignment horizontal="center" vertical="top" wrapText="1" shrinkToFit="1"/>
    </xf>
    <xf numFmtId="4" fontId="1" fillId="2" borderId="7" xfId="0" applyNumberFormat="1" applyFont="1" applyFill="1" applyBorder="1" applyAlignment="1">
      <alignment horizontal="center" vertical="top" wrapText="1" shrinkToFit="1"/>
    </xf>
    <xf numFmtId="166" fontId="1" fillId="2" borderId="7" xfId="0" applyNumberFormat="1" applyFont="1" applyFill="1" applyBorder="1" applyAlignment="1">
      <alignment horizontal="center" vertical="top" wrapText="1" shrinkToFit="1"/>
    </xf>
    <xf numFmtId="164" fontId="3" fillId="2" borderId="7" xfId="2" applyNumberFormat="1" applyFont="1" applyFill="1" applyBorder="1" applyAlignment="1">
      <alignment horizontal="center" vertical="top" wrapText="1" shrinkToFi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4" fontId="1" fillId="2" borderId="1" xfId="0" applyNumberFormat="1" applyFont="1" applyFill="1" applyBorder="1" applyAlignment="1">
      <alignment horizontal="center" vertical="top" wrapText="1" shrinkToFit="1"/>
    </xf>
    <xf numFmtId="164" fontId="1" fillId="2" borderId="6" xfId="0" applyNumberFormat="1" applyFont="1" applyFill="1" applyBorder="1" applyAlignment="1">
      <alignment horizontal="center" vertical="top" wrapText="1" shrinkToFit="1"/>
    </xf>
    <xf numFmtId="0" fontId="17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center" vertical="top" wrapText="1" shrinkToFit="1"/>
    </xf>
    <xf numFmtId="0" fontId="1" fillId="2" borderId="0" xfId="0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</cellXfs>
  <cellStyles count="541">
    <cellStyle name="br" xfId="3"/>
    <cellStyle name="br 2" xfId="4"/>
    <cellStyle name="col" xfId="5"/>
    <cellStyle name="col 2" xfId="6"/>
    <cellStyle name="style0" xfId="7"/>
    <cellStyle name="style0 2" xfId="8"/>
    <cellStyle name="style0 3" xfId="9"/>
    <cellStyle name="td" xfId="10"/>
    <cellStyle name="td 2" xfId="11"/>
    <cellStyle name="td 3" xfId="12"/>
    <cellStyle name="tr" xfId="13"/>
    <cellStyle name="tr 2" xfId="14"/>
    <cellStyle name="xl100" xfId="15"/>
    <cellStyle name="xl100 2" xfId="16"/>
    <cellStyle name="xl100 3" xfId="17"/>
    <cellStyle name="xl101" xfId="18"/>
    <cellStyle name="xl101 2" xfId="19"/>
    <cellStyle name="xl101 3" xfId="20"/>
    <cellStyle name="xl102" xfId="21"/>
    <cellStyle name="xl102 2" xfId="22"/>
    <cellStyle name="xl102 3" xfId="23"/>
    <cellStyle name="xl103" xfId="24"/>
    <cellStyle name="xl103 2" xfId="25"/>
    <cellStyle name="xl103 3" xfId="26"/>
    <cellStyle name="xl104" xfId="27"/>
    <cellStyle name="xl104 2" xfId="28"/>
    <cellStyle name="xl104 3" xfId="29"/>
    <cellStyle name="xl105" xfId="30"/>
    <cellStyle name="xl105 2" xfId="31"/>
    <cellStyle name="xl105 3" xfId="32"/>
    <cellStyle name="xl106" xfId="33"/>
    <cellStyle name="xl106 2" xfId="34"/>
    <cellStyle name="xl106 3" xfId="35"/>
    <cellStyle name="xl107" xfId="36"/>
    <cellStyle name="xl107 2" xfId="37"/>
    <cellStyle name="xl107 3" xfId="38"/>
    <cellStyle name="xl108" xfId="39"/>
    <cellStyle name="xl108 2" xfId="40"/>
    <cellStyle name="xl108 3" xfId="41"/>
    <cellStyle name="xl109" xfId="42"/>
    <cellStyle name="xl109 2" xfId="43"/>
    <cellStyle name="xl109 3" xfId="44"/>
    <cellStyle name="xl110" xfId="45"/>
    <cellStyle name="xl110 2" xfId="46"/>
    <cellStyle name="xl110 3" xfId="47"/>
    <cellStyle name="xl111" xfId="48"/>
    <cellStyle name="xl111 2" xfId="49"/>
    <cellStyle name="xl111 3" xfId="50"/>
    <cellStyle name="xl112" xfId="51"/>
    <cellStyle name="xl112 2" xfId="52"/>
    <cellStyle name="xl112 3" xfId="53"/>
    <cellStyle name="xl113" xfId="54"/>
    <cellStyle name="xl113 2" xfId="55"/>
    <cellStyle name="xl113 3" xfId="56"/>
    <cellStyle name="xl114" xfId="57"/>
    <cellStyle name="xl114 2" xfId="58"/>
    <cellStyle name="xl114 3" xfId="59"/>
    <cellStyle name="xl115" xfId="60"/>
    <cellStyle name="xl115 2" xfId="61"/>
    <cellStyle name="xl115 3" xfId="62"/>
    <cellStyle name="xl116" xfId="63"/>
    <cellStyle name="xl116 2" xfId="64"/>
    <cellStyle name="xl116 3" xfId="65"/>
    <cellStyle name="xl117" xfId="66"/>
    <cellStyle name="xl117 2" xfId="67"/>
    <cellStyle name="xl117 3" xfId="68"/>
    <cellStyle name="xl118" xfId="69"/>
    <cellStyle name="xl118 2" xfId="70"/>
    <cellStyle name="xl118 3" xfId="71"/>
    <cellStyle name="xl119" xfId="72"/>
    <cellStyle name="xl119 2" xfId="73"/>
    <cellStyle name="xl119 3" xfId="74"/>
    <cellStyle name="xl120" xfId="75"/>
    <cellStyle name="xl120 2" xfId="76"/>
    <cellStyle name="xl120 3" xfId="77"/>
    <cellStyle name="xl121" xfId="78"/>
    <cellStyle name="xl121 2" xfId="79"/>
    <cellStyle name="xl121 3" xfId="80"/>
    <cellStyle name="xl122" xfId="81"/>
    <cellStyle name="xl122 2" xfId="82"/>
    <cellStyle name="xl122 3" xfId="83"/>
    <cellStyle name="xl123" xfId="84"/>
    <cellStyle name="xl123 2" xfId="85"/>
    <cellStyle name="xl123 3" xfId="86"/>
    <cellStyle name="xl124" xfId="87"/>
    <cellStyle name="xl124 2" xfId="88"/>
    <cellStyle name="xl124 3" xfId="89"/>
    <cellStyle name="xl125" xfId="90"/>
    <cellStyle name="xl125 2" xfId="91"/>
    <cellStyle name="xl125 3" xfId="92"/>
    <cellStyle name="xl126" xfId="93"/>
    <cellStyle name="xl126 2" xfId="94"/>
    <cellStyle name="xl126 3" xfId="95"/>
    <cellStyle name="xl127" xfId="96"/>
    <cellStyle name="xl127 2" xfId="97"/>
    <cellStyle name="xl127 3" xfId="98"/>
    <cellStyle name="xl128" xfId="99"/>
    <cellStyle name="xl128 2" xfId="100"/>
    <cellStyle name="xl128 3" xfId="101"/>
    <cellStyle name="xl129" xfId="102"/>
    <cellStyle name="xl129 2" xfId="103"/>
    <cellStyle name="xl129 3" xfId="104"/>
    <cellStyle name="xl130" xfId="105"/>
    <cellStyle name="xl130 2" xfId="106"/>
    <cellStyle name="xl130 3" xfId="107"/>
    <cellStyle name="xl131" xfId="108"/>
    <cellStyle name="xl131 2" xfId="109"/>
    <cellStyle name="xl131 3" xfId="110"/>
    <cellStyle name="xl132" xfId="111"/>
    <cellStyle name="xl132 2" xfId="112"/>
    <cellStyle name="xl132 3" xfId="113"/>
    <cellStyle name="xl133" xfId="114"/>
    <cellStyle name="xl133 2" xfId="115"/>
    <cellStyle name="xl133 3" xfId="116"/>
    <cellStyle name="xl134" xfId="117"/>
    <cellStyle name="xl134 2" xfId="118"/>
    <cellStyle name="xl134 3" xfId="119"/>
    <cellStyle name="xl135" xfId="120"/>
    <cellStyle name="xl135 2" xfId="121"/>
    <cellStyle name="xl135 3" xfId="122"/>
    <cellStyle name="xl136" xfId="123"/>
    <cellStyle name="xl136 2" xfId="124"/>
    <cellStyle name="xl136 3" xfId="125"/>
    <cellStyle name="xl137" xfId="126"/>
    <cellStyle name="xl137 2" xfId="127"/>
    <cellStyle name="xl137 3" xfId="128"/>
    <cellStyle name="xl138" xfId="129"/>
    <cellStyle name="xl138 2" xfId="130"/>
    <cellStyle name="xl138 3" xfId="131"/>
    <cellStyle name="xl139" xfId="132"/>
    <cellStyle name="xl139 2" xfId="133"/>
    <cellStyle name="xl139 3" xfId="134"/>
    <cellStyle name="xl140" xfId="135"/>
    <cellStyle name="xl140 2" xfId="136"/>
    <cellStyle name="xl140 3" xfId="137"/>
    <cellStyle name="xl141" xfId="138"/>
    <cellStyle name="xl141 2" xfId="139"/>
    <cellStyle name="xl141 3" xfId="140"/>
    <cellStyle name="xl142" xfId="141"/>
    <cellStyle name="xl142 2" xfId="142"/>
    <cellStyle name="xl142 3" xfId="143"/>
    <cellStyle name="xl143" xfId="144"/>
    <cellStyle name="xl143 2" xfId="145"/>
    <cellStyle name="xl143 3" xfId="146"/>
    <cellStyle name="xl144" xfId="147"/>
    <cellStyle name="xl144 2" xfId="148"/>
    <cellStyle name="xl144 3" xfId="149"/>
    <cellStyle name="xl145" xfId="150"/>
    <cellStyle name="xl145 2" xfId="151"/>
    <cellStyle name="xl145 3" xfId="152"/>
    <cellStyle name="xl146" xfId="153"/>
    <cellStyle name="xl146 2" xfId="154"/>
    <cellStyle name="xl146 3" xfId="155"/>
    <cellStyle name="xl147" xfId="156"/>
    <cellStyle name="xl147 2" xfId="157"/>
    <cellStyle name="xl147 3" xfId="158"/>
    <cellStyle name="xl148" xfId="159"/>
    <cellStyle name="xl148 2" xfId="160"/>
    <cellStyle name="xl148 3" xfId="161"/>
    <cellStyle name="xl149" xfId="162"/>
    <cellStyle name="xl149 2" xfId="163"/>
    <cellStyle name="xl149 3" xfId="164"/>
    <cellStyle name="xl150" xfId="165"/>
    <cellStyle name="xl150 2" xfId="166"/>
    <cellStyle name="xl150 3" xfId="167"/>
    <cellStyle name="xl151" xfId="168"/>
    <cellStyle name="xl151 2" xfId="169"/>
    <cellStyle name="xl151 3" xfId="170"/>
    <cellStyle name="xl152" xfId="171"/>
    <cellStyle name="xl152 2" xfId="172"/>
    <cellStyle name="xl152 3" xfId="173"/>
    <cellStyle name="xl153" xfId="174"/>
    <cellStyle name="xl153 2" xfId="175"/>
    <cellStyle name="xl153 3" xfId="176"/>
    <cellStyle name="xl154" xfId="177"/>
    <cellStyle name="xl154 2" xfId="178"/>
    <cellStyle name="xl154 3" xfId="179"/>
    <cellStyle name="xl155" xfId="180"/>
    <cellStyle name="xl155 2" xfId="181"/>
    <cellStyle name="xl155 3" xfId="182"/>
    <cellStyle name="xl156" xfId="183"/>
    <cellStyle name="xl156 2" xfId="184"/>
    <cellStyle name="xl156 3" xfId="185"/>
    <cellStyle name="xl157" xfId="186"/>
    <cellStyle name="xl157 2" xfId="187"/>
    <cellStyle name="xl157 3" xfId="188"/>
    <cellStyle name="xl158" xfId="189"/>
    <cellStyle name="xl158 2" xfId="190"/>
    <cellStyle name="xl158 3" xfId="191"/>
    <cellStyle name="xl159" xfId="192"/>
    <cellStyle name="xl159 2" xfId="193"/>
    <cellStyle name="xl159 3" xfId="194"/>
    <cellStyle name="xl160" xfId="195"/>
    <cellStyle name="xl160 2" xfId="196"/>
    <cellStyle name="xl160 3" xfId="197"/>
    <cellStyle name="xl161" xfId="198"/>
    <cellStyle name="xl161 2" xfId="199"/>
    <cellStyle name="xl161 3" xfId="200"/>
    <cellStyle name="xl162" xfId="201"/>
    <cellStyle name="xl162 2" xfId="202"/>
    <cellStyle name="xl162 3" xfId="203"/>
    <cellStyle name="xl163" xfId="204"/>
    <cellStyle name="xl163 2" xfId="205"/>
    <cellStyle name="xl163 3" xfId="206"/>
    <cellStyle name="xl164" xfId="207"/>
    <cellStyle name="xl164 2" xfId="208"/>
    <cellStyle name="xl164 3" xfId="209"/>
    <cellStyle name="xl165" xfId="210"/>
    <cellStyle name="xl165 2" xfId="211"/>
    <cellStyle name="xl165 3" xfId="212"/>
    <cellStyle name="xl166" xfId="213"/>
    <cellStyle name="xl166 2" xfId="214"/>
    <cellStyle name="xl166 3" xfId="215"/>
    <cellStyle name="xl167" xfId="216"/>
    <cellStyle name="xl167 2" xfId="217"/>
    <cellStyle name="xl167 3" xfId="218"/>
    <cellStyle name="xl168" xfId="219"/>
    <cellStyle name="xl168 2" xfId="220"/>
    <cellStyle name="xl168 3" xfId="221"/>
    <cellStyle name="xl169" xfId="222"/>
    <cellStyle name="xl169 2" xfId="223"/>
    <cellStyle name="xl169 3" xfId="224"/>
    <cellStyle name="xl170" xfId="225"/>
    <cellStyle name="xl170 2" xfId="226"/>
    <cellStyle name="xl170 3" xfId="227"/>
    <cellStyle name="xl171" xfId="228"/>
    <cellStyle name="xl171 2" xfId="229"/>
    <cellStyle name="xl171 3" xfId="230"/>
    <cellStyle name="xl172" xfId="231"/>
    <cellStyle name="xl172 2" xfId="232"/>
    <cellStyle name="xl172 3" xfId="233"/>
    <cellStyle name="xl173" xfId="234"/>
    <cellStyle name="xl173 2" xfId="235"/>
    <cellStyle name="xl173 3" xfId="236"/>
    <cellStyle name="xl174" xfId="237"/>
    <cellStyle name="xl174 2" xfId="238"/>
    <cellStyle name="xl174 3" xfId="239"/>
    <cellStyle name="xl175" xfId="240"/>
    <cellStyle name="xl175 2" xfId="241"/>
    <cellStyle name="xl175 3" xfId="242"/>
    <cellStyle name="xl176" xfId="243"/>
    <cellStyle name="xl176 2" xfId="244"/>
    <cellStyle name="xl176 3" xfId="245"/>
    <cellStyle name="xl177" xfId="246"/>
    <cellStyle name="xl177 2" xfId="247"/>
    <cellStyle name="xl177 3" xfId="248"/>
    <cellStyle name="xl178" xfId="249"/>
    <cellStyle name="xl178 2" xfId="250"/>
    <cellStyle name="xl178 3" xfId="251"/>
    <cellStyle name="xl179" xfId="252"/>
    <cellStyle name="xl179 2" xfId="253"/>
    <cellStyle name="xl179 3" xfId="254"/>
    <cellStyle name="xl180" xfId="255"/>
    <cellStyle name="xl180 2" xfId="256"/>
    <cellStyle name="xl180 3" xfId="257"/>
    <cellStyle name="xl181" xfId="258"/>
    <cellStyle name="xl181 2" xfId="259"/>
    <cellStyle name="xl181 3" xfId="260"/>
    <cellStyle name="xl182" xfId="261"/>
    <cellStyle name="xl182 2" xfId="262"/>
    <cellStyle name="xl182 3" xfId="263"/>
    <cellStyle name="xl183" xfId="264"/>
    <cellStyle name="xl183 2" xfId="265"/>
    <cellStyle name="xl184" xfId="266"/>
    <cellStyle name="xl184 2" xfId="267"/>
    <cellStyle name="xl185" xfId="268"/>
    <cellStyle name="xl185 2" xfId="269"/>
    <cellStyle name="xl186" xfId="270"/>
    <cellStyle name="xl186 2" xfId="271"/>
    <cellStyle name="xl187" xfId="272"/>
    <cellStyle name="xl187 2" xfId="273"/>
    <cellStyle name="xl188" xfId="274"/>
    <cellStyle name="xl188 2" xfId="275"/>
    <cellStyle name="xl189" xfId="276"/>
    <cellStyle name="xl189 2" xfId="277"/>
    <cellStyle name="xl190" xfId="278"/>
    <cellStyle name="xl190 2" xfId="279"/>
    <cellStyle name="xl191" xfId="280"/>
    <cellStyle name="xl191 2" xfId="281"/>
    <cellStyle name="xl192" xfId="282"/>
    <cellStyle name="xl192 2" xfId="283"/>
    <cellStyle name="xl193" xfId="284"/>
    <cellStyle name="xl193 2" xfId="285"/>
    <cellStyle name="xl194" xfId="286"/>
    <cellStyle name="xl194 2" xfId="287"/>
    <cellStyle name="xl195" xfId="288"/>
    <cellStyle name="xl195 2" xfId="289"/>
    <cellStyle name="xl196" xfId="290"/>
    <cellStyle name="xl196 2" xfId="291"/>
    <cellStyle name="xl197" xfId="292"/>
    <cellStyle name="xl197 2" xfId="293"/>
    <cellStyle name="xl198" xfId="294"/>
    <cellStyle name="xl198 2" xfId="295"/>
    <cellStyle name="xl199" xfId="296"/>
    <cellStyle name="xl199 2" xfId="297"/>
    <cellStyle name="xl200" xfId="298"/>
    <cellStyle name="xl200 2" xfId="299"/>
    <cellStyle name="xl201" xfId="300"/>
    <cellStyle name="xl201 2" xfId="301"/>
    <cellStyle name="xl202" xfId="302"/>
    <cellStyle name="xl202 2" xfId="303"/>
    <cellStyle name="xl203" xfId="304"/>
    <cellStyle name="xl203 2" xfId="305"/>
    <cellStyle name="xl204" xfId="306"/>
    <cellStyle name="xl204 2" xfId="307"/>
    <cellStyle name="xl21" xfId="308"/>
    <cellStyle name="xl21 2" xfId="309"/>
    <cellStyle name="xl21 3" xfId="310"/>
    <cellStyle name="xl22" xfId="311"/>
    <cellStyle name="xl22 2" xfId="312"/>
    <cellStyle name="xl23" xfId="313"/>
    <cellStyle name="xl23 2" xfId="314"/>
    <cellStyle name="xl24" xfId="315"/>
    <cellStyle name="xl24 2" xfId="316"/>
    <cellStyle name="xl25" xfId="317"/>
    <cellStyle name="xl25 2" xfId="318"/>
    <cellStyle name="xl26" xfId="319"/>
    <cellStyle name="xl26 2" xfId="320"/>
    <cellStyle name="xl27" xfId="321"/>
    <cellStyle name="xl27 2" xfId="322"/>
    <cellStyle name="xl28" xfId="323"/>
    <cellStyle name="xl28 2" xfId="324"/>
    <cellStyle name="xl28 3" xfId="325"/>
    <cellStyle name="xl29" xfId="326"/>
    <cellStyle name="xl29 2" xfId="327"/>
    <cellStyle name="xl29 3" xfId="328"/>
    <cellStyle name="xl30" xfId="329"/>
    <cellStyle name="xl30 2" xfId="330"/>
    <cellStyle name="xl30 3" xfId="331"/>
    <cellStyle name="xl31" xfId="332"/>
    <cellStyle name="xl31 2" xfId="333"/>
    <cellStyle name="xl31 3" xfId="334"/>
    <cellStyle name="xl32" xfId="335"/>
    <cellStyle name="xl32 2" xfId="336"/>
    <cellStyle name="xl32 3" xfId="337"/>
    <cellStyle name="xl33" xfId="338"/>
    <cellStyle name="xl33 2" xfId="339"/>
    <cellStyle name="xl33 3" xfId="340"/>
    <cellStyle name="xl34" xfId="341"/>
    <cellStyle name="xl34 2" xfId="342"/>
    <cellStyle name="xl34 3" xfId="343"/>
    <cellStyle name="xl35" xfId="344"/>
    <cellStyle name="xl35 2" xfId="345"/>
    <cellStyle name="xl35 3" xfId="346"/>
    <cellStyle name="xl36" xfId="347"/>
    <cellStyle name="xl36 2" xfId="348"/>
    <cellStyle name="xl36 3" xfId="349"/>
    <cellStyle name="xl37" xfId="350"/>
    <cellStyle name="xl37 2" xfId="351"/>
    <cellStyle name="xl37 3" xfId="352"/>
    <cellStyle name="xl38" xfId="353"/>
    <cellStyle name="xl38 2" xfId="354"/>
    <cellStyle name="xl38 3" xfId="355"/>
    <cellStyle name="xl39" xfId="356"/>
    <cellStyle name="xl39 2" xfId="357"/>
    <cellStyle name="xl39 3" xfId="358"/>
    <cellStyle name="xl40" xfId="359"/>
    <cellStyle name="xl40 2" xfId="360"/>
    <cellStyle name="xl40 3" xfId="361"/>
    <cellStyle name="xl41" xfId="362"/>
    <cellStyle name="xl41 2" xfId="363"/>
    <cellStyle name="xl41 3" xfId="364"/>
    <cellStyle name="xl42" xfId="365"/>
    <cellStyle name="xl42 2" xfId="366"/>
    <cellStyle name="xl42 3" xfId="367"/>
    <cellStyle name="xl43" xfId="368"/>
    <cellStyle name="xl43 2" xfId="369"/>
    <cellStyle name="xl43 3" xfId="370"/>
    <cellStyle name="xl44" xfId="371"/>
    <cellStyle name="xl44 2" xfId="372"/>
    <cellStyle name="xl44 3" xfId="373"/>
    <cellStyle name="xl45" xfId="374"/>
    <cellStyle name="xl45 2" xfId="375"/>
    <cellStyle name="xl45 3" xfId="376"/>
    <cellStyle name="xl46" xfId="377"/>
    <cellStyle name="xl46 2" xfId="378"/>
    <cellStyle name="xl46 3" xfId="379"/>
    <cellStyle name="xl47" xfId="380"/>
    <cellStyle name="xl47 2" xfId="381"/>
    <cellStyle name="xl47 3" xfId="382"/>
    <cellStyle name="xl48" xfId="383"/>
    <cellStyle name="xl48 2" xfId="384"/>
    <cellStyle name="xl48 3" xfId="385"/>
    <cellStyle name="xl49" xfId="386"/>
    <cellStyle name="xl49 2" xfId="387"/>
    <cellStyle name="xl49 3" xfId="388"/>
    <cellStyle name="xl50" xfId="389"/>
    <cellStyle name="xl50 2" xfId="390"/>
    <cellStyle name="xl50 3" xfId="391"/>
    <cellStyle name="xl51" xfId="392"/>
    <cellStyle name="xl51 2" xfId="393"/>
    <cellStyle name="xl51 3" xfId="394"/>
    <cellStyle name="xl52" xfId="395"/>
    <cellStyle name="xl52 2" xfId="396"/>
    <cellStyle name="xl52 3" xfId="397"/>
    <cellStyle name="xl53" xfId="398"/>
    <cellStyle name="xl53 2" xfId="399"/>
    <cellStyle name="xl53 3" xfId="400"/>
    <cellStyle name="xl54" xfId="401"/>
    <cellStyle name="xl54 2" xfId="402"/>
    <cellStyle name="xl54 3" xfId="403"/>
    <cellStyle name="xl55" xfId="404"/>
    <cellStyle name="xl55 2" xfId="405"/>
    <cellStyle name="xl55 3" xfId="406"/>
    <cellStyle name="xl56" xfId="407"/>
    <cellStyle name="xl56 2" xfId="408"/>
    <cellStyle name="xl56 3" xfId="409"/>
    <cellStyle name="xl57" xfId="410"/>
    <cellStyle name="xl57 2" xfId="411"/>
    <cellStyle name="xl57 3" xfId="412"/>
    <cellStyle name="xl58" xfId="413"/>
    <cellStyle name="xl58 2" xfId="414"/>
    <cellStyle name="xl58 3" xfId="415"/>
    <cellStyle name="xl59" xfId="416"/>
    <cellStyle name="xl59 2" xfId="417"/>
    <cellStyle name="xl59 3" xfId="418"/>
    <cellStyle name="xl60" xfId="419"/>
    <cellStyle name="xl60 2" xfId="420"/>
    <cellStyle name="xl60 3" xfId="421"/>
    <cellStyle name="xl61" xfId="422"/>
    <cellStyle name="xl61 2" xfId="423"/>
    <cellStyle name="xl61 3" xfId="424"/>
    <cellStyle name="xl62" xfId="425"/>
    <cellStyle name="xl62 2" xfId="426"/>
    <cellStyle name="xl62 3" xfId="427"/>
    <cellStyle name="xl63" xfId="428"/>
    <cellStyle name="xl63 2" xfId="429"/>
    <cellStyle name="xl63 3" xfId="430"/>
    <cellStyle name="xl64" xfId="431"/>
    <cellStyle name="xl64 2" xfId="432"/>
    <cellStyle name="xl64 3" xfId="433"/>
    <cellStyle name="xl65" xfId="434"/>
    <cellStyle name="xl65 2" xfId="435"/>
    <cellStyle name="xl65 3" xfId="436"/>
    <cellStyle name="xl66" xfId="437"/>
    <cellStyle name="xl66 2" xfId="438"/>
    <cellStyle name="xl66 3" xfId="439"/>
    <cellStyle name="xl67" xfId="440"/>
    <cellStyle name="xl67 2" xfId="441"/>
    <cellStyle name="xl67 3" xfId="442"/>
    <cellStyle name="xl68" xfId="443"/>
    <cellStyle name="xl68 2" xfId="444"/>
    <cellStyle name="xl68 3" xfId="445"/>
    <cellStyle name="xl69" xfId="446"/>
    <cellStyle name="xl69 2" xfId="447"/>
    <cellStyle name="xl69 3" xfId="448"/>
    <cellStyle name="xl70" xfId="449"/>
    <cellStyle name="xl70 2" xfId="450"/>
    <cellStyle name="xl70 3" xfId="451"/>
    <cellStyle name="xl71" xfId="452"/>
    <cellStyle name="xl71 2" xfId="453"/>
    <cellStyle name="xl71 3" xfId="454"/>
    <cellStyle name="xl72" xfId="455"/>
    <cellStyle name="xl72 2" xfId="456"/>
    <cellStyle name="xl72 3" xfId="457"/>
    <cellStyle name="xl73" xfId="458"/>
    <cellStyle name="xl73 2" xfId="459"/>
    <cellStyle name="xl73 3" xfId="460"/>
    <cellStyle name="xl74" xfId="461"/>
    <cellStyle name="xl74 2" xfId="462"/>
    <cellStyle name="xl74 3" xfId="463"/>
    <cellStyle name="xl75" xfId="464"/>
    <cellStyle name="xl75 2" xfId="465"/>
    <cellStyle name="xl75 3" xfId="466"/>
    <cellStyle name="xl76" xfId="467"/>
    <cellStyle name="xl76 2" xfId="468"/>
    <cellStyle name="xl76 3" xfId="469"/>
    <cellStyle name="xl77" xfId="470"/>
    <cellStyle name="xl77 2" xfId="471"/>
    <cellStyle name="xl77 3" xfId="472"/>
    <cellStyle name="xl78" xfId="473"/>
    <cellStyle name="xl78 2" xfId="474"/>
    <cellStyle name="xl78 3" xfId="475"/>
    <cellStyle name="xl79" xfId="476"/>
    <cellStyle name="xl79 2" xfId="477"/>
    <cellStyle name="xl79 3" xfId="478"/>
    <cellStyle name="xl80" xfId="479"/>
    <cellStyle name="xl80 2" xfId="480"/>
    <cellStyle name="xl80 3" xfId="481"/>
    <cellStyle name="xl81" xfId="482"/>
    <cellStyle name="xl81 2" xfId="483"/>
    <cellStyle name="xl81 3" xfId="484"/>
    <cellStyle name="xl82" xfId="485"/>
    <cellStyle name="xl82 2" xfId="486"/>
    <cellStyle name="xl82 3" xfId="487"/>
    <cellStyle name="xl83" xfId="488"/>
    <cellStyle name="xl83 2" xfId="489"/>
    <cellStyle name="xl83 3" xfId="490"/>
    <cellStyle name="xl84" xfId="491"/>
    <cellStyle name="xl84 2" xfId="492"/>
    <cellStyle name="xl84 3" xfId="493"/>
    <cellStyle name="xl85" xfId="494"/>
    <cellStyle name="xl85 2" xfId="495"/>
    <cellStyle name="xl85 3" xfId="496"/>
    <cellStyle name="xl86" xfId="497"/>
    <cellStyle name="xl86 2" xfId="498"/>
    <cellStyle name="xl86 3" xfId="499"/>
    <cellStyle name="xl87" xfId="500"/>
    <cellStyle name="xl87 2" xfId="501"/>
    <cellStyle name="xl87 3" xfId="502"/>
    <cellStyle name="xl88" xfId="503"/>
    <cellStyle name="xl88 2" xfId="504"/>
    <cellStyle name="xl88 3" xfId="505"/>
    <cellStyle name="xl89" xfId="506"/>
    <cellStyle name="xl89 2" xfId="507"/>
    <cellStyle name="xl89 3" xfId="508"/>
    <cellStyle name="xl90" xfId="509"/>
    <cellStyle name="xl90 2" xfId="510"/>
    <cellStyle name="xl90 3" xfId="511"/>
    <cellStyle name="xl91" xfId="512"/>
    <cellStyle name="xl91 2" xfId="513"/>
    <cellStyle name="xl91 3" xfId="514"/>
    <cellStyle name="xl92" xfId="515"/>
    <cellStyle name="xl92 2" xfId="516"/>
    <cellStyle name="xl92 3" xfId="517"/>
    <cellStyle name="xl93" xfId="518"/>
    <cellStyle name="xl93 2" xfId="519"/>
    <cellStyle name="xl93 3" xfId="520"/>
    <cellStyle name="xl94" xfId="521"/>
    <cellStyle name="xl94 2" xfId="522"/>
    <cellStyle name="xl94 3" xfId="523"/>
    <cellStyle name="xl95" xfId="524"/>
    <cellStyle name="xl95 2" xfId="525"/>
    <cellStyle name="xl95 3" xfId="526"/>
    <cellStyle name="xl96" xfId="527"/>
    <cellStyle name="xl96 2" xfId="528"/>
    <cellStyle name="xl96 3" xfId="529"/>
    <cellStyle name="xl97" xfId="530"/>
    <cellStyle name="xl97 2" xfId="531"/>
    <cellStyle name="xl97 3" xfId="532"/>
    <cellStyle name="xl98" xfId="533"/>
    <cellStyle name="xl98 2" xfId="534"/>
    <cellStyle name="xl98 3" xfId="535"/>
    <cellStyle name="xl99" xfId="536"/>
    <cellStyle name="xl99 2" xfId="537"/>
    <cellStyle name="xl99 3" xfId="538"/>
    <cellStyle name="Обычный" xfId="0" builtinId="0"/>
    <cellStyle name="Обычный 2" xfId="2"/>
    <cellStyle name="Обычный 3" xfId="539"/>
    <cellStyle name="Обычный_на 01.03.09г" xfId="1"/>
    <cellStyle name="Стиль 1" xfId="5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zoomScale="70" zoomScaleNormal="70" workbookViewId="0">
      <selection activeCell="G62" sqref="G62"/>
    </sheetView>
  </sheetViews>
  <sheetFormatPr defaultRowHeight="12.75" x14ac:dyDescent="0.2"/>
  <cols>
    <col min="1" max="1" width="10.7109375" style="1" customWidth="1"/>
    <col min="2" max="2" width="125.7109375" style="1" customWidth="1"/>
    <col min="3" max="3" width="20.140625" style="4" customWidth="1"/>
    <col min="4" max="4" width="20.42578125" style="4" customWidth="1"/>
    <col min="5" max="5" width="13.7109375" style="4" customWidth="1"/>
    <col min="6" max="6" width="21.140625" style="4" customWidth="1"/>
    <col min="7" max="7" width="19.7109375" style="4" customWidth="1"/>
    <col min="8" max="8" width="15.42578125" style="1" customWidth="1"/>
    <col min="9" max="9" width="16.140625" style="1" customWidth="1"/>
    <col min="10" max="10" width="13.7109375" style="1" customWidth="1"/>
    <col min="11" max="16384" width="9.140625" style="1"/>
  </cols>
  <sheetData>
    <row r="1" spans="1:10" x14ac:dyDescent="0.2">
      <c r="C1" s="2"/>
      <c r="D1" s="3"/>
      <c r="F1" s="2"/>
      <c r="G1" s="60" t="s">
        <v>0</v>
      </c>
      <c r="H1" s="60"/>
      <c r="I1" s="60"/>
      <c r="J1" s="60"/>
    </row>
    <row r="2" spans="1:10" ht="15.75" x14ac:dyDescent="0.2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x14ac:dyDescent="0.2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x14ac:dyDescent="0.2">
      <c r="A4" s="5"/>
      <c r="B4" s="6"/>
      <c r="C4" s="7"/>
      <c r="D4" s="8"/>
      <c r="E4" s="8"/>
      <c r="F4" s="7"/>
      <c r="G4" s="7"/>
      <c r="H4" s="9"/>
      <c r="I4" s="10"/>
      <c r="J4" s="11" t="s">
        <v>3</v>
      </c>
    </row>
    <row r="5" spans="1:10" x14ac:dyDescent="0.2">
      <c r="A5" s="55" t="s">
        <v>4</v>
      </c>
      <c r="B5" s="55" t="s">
        <v>5</v>
      </c>
      <c r="C5" s="64" t="s">
        <v>6</v>
      </c>
      <c r="D5" s="65"/>
      <c r="E5" s="66"/>
      <c r="F5" s="64" t="s">
        <v>7</v>
      </c>
      <c r="G5" s="65"/>
      <c r="H5" s="66"/>
      <c r="I5" s="55" t="s">
        <v>8</v>
      </c>
      <c r="J5" s="67" t="s">
        <v>9</v>
      </c>
    </row>
    <row r="6" spans="1:10" ht="12.75" customHeight="1" x14ac:dyDescent="0.2">
      <c r="A6" s="63"/>
      <c r="B6" s="63"/>
      <c r="C6" s="55" t="s">
        <v>10</v>
      </c>
      <c r="D6" s="55" t="s">
        <v>11</v>
      </c>
      <c r="E6" s="57" t="s">
        <v>12</v>
      </c>
      <c r="F6" s="55" t="s">
        <v>10</v>
      </c>
      <c r="G6" s="55" t="s">
        <v>11</v>
      </c>
      <c r="H6" s="57" t="s">
        <v>12</v>
      </c>
      <c r="I6" s="63"/>
      <c r="J6" s="68"/>
    </row>
    <row r="7" spans="1:10" ht="15.75" customHeight="1" x14ac:dyDescent="0.2">
      <c r="A7" s="56"/>
      <c r="B7" s="56"/>
      <c r="C7" s="56"/>
      <c r="D7" s="56"/>
      <c r="E7" s="58"/>
      <c r="F7" s="56"/>
      <c r="G7" s="56"/>
      <c r="H7" s="58"/>
      <c r="I7" s="56"/>
      <c r="J7" s="69"/>
    </row>
    <row r="8" spans="1:10" ht="12.75" customHeight="1" x14ac:dyDescent="0.2">
      <c r="A8" s="12">
        <v>1</v>
      </c>
      <c r="B8" s="12">
        <v>2</v>
      </c>
      <c r="C8" s="12">
        <v>3</v>
      </c>
      <c r="D8" s="12">
        <v>4</v>
      </c>
      <c r="E8" s="13" t="s">
        <v>13</v>
      </c>
      <c r="F8" s="12">
        <v>6</v>
      </c>
      <c r="G8" s="12">
        <v>7</v>
      </c>
      <c r="H8" s="13" t="s">
        <v>14</v>
      </c>
      <c r="I8" s="12" t="s">
        <v>15</v>
      </c>
      <c r="J8" s="14" t="s">
        <v>16</v>
      </c>
    </row>
    <row r="9" spans="1:10" x14ac:dyDescent="0.2">
      <c r="A9" s="15"/>
      <c r="B9" s="16" t="s">
        <v>17</v>
      </c>
      <c r="C9" s="17">
        <f>C10+C19</f>
        <v>215921052.90000001</v>
      </c>
      <c r="D9" s="17">
        <f>D10+D19</f>
        <v>11702211.199999999</v>
      </c>
      <c r="E9" s="18">
        <f t="shared" ref="E9:E20" si="0">D9/C9*100</f>
        <v>5.4196712376257592</v>
      </c>
      <c r="F9" s="17">
        <f>F10+F19</f>
        <v>266109782.19999999</v>
      </c>
      <c r="G9" s="17">
        <f>G10+G19</f>
        <v>44887105.799999997</v>
      </c>
      <c r="H9" s="18">
        <f t="shared" ref="H9:H20" si="1">G9/F9*100</f>
        <v>16.86789017258457</v>
      </c>
      <c r="I9" s="18">
        <f>G9-D9</f>
        <v>33184894.599999998</v>
      </c>
      <c r="J9" s="18">
        <f>G9/D9*100</f>
        <v>383.57798396255231</v>
      </c>
    </row>
    <row r="10" spans="1:10" x14ac:dyDescent="0.2">
      <c r="A10" s="15"/>
      <c r="B10" s="19" t="s">
        <v>18</v>
      </c>
      <c r="C10" s="20">
        <v>198240483.09999999</v>
      </c>
      <c r="D10" s="20">
        <v>7103658.0999999996</v>
      </c>
      <c r="E10" s="21">
        <f t="shared" si="0"/>
        <v>3.583353908806127</v>
      </c>
      <c r="F10" s="20">
        <v>250290945.69999999</v>
      </c>
      <c r="G10" s="20">
        <v>42112130.5</v>
      </c>
      <c r="H10" s="21">
        <f t="shared" si="1"/>
        <v>16.825271238727034</v>
      </c>
      <c r="I10" s="22">
        <f t="shared" ref="I10:I20" si="2">G10-D10</f>
        <v>35008472.399999999</v>
      </c>
      <c r="J10" s="22">
        <f t="shared" ref="J10:J20" si="3">G10/D10*100</f>
        <v>592.82316106964674</v>
      </c>
    </row>
    <row r="11" spans="1:10" x14ac:dyDescent="0.2">
      <c r="A11" s="15"/>
      <c r="B11" s="19" t="s">
        <v>19</v>
      </c>
      <c r="C11" s="20">
        <v>190334834.40000001</v>
      </c>
      <c r="D11" s="20">
        <v>6600388.5</v>
      </c>
      <c r="E11" s="21">
        <f t="shared" si="0"/>
        <v>3.4677774674334652</v>
      </c>
      <c r="F11" s="20">
        <v>241761673.5</v>
      </c>
      <c r="G11" s="20">
        <v>39119607.5</v>
      </c>
      <c r="H11" s="21">
        <f t="shared" si="1"/>
        <v>16.181062504102826</v>
      </c>
      <c r="I11" s="22">
        <f t="shared" si="2"/>
        <v>32519219</v>
      </c>
      <c r="J11" s="22">
        <f t="shared" si="3"/>
        <v>592.68643807860701</v>
      </c>
    </row>
    <row r="12" spans="1:10" x14ac:dyDescent="0.2">
      <c r="A12" s="15"/>
      <c r="B12" s="19" t="s">
        <v>20</v>
      </c>
      <c r="C12" s="20">
        <v>69068456.799999997</v>
      </c>
      <c r="D12" s="20">
        <v>1465762.3</v>
      </c>
      <c r="E12" s="21">
        <f t="shared" si="0"/>
        <v>2.1221877075440898</v>
      </c>
      <c r="F12" s="20">
        <v>98508895.200000003</v>
      </c>
      <c r="G12" s="20">
        <v>13534354.6</v>
      </c>
      <c r="H12" s="21">
        <f t="shared" si="1"/>
        <v>13.739220780541247</v>
      </c>
      <c r="I12" s="22">
        <f t="shared" si="2"/>
        <v>12068592.299999999</v>
      </c>
      <c r="J12" s="22">
        <f t="shared" si="3"/>
        <v>923.36626477567324</v>
      </c>
    </row>
    <row r="13" spans="1:10" x14ac:dyDescent="0.2">
      <c r="A13" s="15"/>
      <c r="B13" s="23" t="s">
        <v>21</v>
      </c>
      <c r="C13" s="20">
        <v>61252303.899999999</v>
      </c>
      <c r="D13" s="20">
        <v>2392304.1</v>
      </c>
      <c r="E13" s="21">
        <f t="shared" si="0"/>
        <v>3.905655702201269</v>
      </c>
      <c r="F13" s="20">
        <v>73304186.299999997</v>
      </c>
      <c r="G13" s="20">
        <v>13067342.6</v>
      </c>
      <c r="H13" s="21">
        <f t="shared" si="1"/>
        <v>17.826188734326077</v>
      </c>
      <c r="I13" s="22">
        <f t="shared" si="2"/>
        <v>10675038.5</v>
      </c>
      <c r="J13" s="22">
        <f t="shared" si="3"/>
        <v>546.22414433014592</v>
      </c>
    </row>
    <row r="14" spans="1:10" x14ac:dyDescent="0.2">
      <c r="A14" s="15"/>
      <c r="B14" s="23" t="s">
        <v>22</v>
      </c>
      <c r="C14" s="20">
        <v>10725859.6</v>
      </c>
      <c r="D14" s="20">
        <v>13486.2</v>
      </c>
      <c r="E14" s="21">
        <f t="shared" si="0"/>
        <v>0.12573537695757273</v>
      </c>
      <c r="F14" s="20">
        <v>12088801.1</v>
      </c>
      <c r="G14" s="20">
        <v>480762.7</v>
      </c>
      <c r="H14" s="21">
        <f t="shared" si="1"/>
        <v>3.9769262147923006</v>
      </c>
      <c r="I14" s="22">
        <f t="shared" si="2"/>
        <v>467276.5</v>
      </c>
      <c r="J14" s="22">
        <f t="shared" si="3"/>
        <v>3564.8492533107919</v>
      </c>
    </row>
    <row r="15" spans="1:10" ht="15" customHeight="1" x14ac:dyDescent="0.2">
      <c r="A15" s="15"/>
      <c r="B15" s="24" t="s">
        <v>23</v>
      </c>
      <c r="C15" s="20">
        <v>34615616.100000001</v>
      </c>
      <c r="D15" s="20">
        <v>505874.6</v>
      </c>
      <c r="E15" s="21">
        <f t="shared" si="0"/>
        <v>1.4614057382038044</v>
      </c>
      <c r="F15" s="20">
        <v>41825626.299999997</v>
      </c>
      <c r="G15" s="20">
        <v>9148654.0999999996</v>
      </c>
      <c r="H15" s="21">
        <f>G15/F15*100</f>
        <v>21.87332243247246</v>
      </c>
      <c r="I15" s="22">
        <f t="shared" si="2"/>
        <v>8642779.5</v>
      </c>
      <c r="J15" s="22">
        <f t="shared" si="3"/>
        <v>1808.4825962797893</v>
      </c>
    </row>
    <row r="16" spans="1:10" ht="15" customHeight="1" x14ac:dyDescent="0.2">
      <c r="A16" s="15"/>
      <c r="B16" s="24" t="s">
        <v>24</v>
      </c>
      <c r="C16" s="20">
        <v>4869113.9000000004</v>
      </c>
      <c r="D16" s="20">
        <v>14442.4</v>
      </c>
      <c r="E16" s="21">
        <f t="shared" si="0"/>
        <v>0.29661249041637738</v>
      </c>
      <c r="F16" s="20">
        <v>4907834.8</v>
      </c>
      <c r="G16" s="20">
        <v>828499</v>
      </c>
      <c r="H16" s="21">
        <f>G16/F16*100</f>
        <v>16.88115093034509</v>
      </c>
      <c r="I16" s="22">
        <f t="shared" si="2"/>
        <v>814056.6</v>
      </c>
      <c r="J16" s="22">
        <f t="shared" si="3"/>
        <v>5736.5742535866611</v>
      </c>
    </row>
    <row r="17" spans="1:10" x14ac:dyDescent="0.2">
      <c r="A17" s="15"/>
      <c r="B17" s="24" t="s">
        <v>25</v>
      </c>
      <c r="C17" s="25">
        <v>13443709.300000001</v>
      </c>
      <c r="D17" s="25">
        <v>2047190</v>
      </c>
      <c r="E17" s="21">
        <f t="shared" si="0"/>
        <v>15.227865720065815</v>
      </c>
      <c r="F17" s="25">
        <v>14797951.6</v>
      </c>
      <c r="G17" s="25">
        <v>2654867.4</v>
      </c>
      <c r="H17" s="21">
        <f>G17/F17*100</f>
        <v>17.940776343666375</v>
      </c>
      <c r="I17" s="22">
        <f t="shared" si="2"/>
        <v>607677.39999999991</v>
      </c>
      <c r="J17" s="22">
        <f t="shared" si="3"/>
        <v>129.68348809832014</v>
      </c>
    </row>
    <row r="18" spans="1:10" ht="15" customHeight="1" x14ac:dyDescent="0.2">
      <c r="A18" s="15"/>
      <c r="B18" s="24" t="s">
        <v>26</v>
      </c>
      <c r="C18" s="25">
        <v>7905648.7000000002</v>
      </c>
      <c r="D18" s="25">
        <v>503269.5</v>
      </c>
      <c r="E18" s="21">
        <f t="shared" si="0"/>
        <v>6.3659481858838474</v>
      </c>
      <c r="F18" s="25">
        <v>8529272.1999999993</v>
      </c>
      <c r="G18" s="25">
        <v>2992523</v>
      </c>
      <c r="H18" s="21">
        <f>G18/F18*100</f>
        <v>35.085326506521866</v>
      </c>
      <c r="I18" s="22">
        <f t="shared" si="2"/>
        <v>2489253.5</v>
      </c>
      <c r="J18" s="22">
        <f t="shared" si="3"/>
        <v>594.61640333856906</v>
      </c>
    </row>
    <row r="19" spans="1:10" x14ac:dyDescent="0.2">
      <c r="A19" s="15"/>
      <c r="B19" s="26" t="s">
        <v>27</v>
      </c>
      <c r="C19" s="25">
        <v>17680569.800000001</v>
      </c>
      <c r="D19" s="25">
        <v>4598553.0999999996</v>
      </c>
      <c r="E19" s="21">
        <f t="shared" si="0"/>
        <v>26.009077490251471</v>
      </c>
      <c r="F19" s="25">
        <v>15818836.5</v>
      </c>
      <c r="G19" s="25">
        <v>2774975.3</v>
      </c>
      <c r="H19" s="21">
        <f t="shared" si="1"/>
        <v>17.542221262606766</v>
      </c>
      <c r="I19" s="22">
        <f t="shared" si="2"/>
        <v>-1823577.7999999998</v>
      </c>
      <c r="J19" s="22">
        <f t="shared" si="3"/>
        <v>60.344530978668054</v>
      </c>
    </row>
    <row r="20" spans="1:10" x14ac:dyDescent="0.2">
      <c r="A20" s="15"/>
      <c r="B20" s="26" t="s">
        <v>28</v>
      </c>
      <c r="C20" s="25">
        <v>17111956.5</v>
      </c>
      <c r="D20" s="25">
        <v>2786743.1</v>
      </c>
      <c r="E20" s="21">
        <f t="shared" si="0"/>
        <v>16.28535638224653</v>
      </c>
      <c r="F20" s="25">
        <v>15316409</v>
      </c>
      <c r="G20" s="25">
        <v>2165147.2000000002</v>
      </c>
      <c r="H20" s="21">
        <f t="shared" si="1"/>
        <v>14.136128122460038</v>
      </c>
      <c r="I20" s="22">
        <f t="shared" si="2"/>
        <v>-621595.89999999991</v>
      </c>
      <c r="J20" s="22">
        <f t="shared" si="3"/>
        <v>77.694538832804511</v>
      </c>
    </row>
    <row r="21" spans="1:10" x14ac:dyDescent="0.2">
      <c r="A21" s="15"/>
      <c r="B21" s="27"/>
      <c r="C21" s="28"/>
      <c r="D21" s="28"/>
      <c r="E21" s="21"/>
      <c r="F21" s="28"/>
      <c r="G21" s="28"/>
      <c r="H21" s="21"/>
      <c r="I21" s="22"/>
      <c r="J21" s="22"/>
    </row>
    <row r="22" spans="1:10" x14ac:dyDescent="0.2">
      <c r="A22" s="15"/>
      <c r="B22" s="29" t="s">
        <v>29</v>
      </c>
      <c r="C22" s="30">
        <f>C23+C28+C29+C32+C37+C38+C39+C40+C41+C42+C43+C44+C46+C47</f>
        <v>240287419</v>
      </c>
      <c r="D22" s="30">
        <f>D23+D28+D29+D32+D37+D38+D39+D40+D41+D42+D43+D44+D46+D47</f>
        <v>33783720.599999994</v>
      </c>
      <c r="E22" s="18">
        <f>D22/C22*100</f>
        <v>14.059712631063714</v>
      </c>
      <c r="F22" s="30">
        <f>F23+F28+F29+F32+F37+F38+F39+F40+F41+F42+F43+F44+F46+F47</f>
        <v>298738639.88696003</v>
      </c>
      <c r="G22" s="30">
        <f>G23+G28+G29+G32+G37+G38+G39+G40+G41+G42+G43+G44+G46+G47</f>
        <v>34860440.865109995</v>
      </c>
      <c r="H22" s="18">
        <f>G22/F22*100</f>
        <v>11.669210544140144</v>
      </c>
      <c r="I22" s="18">
        <f t="shared" ref="I22:I48" si="4">G22-D22</f>
        <v>1076720.265110001</v>
      </c>
      <c r="J22" s="18">
        <f t="shared" ref="J22:J48" si="5">G22/D22*100</f>
        <v>103.18709794536367</v>
      </c>
    </row>
    <row r="23" spans="1:10" x14ac:dyDescent="0.2">
      <c r="A23" s="31" t="s">
        <v>30</v>
      </c>
      <c r="B23" s="16" t="s">
        <v>31</v>
      </c>
      <c r="C23" s="30">
        <v>26137122.699999999</v>
      </c>
      <c r="D23" s="30">
        <v>1928399</v>
      </c>
      <c r="E23" s="18">
        <f t="shared" ref="E23:E47" si="6">D23/C23*100</f>
        <v>7.3780079855538192</v>
      </c>
      <c r="F23" s="30">
        <v>37490219.11124</v>
      </c>
      <c r="G23" s="30">
        <v>2330545.8871799996</v>
      </c>
      <c r="H23" s="18">
        <f t="shared" ref="H23:H47" si="7">G23/F23*100</f>
        <v>6.2164104196480281</v>
      </c>
      <c r="I23" s="18">
        <f t="shared" si="4"/>
        <v>402146.88717999961</v>
      </c>
      <c r="J23" s="18">
        <f t="shared" si="5"/>
        <v>120.85392531213715</v>
      </c>
    </row>
    <row r="24" spans="1:10" x14ac:dyDescent="0.2">
      <c r="A24" s="32" t="s">
        <v>32</v>
      </c>
      <c r="B24" s="19" t="s">
        <v>33</v>
      </c>
      <c r="C24" s="33">
        <v>11372836.699999999</v>
      </c>
      <c r="D24" s="33">
        <v>1022097.8</v>
      </c>
      <c r="E24" s="21">
        <f t="shared" si="6"/>
        <v>8.987184349529965</v>
      </c>
      <c r="F24" s="33">
        <v>12886437.730289999</v>
      </c>
      <c r="G24" s="33">
        <v>1173539.8939799999</v>
      </c>
      <c r="H24" s="21">
        <f t="shared" si="7"/>
        <v>9.1067827939877866</v>
      </c>
      <c r="I24" s="21">
        <f t="shared" si="4"/>
        <v>151442.09397999989</v>
      </c>
      <c r="J24" s="21">
        <f t="shared" si="5"/>
        <v>114.81679091570297</v>
      </c>
    </row>
    <row r="25" spans="1:10" x14ac:dyDescent="0.2">
      <c r="A25" s="32" t="s">
        <v>34</v>
      </c>
      <c r="B25" s="19" t="s">
        <v>35</v>
      </c>
      <c r="C25" s="33">
        <v>515346</v>
      </c>
      <c r="D25" s="33">
        <v>73021.3</v>
      </c>
      <c r="E25" s="21">
        <f t="shared" si="6"/>
        <v>14.169373585901512</v>
      </c>
      <c r="F25" s="33">
        <v>604239.99100000004</v>
      </c>
      <c r="G25" s="33">
        <v>67606.758620000008</v>
      </c>
      <c r="H25" s="21">
        <f t="shared" si="7"/>
        <v>11.188726272174197</v>
      </c>
      <c r="I25" s="21">
        <f t="shared" si="4"/>
        <v>-5414.5413799999951</v>
      </c>
      <c r="J25" s="21">
        <f t="shared" si="5"/>
        <v>92.584983586980798</v>
      </c>
    </row>
    <row r="26" spans="1:10" ht="20.25" customHeight="1" x14ac:dyDescent="0.2">
      <c r="A26" s="32" t="s">
        <v>36</v>
      </c>
      <c r="B26" s="19" t="s">
        <v>37</v>
      </c>
      <c r="C26" s="33">
        <v>771970.5</v>
      </c>
      <c r="D26" s="33">
        <v>73921.3</v>
      </c>
      <c r="E26" s="21">
        <f t="shared" si="6"/>
        <v>9.5756638368953215</v>
      </c>
      <c r="F26" s="33">
        <v>890132.53</v>
      </c>
      <c r="G26" s="33">
        <v>90044.036999999997</v>
      </c>
      <c r="H26" s="21">
        <f t="shared" si="7"/>
        <v>10.115801182999119</v>
      </c>
      <c r="I26" s="21">
        <f t="shared" si="4"/>
        <v>16122.736999999994</v>
      </c>
      <c r="J26" s="21">
        <f t="shared" si="5"/>
        <v>121.81067838363231</v>
      </c>
    </row>
    <row r="27" spans="1:10" ht="15.75" customHeight="1" x14ac:dyDescent="0.2">
      <c r="A27" s="32" t="s">
        <v>38</v>
      </c>
      <c r="B27" s="19" t="s">
        <v>39</v>
      </c>
      <c r="C27" s="33">
        <v>120989.4</v>
      </c>
      <c r="D27" s="33">
        <v>11757.3</v>
      </c>
      <c r="E27" s="21">
        <f t="shared" si="6"/>
        <v>9.7176281558549746</v>
      </c>
      <c r="F27" s="33">
        <v>595687.02470000007</v>
      </c>
      <c r="G27" s="33">
        <v>98494.415260000009</v>
      </c>
      <c r="H27" s="21">
        <f t="shared" si="7"/>
        <v>16.53459135014797</v>
      </c>
      <c r="I27" s="21">
        <f t="shared" si="4"/>
        <v>86737.115260000006</v>
      </c>
      <c r="J27" s="21">
        <f t="shared" si="5"/>
        <v>837.72988066988182</v>
      </c>
    </row>
    <row r="28" spans="1:10" ht="18" customHeight="1" x14ac:dyDescent="0.2">
      <c r="A28" s="31" t="s">
        <v>40</v>
      </c>
      <c r="B28" s="16" t="s">
        <v>41</v>
      </c>
      <c r="C28" s="30">
        <v>90717.8</v>
      </c>
      <c r="D28" s="30">
        <v>11111.5</v>
      </c>
      <c r="E28" s="18">
        <f t="shared" si="6"/>
        <v>12.248423131954258</v>
      </c>
      <c r="F28" s="30">
        <v>280323.82331000001</v>
      </c>
      <c r="G28" s="30">
        <v>11305.779500000001</v>
      </c>
      <c r="H28" s="18">
        <f t="shared" si="7"/>
        <v>4.033114048782557</v>
      </c>
      <c r="I28" s="34">
        <f t="shared" si="4"/>
        <v>194.27950000000055</v>
      </c>
      <c r="J28" s="34">
        <f t="shared" si="5"/>
        <v>101.74845430409935</v>
      </c>
    </row>
    <row r="29" spans="1:10" ht="15.75" customHeight="1" x14ac:dyDescent="0.2">
      <c r="A29" s="31" t="s">
        <v>42</v>
      </c>
      <c r="B29" s="16" t="s">
        <v>43</v>
      </c>
      <c r="C29" s="30">
        <v>3604041.6</v>
      </c>
      <c r="D29" s="30">
        <v>439385.2</v>
      </c>
      <c r="E29" s="18">
        <f t="shared" si="6"/>
        <v>12.191457501489438</v>
      </c>
      <c r="F29" s="30">
        <v>4899403.6935299998</v>
      </c>
      <c r="G29" s="30">
        <v>381989.70973</v>
      </c>
      <c r="H29" s="18">
        <f t="shared" si="7"/>
        <v>7.796657177575379</v>
      </c>
      <c r="I29" s="34">
        <f t="shared" si="4"/>
        <v>-57395.490270000009</v>
      </c>
      <c r="J29" s="34">
        <f t="shared" si="5"/>
        <v>86.937318264247409</v>
      </c>
    </row>
    <row r="30" spans="1:10" ht="18" customHeight="1" x14ac:dyDescent="0.2">
      <c r="A30" s="32" t="s">
        <v>44</v>
      </c>
      <c r="B30" s="19" t="s">
        <v>45</v>
      </c>
      <c r="C30" s="33">
        <v>652777.80000000005</v>
      </c>
      <c r="D30" s="33">
        <v>59238.7</v>
      </c>
      <c r="E30" s="21">
        <f t="shared" si="6"/>
        <v>9.0748643719195101</v>
      </c>
      <c r="F30" s="33">
        <v>1398324.4420799999</v>
      </c>
      <c r="G30" s="33">
        <v>77642.164810000002</v>
      </c>
      <c r="H30" s="21">
        <f t="shared" si="7"/>
        <v>5.5525143145254408</v>
      </c>
      <c r="I30" s="21">
        <f t="shared" si="4"/>
        <v>18403.464810000005</v>
      </c>
      <c r="J30" s="21">
        <f t="shared" si="5"/>
        <v>131.06662504410124</v>
      </c>
    </row>
    <row r="31" spans="1:10" ht="18" customHeight="1" x14ac:dyDescent="0.2">
      <c r="A31" s="32" t="s">
        <v>46</v>
      </c>
      <c r="B31" s="19" t="s">
        <v>47</v>
      </c>
      <c r="C31" s="33">
        <v>2344780.5</v>
      </c>
      <c r="D31" s="33">
        <v>191358</v>
      </c>
      <c r="E31" s="21">
        <f t="shared" si="6"/>
        <v>8.16101976283068</v>
      </c>
      <c r="F31" s="33">
        <v>2708403.0532600004</v>
      </c>
      <c r="G31" s="33">
        <v>261875.88605999999</v>
      </c>
      <c r="H31" s="21">
        <f t="shared" si="7"/>
        <v>9.669014578343134</v>
      </c>
      <c r="I31" s="21">
        <f t="shared" si="4"/>
        <v>70517.88605999999</v>
      </c>
      <c r="J31" s="21">
        <f t="shared" si="5"/>
        <v>136.85128714764997</v>
      </c>
    </row>
    <row r="32" spans="1:10" ht="17.25" customHeight="1" x14ac:dyDescent="0.2">
      <c r="A32" s="31" t="s">
        <v>48</v>
      </c>
      <c r="B32" s="16" t="s">
        <v>49</v>
      </c>
      <c r="C32" s="30">
        <v>42799263.600000001</v>
      </c>
      <c r="D32" s="30">
        <v>5580777.2999999998</v>
      </c>
      <c r="E32" s="18">
        <f t="shared" si="6"/>
        <v>13.039423650270468</v>
      </c>
      <c r="F32" s="30">
        <v>50194874.352190003</v>
      </c>
      <c r="G32" s="30">
        <v>3916065.7593200002</v>
      </c>
      <c r="H32" s="18">
        <f t="shared" si="7"/>
        <v>7.8017243988760825</v>
      </c>
      <c r="I32" s="34">
        <f t="shared" si="4"/>
        <v>-1664711.5406799996</v>
      </c>
      <c r="J32" s="34">
        <f t="shared" si="5"/>
        <v>70.170615109834259</v>
      </c>
    </row>
    <row r="33" spans="1:10" ht="17.25" customHeight="1" x14ac:dyDescent="0.2">
      <c r="A33" s="32" t="s">
        <v>50</v>
      </c>
      <c r="B33" s="19" t="s">
        <v>51</v>
      </c>
      <c r="C33" s="33">
        <v>5674257.7000000002</v>
      </c>
      <c r="D33" s="33">
        <v>444409.59999999998</v>
      </c>
      <c r="E33" s="21">
        <f t="shared" si="6"/>
        <v>7.8320306108057087</v>
      </c>
      <c r="F33" s="33">
        <v>6245090.5400299998</v>
      </c>
      <c r="G33" s="33">
        <v>223572.6128</v>
      </c>
      <c r="H33" s="21">
        <f t="shared" si="7"/>
        <v>3.5799739229869676</v>
      </c>
      <c r="I33" s="22">
        <f t="shared" si="4"/>
        <v>-220836.98719999997</v>
      </c>
      <c r="J33" s="22">
        <f t="shared" si="5"/>
        <v>50.307782010109591</v>
      </c>
    </row>
    <row r="34" spans="1:10" ht="17.25" customHeight="1" x14ac:dyDescent="0.2">
      <c r="A34" s="32" t="s">
        <v>52</v>
      </c>
      <c r="B34" s="19" t="s">
        <v>53</v>
      </c>
      <c r="C34" s="33">
        <v>1736011.5</v>
      </c>
      <c r="D34" s="33">
        <v>108106.1</v>
      </c>
      <c r="E34" s="21">
        <f t="shared" si="6"/>
        <v>6.2272686557663937</v>
      </c>
      <c r="F34" s="33">
        <v>1920322.1826800001</v>
      </c>
      <c r="G34" s="33">
        <v>209122.35303999999</v>
      </c>
      <c r="H34" s="21">
        <f t="shared" si="7"/>
        <v>10.889961847347356</v>
      </c>
      <c r="I34" s="22">
        <f t="shared" si="4"/>
        <v>101016.25303999998</v>
      </c>
      <c r="J34" s="22">
        <f t="shared" si="5"/>
        <v>193.44176974287294</v>
      </c>
    </row>
    <row r="35" spans="1:10" x14ac:dyDescent="0.2">
      <c r="A35" s="32" t="s">
        <v>54</v>
      </c>
      <c r="B35" s="19" t="s">
        <v>55</v>
      </c>
      <c r="C35" s="33">
        <v>27333979</v>
      </c>
      <c r="D35" s="33">
        <v>2678853.5</v>
      </c>
      <c r="E35" s="21">
        <f t="shared" si="6"/>
        <v>9.800452030785566</v>
      </c>
      <c r="F35" s="33">
        <v>29212859.973710001</v>
      </c>
      <c r="G35" s="33">
        <v>1339330.37953</v>
      </c>
      <c r="H35" s="21">
        <f t="shared" si="7"/>
        <v>4.5847287144611153</v>
      </c>
      <c r="I35" s="22">
        <f t="shared" si="4"/>
        <v>-1339523.12047</v>
      </c>
      <c r="J35" s="22">
        <f t="shared" si="5"/>
        <v>49.996402547955689</v>
      </c>
    </row>
    <row r="36" spans="1:10" ht="15" customHeight="1" x14ac:dyDescent="0.2">
      <c r="A36" s="32" t="s">
        <v>56</v>
      </c>
      <c r="B36" s="19" t="s">
        <v>57</v>
      </c>
      <c r="C36" s="33">
        <v>1806678.6</v>
      </c>
      <c r="D36" s="33">
        <v>107760.7</v>
      </c>
      <c r="E36" s="21">
        <f t="shared" si="6"/>
        <v>5.9645749941356474</v>
      </c>
      <c r="F36" s="33">
        <v>2873172.1409899998</v>
      </c>
      <c r="G36" s="33">
        <v>404580.07261000003</v>
      </c>
      <c r="H36" s="21">
        <f t="shared" si="7"/>
        <v>14.081302920840489</v>
      </c>
      <c r="I36" s="22">
        <f t="shared" si="4"/>
        <v>296819.37261000002</v>
      </c>
      <c r="J36" s="21">
        <f t="shared" si="5"/>
        <v>375.4430628327396</v>
      </c>
    </row>
    <row r="37" spans="1:10" x14ac:dyDescent="0.2">
      <c r="A37" s="31" t="s">
        <v>58</v>
      </c>
      <c r="B37" s="16" t="s">
        <v>59</v>
      </c>
      <c r="C37" s="30">
        <v>24645083.300000001</v>
      </c>
      <c r="D37" s="30">
        <v>2989066.3</v>
      </c>
      <c r="E37" s="18">
        <f t="shared" si="6"/>
        <v>12.128448760406501</v>
      </c>
      <c r="F37" s="30">
        <v>29008006.894130003</v>
      </c>
      <c r="G37" s="30">
        <v>1656594.2929200002</v>
      </c>
      <c r="H37" s="18">
        <f t="shared" si="7"/>
        <v>5.7108173580006456</v>
      </c>
      <c r="I37" s="18">
        <f t="shared" si="4"/>
        <v>-1332472.0070799997</v>
      </c>
      <c r="J37" s="18">
        <f t="shared" si="5"/>
        <v>55.421798202334962</v>
      </c>
    </row>
    <row r="38" spans="1:10" x14ac:dyDescent="0.2">
      <c r="A38" s="31" t="s">
        <v>60</v>
      </c>
      <c r="B38" s="16" t="s">
        <v>61</v>
      </c>
      <c r="C38" s="30">
        <v>774606.2</v>
      </c>
      <c r="D38" s="30">
        <v>43955.9</v>
      </c>
      <c r="E38" s="18">
        <f t="shared" si="6"/>
        <v>5.6746124675996663</v>
      </c>
      <c r="F38" s="30">
        <v>712055.82313000003</v>
      </c>
      <c r="G38" s="30">
        <v>140758.63407</v>
      </c>
      <c r="H38" s="18">
        <f t="shared" si="7"/>
        <v>19.767921207534553</v>
      </c>
      <c r="I38" s="18">
        <f t="shared" si="4"/>
        <v>96802.734070000006</v>
      </c>
      <c r="J38" s="18">
        <f t="shared" si="5"/>
        <v>320.22694125248262</v>
      </c>
    </row>
    <row r="39" spans="1:10" x14ac:dyDescent="0.2">
      <c r="A39" s="31" t="s">
        <v>62</v>
      </c>
      <c r="B39" s="16" t="s">
        <v>63</v>
      </c>
      <c r="C39" s="30">
        <v>64836842.299999997</v>
      </c>
      <c r="D39" s="30">
        <v>9119414.3000000007</v>
      </c>
      <c r="E39" s="18">
        <f t="shared" si="6"/>
        <v>14.065173405275477</v>
      </c>
      <c r="F39" s="30">
        <v>88008665.560169995</v>
      </c>
      <c r="G39" s="30">
        <v>10203156.78875</v>
      </c>
      <c r="H39" s="18">
        <f>G39/F39*100</f>
        <v>11.593354726841392</v>
      </c>
      <c r="I39" s="18">
        <f t="shared" si="4"/>
        <v>1083742.4887499996</v>
      </c>
      <c r="J39" s="18">
        <f t="shared" si="5"/>
        <v>111.88390452608343</v>
      </c>
    </row>
    <row r="40" spans="1:10" x14ac:dyDescent="0.2">
      <c r="A40" s="31" t="s">
        <v>64</v>
      </c>
      <c r="B40" s="16" t="s">
        <v>65</v>
      </c>
      <c r="C40" s="35">
        <v>8387055.7999999998</v>
      </c>
      <c r="D40" s="30">
        <v>1173149.2</v>
      </c>
      <c r="E40" s="18">
        <f t="shared" si="6"/>
        <v>13.987616488732554</v>
      </c>
      <c r="F40" s="35">
        <v>10120033.059979999</v>
      </c>
      <c r="G40" s="30">
        <v>1461616.2530799999</v>
      </c>
      <c r="H40" s="18">
        <f>G40/F40*100</f>
        <v>14.442801168901404</v>
      </c>
      <c r="I40" s="34">
        <f t="shared" si="4"/>
        <v>288467.05307999998</v>
      </c>
      <c r="J40" s="34">
        <f t="shared" si="5"/>
        <v>124.58911902083724</v>
      </c>
    </row>
    <row r="41" spans="1:10" x14ac:dyDescent="0.2">
      <c r="A41" s="31" t="s">
        <v>66</v>
      </c>
      <c r="B41" s="16" t="s">
        <v>67</v>
      </c>
      <c r="C41" s="30">
        <v>19960197</v>
      </c>
      <c r="D41" s="30">
        <v>4518962.5</v>
      </c>
      <c r="E41" s="18">
        <f t="shared" si="6"/>
        <v>22.639869235759548</v>
      </c>
      <c r="F41" s="30">
        <v>22936483.417950001</v>
      </c>
      <c r="G41" s="30">
        <v>4767265.5807499997</v>
      </c>
      <c r="H41" s="18">
        <f>G41/F41*100</f>
        <v>20.784640321188714</v>
      </c>
      <c r="I41" s="34">
        <f t="shared" si="4"/>
        <v>248303.08074999973</v>
      </c>
      <c r="J41" s="34">
        <f t="shared" si="5"/>
        <v>105.49469221641029</v>
      </c>
    </row>
    <row r="42" spans="1:10" x14ac:dyDescent="0.2">
      <c r="A42" s="31" t="s">
        <v>68</v>
      </c>
      <c r="B42" s="16" t="s">
        <v>69</v>
      </c>
      <c r="C42" s="30">
        <v>41677067.100000001</v>
      </c>
      <c r="D42" s="30">
        <v>7260661.2999999998</v>
      </c>
      <c r="E42" s="18">
        <f t="shared" si="6"/>
        <v>17.421238597665141</v>
      </c>
      <c r="F42" s="30">
        <v>45522525.969949998</v>
      </c>
      <c r="G42" s="30">
        <v>8937986.8165300004</v>
      </c>
      <c r="H42" s="18">
        <f>G42/F42*100</f>
        <v>19.634206639653694</v>
      </c>
      <c r="I42" s="34">
        <f t="shared" si="4"/>
        <v>1677325.5165300006</v>
      </c>
      <c r="J42" s="34">
        <f t="shared" si="5"/>
        <v>123.10155297465812</v>
      </c>
    </row>
    <row r="43" spans="1:10" x14ac:dyDescent="0.2">
      <c r="A43" s="31" t="s">
        <v>70</v>
      </c>
      <c r="B43" s="16" t="s">
        <v>71</v>
      </c>
      <c r="C43" s="30">
        <v>5224623.5</v>
      </c>
      <c r="D43" s="30">
        <v>544834.9</v>
      </c>
      <c r="E43" s="18">
        <f t="shared" si="6"/>
        <v>10.428213631087486</v>
      </c>
      <c r="F43" s="30">
        <v>6329077.5302999998</v>
      </c>
      <c r="G43" s="30">
        <v>798302.18594000011</v>
      </c>
      <c r="H43" s="18">
        <f t="shared" si="7"/>
        <v>12.613247066704211</v>
      </c>
      <c r="I43" s="34">
        <f t="shared" si="4"/>
        <v>253467.28594000009</v>
      </c>
      <c r="J43" s="34">
        <f t="shared" si="5"/>
        <v>146.52185202159407</v>
      </c>
    </row>
    <row r="44" spans="1:10" ht="15" customHeight="1" x14ac:dyDescent="0.2">
      <c r="A44" s="31" t="s">
        <v>72</v>
      </c>
      <c r="B44" s="16" t="s">
        <v>73</v>
      </c>
      <c r="C44" s="30">
        <v>607505.19999999995</v>
      </c>
      <c r="D44" s="30">
        <v>173876.9</v>
      </c>
      <c r="E44" s="18">
        <f t="shared" si="6"/>
        <v>28.621466943822043</v>
      </c>
      <c r="F44" s="30">
        <v>713153.5209</v>
      </c>
      <c r="G44" s="30">
        <v>254794.11966</v>
      </c>
      <c r="H44" s="18">
        <f t="shared" si="7"/>
        <v>35.727807855235675</v>
      </c>
      <c r="I44" s="34">
        <f t="shared" si="4"/>
        <v>80917.219660000002</v>
      </c>
      <c r="J44" s="34">
        <f t="shared" si="5"/>
        <v>146.53707287166955</v>
      </c>
    </row>
    <row r="45" spans="1:10" x14ac:dyDescent="0.2">
      <c r="A45" s="31"/>
      <c r="B45" s="16" t="s">
        <v>74</v>
      </c>
      <c r="C45" s="18">
        <f>C39+C40+C41+C42+C43+C44</f>
        <v>140693290.89999998</v>
      </c>
      <c r="D45" s="18">
        <f>D39+D40+D41+D42+D43+D44</f>
        <v>22790899.099999998</v>
      </c>
      <c r="E45" s="18">
        <f t="shared" si="6"/>
        <v>16.19899495861462</v>
      </c>
      <c r="F45" s="18">
        <f>F39+F40+F41+F42+F43+F44</f>
        <v>173629939.05925</v>
      </c>
      <c r="G45" s="18">
        <f>G39+G40+G41+G42+G43+G44</f>
        <v>26423121.744710002</v>
      </c>
      <c r="H45" s="18">
        <f t="shared" si="7"/>
        <v>15.218067741009399</v>
      </c>
      <c r="I45" s="34">
        <f t="shared" si="4"/>
        <v>3632222.6447100043</v>
      </c>
      <c r="J45" s="34">
        <f t="shared" si="5"/>
        <v>115.93716258745582</v>
      </c>
    </row>
    <row r="46" spans="1:10" x14ac:dyDescent="0.2">
      <c r="A46" s="36" t="s">
        <v>75</v>
      </c>
      <c r="B46" s="37" t="s">
        <v>76</v>
      </c>
      <c r="C46" s="30">
        <v>786368.4</v>
      </c>
      <c r="D46" s="30">
        <v>126.3</v>
      </c>
      <c r="E46" s="18">
        <f t="shared" si="6"/>
        <v>1.606117438086271E-2</v>
      </c>
      <c r="F46" s="38">
        <v>1538275.2443199998</v>
      </c>
      <c r="G46" s="38">
        <v>59.057679999999998</v>
      </c>
      <c r="H46" s="18">
        <f t="shared" si="7"/>
        <v>3.839214095011108E-3</v>
      </c>
      <c r="I46" s="18">
        <f t="shared" si="4"/>
        <v>-67.242320000000007</v>
      </c>
      <c r="J46" s="18">
        <f t="shared" si="5"/>
        <v>46.759841646872523</v>
      </c>
    </row>
    <row r="47" spans="1:10" x14ac:dyDescent="0.2">
      <c r="A47" s="31" t="s">
        <v>77</v>
      </c>
      <c r="B47" s="16" t="s">
        <v>78</v>
      </c>
      <c r="C47" s="30">
        <v>756924.5</v>
      </c>
      <c r="D47" s="30">
        <v>0</v>
      </c>
      <c r="E47" s="18">
        <f t="shared" si="6"/>
        <v>0</v>
      </c>
      <c r="F47" s="38">
        <v>985541.88586000004</v>
      </c>
      <c r="G47" s="38">
        <v>0</v>
      </c>
      <c r="H47" s="18">
        <f t="shared" si="7"/>
        <v>0</v>
      </c>
      <c r="I47" s="34">
        <f t="shared" si="4"/>
        <v>0</v>
      </c>
      <c r="J47" s="18" t="e">
        <f t="shared" si="5"/>
        <v>#DIV/0!</v>
      </c>
    </row>
    <row r="48" spans="1:10" s="6" customFormat="1" x14ac:dyDescent="0.2">
      <c r="A48" s="31"/>
      <c r="B48" s="16" t="s">
        <v>79</v>
      </c>
      <c r="C48" s="30">
        <f>-C51</f>
        <v>-18134740.800000001</v>
      </c>
      <c r="D48" s="30">
        <f>D9-D22</f>
        <v>-22081509.399999995</v>
      </c>
      <c r="E48" s="18"/>
      <c r="F48" s="30">
        <f>-F51</f>
        <v>-14727238.100000001</v>
      </c>
      <c r="G48" s="30"/>
      <c r="H48" s="18"/>
      <c r="I48" s="34">
        <f t="shared" si="4"/>
        <v>22081509.399999995</v>
      </c>
      <c r="J48" s="34">
        <f t="shared" si="5"/>
        <v>0</v>
      </c>
    </row>
    <row r="49" spans="1:10" x14ac:dyDescent="0.2">
      <c r="A49" s="31"/>
      <c r="B49" s="16" t="s">
        <v>80</v>
      </c>
      <c r="C49" s="18"/>
      <c r="D49" s="18"/>
      <c r="E49" s="18"/>
      <c r="F49" s="39"/>
      <c r="G49" s="18">
        <f>G9-G22</f>
        <v>10026664.934890002</v>
      </c>
      <c r="H49" s="18"/>
      <c r="I49" s="34"/>
      <c r="J49" s="18"/>
    </row>
    <row r="50" spans="1:10" x14ac:dyDescent="0.2">
      <c r="A50" s="31"/>
      <c r="B50" s="16"/>
      <c r="C50" s="18"/>
      <c r="D50" s="18"/>
      <c r="E50" s="18"/>
      <c r="F50" s="39"/>
      <c r="G50" s="39"/>
      <c r="H50" s="18"/>
      <c r="I50" s="34"/>
      <c r="J50" s="18"/>
    </row>
    <row r="51" spans="1:10" x14ac:dyDescent="0.2">
      <c r="A51" s="32"/>
      <c r="B51" s="16" t="s">
        <v>81</v>
      </c>
      <c r="C51" s="18">
        <f>SUM(C52:C62)</f>
        <v>18134740.800000001</v>
      </c>
      <c r="D51" s="18">
        <f>SUM(D52:D62)</f>
        <v>22081509.399999999</v>
      </c>
      <c r="E51" s="18"/>
      <c r="F51" s="18">
        <f>SUM(F52:F62)</f>
        <v>14727238.100000001</v>
      </c>
      <c r="G51" s="18">
        <f>SUM(G52:G62)</f>
        <v>-10026664.9</v>
      </c>
      <c r="H51" s="18"/>
      <c r="I51" s="34">
        <f t="shared" ref="I51:I66" si="8">G51-D51</f>
        <v>-32108174.299999997</v>
      </c>
      <c r="J51" s="18"/>
    </row>
    <row r="52" spans="1:10" x14ac:dyDescent="0.2">
      <c r="A52" s="32"/>
      <c r="B52" s="40" t="s">
        <v>82</v>
      </c>
      <c r="C52" s="22">
        <v>4000000</v>
      </c>
      <c r="D52" s="22">
        <v>0</v>
      </c>
      <c r="E52" s="21"/>
      <c r="F52" s="41">
        <v>0</v>
      </c>
      <c r="G52" s="41">
        <v>0</v>
      </c>
      <c r="H52" s="21"/>
      <c r="I52" s="22">
        <f t="shared" si="8"/>
        <v>0</v>
      </c>
      <c r="J52" s="18"/>
    </row>
    <row r="53" spans="1:10" x14ac:dyDescent="0.2">
      <c r="A53" s="32"/>
      <c r="B53" s="40" t="s">
        <v>83</v>
      </c>
      <c r="C53" s="22">
        <v>3469505</v>
      </c>
      <c r="D53" s="22">
        <v>0</v>
      </c>
      <c r="E53" s="21"/>
      <c r="F53" s="41">
        <v>510335</v>
      </c>
      <c r="G53" s="41">
        <v>0</v>
      </c>
      <c r="H53" s="21"/>
      <c r="I53" s="22">
        <f t="shared" si="8"/>
        <v>0</v>
      </c>
      <c r="J53" s="18"/>
    </row>
    <row r="54" spans="1:10" ht="15" customHeight="1" x14ac:dyDescent="0.2">
      <c r="A54" s="32"/>
      <c r="B54" s="40" t="s">
        <v>84</v>
      </c>
      <c r="C54" s="22">
        <v>4576808.2</v>
      </c>
      <c r="D54" s="22">
        <v>0</v>
      </c>
      <c r="E54" s="21"/>
      <c r="F54" s="41">
        <v>4329341.7</v>
      </c>
      <c r="G54" s="41">
        <v>0</v>
      </c>
      <c r="H54" s="21"/>
      <c r="I54" s="22">
        <f t="shared" si="8"/>
        <v>0</v>
      </c>
      <c r="J54" s="18"/>
    </row>
    <row r="55" spans="1:10" ht="18" customHeight="1" x14ac:dyDescent="0.2">
      <c r="A55" s="32"/>
      <c r="B55" s="40" t="s">
        <v>85</v>
      </c>
      <c r="C55" s="22">
        <v>6105732.5</v>
      </c>
      <c r="D55" s="22">
        <v>5461906.2999999998</v>
      </c>
      <c r="E55" s="21"/>
      <c r="F55" s="41">
        <v>9850161.4000000004</v>
      </c>
      <c r="G55" s="41">
        <v>-5494665.7999999998</v>
      </c>
      <c r="H55" s="21"/>
      <c r="I55" s="22">
        <f t="shared" si="8"/>
        <v>-10956572.1</v>
      </c>
      <c r="J55" s="18"/>
    </row>
    <row r="56" spans="1:10" ht="16.5" customHeight="1" x14ac:dyDescent="0.2">
      <c r="A56" s="32"/>
      <c r="B56" s="40" t="s">
        <v>86</v>
      </c>
      <c r="C56" s="22">
        <v>0</v>
      </c>
      <c r="D56" s="22">
        <v>5400000</v>
      </c>
      <c r="E56" s="21"/>
      <c r="F56" s="41">
        <v>0</v>
      </c>
      <c r="G56" s="41">
        <v>-9000000</v>
      </c>
      <c r="H56" s="21"/>
      <c r="I56" s="22">
        <f t="shared" si="8"/>
        <v>-14400000</v>
      </c>
      <c r="J56" s="18"/>
    </row>
    <row r="57" spans="1:10" ht="17.25" customHeight="1" x14ac:dyDescent="0.2">
      <c r="A57" s="32"/>
      <c r="B57" s="40" t="s">
        <v>87</v>
      </c>
      <c r="C57" s="22">
        <v>0</v>
      </c>
      <c r="D57" s="22">
        <v>24675</v>
      </c>
      <c r="E57" s="21"/>
      <c r="F57" s="41">
        <v>29750</v>
      </c>
      <c r="G57" s="41">
        <v>0</v>
      </c>
      <c r="H57" s="21"/>
      <c r="I57" s="22">
        <f t="shared" si="8"/>
        <v>-24675</v>
      </c>
      <c r="J57" s="18"/>
    </row>
    <row r="58" spans="1:10" ht="15.75" customHeight="1" x14ac:dyDescent="0.2">
      <c r="A58" s="32"/>
      <c r="B58" s="40" t="s">
        <v>88</v>
      </c>
      <c r="C58" s="22">
        <v>-2000</v>
      </c>
      <c r="D58" s="22">
        <v>0</v>
      </c>
      <c r="E58" s="21"/>
      <c r="F58" s="41">
        <v>-2000</v>
      </c>
      <c r="G58" s="41">
        <v>0</v>
      </c>
      <c r="H58" s="21"/>
      <c r="I58" s="22">
        <f t="shared" si="8"/>
        <v>0</v>
      </c>
      <c r="J58" s="18"/>
    </row>
    <row r="59" spans="1:10" ht="15.75" customHeight="1" x14ac:dyDescent="0.2">
      <c r="A59" s="32"/>
      <c r="B59" s="40" t="s">
        <v>89</v>
      </c>
      <c r="C59" s="22">
        <v>-58780.9</v>
      </c>
      <c r="D59" s="22">
        <v>0</v>
      </c>
      <c r="E59" s="21"/>
      <c r="F59" s="41">
        <v>0</v>
      </c>
      <c r="G59" s="41">
        <v>0</v>
      </c>
      <c r="H59" s="21"/>
      <c r="I59" s="22">
        <f t="shared" si="8"/>
        <v>0</v>
      </c>
      <c r="J59" s="18"/>
    </row>
    <row r="60" spans="1:10" ht="15.75" customHeight="1" x14ac:dyDescent="0.2">
      <c r="A60" s="15"/>
      <c r="B60" s="42" t="s">
        <v>90</v>
      </c>
      <c r="C60" s="22">
        <v>43476</v>
      </c>
      <c r="D60" s="22">
        <v>100</v>
      </c>
      <c r="E60" s="21"/>
      <c r="F60" s="41">
        <v>9650</v>
      </c>
      <c r="G60" s="41">
        <v>0</v>
      </c>
      <c r="H60" s="21"/>
      <c r="I60" s="22">
        <f t="shared" si="8"/>
        <v>-100</v>
      </c>
      <c r="J60" s="18"/>
    </row>
    <row r="61" spans="1:10" ht="17.25" customHeight="1" x14ac:dyDescent="0.2">
      <c r="A61" s="15"/>
      <c r="B61" s="43" t="s">
        <v>91</v>
      </c>
      <c r="C61" s="22">
        <v>0</v>
      </c>
      <c r="D61" s="22">
        <v>4994828.0999999996</v>
      </c>
      <c r="E61" s="21"/>
      <c r="F61" s="41">
        <v>0</v>
      </c>
      <c r="G61" s="41">
        <v>4568000.9000000004</v>
      </c>
      <c r="H61" s="21"/>
      <c r="I61" s="22">
        <f t="shared" si="8"/>
        <v>-426827.19999999925</v>
      </c>
      <c r="J61" s="18"/>
    </row>
    <row r="62" spans="1:10" ht="15.75" customHeight="1" x14ac:dyDescent="0.2">
      <c r="A62" s="15"/>
      <c r="B62" s="43" t="s">
        <v>92</v>
      </c>
      <c r="C62" s="22">
        <v>0</v>
      </c>
      <c r="D62" s="22">
        <v>6200000</v>
      </c>
      <c r="E62" s="21"/>
      <c r="F62" s="41">
        <v>0</v>
      </c>
      <c r="G62" s="41">
        <v>-100000</v>
      </c>
      <c r="H62" s="21"/>
      <c r="I62" s="22">
        <f>G62-D62</f>
        <v>-6300000</v>
      </c>
      <c r="J62" s="18"/>
    </row>
    <row r="63" spans="1:10" ht="12.75" customHeight="1" x14ac:dyDescent="0.2">
      <c r="A63" s="44"/>
      <c r="B63" s="45"/>
      <c r="C63" s="46"/>
      <c r="D63" s="46"/>
      <c r="E63" s="47"/>
      <c r="F63" s="46"/>
      <c r="G63" s="46"/>
      <c r="H63" s="47"/>
      <c r="I63" s="48"/>
      <c r="J63" s="49"/>
    </row>
    <row r="64" spans="1:10" ht="15.75" customHeight="1" x14ac:dyDescent="0.2">
      <c r="A64" s="15"/>
      <c r="B64" s="50" t="s">
        <v>93</v>
      </c>
      <c r="C64" s="39"/>
      <c r="D64" s="21">
        <v>6847633.2999999998</v>
      </c>
      <c r="E64" s="18"/>
      <c r="F64" s="39"/>
      <c r="G64" s="21">
        <v>9564424.5999999996</v>
      </c>
      <c r="H64" s="18"/>
      <c r="I64" s="22">
        <f t="shared" si="8"/>
        <v>2716791.3</v>
      </c>
      <c r="J64" s="21"/>
    </row>
    <row r="65" spans="1:10" ht="15.75" customHeight="1" x14ac:dyDescent="0.2">
      <c r="A65" s="15"/>
      <c r="B65" s="42" t="s">
        <v>94</v>
      </c>
      <c r="C65" s="39"/>
      <c r="D65" s="21">
        <f>D64/C10*100</f>
        <v>3.4542053131225443</v>
      </c>
      <c r="E65" s="21"/>
      <c r="F65" s="39"/>
      <c r="G65" s="21">
        <f>G64/F10*100</f>
        <v>3.8213226504261835</v>
      </c>
      <c r="H65" s="21"/>
      <c r="I65" s="22"/>
      <c r="J65" s="18"/>
    </row>
    <row r="66" spans="1:10" ht="15.75" customHeight="1" x14ac:dyDescent="0.2">
      <c r="A66" s="15"/>
      <c r="B66" s="42" t="s">
        <v>95</v>
      </c>
      <c r="C66" s="51"/>
      <c r="D66" s="21">
        <v>5000</v>
      </c>
      <c r="E66" s="21"/>
      <c r="F66" s="51"/>
      <c r="G66" s="21">
        <v>3000</v>
      </c>
      <c r="H66" s="21"/>
      <c r="I66" s="22">
        <f t="shared" si="8"/>
        <v>-2000</v>
      </c>
      <c r="J66" s="21"/>
    </row>
    <row r="67" spans="1:10" ht="15.75" customHeight="1" x14ac:dyDescent="0.2">
      <c r="A67" s="15"/>
      <c r="B67" s="42" t="s">
        <v>94</v>
      </c>
      <c r="C67" s="51"/>
      <c r="D67" s="52">
        <f>D66/C10*100</f>
        <v>2.5221891723689006E-3</v>
      </c>
      <c r="E67" s="21"/>
      <c r="F67" s="51"/>
      <c r="G67" s="53">
        <f>G66/F10*100</f>
        <v>1.1986050840192258E-3</v>
      </c>
      <c r="H67" s="21"/>
      <c r="I67" s="22"/>
      <c r="J67" s="54"/>
    </row>
    <row r="68" spans="1:10" ht="27.75" customHeight="1" x14ac:dyDescent="0.2">
      <c r="A68" s="59" t="s">
        <v>96</v>
      </c>
      <c r="B68" s="59"/>
      <c r="C68" s="7"/>
      <c r="D68" s="7"/>
      <c r="E68" s="8"/>
      <c r="F68" s="7"/>
      <c r="G68" s="8"/>
      <c r="H68" s="4"/>
      <c r="I68" s="8"/>
      <c r="J68" s="6"/>
    </row>
    <row r="69" spans="1:10" x14ac:dyDescent="0.2">
      <c r="C69" s="2"/>
      <c r="D69" s="2"/>
      <c r="F69" s="2"/>
      <c r="G69" s="2"/>
    </row>
    <row r="70" spans="1:10" x14ac:dyDescent="0.2">
      <c r="C70" s="2"/>
      <c r="D70" s="2"/>
    </row>
    <row r="71" spans="1:10" x14ac:dyDescent="0.2">
      <c r="C71" s="2"/>
      <c r="D71" s="2"/>
    </row>
  </sheetData>
  <mergeCells count="16">
    <mergeCell ref="A68:B68"/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78740157480314965" right="0.78740157480314965" top="0.78740157480314965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Елена Рифовна</dc:creator>
  <cp:lastModifiedBy>Костливцева Наталья Максимовна</cp:lastModifiedBy>
  <dcterms:created xsi:type="dcterms:W3CDTF">2024-03-21T13:41:38Z</dcterms:created>
  <dcterms:modified xsi:type="dcterms:W3CDTF">2024-03-22T13:01:13Z</dcterms:modified>
</cp:coreProperties>
</file>