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2" windowWidth="14460" windowHeight="11268"/>
  </bookViews>
  <sheets>
    <sheet name="АИП за 2023 год" sheetId="1" r:id="rId1"/>
  </sheets>
  <definedNames>
    <definedName name="_xlnm._FilterDatabase" localSheetId="0" hidden="1">'АИП за 2023 год'!$A$4:$J$256</definedName>
    <definedName name="Z_0470577A_012C_49F9_8988_512E6AA27E59_.wvu.FilterData" localSheetId="0" hidden="1">'АИП за 2023 год'!$A$4:$J$4</definedName>
    <definedName name="Z_04ECE11B_88D4_4890_AB3A_3664ECB10FA4_.wvu.FilterData" localSheetId="0" hidden="1">'АИП за 2023 год'!$A$4:$J$4</definedName>
    <definedName name="Z_0B3FA96B_CE11_45C6_8FA8_5565615C4D10_.wvu.FilterData" localSheetId="0" hidden="1">'АИП за 2023 год'!$A$4:$J$4</definedName>
    <definedName name="Z_0CD89023_E525_4447_A530_78CB1891400E_.wvu.FilterData" localSheetId="0" hidden="1">'АИП за 2023 год'!$A$4:$J$256</definedName>
    <definedName name="Z_15CD89BA_D482_418B_BC36_453564F6C302_.wvu.FilterData" localSheetId="0" hidden="1">'АИП за 2023 год'!$A$4:$J$4</definedName>
    <definedName name="Z_1B7B4435_A39E_4267_B007_FE237AB5C54B_.wvu.FilterData" localSheetId="0" hidden="1">'АИП за 2023 год'!$A$4:$J$4</definedName>
    <definedName name="Z_1DFC8706_0D5E_4E36_8E78_5D97F97F4D60_.wvu.FilterData" localSheetId="0" hidden="1">'АИП за 2023 год'!$A$4:$J$4</definedName>
    <definedName name="Z_1ED737DA_B213_48B3_9D14_A9C47198647E_.wvu.FilterData" localSheetId="0" hidden="1">'АИП за 2023 год'!$A$4:$J$4</definedName>
    <definedName name="Z_25AEA9AC_8566_4C97_84F8_FC7C250C223D_.wvu.FilterData" localSheetId="0" hidden="1">'АИП за 2023 год'!$A$4:$J$4</definedName>
    <definedName name="Z_277A8CD4_4033_4CB7_93E4_28FA3EF4B809_.wvu.FilterData" localSheetId="0" hidden="1">'АИП за 2023 год'!$A$4:$J$4</definedName>
    <definedName name="Z_27E30A70_5767_4FB7_B04F_E438403C6AEB_.wvu.FilterData" localSheetId="0" hidden="1">'АИП за 2023 год'!$A$4:$J$4</definedName>
    <definedName name="Z_2AE023FC_D0CF_4248_8FDC_9BF98FD162E9_.wvu.FilterData" localSheetId="0" hidden="1">'АИП за 2023 год'!$A$4:$J$256</definedName>
    <definedName name="Z_313050E4_6156_4C84_9DB6_A12AD3A79309_.wvu.FilterData" localSheetId="0" hidden="1">'АИП за 2023 год'!$A$4:$J$4</definedName>
    <definedName name="Z_336F4E65_79CC_49C1_B849_585FFFA7BEB7_.wvu.FilterData" localSheetId="0" hidden="1">'АИП за 2023 год'!$A$4:$J$256</definedName>
    <definedName name="Z_3562C226_40CC_4C33_8379_DB0609E5FC65_.wvu.FilterData" localSheetId="0" hidden="1">'АИП за 2023 год'!$A$4:$J$4</definedName>
    <definedName name="Z_35D4FCBB_C747_4C53_AFF5_A0ED515EC1ED_.wvu.FilterData" localSheetId="0" hidden="1">'АИП за 2023 год'!$A$4:$J$4</definedName>
    <definedName name="Z_360C16B7_FAE6_4A32_9B96_95C16003AAA6_.wvu.FilterData" localSheetId="0" hidden="1">'АИП за 2023 год'!$A$4:$J$4</definedName>
    <definedName name="Z_37327153_4709_4FAE_9DF8_7D81F485D11C_.wvu.FilterData" localSheetId="0" hidden="1">'АИП за 2023 год'!$A$4:$J$256</definedName>
    <definedName name="Z_37327153_4709_4FAE_9DF8_7D81F485D11C_.wvu.PrintTitles" localSheetId="0" hidden="1">'АИП за 2023 год'!$4:$4</definedName>
    <definedName name="Z_3F1A7755_590C_4D96_80BB_05CC54FFFE0C_.wvu.FilterData" localSheetId="0" hidden="1">'АИП за 2023 год'!$A$4:$J$4</definedName>
    <definedName name="Z_487125B5_3C3E_475C_AE17_F6FD89E2512A_.wvu.FilterData" localSheetId="0" hidden="1">'АИП за 2023 год'!$A$4:$J$4</definedName>
    <definedName name="Z_48F91E6F_92F1_420F_9C8C_D3531C7822C6_.wvu.FilterData" localSheetId="0" hidden="1">'АИП за 2023 год'!$A$4:$J$256</definedName>
    <definedName name="Z_49774083_FE90_493D_B1FD_498A4757CDF5_.wvu.FilterData" localSheetId="0" hidden="1">'АИП за 2023 год'!$A$4:$J$4</definedName>
    <definedName name="Z_4ADB531B_D368_45EE_8720_1D293DFEA918_.wvu.FilterData" localSheetId="0" hidden="1">'АИП за 2023 год'!$A$4:$J$4</definedName>
    <definedName name="Z_54283617_5A45_4830_9BED_82B6C8D32288_.wvu.FilterData" localSheetId="0" hidden="1">'АИП за 2023 год'!$A$4:$J$4</definedName>
    <definedName name="Z_5B22F31F_9B10_4E65_91E0_4D8D4A01A4A5_.wvu.FilterData" localSheetId="0" hidden="1">'АИП за 2023 год'!$A$4:$J$4</definedName>
    <definedName name="Z_5B7D6942_FD05_4542_88B3_96DC5D32D8B7_.wvu.FilterData" localSheetId="0" hidden="1">'АИП за 2023 год'!$A$4:$J$256</definedName>
    <definedName name="Z_5D032BC7_4274_41B0_9844_07710C4F104B_.wvu.FilterData" localSheetId="0" hidden="1">'АИП за 2023 год'!$A$4:$J$4</definedName>
    <definedName name="Z_5F5C761E_5089_4073_A796_E7006EB3479E_.wvu.FilterData" localSheetId="0" hidden="1">'АИП за 2023 год'!$A$4:$J$4</definedName>
    <definedName name="Z_60FB4F78_F662_4543_B0F1_75BE5033E372_.wvu.FilterData" localSheetId="0" hidden="1">'АИП за 2023 год'!$A$4:$J$4</definedName>
    <definedName name="Z_6124A53F_F844_49C8_9796_31F3FF051A8A_.wvu.FilterData" localSheetId="0" hidden="1">'АИП за 2023 год'!$A$4:$J$256</definedName>
    <definedName name="Z_65E173D2_7751_403E_BD6E_2362CCB0032C_.wvu.FilterData" localSheetId="0" hidden="1">'АИП за 2023 год'!$A$4:$J$4</definedName>
    <definedName name="Z_661CA26F_C1F0_4EAA_ABFB_58AC44087806_.wvu.FilterData" localSheetId="0" hidden="1">'АИП за 2023 год'!$A$4:$J$4</definedName>
    <definedName name="Z_73C58F30_2D35_4E5E_A9AA_148C3B406ADF_.wvu.FilterData" localSheetId="0" hidden="1">'АИП за 2023 год'!$A$4:$J$4</definedName>
    <definedName name="Z_73C58F30_2D35_4E5E_A9AA_148C3B406ADF_.wvu.PrintTitles" localSheetId="0" hidden="1">'АИП за 2023 год'!$4:$4</definedName>
    <definedName name="Z_74F3AF6B_E474_40BD_AA51_CC1FB4002145_.wvu.FilterData" localSheetId="0" hidden="1">'АИП за 2023 год'!$A$4:$J$256</definedName>
    <definedName name="Z_79791B68_F440_4F9E_A554_C15197D00B48_.wvu.FilterData" localSheetId="0" hidden="1">'АИП за 2023 год'!$A$4:$J$4</definedName>
    <definedName name="Z_79791B68_F440_4F9E_A554_C15197D00B48_.wvu.PrintTitles" localSheetId="0" hidden="1">'АИП за 2023 год'!$4:$4</definedName>
    <definedName name="Z_7BCCC293_CC2F_4E1E_966D_8A3FBBA74A64_.wvu.FilterData" localSheetId="0" hidden="1">'АИП за 2023 год'!$A$4:$J$4</definedName>
    <definedName name="Z_7CDBBF3E_F1B2_4CB6_9114_887DB1E264A2_.wvu.FilterData" localSheetId="0" hidden="1">'АИП за 2023 год'!$A$4:$J$4</definedName>
    <definedName name="Z_858C08A8_3B86_43BA_80BF_2AE9CAAA6871_.wvu.FilterData" localSheetId="0" hidden="1">'АИП за 2023 год'!$A$4:$J$4</definedName>
    <definedName name="Z_861DB1B0_EEF5_46ED_8CE5_A70E57E94910_.wvu.FilterData" localSheetId="0" hidden="1">'АИП за 2023 год'!$A$4:$J$256</definedName>
    <definedName name="Z_87D6CACF_1E4E_4F2D_9296_744C90ACDACA_.wvu.FilterData" localSheetId="0" hidden="1">'АИП за 2023 год'!$A$4:$J$256</definedName>
    <definedName name="Z_8A07BBC1_E903_4291_A5E1_0B228FD9C195_.wvu.FilterData" localSheetId="0" hidden="1">'АИП за 2023 год'!$A$4:$J$4</definedName>
    <definedName name="Z_8CDB235C_6636_4445_AFDB_7AACDD2830B5_.wvu.FilterData" localSheetId="0" hidden="1">'АИП за 2023 год'!$A$4:$J$256</definedName>
    <definedName name="Z_922080B7_5270_47F7_A081_5D3EAA35A33E_.wvu.FilterData" localSheetId="0" hidden="1">'АИП за 2023 год'!$A$4:$J$4</definedName>
    <definedName name="Z_95A1E0BF_872F_41FE_8BCB_96E3F003D7A4_.wvu.FilterData" localSheetId="0" hidden="1">'АИП за 2023 год'!$A$4:$J$4</definedName>
    <definedName name="Z_971F8BA4_0845_4BC7_9F43_F3718C090175_.wvu.FilterData" localSheetId="0" hidden="1">'АИП за 2023 год'!$A$4:$J$4</definedName>
    <definedName name="Z_99D9721E_04B7_4828_8A80_631350173626_.wvu.FilterData" localSheetId="0" hidden="1">'АИП за 2023 год'!$A$4:$J$4</definedName>
    <definedName name="Z_9B6E7B39_BE26_4F67_AE93_75FD13F89426_.wvu.FilterData" localSheetId="0" hidden="1">'АИП за 2023 год'!$A$4:$J$4</definedName>
    <definedName name="Z_A078D214_5AA9_49D7_956B_7841E107330B_.wvu.FilterData" localSheetId="0" hidden="1">'АИП за 2023 год'!$A$4:$J$4</definedName>
    <definedName name="Z_AA07C797_AD75_4A05_842E_976C29B0D778_.wvu.FilterData" localSheetId="0" hidden="1">'АИП за 2023 год'!$A$4:$J$256</definedName>
    <definedName name="Z_ABF4E796_C62E_4BA4_8CEB_4EB3592925BA_.wvu.FilterData" localSheetId="0" hidden="1">'АИП за 2023 год'!$A$4:$J$256</definedName>
    <definedName name="Z_B1281A57_37A0_4411_9B97_01F96152E21A_.wvu.FilterData" localSheetId="0" hidden="1">'АИП за 2023 год'!$A$4:$J$4</definedName>
    <definedName name="Z_B21285DF_BB9B_4872_A627_B5F50C5B288E_.wvu.FilterData" localSheetId="0" hidden="1">'АИП за 2023 год'!$A$4:$J$4</definedName>
    <definedName name="Z_B21285DF_BB9B_4872_A627_B5F50C5B288E_.wvu.PrintTitles" localSheetId="0" hidden="1">'АИП за 2023 год'!$4:$4</definedName>
    <definedName name="Z_B5F1D5AF_D7B3_4B0C_BEFC_8DCE5C15060A_.wvu.FilterData" localSheetId="0" hidden="1">'АИП за 2023 год'!$A$4:$J$4</definedName>
    <definedName name="Z_BA259407_B7F3_4DED_A6D7_CD098E7DE2A3_.wvu.FilterData" localSheetId="0" hidden="1">'АИП за 2023 год'!$A$4:$J$256</definedName>
    <definedName name="Z_BCFCBFDF_7A0D_4BE2_9C79_7BAE35EFD15B_.wvu.FilterData" localSheetId="0" hidden="1">'АИП за 2023 год'!$A$4:$J$4</definedName>
    <definedName name="Z_C2252BF3_0ACB_45B4_921F_F0D339BF4D48_.wvu.FilterData" localSheetId="0" hidden="1">'АИП за 2023 год'!$A$4:$J$4</definedName>
    <definedName name="Z_C6495CC8_0642_4CB4_91BE_39DC32E7ADBB_.wvu.FilterData" localSheetId="0" hidden="1">'АИП за 2023 год'!$A$4:$J$4</definedName>
    <definedName name="Z_C788DBA3_E9F0_4FD1_9925_03513A8BF360_.wvu.FilterData" localSheetId="0" hidden="1">'АИП за 2023 год'!$A$4:$J$256</definedName>
    <definedName name="Z_C9C865F9_4D9A_42C5_BC82_55D52A54B34E_.wvu.FilterData" localSheetId="0" hidden="1">'АИП за 2023 год'!$A$4:$J$256</definedName>
    <definedName name="Z_CCFFC66C_0B7F_43EA_BDC1_EB964E54479D_.wvu.FilterData" localSheetId="0" hidden="1">'АИП за 2023 год'!$A$4:$J$4</definedName>
    <definedName name="Z_D2021E75_B6EC_4DD8_828D_81542B0FF1C6_.wvu.FilterData" localSheetId="0" hidden="1">'АИП за 2023 год'!$A$4:$J$4</definedName>
    <definedName name="Z_DAD8B81D_C993_41C1_96B4_80E4CCA38C14_.wvu.FilterData" localSheetId="0" hidden="1">'АИП за 2023 год'!$A$4:$J$256</definedName>
    <definedName name="Z_DC873128_1A1E_4AC8_A4F3_B60273D300FF_.wvu.FilterData" localSheetId="0" hidden="1">'АИП за 2023 год'!$A$4:$J$4</definedName>
    <definedName name="Z_DD592DE5_4F37_4B55_90FB_8D298EEFF68D_.wvu.FilterData" localSheetId="0" hidden="1">'АИП за 2023 год'!$A$4:$J$4</definedName>
    <definedName name="Z_DD592DE5_4F37_4B55_90FB_8D298EEFF68D_.wvu.PrintTitles" localSheetId="0" hidden="1">'АИП за 2023 год'!$4:$4</definedName>
    <definedName name="Z_DEC813F0_8DDA_4FA0_B037_6663E33D004F_.wvu.FilterData" localSheetId="0" hidden="1">'АИП за 2023 год'!$A$4:$J$4</definedName>
    <definedName name="Z_E0BD6A1B_1C17_4158_B7FC_B1FCD1CD3421_.wvu.FilterData" localSheetId="0" hidden="1">'АИП за 2023 год'!$A$4:$J$256</definedName>
    <definedName name="Z_E5B611BE_4228_45C6_996D_215D314FB64E_.wvu.FilterData" localSheetId="0" hidden="1">'АИП за 2023 год'!$A$4:$J$256</definedName>
    <definedName name="Z_E5B611BE_4228_45C6_996D_215D314FB64E_.wvu.PrintTitles" localSheetId="0" hidden="1">'АИП за 2023 год'!$4:$4</definedName>
    <definedName name="Z_E5B611BE_4228_45C6_996D_215D314FB64E_.wvu.Rows" localSheetId="0" hidden="1">'АИП за 2023 год'!$68:$68,'АИП за 2023 год'!$178:$179,'АИП за 2023 год'!$231:$231,'АИП за 2023 год'!$233:$233</definedName>
    <definedName name="Z_E884D5B6_7F3F_4785_85E2_79E941116FB3_.wvu.FilterData" localSheetId="0" hidden="1">'АИП за 2023 год'!$A$4:$J$4</definedName>
    <definedName name="Z_E9773118_6EF8_4CB7_B08D_D27F652E827F_.wvu.FilterData" localSheetId="0" hidden="1">'АИП за 2023 год'!$A$4:$J$4</definedName>
    <definedName name="Z_EAB037AD_E6CB_45BC_AE3F_101A4F21FEF5_.wvu.FilterData" localSheetId="0" hidden="1">'АИП за 2023 год'!$A$4:$J$4</definedName>
    <definedName name="Z_EB7ED9F0_531B_4C79_9E00_9DF127798E85_.wvu.FilterData" localSheetId="0" hidden="1">'АИП за 2023 год'!$A$4:$J$4</definedName>
    <definedName name="Z_F1EDCF3B_180E_4303_B6F0_55C5A6A5BDD8_.wvu.FilterData" localSheetId="0" hidden="1">'АИП за 2023 год'!$A$4:$J$4</definedName>
    <definedName name="Z_F22E098E_CF64_4BDA_960B_799E374812C1_.wvu.FilterData" localSheetId="0" hidden="1">'АИП за 2023 год'!$A$4:$J$4</definedName>
    <definedName name="Z_FB803328_06D3_4388_BEBC_568850A43641_.wvu.FilterData" localSheetId="0" hidden="1">'АИП за 2023 год'!$A$4:$J$4</definedName>
    <definedName name="_xlnm.Print_Titles" localSheetId="0">'АИП за 2023 год'!$4:$4</definedName>
  </definedNames>
  <calcPr calcId="145621" fullPrecision="0"/>
  <customWorkbookViews>
    <customWorkbookView name="Федирко Татьяна Александровна - Личное представление" guid="{37327153-4709-4FAE-9DF8-7D81F485D11C}" mergeInterval="0" personalView="1" maximized="1" windowWidth="1916" windowHeight="814" activeSheetId="1"/>
    <customWorkbookView name="Эллада Спиридоновна Келасова - Личное представление" guid="{73C58F30-2D35-4E5E-A9AA-148C3B406ADF}" mergeInterval="0" personalView="1" maximized="1" windowWidth="1916" windowHeight="855" activeSheetId="1"/>
    <customWorkbookView name="Савченко Галина Вячеславовна - Личное представление" guid="{DD592DE5-4F37-4B55-90FB-8D298EEFF68D}" mergeInterval="0" personalView="1" maximized="1" windowWidth="1920" windowHeight="874" activeSheetId="2"/>
    <customWorkbookView name="Михайлов Валерий Михайлович - Личное представление" guid="{79791B68-F440-4F9E-A554-C15197D00B48}" mergeInterval="0" personalView="1" maximized="1" windowWidth="1916" windowHeight="673" activeSheetId="1"/>
    <customWorkbookView name="Ирина Борисовна Макеева - Личное представление" guid="{B21285DF-BB9B-4872-A627-B5F50C5B288E}" mergeInterval="0" personalView="1" maximized="1" windowWidth="1859" windowHeight="687" activeSheetId="1"/>
    <customWorkbookView name="Егорова Ирина Владимировна - Личное представление" guid="{E5B611BE-4228-45C6-996D-215D314FB64E}" mergeInterval="0" personalView="1" maximized="1" windowWidth="1916" windowHeight="797" activeSheetId="1" showComments="commIndAndComment"/>
  </customWorkbookViews>
</workbook>
</file>

<file path=xl/calcChain.xml><?xml version="1.0" encoding="utf-8"?>
<calcChain xmlns="http://schemas.openxmlformats.org/spreadsheetml/2006/main">
  <c r="H248" i="1" l="1"/>
  <c r="G256" i="1"/>
  <c r="H127" i="1"/>
  <c r="H60" i="1"/>
  <c r="H61" i="1" s="1"/>
  <c r="H256" i="1" l="1"/>
  <c r="I256" i="1" s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2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7" i="1"/>
  <c r="I203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7" i="1"/>
  <c r="I176" i="1"/>
  <c r="I175" i="1"/>
  <c r="I174" i="1"/>
  <c r="I173" i="1"/>
  <c r="I172" i="1"/>
  <c r="I171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42" i="1"/>
  <c r="I41" i="1"/>
  <c r="I40" i="1"/>
  <c r="I39" i="1"/>
  <c r="I38" i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<sst xmlns="http://schemas.openxmlformats.org/spreadsheetml/2006/main" count="683" uniqueCount="431">
  <si>
    <t>ГРБС</t>
  </si>
  <si>
    <t>Наименование государственной программы</t>
  </si>
  <si>
    <t>Наименование объекта</t>
  </si>
  <si>
    <t>% исполнения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</si>
  <si>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«Средняя общеобразовательная школа № 37 ОАО «РЖД», Кировский район, пос. Мга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</si>
  <si>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</si>
  <si>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</si>
  <si>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Строительство мостового перехода через реку Волхов на подъезде к г. Кириши в Киришском районе Ленинградской области</t>
  </si>
  <si>
    <t>Строительство транспортной развязки на пересечении автомобильной дороги «Санкт-Петербург – з-д им. Свердлова - Всеволожск» (км 39) с железной дорогой на перегоне Всеволожск - Мельничный Ручей во Всеволожском районе Л.О.</t>
  </si>
  <si>
    <t>Проектно-изыскательские работы и отвод земель будущих лет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</si>
  <si>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</si>
  <si>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>Строительство участка автомобильной дороги от автомобильной дороги "Мины-Новинка" до дер. Клетно, в том числе проектно-изыскательские работы</t>
  </si>
  <si>
    <t>Приобретение жилья для медицинских работников</t>
  </si>
  <si>
    <t>Строительство амбулаторно-поликлинического комплекса, пос. Тельмана, Тосненский район</t>
  </si>
  <si>
    <t>Строительство врачебной амбулатории в гор. пос. Дубровка Всеволожского района</t>
  </si>
  <si>
    <t>Строительство поликлиники на 380 посещений в смену в г. Выборг</t>
  </si>
  <si>
    <t>Строительство ДК в пос. Красный Бор Тосненского МР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</si>
  <si>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</si>
  <si>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Реконструкция стадиона "Спартак" по адресу: г. Гатчина, пр. 25 Октября, д.10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</si>
  <si>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</si>
  <si>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физкультурно-оздоровительного комплекса с бассейном в г. Всеволожск</t>
  </si>
  <si>
    <t>Строительство центра адаптивной физической культуры ГАПОУ ЛО "Мультицентр социальной и трудовой интеграции"</t>
  </si>
  <si>
    <t>Реконструкция здания общеобразовательной школы №68 в г. Лодейное Поле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</si>
  <si>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</si>
  <si>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основной общеобразовательной школы с дошкольным отделением на 100 мест в дер. Сухое Кировского района</t>
  </si>
  <si>
    <t>Приобретение (строительство) жилых помещений для предоставления гражданам, пострадавшим в результате пожара муниципального жилищного фонда</t>
  </si>
  <si>
    <t>Учреждение начального и среднего общего образования (Школы) на 1175 учащихся по адресу: Ленинградская область, Всеволожский район, Муринское сельское поселение, участок № 34, ограниченной проспектом Авиаторов Балтики, бульваром Менделеева, Петровским бульваром и улицей Шувалова</t>
  </si>
  <si>
    <t>Непрограммные расходы</t>
  </si>
  <si>
    <t>Непрограммные расходы Итог</t>
  </si>
  <si>
    <t>Реконструкция водоочистных сооружений в г. Лодейное Поле Лодейнопольского муниципального района Ленинградской области</t>
  </si>
  <si>
    <t>Реконструкция водоочистных сооружений в п. Колчаново Волховского района Ленинградской области</t>
  </si>
  <si>
    <t>Реконструкция водоочистных сооружений в п. Паша Волховского района Ленинградской области</t>
  </si>
  <si>
    <t>Реконструкция канализационных очистных сооружений г. Тосно, ул. Урицкого д. 57</t>
  </si>
  <si>
    <t>Распределительный газопровод для газоснабжения жилых домов в дер. Керстово Кингисеппского муниципального района Ленинградской области</t>
  </si>
  <si>
    <t xml:space="preserve">Приложение </t>
  </si>
  <si>
    <t>Причина неисполнения</t>
  </si>
  <si>
    <t>тыс. рублей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</si>
  <si>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п.Торковичи, ул. 2-я Гражданская (150 мест)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</si>
  <si>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</si>
  <si>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>Завершение строительства морга со зданием ритуальных помещений в г.Тосно</t>
  </si>
  <si>
    <t>Реконструкция школы на 115 мест с размещением МК ДОУ «Заборьевский детский сад» на 2 группы (35 детей), пос.Заборье Бокситогорского район</t>
  </si>
  <si>
    <t>Строительство здания детского сада на 220 мест по адресу: Гатчинский район, дер.Малое Верево, ул.Кутышева, д.13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</si>
  <si>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</si>
  <si>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Строительство здания крытой ледовой арены по адресу: г. Волхов, пр.Державина, уч.65а.</t>
  </si>
  <si>
    <t>Строительство спортивного комплекса в пос.Токсово, ул.Спортивная, д.6 Всеволожского района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</si>
  <si>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</si>
  <si>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Культурно-досуговый центр по адресу: Ленинградская область, Всеволожский район, д.Новое Девяткино, ул.Школьная, д.6</t>
  </si>
  <si>
    <t>Инженерная инфраструктура к земельным участкам под ИЖС, Массив пос.Молодцово (строительство) Кировское городское поселение Кировского муниципального района</t>
  </si>
  <si>
    <t>Реконструкция водоочистных сооружений в г.Волхов Волховского района Ленинградской области</t>
  </si>
  <si>
    <t>Реконструкция водоочистных сооружений в п. Вознесенье Подпорожского района Ленинградской области, в том числе проектно-изыскательские работы</t>
  </si>
  <si>
    <t>Реконструкция канализационных очистных сооружений в п. Вознесенье Подпорожского района Ленинградской области, в том числе проектно-изыскательские работы</t>
  </si>
  <si>
    <t>Строительство водозаборных сооружений в рамках реконструкции существующего водозабора «Сережино» в г. Кингисеппе, в том числе проектно-изыскательские работы</t>
  </si>
  <si>
    <t>Строительство сетей водоотведения от реконструируемой (существующей) КНС № 1 (вблизи улицы Миккели) до КОС № 1 в г. Луга, в том числе проектно-изыскательские работы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</si>
  <si>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пос.Тайцы, ул.Юного Ленинца, д. 2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</si>
  <si>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</si>
  <si>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Территориальная принадлежность
(район)</t>
  </si>
  <si>
    <t>Бюджетополучатель</t>
  </si>
  <si>
    <t>Кировский район</t>
  </si>
  <si>
    <t>ГКУ Ленавтодор</t>
  </si>
  <si>
    <t>межмуниципальное</t>
  </si>
  <si>
    <t>Бегуницкое СП</t>
  </si>
  <si>
    <t>Бокситогорский район</t>
  </si>
  <si>
    <t>ГКУ УС ЛО</t>
  </si>
  <si>
    <t>Пашское СП</t>
  </si>
  <si>
    <t>Аннинское ГП</t>
  </si>
  <si>
    <t>Торковичское СП</t>
  </si>
  <si>
    <t>Тосненский район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</si>
  <si>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в г. Коммунар Гатчинского района</t>
  </si>
  <si>
    <t>Волховское ГП</t>
  </si>
  <si>
    <t>Лодейнопольский район</t>
  </si>
  <si>
    <t>Рощинское ГП</t>
  </si>
  <si>
    <t>Гатчинское ГП</t>
  </si>
  <si>
    <t>Кировское ГП</t>
  </si>
  <si>
    <t>Новодевяткинское СП</t>
  </si>
  <si>
    <t>Таицкое ГП</t>
  </si>
  <si>
    <t>Красноборское ГП</t>
  </si>
  <si>
    <t>Красноозерное СП</t>
  </si>
  <si>
    <t>Мельниковское СП</t>
  </si>
  <si>
    <t>ГУП Леноблводоканал</t>
  </si>
  <si>
    <t>Федоровское ГП</t>
  </si>
  <si>
    <t>Муринское ГП</t>
  </si>
  <si>
    <t>Веревское СП</t>
  </si>
  <si>
    <t xml:space="preserve">  Опольевское СП</t>
  </si>
  <si>
    <t>Кингисеппское ГП</t>
  </si>
  <si>
    <t>Мгинское ГП</t>
  </si>
  <si>
    <t>Павловское ГП</t>
  </si>
  <si>
    <t>Свирьстройское ГП</t>
  </si>
  <si>
    <t>Лужское ГП</t>
  </si>
  <si>
    <t>Ларионовское СП</t>
  </si>
  <si>
    <t>Тихвинское ГП</t>
  </si>
  <si>
    <t>Тосненское ГП</t>
  </si>
  <si>
    <t>Шлиссельбургское ГП</t>
  </si>
  <si>
    <t>Строительство мостового перехода через реку Свирь у города Подпорожье Подпорожского района Ленинградской области</t>
  </si>
  <si>
    <t>Всеволожское ГП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</si>
  <si>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</si>
  <si>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>Строительство фельдшерско-акушерского пункта, в т.ч. проектные работы, дер.Ям-Тесово, Лужский муниципальный район (20 посещений в смену)</t>
  </si>
  <si>
    <t>Комплекс мероприятий</t>
  </si>
  <si>
    <t>Государственная программа Ленинградской области "Развитие здравоохранения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</si>
  <si>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</si>
  <si>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 xml:space="preserve">Комитет по здравоохранению Ленинградской области </t>
  </si>
  <si>
    <t xml:space="preserve">не распределено 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</si>
  <si>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 Итог</t>
  </si>
  <si>
    <t xml:space="preserve">Комитет по строительству Ленинградской области </t>
  </si>
  <si>
    <t xml:space="preserve">Всеволожский район </t>
  </si>
  <si>
    <t>Строительство поликлиники на 600 посещений в смену в дер.Кудрово Всеволожского района Ленинградской области</t>
  </si>
  <si>
    <t xml:space="preserve">Выборгский район </t>
  </si>
  <si>
    <t xml:space="preserve">Тосненский район </t>
  </si>
  <si>
    <t>Мероприятия, направленные на достижение цели федерального проекта "Развитие инфраструктуры здравоохранения"</t>
  </si>
  <si>
    <t xml:space="preserve">Кингисеппский район </t>
  </si>
  <si>
    <t>Мероприятия, направленные на достижение цели федерального проекта "Развитие инфраструктуры здравоохранения" Итог</t>
  </si>
  <si>
    <t>Приоритетный проект "Реконструкция Ленинградского областного центра медицинской реабилитации"</t>
  </si>
  <si>
    <t xml:space="preserve">Гатчинский район </t>
  </si>
  <si>
    <t>Приоритетный проект "Реконструкция Ленинградского областного центра медицинской реабилитации" Итог</t>
  </si>
  <si>
    <t>Федеральный проект "Модернизация первичного звена здравоохранения Российской Федерации"</t>
  </si>
  <si>
    <t>Поликлиника на 600 посещений в смену в районе Западного Мурино Всеволожского района Государственное бюджетное учреждение здравоохранения Ленинградской области "Токсовская МБ"</t>
  </si>
  <si>
    <t xml:space="preserve">Кировский район </t>
  </si>
  <si>
    <t>Поликлиника на 600 посещений в смену на территории ГБУЗ ЛО "Кировская межрайонная больница" Государственное бюджетное учреждение здравоохранения Ленинградской области "Кировская межрайонная больница</t>
  </si>
  <si>
    <t xml:space="preserve">Ломоносовский район </t>
  </si>
  <si>
    <t>Поликлиника на 600 посещений в смену в г.п. Новоселье Ломоносовского района Государственное бюджетное учреждение здравоохранения Ленинградской области "Ломоносовская МБ"</t>
  </si>
  <si>
    <t>Федеральный проект "Модернизация первичного звена здравоохранения Российской Федерации" Итог</t>
  </si>
  <si>
    <t>Государственная программа Ленинградской области "Развитие здравоохранения в Ленинградской области" Итог</t>
  </si>
  <si>
    <t>Государственная программа Ленинградской области "Современное образование Ленинградской области"</t>
  </si>
  <si>
    <t>Мероприятия, направленные на достижение цели федерального проекта "Молодые профессионалы"</t>
  </si>
  <si>
    <t>Мероприятия, направленные на достижение цели федерального проекта "Молодые профессионалы" Итог</t>
  </si>
  <si>
    <t>Мероприятия, направленные на достижение цели федерального проекта "Современная школа"</t>
  </si>
  <si>
    <t xml:space="preserve">Комитет общего и профессионального образования Ленинградской области </t>
  </si>
  <si>
    <t xml:space="preserve">Волховский район </t>
  </si>
  <si>
    <t xml:space="preserve">Лодейнопольский район </t>
  </si>
  <si>
    <t>Мероприятия, направленные на достижение цели федерального проекта "Современная школа" Итог</t>
  </si>
  <si>
    <t>Мероприятия, направленные на достижение цели федерального проекта "Содействие занятости"</t>
  </si>
  <si>
    <t>Приобретение дошкольного образовательного учреждения «Детский сад №10 ОАО «Российские железные дороги» расположенного по адресу: Ленинградская область, Кировский район, г.п. Мга, Березовый переулок, д. 1</t>
  </si>
  <si>
    <t>Приобретение частного дошкольного образовательного учреждения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</si>
  <si>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>Мероприятия, направленные на достижение цели федерального проекта "Содействие занятости" Итог</t>
  </si>
  <si>
    <t>Федеральный проект "Современная школа"</t>
  </si>
  <si>
    <t>Средняя общеобразовательная школа на 1175 мест в г.Гатчина, микрорайон «Аэродром» по адресу: Российская Федерация, Ленинградская область, Гатчинский муниципальный район», город Гатчина, земельный участок с кадастровым №47:25:0107016:810</t>
  </si>
  <si>
    <t>Федеральный проект "Современная школа" Итог</t>
  </si>
  <si>
    <t>Государственная программа Ленинградской области "Современное образование Ленинградской области" Итог</t>
  </si>
  <si>
    <t>Государственная программа Ленинградской области "Развитие физической культуры и спорта в Ленинградской области"</t>
  </si>
  <si>
    <t>Федеральный проект "Развитие физической культуры и массового спорта"</t>
  </si>
  <si>
    <t>Комитет по физической культуре и спорту Ленинградской области</t>
  </si>
  <si>
    <t>Создание (строительство) и эксплуатация объекта спорта - многофункционального спортивного комплекса в г. Мурино Всеволожского муниципального района в рамках концессионного соглашения</t>
  </si>
  <si>
    <t>Федеральный проект "Развитие физической культуры и массового спорта" Итог</t>
  </si>
  <si>
    <t>Федеральный проект "Спорт - норма жизни"</t>
  </si>
  <si>
    <t>Создание(строительство) и эксплуатация объекта спорта-плавательного бассейна в г. Сертолово в рамках концессионного соглашения</t>
  </si>
  <si>
    <t>Федеральный проект "Спорт - норма жизни" Итог</t>
  </si>
  <si>
    <t>Государственная программа Ленинградской области "Развитие физической культуры и спорта в Ленинградской области" Итог</t>
  </si>
  <si>
    <t>Государственная программа Ленинградской области "Развитие культуры в Ленинградской области"</t>
  </si>
  <si>
    <t>Мероприятия, направленные на достижение целей федерального проекта "Культурная среда"</t>
  </si>
  <si>
    <t>Строительство культурно-досугового центра на земельном участке, расположенном по адресу: Ленинградская область, Выборгский район, г.Приморск, улица Пушкинская аллея</t>
  </si>
  <si>
    <t>Реконструкция здания начальной школы под МКОУ ДОД "Никольская детская школа искусств" и Никольскую городскую библиотеку"</t>
  </si>
  <si>
    <t>Мероприятия, направленные на достижение целей федерального проекта "Культурная среда" Итог</t>
  </si>
  <si>
    <t>Федеральный проект "Культурная среда"</t>
  </si>
  <si>
    <t>Реконструкция детской школы искусств по адресу: г.Лодейное Поле,пр.Ленина д.35, в рамках федерального проекта "Господдержка отрасли культуры"</t>
  </si>
  <si>
    <t>Федеральный проект "Культурная среда" Итог</t>
  </si>
  <si>
    <t>Государственная программа Ленинградской области "Развитие культуры в Ленинградской области"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</si>
  <si>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</si>
  <si>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Мероприятия, направленные на достижение цели федерального проекта "Жилье"</t>
  </si>
  <si>
    <t xml:space="preserve">Приозерский район </t>
  </si>
  <si>
    <t>Инженерная инфраструктура к земельным участкам под ИЖС, Массив д. Красноозерное, Красноозерное сельское поселение Приозерского муниципального района</t>
  </si>
  <si>
    <t>Инженерная инфраструктура к земельным участкам под ИЖС, Массив ул.Новоселов, Мельниковское сельское поселение Приозерского муниципального района</t>
  </si>
  <si>
    <t xml:space="preserve">Тихвинский район </t>
  </si>
  <si>
    <t>Инженерная инфраструктура к земельным участкам под ИЖС, Массив между д. Заболотье и Фишева Гора, Тихвинское городское поселение Тихвинского муниципального района</t>
  </si>
  <si>
    <t>Мероприятия, направленные на достижение цели федерального проекта "Жилье" Итог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</si>
  <si>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</si>
  <si>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межмуниципальное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</si>
  <si>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 Итог</t>
  </si>
  <si>
    <t>Федеральный проект "Жилье"</t>
  </si>
  <si>
    <t xml:space="preserve">Комитет по дорожному хозяйству Ленинградской области </t>
  </si>
  <si>
    <t>«Проектируемая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области»</t>
  </si>
  <si>
    <t>Общеобразовательное учреждение на 1000 мест по адресу: Ленинградская область, Всеволожский муниципальный район, МО "Заневское городское поселение", г. Кудрово, квартал 4, участок 4-10, кадастровый номер земельного участка 47:07:1044001:634</t>
  </si>
  <si>
    <t>Федеральный проект "Жилье" Итог</t>
  </si>
  <si>
    <t>Федеральный проект "Обеспечение устойчивого сокращения непригодного для проживания жилищного фонда"</t>
  </si>
  <si>
    <t>Субсидии на обеспечение устойчивого сокращения непригодного для проживания жилищного фонда</t>
  </si>
  <si>
    <t>Федеральный проект "Обеспечение устойчивого сокращения непригодного для проживания жилищного фонда"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</si>
  <si>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 Итог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</si>
  <si>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</si>
  <si>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 xml:space="preserve">Комитет по жилищно-коммунальному хозяйству Ленинградской области </t>
  </si>
  <si>
    <t xml:space="preserve">Подпорожский район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</si>
  <si>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</si>
  <si>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Волосовский район </t>
  </si>
  <si>
    <t xml:space="preserve">Лужский район </t>
  </si>
  <si>
    <t xml:space="preserve">Комитет по топливно-энергетическому комплексу Ленинградской области </t>
  </si>
  <si>
    <t>Межпоселковый газопровод ГРС "Бокситогорск" – пос. Ларьян – дер. Дыми – дер. Большой Двор (в том числе проектно-изыскательские работы)</t>
  </si>
  <si>
    <t>Строительство распределительного газопровода для газоснабжения природным газом микрорайонов муниципального образования "Город Волхов" Волховского муниципального района Ленинградской области: ул. Советская (четная сторона), Воронежская, Лисички, Новый поселок, Архангело-Михайловский, Шкурина горка, Валим, Званка, Плеханово, Кикино, Симанково, Заполек, ул. Степана Разина, Халтурино, ул. Строительная (в том числе проектно-изыскательские работы), 7 этап. Ул. Степана Разина, мкр. Заполек, мкр. Симанково</t>
  </si>
  <si>
    <t>Строительство газопровода для газоснабжения мкр. Лесобиржа г. Кингисеппа (в том числе проектно-изыскательские работы)</t>
  </si>
  <si>
    <t xml:space="preserve">Киришский район </t>
  </si>
  <si>
    <t>Распределительный газопровод п. Новая Малукса Кировского района Ленинградской области</t>
  </si>
  <si>
    <t>Распределительный газопровод для газоснабжения д.Горы (в том числе проектно-изыскательские работы)</t>
  </si>
  <si>
    <t>Газопровод межпоселковый высокого давления II категории от дер. Ретюнь до пос. Володарское (в том числе проектно-изыскательские работы)</t>
  </si>
  <si>
    <t>Газопровод межпоселковый среднего давления от пос. Межозерный до пос. Скреблово (в том числе проектно-изыскательские работы)</t>
  </si>
  <si>
    <t>Распределительный газопровод в пос. Моторное (в том числе проектно-изыскательские работы)</t>
  </si>
  <si>
    <t>Распределительный газопровод в пос.Беличье</t>
  </si>
  <si>
    <t>Наружное газоснабжение п.Мельниково</t>
  </si>
  <si>
    <t>Распределительный газопровод п. Красава Тихвинского городского поселения Ленинградской области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</si>
  <si>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 Итог</t>
  </si>
  <si>
    <t>Федеральный проект "Чистая вода"</t>
  </si>
  <si>
    <t>Строительство узла водопроводных сооружений со строительством дополнительных резервуаров чистой воды в Красноборском городском поселении</t>
  </si>
  <si>
    <t>Федеральный проект "Чистая вода" Итог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</si>
  <si>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</si>
  <si>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Государственная программа Ленинградской области "Стимулирование экономической активности Ленинградской области"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</si>
  <si>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</si>
  <si>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Мероприятия, направленные на достижение цели федерального проекта "Создание условий для легкого старта и комфортного ведения бизнеса" Итог</t>
  </si>
  <si>
    <t>Государственная программа Ленинградской области "Стимулирование экономической активности Ленинградской области" Итог</t>
  </si>
  <si>
    <t>Государственная программа Ленинградской области "Развитие транспортной системы Ленинградской области"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</si>
  <si>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"Санкт-Петерубрг-Матокса"</t>
  </si>
  <si>
    <t>Мероприятия, направленные на достижение цели федерального проекта "Региональная и местная дорожная сеть"</t>
  </si>
  <si>
    <t>Реконструкция автомобильной дороги общего пользования регионального значения "Санкт-Петербург-Колтуши на участке КАД-Колтуши" (I, II Этап)</t>
  </si>
  <si>
    <t>Строительство моста через Староладожский канал в створе Северного переулка в г. Шлиссельбург, в том числе проектно-изыскательское работы</t>
  </si>
  <si>
    <t>Мероприятия, направленные на достижение цели федерального проекта "Региональная и местная дорожная сеть" Итог</t>
  </si>
  <si>
    <t>Федеральный проект "Региональная и местная дорожная сеть"</t>
  </si>
  <si>
    <t>Федеральный проект "Региональная и местная дорожная сеть" Итог</t>
  </si>
  <si>
    <t>Государственная программа Ленинградской области "Развитие транспортной системы Ленинградской области" Итог</t>
  </si>
  <si>
    <t>Государственная программа Ленинградской области "Комплексное развитие сельских территорий Ленинградской области"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</si>
  <si>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</si>
  <si>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Строительство автомобильной дороги «Подъезд к пос. Яшино» по адресу: Ленинградская область, Выборгский район, Селезневское сельское поселение (0,284 км/26,5 м)</t>
  </si>
  <si>
    <t>Мероприятия, направленные на достижение цели федерального проекта "Развитие транспортной инфраструктуры на сельских территориях" Итог</t>
  </si>
  <si>
    <t>Мероприятия, направленные на достижение цели федерального проекта "Современный облик сельских территорий"</t>
  </si>
  <si>
    <t>Завершение строительства Дома культуры на 150 мест в д.Терпилицы Волосовского муниципального района Ленинградской области</t>
  </si>
  <si>
    <t>Строительство врачебной амбулатории, в том числе проектные работы, дер. Лаголово, Ломоносовский район» (110 посещений в смену, стационар на 5 коек)</t>
  </si>
  <si>
    <t>Строительство муниципального образовательного учереждения на 450 мест в д. Малое Карлино Виллозского сельского поселения Ломоносовского муниципального района Ленинградской области</t>
  </si>
  <si>
    <t>Мероприятия, направленные на достижение цели федерального проекта "Современный облик сельских территорий" Итог</t>
  </si>
  <si>
    <t>Федеральный проект "Развитие транспортной инфраструктуры на сельских территориях"</t>
  </si>
  <si>
    <t>Федеральный проект "Развитие транспортной инфраструктуры на сельских территориях" Итог</t>
  </si>
  <si>
    <t>Государственная программа Ленинградской области "Комплексное развитие сельских территорий Ленинградской области" Итог</t>
  </si>
  <si>
    <t>Непрограммные расходы органов государственной власти Ленинградской области</t>
  </si>
  <si>
    <t>Проектирование объектов государственной собственности</t>
  </si>
  <si>
    <t>Непрограммные расходы органов государственной власти Ленинградской области Итог</t>
  </si>
  <si>
    <t>Комитет по дорожному хозяйству Ленинградской области  Итог</t>
  </si>
  <si>
    <t>Комитет общего и профессионального образования Ленинградской области  Итог</t>
  </si>
  <si>
    <t>Комитет по физической культуре и спорту Ленинградской области Итог</t>
  </si>
  <si>
    <t>Комитет по топливно-энергетическому комплексу Ленинградской области  Итог</t>
  </si>
  <si>
    <t>Комитет по строительству Ленинградской области  Итог</t>
  </si>
  <si>
    <t>Комитет по жилищно-коммунальному хозяйству Ленинградской области  Итог</t>
  </si>
  <si>
    <t>Общий итог</t>
  </si>
  <si>
    <t>Строительство котельной мощностью 3 МВт в п. Свирьстрой Лодейнопольского МР с сетями инженерно-технического обеспечения, включая проектно-изыскательские работы</t>
  </si>
  <si>
    <t>Адресная инвестиционная программа на 2023-2025годы</t>
  </si>
  <si>
    <t xml:space="preserve">ПЛАН 2023 </t>
  </si>
  <si>
    <t>Строительство улицы Серафимовская по адресу: г.п. Новоселье, МО Аннинское городское поселение, Ломоносовский район, Ленинградская область</t>
  </si>
  <si>
    <t>Проезд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</t>
  </si>
  <si>
    <t>Реконструкция автомобильной дороги общего пользования регионального значения "Парголово-Огоньки" км 25+340 - км 26+040 (для подключения ТПУ "Сертолово")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</si>
  <si>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Этап), в рамках финансирования за счёт бюджетного кредита из федерального бюджета на реализацию инфраструктурного проекта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</si>
  <si>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Матокса", в рамках финансирования за счёт бюджетного кредита из федерального бюджета на реализацию инфраструктурного проекта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</si>
  <si>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«Кола», в рамках финансирования за счёт бюджетного кредита из федерального бюджета на реализацию инфраструктурного проекта</t>
  </si>
  <si>
    <t>Щегловское СП</t>
  </si>
  <si>
    <t>Местная улица пос. Щеглово по адресу: Ленинградская область, Всеволожский муниципальный район, Щегловское сельское поселение, пос. Щеглово, кадастровые номера участков: 47:07:0000000:94138, 47:07:0912007:742, 47:07:0912007:734, 47:07:0000000:90666. Строительство</t>
  </si>
  <si>
    <t>Строительство участка улично-дорожной сети в г. Гатчина - продолжение ул. Крупской от Пушкинского до Ленинградского шоссе (от ЖК "IQ" до ТК "Окей").</t>
  </si>
  <si>
    <t>Рождественское СП</t>
  </si>
  <si>
    <t>Строительство пешеходного мостового перехода через р. Оредеж в дер. Даймище на территории Рождественского сельского поселения Гатчинского муниципального района Ленинградской области</t>
  </si>
  <si>
    <t>Устройство парковки на км 7+865 автомобильной дороги "Ульяновка-Отрадное" в Тосненском районе</t>
  </si>
  <si>
    <t>Реконструкция мостового перехода через р. Мойка на км 47+300 автомобильной дороги Санкт-Петербург - Кировск в Кировском районе Ленинградской области</t>
  </si>
  <si>
    <t>Федеральный проект "Содействие развитию автомобильных дорог регионального, межмуниципального и местного значения"</t>
  </si>
  <si>
    <t>Федеральный проект "Содействие развитию автомобильных дорог регионального, межмуниципального и местного значения" Итог</t>
  </si>
  <si>
    <t>Заневское ГП</t>
  </si>
  <si>
    <t>Линейный объект по проспекту Строителей в составе: уличная дорожная сеть, внутриквартальные сети уличного освещения, ливневая канализация по адресу: Ленинградская область, Всеволожский муниципальный район, муниципального образования "Заневское городское поселение" кадастровый квартал 47:07:1044001"</t>
  </si>
  <si>
    <t>Участок улично-дорожной сети - Воронцовский бульвар (правая половина дороги от улицы Графская до Ручьевского проспекта) и улица Шувалова (правая половина дороги от улицы Графская до Ручьевского проспекта) в западной части г. Мурино МО "Муринское городское поселение" Всеволожского муниципального района Ленинградской области</t>
  </si>
  <si>
    <t>Средняя общеобразовательная школа на 1175 мест в г. Мурино Всеволожского муниципального района Ленинградской области</t>
  </si>
  <si>
    <t>Государственная программа Ленинградской области «Безопасность Ленинградской области»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</si>
  <si>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</si>
  <si>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Комитет правопорядка и безопасности Ленинградской области</t>
  </si>
  <si>
    <t>Приобретение в государственную собственность Ленинградской области объекта капитального строительства «Комплексное здание служб пожарной охраны» в п. Новогорелово</t>
  </si>
  <si>
    <t>Комитет правопорядка и безопасности Ленинградской области Итог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</si>
  <si>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 Итог</t>
  </si>
  <si>
    <t>Государственная программа Ленинградской области «Безопасность Ленинградской области» Итог</t>
  </si>
  <si>
    <t>Проектирование и строительство модульного ФАПа в п.Большое Поле, Выборгский район</t>
  </si>
  <si>
    <t>Проектирование и строительство модульного ФАП в пос.Дивенский, Гатчинский район</t>
  </si>
  <si>
    <t>Проектирование и строительство модульного ФАП в д.Сухое, Кировский район</t>
  </si>
  <si>
    <t>Проектирование и строительство модульного ФАП в д.Рель, Лужский район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</si>
  <si>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</si>
  <si>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Мероприятия, направленные на достижение цели федерального проекта "Развитие системы оказания первичной медико-санитарной помощи" Итог</t>
  </si>
  <si>
    <t>Мероприятия, направленные на достижение цели федерального проекта "Безопасность дорожного движения"</t>
  </si>
  <si>
    <t>Строительство автостанции в г. Подпорожье по адресу: Ленинградская область, Подпорожский муниципальный район, Подпорожье, ул. Октябрят, д. 10</t>
  </si>
  <si>
    <t>Мероприятия, направленные на достижение цели федерального проекта "Безопасность дорожного движения" Итог</t>
  </si>
  <si>
    <t>Строительство биатлонно-лыжного комплекса в пос.Шапки Тосненского района (1 этап строительства)</t>
  </si>
  <si>
    <t>Строительство крытого катка с искусственным льдом на земельном участке по адресу: Ленинградская область, Всеволожский муниципальный район, г. Всеволожск, ул. Нагорная, участок 43</t>
  </si>
  <si>
    <t>Реконструкция тренировочной площадки по адресу: Ленинградская область, Выборгский район, МО "Рощинское городское поселение", пос. Рощино, ул. Советская, д.20</t>
  </si>
  <si>
    <t>Государственная программа Ленинградской области "Устойчивое общественное развитие в Ленинградской области"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</si>
  <si>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</si>
  <si>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Завершение реконструкции второй очереди здания ГБУ ЛО «Центр досуговых, оздоровительных и учебных программ «Молодежный»</t>
  </si>
  <si>
    <t>Мероприятия, направленные на достижение цели федерального проекта "Развитие системы поддержки молодежи ("Молодежь России")" Итог</t>
  </si>
  <si>
    <t>Государственная программа Ленинградской области "Устойчивое общественное развитие в Ленинградской области" Итог</t>
  </si>
  <si>
    <t>Большеколпанское СП</t>
  </si>
  <si>
    <t>Инженерная инфраструктура к земельным участкам под ИЖС, Массив дер. Вопша, Большеколпанское сельское поселение Гатчинского муниципального района</t>
  </si>
  <si>
    <t>Инженерная инфраструктура к земельным участкам под ИЖС, Массив «Заячий ремиз», квартал №9, город Гатчина Гатчинского муниципального района</t>
  </si>
  <si>
    <t>Инженерная инфраструктура к земельным участкам под ИЖС, Массив дер. Александровка, Таицкое городское поселение Гатчинского муниципального района</t>
  </si>
  <si>
    <t>Инженерная инфраструктура к земельным участкам под ИЖС, Массив пос. Михайловский, Мгинское городское поселение Кировского муниципального района</t>
  </si>
  <si>
    <t>Лодейнопольское ГП</t>
  </si>
  <si>
    <t>Инженерная инфраструктура к земельным участкам под ИЖС, Массив мкр. Каномский 1 (второй этап), Лодейнопольское городское поселение Лодейнопольского муниципального района</t>
  </si>
  <si>
    <t>Инженерная инфраструктура к земельным участкам под ИЖС, Массив дер. Рюмки, Аннинское городское поселение Ломоносовского муниципального района</t>
  </si>
  <si>
    <t>Субсидии на переселение граждан из аварийного жилищного фонда</t>
  </si>
  <si>
    <t>Субсидии на ликвидацию аварийного жилищного фонда</t>
  </si>
  <si>
    <t>Мероприятия, направленные на достижение цели федерального проекта "Чистая вода"</t>
  </si>
  <si>
    <t>Мероприятия, направленные на достижение цели федерального проекта "Чистая вода" Итог</t>
  </si>
  <si>
    <t>Реконструкция сети водопровода от насосной станции 1 водоподъема до станции очистных сооружений по адресу: Ленинградская области, г. Кириши, Волховская набережная</t>
  </si>
  <si>
    <t>Строительство водозабора за счет подземных вод для водоснабжения деревни Кипень</t>
  </si>
  <si>
    <t>Строительство водопроводной насосной станции второго подъема (ВНС 2-го подъема) с резервуарами чистой воды (РЧВ) и напорными трубопроводами для бесперебойного водоснабжения МО Русско-Высоцкое сельское поселение МО Ломоносовский муниципальный район Ленинградской области</t>
  </si>
  <si>
    <t>Проектно-изыскательские работы по строительству водопроводной повышающей насосной станции и резервуаров чистой воды в г.п. Федоровское Тосненского района Ленинградской области</t>
  </si>
  <si>
    <t>Комитет по здравоохранению Ленинградской области</t>
  </si>
  <si>
    <t>Комитет по здравоохранению Ленинградской области Итог</t>
  </si>
  <si>
    <t>Выкуп помещений под размещение амбулаторно-поликлинического учреждения в г. Мурино Всеволожского района</t>
  </si>
  <si>
    <t xml:space="preserve"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 </t>
  </si>
  <si>
    <t>Приобретение здания образовательного учреждения на 825 мест с оборудованием по адресу: Российская Федерация, Ленинградская область, район Гатчинский, г. Гатчина, земельный участок с кадастровым № 47:25:0111013:571</t>
  </si>
  <si>
    <t>Проектирование физкультурно-оздоровительного комплекса с плавательным бассейном в г. Шлиссельбург, ул. Леманский канал, уч. 6</t>
  </si>
  <si>
    <t>Бугровское СП</t>
  </si>
  <si>
    <t>Улично-дорожная сеть. Продолжение ул. Тихая от ул. Новостроек до Гаражного проезда», по адресу: Ленинградская область, Всеволожский район, Бугровское сельское поселение, пос. Бугры</t>
  </si>
  <si>
    <t>Проектируемая улица 9 на участке от Проектируемой улицы 6 до Проектируемой улицы 12; Проектируемая улица 7 на участке от Проектируемой улицы 9 до Проектируемой улицы 8; часть Проектируемой улицы 8 по адресу: поселок Новоселье, МО Аннинское городское поселение Ломоносовского района Ленинградской области. Этап 1</t>
  </si>
  <si>
    <t>Строительство канализационных очистных сооружений хозяйственно-бытовых и поверхностных сточных вод производительностью 10 000 куб. м/сутки «Новое Девяткино» по адресу: Ленинградская область, Всеволожский район, д. Новое Девяткино  (Концессионное соглашение)</t>
  </si>
  <si>
    <t>Реконструкция канализационных очистных сооружений г. Подпорожье, расположенных по адресу: Ленинградская область, Подпорожский район, г. Подпорожье, ул. Физкультурная, д.26</t>
  </si>
  <si>
    <t>Распределительный газопровод для газоснабжения жилых домов д.Вайя Гатчинского района Ленинградской области (1 этап, в том числе проектно-изыскательские работы)</t>
  </si>
  <si>
    <t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</t>
  </si>
  <si>
    <t>Каменногорское ГП</t>
  </si>
  <si>
    <t>Реконструкция автодороги "Подъезд к п. Михалево" (1,633 км)</t>
  </si>
  <si>
    <t>ГКУ "Ленавтодор"</t>
  </si>
  <si>
    <t>Реконструкция автомобильной дороги общего пользования регионального значения "Подъезд к пос. Неппово" в Кингисеппском районе Ленинградской области, в т.ч. проектные работы</t>
  </si>
  <si>
    <t>Реконструкция автомобильной дороги общего пользования регионального значения "Петрово - станция Малукса в Кировском районе Ленинградской области", в т.ч. проектные работы</t>
  </si>
  <si>
    <t>Реконструкция автомобильной дороги общего пользования регионального значения "Путилово - Поляны" км 0+600 – км 6+000 в Кировском районе Ленинградской области, в т.ч. проектные работы</t>
  </si>
  <si>
    <t>Оплата производится по исполнительным листам.</t>
  </si>
  <si>
    <t>Перечисление БА будет осуществлено после получения положительного заключения на ПСД</t>
  </si>
  <si>
    <t>Выкуп зданий общеобразовательных учреждений</t>
  </si>
  <si>
    <t>Приобретение встроенно-пристроенных помещений дошкольного образовательного учреждения на 100 мест с оборудованием по адресу: Всеволожский муниципальный район, г. Мурино, улица Шувалова, дом 9, помещение 17-Н</t>
  </si>
  <si>
    <t>Приобретение встроенно-пристроенных помещений дошкольного образовательного учреждения на 100 мест с оборудованием по адресу: Всеволожский муниципальный район, город Мурино, проект Ручьевский, дом 15, помещение 94Н.</t>
  </si>
  <si>
    <t>Приобретение встроенно-пристроенных помещений дошкольного образовательного учреждения на 100 мест с оборудованием по адресу: Всеволожский муниципальный район, город Мурино, улица Шувалова, дом 22, корпус 3,пом. 1-Н.</t>
  </si>
  <si>
    <t>Приобретение встроенно-пристроенных помещений дошкольного образовательного учреждения на 100 мест с оборудованием по адресу:Всеволожский муниципальный район, г.Мурино, Екатерининская улица, дом 8, корпус 2, пом 2-Н</t>
  </si>
  <si>
    <t>Приобретение здания дошкольного образовательного учреждения №1 на 200 мест с оборудованием по адресу: Всеволожский муниципальный район, Заневское городское поселение, гп. Янино-1, ул. Ясная, дом 6.</t>
  </si>
  <si>
    <t>Приобретение здания дошкольной образовательной организации на 160 мест с оборудованием по адресу: Всеволожский муниципальный район, Заневское городское поселение, г.Кудрово, пр-кт Строителей, дом 22.</t>
  </si>
  <si>
    <t>Приобретение здания дошкольной образовательной организации на 175 мест с оборудованием по адресу: Российская Федерация, Ленинградская область, Всеволожский муниципальный район, Заневское городское поселение, гп. Янино 1, пер. Спортивный, дом 1</t>
  </si>
  <si>
    <t>Приобретение здания дошкольной образовательной организации на 190 мест с оборудованием по адресу: Всеволожский муниципальный район, Заневское городское поселение, г. Кудрово, Европейский проспект, дом 8а.</t>
  </si>
  <si>
    <t>Приобретение нежилого помещения с оборудованием по адресу: Российская Федерация, Ленинградская область, Всеволожский муниципальный район, Муринское городское поселение, город Мурино, улица Шувалова, дом 40, помещение 19-Н</t>
  </si>
  <si>
    <t>Реконструкция автомобильной дороги общего пользования местного значения "Большой Сабск - Изори" в Волосовском районе Ленинградской области, включая разработку проектно-сметной документации</t>
  </si>
  <si>
    <t>Реконструкция автомобильной дороги общего пользования регионального значения "Подъезд к Заневскому посту"</t>
  </si>
  <si>
    <t>Реконструкция автомобильной дороги общего пользования регионального значения "Санкт-Петербург-Морье", км 9-км 11 во Всеволожском районе</t>
  </si>
  <si>
    <t>Строительство подъезда к г. Всеволожску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</si>
  <si>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</si>
  <si>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</t>
  </si>
  <si>
    <t>ГКУ "Объект № 58"</t>
  </si>
  <si>
    <t>Радиоприемный центр связи (ПРЦ), г. Тосно Тосненского муниципального района Ленинградская области</t>
  </si>
  <si>
    <t>Факт на 01.10.2023</t>
  </si>
  <si>
    <t>Разрешение на ввод объекта в эксплуатацию от 30.12.2022. В настоящее время прорабатывается вопрос закупки необходимого оборудования на объект для окончательного освоения лимитов финансирования</t>
  </si>
  <si>
    <t>Контракт на ПИР + СМР. В ходе проектирования установлена невозможность привязки типового проекта строительства поликлиники на выбранном земельном участке в г. Выборг ввиду его геологических особенностей. Разработанная ПСД была направлена на государственную экспертизу, получены замечания. В соответствии с представленным подрядной организации сводным сметным расчетом стоимость строительства объекта превышает стоимость по государственному контракту ориентировочно в 2 раза. В настоящее время ведется работа по оптимизации разработанных подрядной организацией проектных решений.</t>
  </si>
  <si>
    <t xml:space="preserve"> Контракт на ПИР + СМР. Работы по разработке ПСД производились подрядчиком низкими темпами, в т.ч. в связи с принятием решения о разработке в рамках ГК новой ПСД, вместо применения типовой проектной документации объекта-аналога. 
ПСД разработана, направлена на государственную экспертизу, планируемый срок получения положительного заключения – 4 квартал 2023 года.</t>
  </si>
  <si>
    <t xml:space="preserve">Строительная готовность – 82%. Проводится экспертиза откорректированной ПСД в рамках экспертного сопровождения, планируемый срок получения положительного заключения экспертизы – октябрь 2023 года. 
</t>
  </si>
  <si>
    <t>Ассигнования на разработку ПСД. В связи с незаключением контракта (по причине долгих сроков сбора исходно-разрешитльной документации) субсидии подлежат сокращению при очередных поправках ОЗ об ОБ</t>
  </si>
  <si>
    <t>Оплата по факту выполненных работ запланирована в 4 квартале 2023</t>
  </si>
  <si>
    <t>Экономия перераспределена на другие объекты АИП</t>
  </si>
  <si>
    <t>Осуществляется корректировка ПСД.</t>
  </si>
  <si>
    <t>12.09.2023 заключён ГК на СМР. Срок выполнения работ – 15.12.2023</t>
  </si>
  <si>
    <t>Строительная готовность -22%. Недостаточный уровень освоения предусмотренных лимитов связан с низкими темпами выполнения СМР подрядной организации, а также выполняемой корректировкой ПСД</t>
  </si>
  <si>
    <t xml:space="preserve">Строительная готовность объекта – 48%. Низкий уровень освоения связан с корректировкой ПСД. </t>
  </si>
  <si>
    <t xml:space="preserve">Положительное заключение экспертизы получено 18.08.2023.
Окончательная оплата будет произведена по завершению разработки ПСД по всем 4 модульным ФАПам в рамках заключенного ГК. 
Дальнейшая реализация объекта будет проводиться комитетом по здравоохранению Ленинградской области.
</t>
  </si>
  <si>
    <t>Состояние строительной готовности – 99%. Проводится экспертиза откорректированной ПСД</t>
  </si>
  <si>
    <t>Осуществляется разработка ПСД. Ассигнования запланированы РПЛО № 478-р от 17.07.2023</t>
  </si>
  <si>
    <t>ПСД направлена в ГАУ «Леноблгосэкспертиза». Планируемый срок получения положительного заключения экспертизы – октябрь 2023 года, заключения ГК – октябрь-ноябрь 2023 года.</t>
  </si>
  <si>
    <t xml:space="preserve">Проводятся проектно-изыскательские работы, ПСД на рассмотрении в ГАУ «Леноблгосэкспертиза». Ориентировочные сроки получения заклюяения и оплаты по контракту – ноябрь 2023 года. Поправками областного бюджета уменьшаются ассигнования в размере 189,9 тыс.руб. в связи с образовавшейся экономией </t>
  </si>
  <si>
    <t>Строительно-монтажные работы завершены, оплата выполненных работ планируется в октябре-ноябре 2023 года</t>
  </si>
  <si>
    <t xml:space="preserve">Проводятся проектно-изыскательские работы, ПСД на рассмотрении в ГАУ «Леноблгосэкспертиза». Ориентировочные сроки получения заклюяения и оплаты по контракту – ноябрь 2023 года. Поправками областного бюджета уменьшаются ассигнования в размере 1 227,0 тыс.руб. в связи с образовавшейся экономией </t>
  </si>
  <si>
    <t>Проводятся проектно-изыскательские работы, ПСД на рассмотрении в ГАУ «Леноблгосэкспертиза». Ориентировочные сроки получения заклюяения и оплаты по контракту – ноябрь 2023 года</t>
  </si>
  <si>
    <t xml:space="preserve">Строительно-монтажные работы завершены, оплата выполненных работ планируется в октябре-ноябре 2023 года. Поправками областного бюджета уменьшаются ассигнования в размере 556,2 тыс.руб. в связи с образовавшейся экономией </t>
  </si>
  <si>
    <t xml:space="preserve"> Оплата выполненных работ в октябре 2023 года</t>
  </si>
  <si>
    <t xml:space="preserve">Строительная готовность объекта – 98%, Корректировка проектно-сметной документации в части увеличения сметной стоимости и медленные темпы работы подрядной организации.
</t>
  </si>
  <si>
    <t xml:space="preserve">Строительная готовность – 78%. В связи с необходимостью получения новых ТУ производится корректировка проекта.
</t>
  </si>
  <si>
    <t>По состоянию на 28.09.2023 фактическая строительная готовность объекта составляет 90%. Медленные темпы работы подрядной организации, отставание от графика выполнения работ из-за переделки некачественно выполненных работ;</t>
  </si>
  <si>
    <t xml:space="preserve">Строительная готовность по актам – 44%. Необходимость корректировки проектно-сметной документации и получение положительного заключения экспертизы;
</t>
  </si>
  <si>
    <t>Исполнение запланировано на декабрь 2023 в соотвествии с концессионным соглашением</t>
  </si>
  <si>
    <t xml:space="preserve">Строительная готовность – 80%,.Вносятся изменения в проектную и сметную документацию. Из-за увеличения объема выторфовки, и установки освещения в районе стрельбища планируется увеличение стоимости строительства.
</t>
  </si>
  <si>
    <t>Фактическая строительная готовность - 43%.
Финансирование расходов осуществляется в соответствии с условиями МК.</t>
  </si>
  <si>
    <t>Фактическая строительная готовность – 90%.  Финансирование расходов осуществляется в соответствии с условиями МК.</t>
  </si>
  <si>
    <t>Строительная готовность - 75%.  Необходимость корректировки всех разделов проектно-сметной документации.Финансирование расходов с учетом  получения положительного заключения экспертизы в 4 кв. 2023 в соответствии с условиями МК.</t>
  </si>
  <si>
    <t xml:space="preserve">Строительная готовность объекта – 65%. Невыполнение подрядной организацией обязательств по договору тех.присоединения к эл. сетям.
Проведение претензионной работы и судебного делопроизводства.
Осуществляется корректировка ПСД  в форме экспертного сопровождения В рамках поправок ОБ (Уточнение 2) запланировано уменьшение ассигнований, предусмотренных на приобретение немонитруемого оборудования. Указанные мероприятия перенесены на 2024 год..Финансирование расходов с учетом  получения положительного заключения экспертизы в 4 кв. 2023 в соответствии с условиями МК.
</t>
  </si>
  <si>
    <t>Строительная готовность – 93 %. Подготовка документов для подачи в экспертизу тех.части проектной документации (ч. 3.9 ст.49 ГРК РФ). Финансирование расходов с учетом  получения положительного заключения экспертизы в 4 кв. 2023 в соответствии с условиями МК.</t>
  </si>
  <si>
    <t xml:space="preserve">Строительная готовность – 92 %.В рамках поправок ОБ (Уточнение 2) запланировано увеличение ассигнований в связи с удорожанием СМР.Финансирование расходов с учетом  получения положительного заключения экспертизы в 4 кв. 2023 в соответствии с условиями МК. </t>
  </si>
  <si>
    <t xml:space="preserve"> Строительная готовность                  – 75 %. 
Осуществляется корректировка ПСД в форме экспертного сопровождения.Финансирование расходов с учетом  получения положительного заключения экспертизы в 4 кв. 2023 в соответствии с условиями МК.
</t>
  </si>
  <si>
    <t>Корректировка ПСД в форме экспертного заключения.В связи с неоднократными приостановками выполняемых работ на объекте по не зависящим от сторон обязательств. Подрядчиком направлено обращение о продлении срока завершении работ до 25.12.2023.Финансирование расходов с учетом  получения положительного заключения экспертизы в 4 кв. 2023.</t>
  </si>
  <si>
    <t>Объект введен в эксплуатацию 18.09.2023, в ноябре 2023 г запланирован выкуп объекта</t>
  </si>
  <si>
    <t>Проектная документация по объектам находится на рассмотрении в ГАУ «Леноблгосэкспертиза». Оплата будет произведена после получения положительного заключения экспертизы.</t>
  </si>
  <si>
    <t>В соответствии с условиями концессионного соглашения перечисление очередного транша платы концедента предусмотрено  после разрешения на ввод объекта в эксплуатацию, получение которого планируется в октябре 23г.</t>
  </si>
  <si>
    <t>Объект выкуплен в октябре 2023г.</t>
  </si>
  <si>
    <t>Финансирование расходов в 4кв. 2023 года после получения акта тех.присоединения к эл.сетям в соответствии с условиями МК.</t>
  </si>
  <si>
    <t>Строительная готовность – 99%. . Закупка  немонтируемого оборудования планируется в октябре 2023 года, после получения положительного заключения экспертизы.  В рамках поправок (Уточнение 2) запланировано увеличение ассигнований в связи с удорожанием СМР.Финансирование расходов с учетом  получения положительного заключения экспертизы в 4 кв. 2023 в соответствии с условиями МК.</t>
  </si>
  <si>
    <t>К работам на объекте приступили: установлен строительный городок, согласована схема организации дорожного движения, выполнены работы по устройству ливневой канализации и установке дорожного дренажа. Ведутся земляные работы, производится выторфовка на тротуарах, разработка дна корыта дороги. Планируемое завершение работ в 2025 году. Финансирование осуществляется как под фактическую потребность на основании актов выполненных работ, представляемых Администрациями МО (заказчиками работ), так и путем авансирования в соответствии с заключенным Соглашением и муниципальным контрактом</t>
  </si>
  <si>
    <t>Постановлением Правительства Ленинградской области от 05.07.2023 № 461  распределены субсидии участникам мероприятия. Заключение и оплата муниципальных контрактов планируется до 01.12.2023</t>
  </si>
  <si>
    <t>Реализация объекта перенесена на 2024 год в связи с длительностью процедуры торгов, жалобами в УФАС и необходимостью  корректировки документации, учтено в поправках областного бюджета на 23-25 гг</t>
  </si>
  <si>
    <t>Муниципальный контракт расторгнут. Заказчиком прорабатывается вопрос заключения муниципального контракта на завершение строительства объекта</t>
  </si>
  <si>
    <t>Остаток средств незаконтрактован в связи с непредвиденными обстоятельствами: мероприятиями по розыску переселяемых граждан и судебными разбирательствами.  Не заключены муниципальные контракты на покупку жилых помещений в строящемся многоквартирном доме в Аннинском г.п. по этапу 2022-2023 годов, планируется заключить до 01.11.2023 и Сясьстройском г.п. в связи с отсутствием государственной экспертизы сметной стоимости 1 кв м  строительства многоквартирных домов по этапу 2023-2024 Программы.</t>
  </si>
  <si>
    <t>Строительная готовность – 71%. Медленные темпы выполнения работ подрядной организацией,  в связи с чем проводилась неоднократная корректировка графика ПР.  В рамках поправок в ОБ 2023-2025 (Уточнение 2) запланировано увеличение ассигнований в связи с удорожанием СМР.Финансирование расходов осуществляется с учетом фактически выполненных работ в соответствии с условиями МК</t>
  </si>
  <si>
    <t>Перенос ассигнований за счет ИБК с 2023 н 2024 г в соотв. с решением Правительственной комиссии РФ, учтено в поправках областного бюджета 23-25</t>
  </si>
  <si>
    <t>Выполняется подготовка документации к выкупу 33 земельных  участков</t>
  </si>
  <si>
    <t>Строительные работы на объекте планируется возобновить после привлечения в периметр концессионного соглашения требуемого объема заемного финансирования и получения Концессионером банковской гарантии.</t>
  </si>
  <si>
    <t>Получено положительное заключение ГАУ «Леноблгосэкспертиза» на проектносметную документацию 29.03.2023, разрешение на строительство объекта не выдано, заявка на предоставление субсидии Концессионером не предоставлялась, в связи с чем основание для перечисления отсутствуют.</t>
  </si>
  <si>
    <t>В связи с длительностью подготовки документации для проведения конкурсных процедур и поздним заключением контракта поправками в областной бюджет 23-25гг предусмотрен перенос части лимитов и срока ввода в эксплуатацию объекта с 2023 на 2024 год.</t>
  </si>
  <si>
    <t>Низкие темпы производства работ обусловлены длительностью оформления исполнительной документации</t>
  </si>
  <si>
    <t>Длительность конкурсных процедур и отсутствие участников торгов (МК незаключен)</t>
  </si>
  <si>
    <t xml:space="preserve"> Возникла необходимость выполнения актуализации инженерных  изысканий, в связи с длительными сроками прохождения историко-культурной и государственной экспертиз проектной документации и результатов инженерных изысканий. Поправками в областной бюджет  23-25гг предусмотрен перенос лимитов с 2023 на 2024 год. </t>
  </si>
  <si>
    <t xml:space="preserve">Длительность согласования рабочей документации с ПАО "Россети Ленэнерго", завершен вынос электросетей из зоны производства работ. Работы на объекте планируется завершить до 01.11.2023. </t>
  </si>
  <si>
    <t>В поправках областного бюджета 23-25 ассигнования сняты (планировался выкуп земельного участка, по решению суда зем участок выкуплен)</t>
  </si>
  <si>
    <t>Отставание от графика по следующим 
причинам:
- длительный срок внесения изменений в выданные ранее технические условия 
АО «Ленэнерго»; 
ограниченность фронта производства строительно-монтажных работ в связи с 
длительностью процедуры выкупа земельных участков из-за несогласия 
собственников со стоимостью оценки, в связи с чем возникает необходимость 
обращения в суд</t>
  </si>
  <si>
    <t>Финансирование осуществляется в соответствии с заключенным гос. контрактами по результатам прохождения госэкспертизы ПСД</t>
  </si>
  <si>
    <t>Оплата осуществляется под факт выполненных работ на основании ГК</t>
  </si>
  <si>
    <t>Оплата осуществляется под факт выполненных работ на основании ГК, ассигнования частично пернесены в поправках областного бюджета с 23 на 24 г</t>
  </si>
  <si>
    <t>Финансирование осуществляется как под фактическую потребность на основании актов выполненных работ,  так и путем авансирования в соответствии с заключенным Соглашением и муниципальным контрактом</t>
  </si>
  <si>
    <t xml:space="preserve">Работы на объекте выполнены опережающими темпами, объект введен в эксплуатацию. Оплата запланирована на 4 кв. 2023 за фактически выполненные работы </t>
  </si>
  <si>
    <t xml:space="preserve">Низкий процент освоения средств областного бюджета связан с длительной процедурой приемки работ администрацией муниципального образования. </t>
  </si>
  <si>
    <t>Финансирование осуществляется в соответствии с заключенным ГК по результатам прохождения госэкспертизы ПСД</t>
  </si>
  <si>
    <t>Финансирование осуществляется как под фактическую потребность на основании актов выполненных работ, так и путем авансирования в соответствии с заключенным Соглашением и муниципальным контрактом.</t>
  </si>
  <si>
    <t>В связи с корректеровкой ПСД и получением заключения гос. экспертизы необходимо внесение изменений в концессионное соглашение , проводится процедура согласования КС.</t>
  </si>
  <si>
    <t>Устраняютя замечания гос. экспертизы по ПСД ,окончательная оплата после получения положительного заключения гос.экспертизы.</t>
  </si>
  <si>
    <t xml:space="preserve">необходима корректировка ПСД </t>
  </si>
  <si>
    <t>объект введен 04.08.23 . Финансирование за счет средств ГК. "ФРТ", готовиться исполнительная документация для получения средст фонда</t>
  </si>
  <si>
    <t>Отрабатвываются замечания по заключению гос. Экспертизы на ПСД. Полная оплата после получения положительного заключения .</t>
  </si>
  <si>
    <t>Контракт расторгнут . В рамках уточнения бюджета ассигнования сняты</t>
  </si>
  <si>
    <t xml:space="preserve">оплата по факту работ </t>
  </si>
  <si>
    <t xml:space="preserve">проект проходит экспертизу , оплата после получения положительного заключения </t>
  </si>
  <si>
    <t>Корректировка ПСД , проект проходит экспертизу , оплата после получения положительного заключения по факту работ</t>
  </si>
  <si>
    <t>Состояние строительной готовности – 90%. Осуществляется  корректировка ПСД.</t>
  </si>
  <si>
    <t>Состояние строительной готовности – 56%. ГК на строительство расторгнут 07.09.2023г. В настоящее время планируется проведение обследования здания и заключение нового ГК для завершения строительства объекта. В рамках уточнения ОЗ об ОБ запланировано уменьшение БА в 2023 г. на 100 418,9 тыс. руб. и их восстановление в 2024г.</t>
  </si>
  <si>
    <t>Строительная готовность – 30%. Низкие темпы работ , оплата по факту работ</t>
  </si>
  <si>
    <t>Строительная готовность объекта – 10%. Низкие темпы работ.Запланировано перераспределение ассигнований с 2023 на 2024 г. в поправках областного бюджета 23-25, Уточнение 2</t>
  </si>
  <si>
    <t>Строительная готовность – 65%. Оплата по факту работ предъявленных к оплате</t>
  </si>
  <si>
    <t xml:space="preserve">МК расторгнут, выполнятеся корректировка ПСД. Запланировано снятие ассигнований с 2023  г. в поправках областного бюджета 23-25, Уточнение 2. </t>
  </si>
  <si>
    <t>Строительная готовность – 99%. Корректировка проектно-сметной документации и необходимость получения положительного заключения экспертизы, оплата после предоставления пакета документов с учетом корректировки ПСД .</t>
  </si>
  <si>
    <t xml:space="preserve">Неисполнение  по причине не выполнения подрядной организацией договорных обязательств и графика производства работ. Финансирование запланировано в 4 кв. </t>
  </si>
  <si>
    <t>Проектирование строительства дороги с тротуарами, уличного освещения осуществлялось в соответсвии с МК  профинансировано за счет ОБ 2 616 600,00 руб. Получено положительное заключение государственной экспертизы.</t>
  </si>
  <si>
    <t>ПП ЛО от 09.01.2023 № 2 (в редакции от 20.06.2023 №411) распределены БА в размере 9 008,66 тыс. руб. Остаток запланирован к снятию в поправках  ОБ(уточнение 2)</t>
  </si>
  <si>
    <t xml:space="preserve"> Финансирование осуществляется под фактическую потребность. на основании актов выполненных работ, представляемых Администрациями МО </t>
  </si>
  <si>
    <t xml:space="preserve">Низкие темпы работ подрядной организацией </t>
  </si>
  <si>
    <t xml:space="preserve">МК расторгнут </t>
  </si>
  <si>
    <t xml:space="preserve">Осуществлялась корректировка ПСД. 25.08.2023 получено положительное заключение ГАУ «Леноблгосэкспертиза» на откорректированную ПСД. Строительная готовность объекта  на 01.10.2023 – 68%. Запланировано увеличение ассигнований из областного бюджета на 35 425,17 тыс. руб. </t>
  </si>
  <si>
    <t>Проводится работа по согласованию рабочей документации с АО "ЛОЭСК", выданы замечания. В зоне производства работ обнаружен неучтенный проектом газопровод, в связи с чем, потребуется корректировка проектной документации.Финансирование осуществляется в соответствии с заключенным Соглашением и муниципальным контрактом</t>
  </si>
  <si>
    <t>Финансирование  в соответствии с условиями заключенным гос. Контрактом  и предъявленными документами на оплату</t>
  </si>
  <si>
    <t>Срок завершения работ по условиям гос. контракта – 2025 год.  Оплата осуществляется под факт выполненных работ на основании ГК</t>
  </si>
  <si>
    <t>Финансирование осуществляется в соответствии с заключенным контрактом</t>
  </si>
  <si>
    <t>Неисполнение в связи с невозможностью выполнения СМР подрядчиком из-за необходимости  переноса сетей водопровода.</t>
  </si>
  <si>
    <t>Заключен ГК на проектирование от 24.08.23. Неисполнения в связи с поздними сроками заключения ГК на проектирование объекта и необходимостью получения заключения государственной историко-культурной экспертизы.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</si>
</sst>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%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00000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355">
    <xf numFmtId="0" fontId="0" fillId="0" borderId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12" fillId="0" borderId="0" xfId="0" applyFont="1" applyProtection="1"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168" fontId="5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8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168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/>
    <xf numFmtId="4" fontId="5" fillId="0" borderId="0" xfId="0" applyNumberFormat="1" applyFont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8" fontId="5" fillId="3" borderId="1" xfId="0" applyNumberFormat="1" applyFont="1" applyFill="1" applyBorder="1"/>
    <xf numFmtId="164" fontId="5" fillId="3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8" fontId="5" fillId="2" borderId="1" xfId="0" applyNumberFormat="1" applyFont="1" applyFill="1" applyBorder="1"/>
    <xf numFmtId="164" fontId="5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8" fontId="5" fillId="0" borderId="1" xfId="0" applyNumberFormat="1" applyFont="1" applyFill="1" applyBorder="1"/>
    <xf numFmtId="168" fontId="4" fillId="0" borderId="1" xfId="0" applyNumberFormat="1" applyFont="1" applyFill="1" applyBorder="1"/>
    <xf numFmtId="168" fontId="12" fillId="0" borderId="1" xfId="0" applyNumberFormat="1" applyFont="1" applyFill="1" applyBorder="1"/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12" fillId="0" borderId="0" xfId="0" applyNumberFormat="1" applyFont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/>
      <protection locked="0"/>
    </xf>
  </cellXfs>
  <cellStyles count="1355">
    <cellStyle name="Денежный 2" xfId="1"/>
    <cellStyle name="Обычный" xfId="0" builtinId="0"/>
    <cellStyle name="Обычный 10" xfId="2"/>
    <cellStyle name="Обычный 10 10" xfId="689"/>
    <cellStyle name="Обычный 10 2" xfId="3"/>
    <cellStyle name="Обычный 10 2 2" xfId="4"/>
    <cellStyle name="Обычный 10 2 2 2" xfId="5"/>
    <cellStyle name="Обычный 10 2 2 2 2" xfId="6"/>
    <cellStyle name="Обычный 10 2 2 2 2 2" xfId="693"/>
    <cellStyle name="Обычный 10 2 2 2 3" xfId="7"/>
    <cellStyle name="Обычный 10 2 2 2 3 2" xfId="694"/>
    <cellStyle name="Обычный 10 2 2 2 4" xfId="8"/>
    <cellStyle name="Обычный 10 2 2 2 4 2" xfId="695"/>
    <cellStyle name="Обычный 10 2 2 2 5" xfId="692"/>
    <cellStyle name="Обычный 10 2 2 3" xfId="9"/>
    <cellStyle name="Обычный 10 2 2 3 2" xfId="10"/>
    <cellStyle name="Обычный 10 2 2 3 2 2" xfId="697"/>
    <cellStyle name="Обычный 10 2 2 3 3" xfId="11"/>
    <cellStyle name="Обычный 10 2 2 3 3 2" xfId="698"/>
    <cellStyle name="Обычный 10 2 2 3 4" xfId="696"/>
    <cellStyle name="Обычный 10 2 2 4" xfId="12"/>
    <cellStyle name="Обычный 10 2 2 4 2" xfId="699"/>
    <cellStyle name="Обычный 10 2 2 5" xfId="13"/>
    <cellStyle name="Обычный 10 2 2 5 2" xfId="700"/>
    <cellStyle name="Обычный 10 2 2 6" xfId="14"/>
    <cellStyle name="Обычный 10 2 2 6 2" xfId="701"/>
    <cellStyle name="Обычный 10 2 2 7" xfId="691"/>
    <cellStyle name="Обычный 10 2 3" xfId="15"/>
    <cellStyle name="Обычный 10 2 3 2" xfId="16"/>
    <cellStyle name="Обычный 10 2 3 2 2" xfId="17"/>
    <cellStyle name="Обычный 10 2 3 2 2 2" xfId="704"/>
    <cellStyle name="Обычный 10 2 3 2 3" xfId="18"/>
    <cellStyle name="Обычный 10 2 3 2 3 2" xfId="705"/>
    <cellStyle name="Обычный 10 2 3 2 4" xfId="703"/>
    <cellStyle name="Обычный 10 2 3 3" xfId="19"/>
    <cellStyle name="Обычный 10 2 3 3 2" xfId="706"/>
    <cellStyle name="Обычный 10 2 3 4" xfId="20"/>
    <cellStyle name="Обычный 10 2 3 4 2" xfId="707"/>
    <cellStyle name="Обычный 10 2 3 5" xfId="21"/>
    <cellStyle name="Обычный 10 2 3 5 2" xfId="708"/>
    <cellStyle name="Обычный 10 2 3 6" xfId="702"/>
    <cellStyle name="Обычный 10 2 4" xfId="22"/>
    <cellStyle name="Обычный 10 2 4 2" xfId="23"/>
    <cellStyle name="Обычный 10 2 4 2 2" xfId="24"/>
    <cellStyle name="Обычный 10 2 4 2 2 2" xfId="711"/>
    <cellStyle name="Обычный 10 2 4 2 3" xfId="25"/>
    <cellStyle name="Обычный 10 2 4 2 3 2" xfId="712"/>
    <cellStyle name="Обычный 10 2 4 2 4" xfId="710"/>
    <cellStyle name="Обычный 10 2 4 3" xfId="26"/>
    <cellStyle name="Обычный 10 2 4 3 2" xfId="713"/>
    <cellStyle name="Обычный 10 2 4 4" xfId="27"/>
    <cellStyle name="Обычный 10 2 4 4 2" xfId="714"/>
    <cellStyle name="Обычный 10 2 4 5" xfId="28"/>
    <cellStyle name="Обычный 10 2 4 5 2" xfId="715"/>
    <cellStyle name="Обычный 10 2 4 6" xfId="709"/>
    <cellStyle name="Обычный 10 2 5" xfId="29"/>
    <cellStyle name="Обычный 10 2 5 2" xfId="30"/>
    <cellStyle name="Обычный 10 2 5 2 2" xfId="717"/>
    <cellStyle name="Обычный 10 2 5 3" xfId="31"/>
    <cellStyle name="Обычный 10 2 5 3 2" xfId="718"/>
    <cellStyle name="Обычный 10 2 5 4" xfId="716"/>
    <cellStyle name="Обычный 10 2 6" xfId="32"/>
    <cellStyle name="Обычный 10 2 6 2" xfId="719"/>
    <cellStyle name="Обычный 10 2 7" xfId="33"/>
    <cellStyle name="Обычный 10 2 7 2" xfId="720"/>
    <cellStyle name="Обычный 10 2 8" xfId="34"/>
    <cellStyle name="Обычный 10 2 8 2" xfId="721"/>
    <cellStyle name="Обычный 10 2 9" xfId="690"/>
    <cellStyle name="Обычный 10 3" xfId="35"/>
    <cellStyle name="Обычный 10 3 2" xfId="36"/>
    <cellStyle name="Обычный 10 3 2 2" xfId="37"/>
    <cellStyle name="Обычный 10 3 2 2 2" xfId="38"/>
    <cellStyle name="Обычный 10 3 2 2 2 2" xfId="725"/>
    <cellStyle name="Обычный 10 3 2 2 3" xfId="39"/>
    <cellStyle name="Обычный 10 3 2 2 3 2" xfId="726"/>
    <cellStyle name="Обычный 10 3 2 2 4" xfId="724"/>
    <cellStyle name="Обычный 10 3 2 3" xfId="40"/>
    <cellStyle name="Обычный 10 3 2 3 2" xfId="727"/>
    <cellStyle name="Обычный 10 3 2 4" xfId="41"/>
    <cellStyle name="Обычный 10 3 2 4 2" xfId="728"/>
    <cellStyle name="Обычный 10 3 2 5" xfId="42"/>
    <cellStyle name="Обычный 10 3 2 5 2" xfId="729"/>
    <cellStyle name="Обычный 10 3 2 6" xfId="723"/>
    <cellStyle name="Обычный 10 3 3" xfId="43"/>
    <cellStyle name="Обычный 10 3 3 2" xfId="44"/>
    <cellStyle name="Обычный 10 3 3 2 2" xfId="731"/>
    <cellStyle name="Обычный 10 3 3 3" xfId="45"/>
    <cellStyle name="Обычный 10 3 3 3 2" xfId="732"/>
    <cellStyle name="Обычный 10 3 3 4" xfId="730"/>
    <cellStyle name="Обычный 10 3 4" xfId="46"/>
    <cellStyle name="Обычный 10 3 4 2" xfId="733"/>
    <cellStyle name="Обычный 10 3 5" xfId="47"/>
    <cellStyle name="Обычный 10 3 5 2" xfId="734"/>
    <cellStyle name="Обычный 10 3 6" xfId="48"/>
    <cellStyle name="Обычный 10 3 6 2" xfId="735"/>
    <cellStyle name="Обычный 10 3 7" xfId="722"/>
    <cellStyle name="Обычный 10 4" xfId="49"/>
    <cellStyle name="Обычный 10 4 2" xfId="50"/>
    <cellStyle name="Обычный 10 4 2 2" xfId="51"/>
    <cellStyle name="Обычный 10 4 2 2 2" xfId="52"/>
    <cellStyle name="Обычный 10 4 2 2 2 2" xfId="739"/>
    <cellStyle name="Обычный 10 4 2 2 3" xfId="53"/>
    <cellStyle name="Обычный 10 4 2 2 3 2" xfId="740"/>
    <cellStyle name="Обычный 10 4 2 2 4" xfId="738"/>
    <cellStyle name="Обычный 10 4 2 3" xfId="54"/>
    <cellStyle name="Обычный 10 4 2 3 2" xfId="741"/>
    <cellStyle name="Обычный 10 4 2 4" xfId="55"/>
    <cellStyle name="Обычный 10 4 2 4 2" xfId="742"/>
    <cellStyle name="Обычный 10 4 2 5" xfId="56"/>
    <cellStyle name="Обычный 10 4 2 5 2" xfId="743"/>
    <cellStyle name="Обычный 10 4 2 6" xfId="737"/>
    <cellStyle name="Обычный 10 4 3" xfId="57"/>
    <cellStyle name="Обычный 10 4 3 2" xfId="58"/>
    <cellStyle name="Обычный 10 4 3 2 2" xfId="745"/>
    <cellStyle name="Обычный 10 4 3 3" xfId="59"/>
    <cellStyle name="Обычный 10 4 3 3 2" xfId="746"/>
    <cellStyle name="Обычный 10 4 3 4" xfId="744"/>
    <cellStyle name="Обычный 10 4 4" xfId="60"/>
    <cellStyle name="Обычный 10 4 4 2" xfId="747"/>
    <cellStyle name="Обычный 10 4 5" xfId="61"/>
    <cellStyle name="Обычный 10 4 5 2" xfId="748"/>
    <cellStyle name="Обычный 10 4 6" xfId="62"/>
    <cellStyle name="Обычный 10 4 6 2" xfId="749"/>
    <cellStyle name="Обычный 10 4 7" xfId="736"/>
    <cellStyle name="Обычный 10 5" xfId="63"/>
    <cellStyle name="Обычный 10 5 2" xfId="64"/>
    <cellStyle name="Обычный 10 5 2 2" xfId="65"/>
    <cellStyle name="Обычный 10 5 2 2 2" xfId="752"/>
    <cellStyle name="Обычный 10 5 2 3" xfId="66"/>
    <cellStyle name="Обычный 10 5 2 3 2" xfId="753"/>
    <cellStyle name="Обычный 10 5 2 4" xfId="751"/>
    <cellStyle name="Обычный 10 5 3" xfId="67"/>
    <cellStyle name="Обычный 10 5 3 2" xfId="754"/>
    <cellStyle name="Обычный 10 5 4" xfId="68"/>
    <cellStyle name="Обычный 10 5 4 2" xfId="755"/>
    <cellStyle name="Обычный 10 5 5" xfId="69"/>
    <cellStyle name="Обычный 10 5 5 2" xfId="756"/>
    <cellStyle name="Обычный 10 5 6" xfId="750"/>
    <cellStyle name="Обычный 10 6" xfId="70"/>
    <cellStyle name="Обычный 10 6 2" xfId="71"/>
    <cellStyle name="Обычный 10 6 2 2" xfId="758"/>
    <cellStyle name="Обычный 10 6 3" xfId="72"/>
    <cellStyle name="Обычный 10 6 3 2" xfId="759"/>
    <cellStyle name="Обычный 10 6 4" xfId="757"/>
    <cellStyle name="Обычный 10 7" xfId="73"/>
    <cellStyle name="Обычный 10 7 2" xfId="760"/>
    <cellStyle name="Обычный 10 8" xfId="74"/>
    <cellStyle name="Обычный 10 8 2" xfId="761"/>
    <cellStyle name="Обычный 10 9" xfId="75"/>
    <cellStyle name="Обычный 10 9 2" xfId="762"/>
    <cellStyle name="Обычный 11" xfId="76"/>
    <cellStyle name="Обычный 12" xfId="77"/>
    <cellStyle name="Обычный 2" xfId="78"/>
    <cellStyle name="Обычный 2 10" xfId="79"/>
    <cellStyle name="Обычный 2 10 2" xfId="764"/>
    <cellStyle name="Обычный 2 11" xfId="763"/>
    <cellStyle name="Обычный 2 2" xfId="80"/>
    <cellStyle name="Обычный 2 2 2" xfId="81"/>
    <cellStyle name="Обычный 2 2 2 2" xfId="82"/>
    <cellStyle name="Обычный 2 3" xfId="83"/>
    <cellStyle name="Обычный 2 3 2" xfId="84"/>
    <cellStyle name="Обычный 2 3 2 2" xfId="85"/>
    <cellStyle name="Обычный 2 3 2 2 2" xfId="86"/>
    <cellStyle name="Обычный 2 3 2 2 2 2" xfId="768"/>
    <cellStyle name="Обычный 2 3 2 2 3" xfId="87"/>
    <cellStyle name="Обычный 2 3 2 2 3 2" xfId="769"/>
    <cellStyle name="Обычный 2 3 2 2 4" xfId="88"/>
    <cellStyle name="Обычный 2 3 2 2 4 2" xfId="770"/>
    <cellStyle name="Обычный 2 3 2 2 5" xfId="767"/>
    <cellStyle name="Обычный 2 3 2 3" xfId="89"/>
    <cellStyle name="Обычный 2 3 2 3 2" xfId="90"/>
    <cellStyle name="Обычный 2 3 2 3 2 2" xfId="772"/>
    <cellStyle name="Обычный 2 3 2 3 3" xfId="91"/>
    <cellStyle name="Обычный 2 3 2 3 3 2" xfId="773"/>
    <cellStyle name="Обычный 2 3 2 3 4" xfId="771"/>
    <cellStyle name="Обычный 2 3 2 4" xfId="92"/>
    <cellStyle name="Обычный 2 3 2 4 2" xfId="774"/>
    <cellStyle name="Обычный 2 3 2 5" xfId="93"/>
    <cellStyle name="Обычный 2 3 2 5 2" xfId="775"/>
    <cellStyle name="Обычный 2 3 2 6" xfId="94"/>
    <cellStyle name="Обычный 2 3 2 6 2" xfId="776"/>
    <cellStyle name="Обычный 2 3 2 7" xfId="766"/>
    <cellStyle name="Обычный 2 3 3" xfId="95"/>
    <cellStyle name="Обычный 2 3 3 2" xfId="96"/>
    <cellStyle name="Обычный 2 3 3 2 2" xfId="97"/>
    <cellStyle name="Обычный 2 3 3 2 2 2" xfId="779"/>
    <cellStyle name="Обычный 2 3 3 2 3" xfId="98"/>
    <cellStyle name="Обычный 2 3 3 2 3 2" xfId="780"/>
    <cellStyle name="Обычный 2 3 3 2 4" xfId="778"/>
    <cellStyle name="Обычный 2 3 3 3" xfId="99"/>
    <cellStyle name="Обычный 2 3 3 3 2" xfId="781"/>
    <cellStyle name="Обычный 2 3 3 4" xfId="100"/>
    <cellStyle name="Обычный 2 3 3 4 2" xfId="782"/>
    <cellStyle name="Обычный 2 3 3 5" xfId="101"/>
    <cellStyle name="Обычный 2 3 3 5 2" xfId="783"/>
    <cellStyle name="Обычный 2 3 3 6" xfId="777"/>
    <cellStyle name="Обычный 2 3 4" xfId="102"/>
    <cellStyle name="Обычный 2 3 4 2" xfId="103"/>
    <cellStyle name="Обычный 2 3 4 2 2" xfId="104"/>
    <cellStyle name="Обычный 2 3 4 2 2 2" xfId="786"/>
    <cellStyle name="Обычный 2 3 4 2 3" xfId="105"/>
    <cellStyle name="Обычный 2 3 4 2 3 2" xfId="787"/>
    <cellStyle name="Обычный 2 3 4 2 4" xfId="785"/>
    <cellStyle name="Обычный 2 3 4 3" xfId="106"/>
    <cellStyle name="Обычный 2 3 4 3 2" xfId="788"/>
    <cellStyle name="Обычный 2 3 4 4" xfId="107"/>
    <cellStyle name="Обычный 2 3 4 4 2" xfId="789"/>
    <cellStyle name="Обычный 2 3 4 5" xfId="108"/>
    <cellStyle name="Обычный 2 3 4 5 2" xfId="790"/>
    <cellStyle name="Обычный 2 3 4 6" xfId="784"/>
    <cellStyle name="Обычный 2 3 5" xfId="109"/>
    <cellStyle name="Обычный 2 3 5 2" xfId="110"/>
    <cellStyle name="Обычный 2 3 5 2 2" xfId="792"/>
    <cellStyle name="Обычный 2 3 5 3" xfId="111"/>
    <cellStyle name="Обычный 2 3 5 3 2" xfId="793"/>
    <cellStyle name="Обычный 2 3 5 4" xfId="791"/>
    <cellStyle name="Обычный 2 3 6" xfId="112"/>
    <cellStyle name="Обычный 2 3 6 2" xfId="794"/>
    <cellStyle name="Обычный 2 3 7" xfId="113"/>
    <cellStyle name="Обычный 2 3 7 2" xfId="795"/>
    <cellStyle name="Обычный 2 3 8" xfId="114"/>
    <cellStyle name="Обычный 2 3 8 2" xfId="796"/>
    <cellStyle name="Обычный 2 3 9" xfId="765"/>
    <cellStyle name="Обычный 2 4" xfId="115"/>
    <cellStyle name="Обычный 2 4 2" xfId="116"/>
    <cellStyle name="Обычный 2 4 2 2" xfId="117"/>
    <cellStyle name="Обычный 2 4 2 2 2" xfId="118"/>
    <cellStyle name="Обычный 2 4 2 2 2 2" xfId="800"/>
    <cellStyle name="Обычный 2 4 2 2 3" xfId="119"/>
    <cellStyle name="Обычный 2 4 2 2 3 2" xfId="801"/>
    <cellStyle name="Обычный 2 4 2 2 4" xfId="799"/>
    <cellStyle name="Обычный 2 4 2 3" xfId="120"/>
    <cellStyle name="Обычный 2 4 2 3 2" xfId="802"/>
    <cellStyle name="Обычный 2 4 2 4" xfId="121"/>
    <cellStyle name="Обычный 2 4 2 4 2" xfId="803"/>
    <cellStyle name="Обычный 2 4 2 5" xfId="122"/>
    <cellStyle name="Обычный 2 4 2 5 2" xfId="804"/>
    <cellStyle name="Обычный 2 4 2 6" xfId="798"/>
    <cellStyle name="Обычный 2 4 3" xfId="123"/>
    <cellStyle name="Обычный 2 4 3 2" xfId="124"/>
    <cellStyle name="Обычный 2 4 3 2 2" xfId="806"/>
    <cellStyle name="Обычный 2 4 3 3" xfId="125"/>
    <cellStyle name="Обычный 2 4 3 3 2" xfId="807"/>
    <cellStyle name="Обычный 2 4 3 4" xfId="805"/>
    <cellStyle name="Обычный 2 4 4" xfId="126"/>
    <cellStyle name="Обычный 2 4 4 2" xfId="808"/>
    <cellStyle name="Обычный 2 4 5" xfId="127"/>
    <cellStyle name="Обычный 2 4 5 2" xfId="809"/>
    <cellStyle name="Обычный 2 4 6" xfId="128"/>
    <cellStyle name="Обычный 2 4 6 2" xfId="810"/>
    <cellStyle name="Обычный 2 4 7" xfId="797"/>
    <cellStyle name="Обычный 2 5" xfId="129"/>
    <cellStyle name="Обычный 2 5 2" xfId="130"/>
    <cellStyle name="Обычный 2 5 2 2" xfId="131"/>
    <cellStyle name="Обычный 2 5 2 2 2" xfId="132"/>
    <cellStyle name="Обычный 2 5 2 2 2 2" xfId="814"/>
    <cellStyle name="Обычный 2 5 2 2 3" xfId="133"/>
    <cellStyle name="Обычный 2 5 2 2 3 2" xfId="815"/>
    <cellStyle name="Обычный 2 5 2 2 4" xfId="813"/>
    <cellStyle name="Обычный 2 5 2 3" xfId="134"/>
    <cellStyle name="Обычный 2 5 2 3 2" xfId="816"/>
    <cellStyle name="Обычный 2 5 2 4" xfId="135"/>
    <cellStyle name="Обычный 2 5 2 4 2" xfId="817"/>
    <cellStyle name="Обычный 2 5 2 5" xfId="136"/>
    <cellStyle name="Обычный 2 5 2 5 2" xfId="818"/>
    <cellStyle name="Обычный 2 5 2 6" xfId="812"/>
    <cellStyle name="Обычный 2 5 3" xfId="137"/>
    <cellStyle name="Обычный 2 5 3 2" xfId="138"/>
    <cellStyle name="Обычный 2 5 3 2 2" xfId="820"/>
    <cellStyle name="Обычный 2 5 3 3" xfId="139"/>
    <cellStyle name="Обычный 2 5 3 3 2" xfId="821"/>
    <cellStyle name="Обычный 2 5 3 4" xfId="819"/>
    <cellStyle name="Обычный 2 5 4" xfId="140"/>
    <cellStyle name="Обычный 2 5 4 2" xfId="822"/>
    <cellStyle name="Обычный 2 5 5" xfId="141"/>
    <cellStyle name="Обычный 2 5 5 2" xfId="823"/>
    <cellStyle name="Обычный 2 5 6" xfId="142"/>
    <cellStyle name="Обычный 2 5 6 2" xfId="824"/>
    <cellStyle name="Обычный 2 5 7" xfId="811"/>
    <cellStyle name="Обычный 2 6" xfId="143"/>
    <cellStyle name="Обычный 2 6 2" xfId="144"/>
    <cellStyle name="Обычный 2 6 2 2" xfId="145"/>
    <cellStyle name="Обычный 2 6 2 2 2" xfId="827"/>
    <cellStyle name="Обычный 2 6 2 3" xfId="146"/>
    <cellStyle name="Обычный 2 6 2 3 2" xfId="828"/>
    <cellStyle name="Обычный 2 6 2 4" xfId="826"/>
    <cellStyle name="Обычный 2 6 3" xfId="147"/>
    <cellStyle name="Обычный 2 6 3 2" xfId="829"/>
    <cellStyle name="Обычный 2 6 4" xfId="148"/>
    <cellStyle name="Обычный 2 6 4 2" xfId="830"/>
    <cellStyle name="Обычный 2 6 5" xfId="149"/>
    <cellStyle name="Обычный 2 6 5 2" xfId="831"/>
    <cellStyle name="Обычный 2 6 6" xfId="825"/>
    <cellStyle name="Обычный 2 7" xfId="150"/>
    <cellStyle name="Обычный 2 7 2" xfId="151"/>
    <cellStyle name="Обычный 2 7 2 2" xfId="832"/>
    <cellStyle name="Обычный 2 7 3" xfId="152"/>
    <cellStyle name="Обычный 2 7 3 2" xfId="833"/>
    <cellStyle name="Обычный 2 7 4" xfId="153"/>
    <cellStyle name="Обычный 2 7 4 2" xfId="834"/>
    <cellStyle name="Обычный 2 8" xfId="154"/>
    <cellStyle name="Обычный 2 8 2" xfId="835"/>
    <cellStyle name="Обычный 2 9" xfId="155"/>
    <cellStyle name="Обычный 2 9 2" xfId="836"/>
    <cellStyle name="Обычный 2_АИП 2015 год" xfId="156"/>
    <cellStyle name="Обычный 3" xfId="157"/>
    <cellStyle name="Обычный 3 2" xfId="158"/>
    <cellStyle name="Обычный 3 3" xfId="159"/>
    <cellStyle name="Обычный 4" xfId="160"/>
    <cellStyle name="Обычный 4 10" xfId="161"/>
    <cellStyle name="Обычный 4 10 2" xfId="838"/>
    <cellStyle name="Обычный 4 11" xfId="837"/>
    <cellStyle name="Обычный 4 2" xfId="162"/>
    <cellStyle name="Обычный 4 2 2" xfId="163"/>
    <cellStyle name="Обычный 4 2 2 2" xfId="164"/>
    <cellStyle name="Обычный 4 2 2 2 2" xfId="165"/>
    <cellStyle name="Обычный 4 2 2 2 2 2" xfId="842"/>
    <cellStyle name="Обычный 4 2 2 2 3" xfId="166"/>
    <cellStyle name="Обычный 4 2 2 2 3 2" xfId="843"/>
    <cellStyle name="Обычный 4 2 2 2 4" xfId="167"/>
    <cellStyle name="Обычный 4 2 2 2 4 2" xfId="844"/>
    <cellStyle name="Обычный 4 2 2 2 5" xfId="841"/>
    <cellStyle name="Обычный 4 2 2 3" xfId="168"/>
    <cellStyle name="Обычный 4 2 2 3 2" xfId="169"/>
    <cellStyle name="Обычный 4 2 2 3 2 2" xfId="846"/>
    <cellStyle name="Обычный 4 2 2 3 3" xfId="170"/>
    <cellStyle name="Обычный 4 2 2 3 3 2" xfId="847"/>
    <cellStyle name="Обычный 4 2 2 3 4" xfId="845"/>
    <cellStyle name="Обычный 4 2 2 4" xfId="171"/>
    <cellStyle name="Обычный 4 2 2 4 2" xfId="848"/>
    <cellStyle name="Обычный 4 2 2 5" xfId="172"/>
    <cellStyle name="Обычный 4 2 2 5 2" xfId="849"/>
    <cellStyle name="Обычный 4 2 2 6" xfId="173"/>
    <cellStyle name="Обычный 4 2 2 6 2" xfId="850"/>
    <cellStyle name="Обычный 4 2 2 7" xfId="840"/>
    <cellStyle name="Обычный 4 2 3" xfId="174"/>
    <cellStyle name="Обычный 4 2 3 2" xfId="175"/>
    <cellStyle name="Обычный 4 2 3 2 2" xfId="176"/>
    <cellStyle name="Обычный 4 2 3 2 2 2" xfId="853"/>
    <cellStyle name="Обычный 4 2 3 2 3" xfId="177"/>
    <cellStyle name="Обычный 4 2 3 2 3 2" xfId="854"/>
    <cellStyle name="Обычный 4 2 3 2 4" xfId="852"/>
    <cellStyle name="Обычный 4 2 3 3" xfId="178"/>
    <cellStyle name="Обычный 4 2 3 3 2" xfId="855"/>
    <cellStyle name="Обычный 4 2 3 4" xfId="179"/>
    <cellStyle name="Обычный 4 2 3 4 2" xfId="856"/>
    <cellStyle name="Обычный 4 2 3 5" xfId="180"/>
    <cellStyle name="Обычный 4 2 3 5 2" xfId="857"/>
    <cellStyle name="Обычный 4 2 3 6" xfId="851"/>
    <cellStyle name="Обычный 4 2 4" xfId="181"/>
    <cellStyle name="Обычный 4 2 4 2" xfId="182"/>
    <cellStyle name="Обычный 4 2 4 2 2" xfId="183"/>
    <cellStyle name="Обычный 4 2 4 2 2 2" xfId="860"/>
    <cellStyle name="Обычный 4 2 4 2 3" xfId="184"/>
    <cellStyle name="Обычный 4 2 4 2 3 2" xfId="861"/>
    <cellStyle name="Обычный 4 2 4 2 4" xfId="859"/>
    <cellStyle name="Обычный 4 2 4 3" xfId="185"/>
    <cellStyle name="Обычный 4 2 4 3 2" xfId="862"/>
    <cellStyle name="Обычный 4 2 4 4" xfId="186"/>
    <cellStyle name="Обычный 4 2 4 4 2" xfId="863"/>
    <cellStyle name="Обычный 4 2 4 5" xfId="187"/>
    <cellStyle name="Обычный 4 2 4 5 2" xfId="864"/>
    <cellStyle name="Обычный 4 2 4 6" xfId="858"/>
    <cellStyle name="Обычный 4 2 5" xfId="188"/>
    <cellStyle name="Обычный 4 2 5 2" xfId="189"/>
    <cellStyle name="Обычный 4 2 5 2 2" xfId="866"/>
    <cellStyle name="Обычный 4 2 5 3" xfId="190"/>
    <cellStyle name="Обычный 4 2 5 3 2" xfId="867"/>
    <cellStyle name="Обычный 4 2 5 4" xfId="865"/>
    <cellStyle name="Обычный 4 2 6" xfId="191"/>
    <cellStyle name="Обычный 4 2 6 2" xfId="868"/>
    <cellStyle name="Обычный 4 2 7" xfId="192"/>
    <cellStyle name="Обычный 4 2 7 2" xfId="869"/>
    <cellStyle name="Обычный 4 2 8" xfId="193"/>
    <cellStyle name="Обычный 4 2 8 2" xfId="870"/>
    <cellStyle name="Обычный 4 2 9" xfId="839"/>
    <cellStyle name="Обычный 4 3" xfId="194"/>
    <cellStyle name="Обычный 4 3 2" xfId="195"/>
    <cellStyle name="Обычный 4 3 2 2" xfId="196"/>
    <cellStyle name="Обычный 4 3 2 2 2" xfId="197"/>
    <cellStyle name="Обычный 4 3 2 2 2 2" xfId="873"/>
    <cellStyle name="Обычный 4 3 2 2 3" xfId="198"/>
    <cellStyle name="Обычный 4 3 2 2 3 2" xfId="874"/>
    <cellStyle name="Обычный 4 3 2 2 4" xfId="872"/>
    <cellStyle name="Обычный 4 3 2 3" xfId="199"/>
    <cellStyle name="Обычный 4 3 2 3 2" xfId="875"/>
    <cellStyle name="Обычный 4 3 2 4" xfId="200"/>
    <cellStyle name="Обычный 4 3 2 4 2" xfId="876"/>
    <cellStyle name="Обычный 4 3 2 5" xfId="201"/>
    <cellStyle name="Обычный 4 3 2 5 2" xfId="877"/>
    <cellStyle name="Обычный 4 3 2 6" xfId="871"/>
    <cellStyle name="Обычный 4 4" xfId="202"/>
    <cellStyle name="Обычный 4 4 2" xfId="203"/>
    <cellStyle name="Обычный 4 4 2 2" xfId="204"/>
    <cellStyle name="Обычный 4 4 2 2 2" xfId="205"/>
    <cellStyle name="Обычный 4 4 2 2 2 2" xfId="881"/>
    <cellStyle name="Обычный 4 4 2 2 3" xfId="206"/>
    <cellStyle name="Обычный 4 4 2 2 3 2" xfId="882"/>
    <cellStyle name="Обычный 4 4 2 2 4" xfId="880"/>
    <cellStyle name="Обычный 4 4 2 3" xfId="207"/>
    <cellStyle name="Обычный 4 4 2 3 2" xfId="883"/>
    <cellStyle name="Обычный 4 4 2 4" xfId="208"/>
    <cellStyle name="Обычный 4 4 2 4 2" xfId="884"/>
    <cellStyle name="Обычный 4 4 2 5" xfId="209"/>
    <cellStyle name="Обычный 4 4 2 5 2" xfId="885"/>
    <cellStyle name="Обычный 4 4 2 6" xfId="879"/>
    <cellStyle name="Обычный 4 4 3" xfId="210"/>
    <cellStyle name="Обычный 4 4 3 2" xfId="211"/>
    <cellStyle name="Обычный 4 4 3 2 2" xfId="887"/>
    <cellStyle name="Обычный 4 4 3 3" xfId="212"/>
    <cellStyle name="Обычный 4 4 3 3 2" xfId="888"/>
    <cellStyle name="Обычный 4 4 3 4" xfId="886"/>
    <cellStyle name="Обычный 4 4 4" xfId="213"/>
    <cellStyle name="Обычный 4 4 4 2" xfId="889"/>
    <cellStyle name="Обычный 4 4 5" xfId="214"/>
    <cellStyle name="Обычный 4 4 5 2" xfId="890"/>
    <cellStyle name="Обычный 4 4 6" xfId="215"/>
    <cellStyle name="Обычный 4 4 6 2" xfId="891"/>
    <cellStyle name="Обычный 4 4 7" xfId="878"/>
    <cellStyle name="Обычный 4 5" xfId="216"/>
    <cellStyle name="Обычный 4 5 2" xfId="217"/>
    <cellStyle name="Обычный 4 5 2 2" xfId="218"/>
    <cellStyle name="Обычный 4 5 2 2 2" xfId="894"/>
    <cellStyle name="Обычный 4 5 2 3" xfId="219"/>
    <cellStyle name="Обычный 4 5 2 3 2" xfId="895"/>
    <cellStyle name="Обычный 4 5 2 4" xfId="893"/>
    <cellStyle name="Обычный 4 5 3" xfId="220"/>
    <cellStyle name="Обычный 4 5 3 2" xfId="896"/>
    <cellStyle name="Обычный 4 5 4" xfId="221"/>
    <cellStyle name="Обычный 4 5 4 2" xfId="897"/>
    <cellStyle name="Обычный 4 5 5" xfId="222"/>
    <cellStyle name="Обычный 4 5 5 2" xfId="898"/>
    <cellStyle name="Обычный 4 5 6" xfId="892"/>
    <cellStyle name="Обычный 4 6" xfId="223"/>
    <cellStyle name="Обычный 4 6 2" xfId="224"/>
    <cellStyle name="Обычный 4 6 2 2" xfId="225"/>
    <cellStyle name="Обычный 4 6 2 2 2" xfId="901"/>
    <cellStyle name="Обычный 4 6 2 3" xfId="226"/>
    <cellStyle name="Обычный 4 6 2 3 2" xfId="902"/>
    <cellStyle name="Обычный 4 6 2 4" xfId="900"/>
    <cellStyle name="Обычный 4 6 3" xfId="227"/>
    <cellStyle name="Обычный 4 6 3 2" xfId="903"/>
    <cellStyle name="Обычный 4 6 4" xfId="228"/>
    <cellStyle name="Обычный 4 6 4 2" xfId="904"/>
    <cellStyle name="Обычный 4 6 5" xfId="229"/>
    <cellStyle name="Обычный 4 6 5 2" xfId="905"/>
    <cellStyle name="Обычный 4 6 6" xfId="899"/>
    <cellStyle name="Обычный 4 7" xfId="230"/>
    <cellStyle name="Обычный 4 7 2" xfId="231"/>
    <cellStyle name="Обычный 4 7 2 2" xfId="907"/>
    <cellStyle name="Обычный 4 7 3" xfId="232"/>
    <cellStyle name="Обычный 4 7 3 2" xfId="908"/>
    <cellStyle name="Обычный 4 7 4" xfId="906"/>
    <cellStyle name="Обычный 4 8" xfId="233"/>
    <cellStyle name="Обычный 4 8 2" xfId="909"/>
    <cellStyle name="Обычный 4 9" xfId="234"/>
    <cellStyle name="Обычный 4 9 2" xfId="910"/>
    <cellStyle name="Обычный 5" xfId="235"/>
    <cellStyle name="Обычный 5 10" xfId="236"/>
    <cellStyle name="Обычный 5 10 2" xfId="912"/>
    <cellStyle name="Обычный 5 11" xfId="911"/>
    <cellStyle name="Обычный 5 2" xfId="237"/>
    <cellStyle name="Обычный 5 2 2" xfId="238"/>
    <cellStyle name="Обычный 5 2 2 2" xfId="239"/>
    <cellStyle name="Обычный 5 2 2 2 2" xfId="240"/>
    <cellStyle name="Обычный 5 2 2 2 2 2" xfId="916"/>
    <cellStyle name="Обычный 5 2 2 2 3" xfId="241"/>
    <cellStyle name="Обычный 5 2 2 2 3 2" xfId="917"/>
    <cellStyle name="Обычный 5 2 2 2 4" xfId="242"/>
    <cellStyle name="Обычный 5 2 2 2 4 2" xfId="918"/>
    <cellStyle name="Обычный 5 2 2 2 5" xfId="915"/>
    <cellStyle name="Обычный 5 2 2 3" xfId="243"/>
    <cellStyle name="Обычный 5 2 2 3 2" xfId="244"/>
    <cellStyle name="Обычный 5 2 2 3 2 2" xfId="920"/>
    <cellStyle name="Обычный 5 2 2 3 3" xfId="245"/>
    <cellStyle name="Обычный 5 2 2 3 3 2" xfId="921"/>
    <cellStyle name="Обычный 5 2 2 3 4" xfId="919"/>
    <cellStyle name="Обычный 5 2 2 4" xfId="246"/>
    <cellStyle name="Обычный 5 2 2 4 2" xfId="922"/>
    <cellStyle name="Обычный 5 2 2 5" xfId="247"/>
    <cellStyle name="Обычный 5 2 2 5 2" xfId="923"/>
    <cellStyle name="Обычный 5 2 2 6" xfId="248"/>
    <cellStyle name="Обычный 5 2 2 6 2" xfId="924"/>
    <cellStyle name="Обычный 5 2 2 7" xfId="914"/>
    <cellStyle name="Обычный 5 2 3" xfId="249"/>
    <cellStyle name="Обычный 5 2 3 2" xfId="250"/>
    <cellStyle name="Обычный 5 2 3 2 2" xfId="251"/>
    <cellStyle name="Обычный 5 2 3 2 2 2" xfId="927"/>
    <cellStyle name="Обычный 5 2 3 2 3" xfId="252"/>
    <cellStyle name="Обычный 5 2 3 2 3 2" xfId="928"/>
    <cellStyle name="Обычный 5 2 3 2 4" xfId="926"/>
    <cellStyle name="Обычный 5 2 3 3" xfId="253"/>
    <cellStyle name="Обычный 5 2 3 3 2" xfId="929"/>
    <cellStyle name="Обычный 5 2 3 4" xfId="254"/>
    <cellStyle name="Обычный 5 2 3 4 2" xfId="930"/>
    <cellStyle name="Обычный 5 2 3 5" xfId="255"/>
    <cellStyle name="Обычный 5 2 3 5 2" xfId="931"/>
    <cellStyle name="Обычный 5 2 3 6" xfId="925"/>
    <cellStyle name="Обычный 5 2 4" xfId="256"/>
    <cellStyle name="Обычный 5 2 4 2" xfId="257"/>
    <cellStyle name="Обычный 5 2 4 2 2" xfId="258"/>
    <cellStyle name="Обычный 5 2 4 2 2 2" xfId="934"/>
    <cellStyle name="Обычный 5 2 4 2 3" xfId="259"/>
    <cellStyle name="Обычный 5 2 4 2 3 2" xfId="935"/>
    <cellStyle name="Обычный 5 2 4 2 4" xfId="933"/>
    <cellStyle name="Обычный 5 2 4 3" xfId="260"/>
    <cellStyle name="Обычный 5 2 4 3 2" xfId="936"/>
    <cellStyle name="Обычный 5 2 4 4" xfId="261"/>
    <cellStyle name="Обычный 5 2 4 4 2" xfId="937"/>
    <cellStyle name="Обычный 5 2 4 5" xfId="262"/>
    <cellStyle name="Обычный 5 2 4 5 2" xfId="938"/>
    <cellStyle name="Обычный 5 2 4 6" xfId="932"/>
    <cellStyle name="Обычный 5 2 5" xfId="263"/>
    <cellStyle name="Обычный 5 2 5 2" xfId="264"/>
    <cellStyle name="Обычный 5 2 5 2 2" xfId="940"/>
    <cellStyle name="Обычный 5 2 5 3" xfId="265"/>
    <cellStyle name="Обычный 5 2 5 3 2" xfId="941"/>
    <cellStyle name="Обычный 5 2 5 4" xfId="939"/>
    <cellStyle name="Обычный 5 2 6" xfId="266"/>
    <cellStyle name="Обычный 5 2 6 2" xfId="942"/>
    <cellStyle name="Обычный 5 2 7" xfId="267"/>
    <cellStyle name="Обычный 5 2 7 2" xfId="943"/>
    <cellStyle name="Обычный 5 2 8" xfId="268"/>
    <cellStyle name="Обычный 5 2 8 2" xfId="944"/>
    <cellStyle name="Обычный 5 2 9" xfId="913"/>
    <cellStyle name="Обычный 5 3" xfId="269"/>
    <cellStyle name="Обычный 5 3 2" xfId="270"/>
    <cellStyle name="Обычный 5 3 2 2" xfId="271"/>
    <cellStyle name="Обычный 5 3 2 2 2" xfId="272"/>
    <cellStyle name="Обычный 5 3 2 2 2 2" xfId="947"/>
    <cellStyle name="Обычный 5 3 2 2 3" xfId="273"/>
    <cellStyle name="Обычный 5 3 2 2 3 2" xfId="948"/>
    <cellStyle name="Обычный 5 3 2 2 4" xfId="946"/>
    <cellStyle name="Обычный 5 3 2 3" xfId="274"/>
    <cellStyle name="Обычный 5 3 2 3 2" xfId="949"/>
    <cellStyle name="Обычный 5 3 2 4" xfId="275"/>
    <cellStyle name="Обычный 5 3 2 4 2" xfId="950"/>
    <cellStyle name="Обычный 5 3 2 5" xfId="276"/>
    <cellStyle name="Обычный 5 3 2 5 2" xfId="951"/>
    <cellStyle name="Обычный 5 3 2 6" xfId="945"/>
    <cellStyle name="Обычный 5 4" xfId="277"/>
    <cellStyle name="Обычный 5 4 2" xfId="278"/>
    <cellStyle name="Обычный 5 4 2 2" xfId="279"/>
    <cellStyle name="Обычный 5 4 2 2 2" xfId="280"/>
    <cellStyle name="Обычный 5 4 2 2 2 2" xfId="955"/>
    <cellStyle name="Обычный 5 4 2 2 3" xfId="281"/>
    <cellStyle name="Обычный 5 4 2 2 3 2" xfId="956"/>
    <cellStyle name="Обычный 5 4 2 2 4" xfId="954"/>
    <cellStyle name="Обычный 5 4 2 3" xfId="282"/>
    <cellStyle name="Обычный 5 4 2 3 2" xfId="957"/>
    <cellStyle name="Обычный 5 4 2 4" xfId="283"/>
    <cellStyle name="Обычный 5 4 2 4 2" xfId="958"/>
    <cellStyle name="Обычный 5 4 2 5" xfId="284"/>
    <cellStyle name="Обычный 5 4 2 5 2" xfId="959"/>
    <cellStyle name="Обычный 5 4 2 6" xfId="953"/>
    <cellStyle name="Обычный 5 4 3" xfId="285"/>
    <cellStyle name="Обычный 5 4 3 2" xfId="286"/>
    <cellStyle name="Обычный 5 4 3 2 2" xfId="961"/>
    <cellStyle name="Обычный 5 4 3 3" xfId="287"/>
    <cellStyle name="Обычный 5 4 3 3 2" xfId="962"/>
    <cellStyle name="Обычный 5 4 3 4" xfId="960"/>
    <cellStyle name="Обычный 5 4 4" xfId="288"/>
    <cellStyle name="Обычный 5 4 4 2" xfId="963"/>
    <cellStyle name="Обычный 5 4 5" xfId="289"/>
    <cellStyle name="Обычный 5 4 5 2" xfId="964"/>
    <cellStyle name="Обычный 5 4 6" xfId="290"/>
    <cellStyle name="Обычный 5 4 6 2" xfId="965"/>
    <cellStyle name="Обычный 5 4 7" xfId="952"/>
    <cellStyle name="Обычный 5 5" xfId="291"/>
    <cellStyle name="Обычный 5 5 2" xfId="292"/>
    <cellStyle name="Обычный 5 5 2 2" xfId="293"/>
    <cellStyle name="Обычный 5 5 2 2 2" xfId="968"/>
    <cellStyle name="Обычный 5 5 2 3" xfId="294"/>
    <cellStyle name="Обычный 5 5 2 3 2" xfId="969"/>
    <cellStyle name="Обычный 5 5 2 4" xfId="967"/>
    <cellStyle name="Обычный 5 5 3" xfId="295"/>
    <cellStyle name="Обычный 5 5 3 2" xfId="970"/>
    <cellStyle name="Обычный 5 5 4" xfId="296"/>
    <cellStyle name="Обычный 5 5 4 2" xfId="971"/>
    <cellStyle name="Обычный 5 5 5" xfId="297"/>
    <cellStyle name="Обычный 5 5 5 2" xfId="972"/>
    <cellStyle name="Обычный 5 5 6" xfId="966"/>
    <cellStyle name="Обычный 5 6" xfId="298"/>
    <cellStyle name="Обычный 5 6 2" xfId="299"/>
    <cellStyle name="Обычный 5 6 2 2" xfId="300"/>
    <cellStyle name="Обычный 5 6 2 2 2" xfId="975"/>
    <cellStyle name="Обычный 5 6 2 3" xfId="301"/>
    <cellStyle name="Обычный 5 6 2 3 2" xfId="976"/>
    <cellStyle name="Обычный 5 6 2 4" xfId="974"/>
    <cellStyle name="Обычный 5 6 3" xfId="302"/>
    <cellStyle name="Обычный 5 6 3 2" xfId="977"/>
    <cellStyle name="Обычный 5 6 4" xfId="303"/>
    <cellStyle name="Обычный 5 6 4 2" xfId="978"/>
    <cellStyle name="Обычный 5 6 5" xfId="304"/>
    <cellStyle name="Обычный 5 6 5 2" xfId="979"/>
    <cellStyle name="Обычный 5 6 6" xfId="973"/>
    <cellStyle name="Обычный 5 7" xfId="305"/>
    <cellStyle name="Обычный 5 7 2" xfId="306"/>
    <cellStyle name="Обычный 5 7 2 2" xfId="981"/>
    <cellStyle name="Обычный 5 7 3" xfId="307"/>
    <cellStyle name="Обычный 5 7 3 2" xfId="982"/>
    <cellStyle name="Обычный 5 7 4" xfId="980"/>
    <cellStyle name="Обычный 5 8" xfId="308"/>
    <cellStyle name="Обычный 5 8 2" xfId="983"/>
    <cellStyle name="Обычный 5 9" xfId="309"/>
    <cellStyle name="Обычный 5 9 2" xfId="984"/>
    <cellStyle name="Обычный 6" xfId="310"/>
    <cellStyle name="Обычный 6 10" xfId="985"/>
    <cellStyle name="Обычный 6 2" xfId="311"/>
    <cellStyle name="Обычный 6 2 2" xfId="312"/>
    <cellStyle name="Обычный 6 2 2 2" xfId="313"/>
    <cellStyle name="Обычный 6 2 2 2 2" xfId="314"/>
    <cellStyle name="Обычный 6 2 2 2 2 2" xfId="989"/>
    <cellStyle name="Обычный 6 2 2 2 3" xfId="315"/>
    <cellStyle name="Обычный 6 2 2 2 3 2" xfId="990"/>
    <cellStyle name="Обычный 6 2 2 2 4" xfId="316"/>
    <cellStyle name="Обычный 6 2 2 2 4 2" xfId="991"/>
    <cellStyle name="Обычный 6 2 2 2 5" xfId="988"/>
    <cellStyle name="Обычный 6 2 2 3" xfId="317"/>
    <cellStyle name="Обычный 6 2 2 3 2" xfId="318"/>
    <cellStyle name="Обычный 6 2 2 3 2 2" xfId="993"/>
    <cellStyle name="Обычный 6 2 2 3 3" xfId="319"/>
    <cellStyle name="Обычный 6 2 2 3 3 2" xfId="994"/>
    <cellStyle name="Обычный 6 2 2 3 4" xfId="992"/>
    <cellStyle name="Обычный 6 2 2 4" xfId="320"/>
    <cellStyle name="Обычный 6 2 2 4 2" xfId="995"/>
    <cellStyle name="Обычный 6 2 2 5" xfId="321"/>
    <cellStyle name="Обычный 6 2 2 5 2" xfId="996"/>
    <cellStyle name="Обычный 6 2 2 6" xfId="322"/>
    <cellStyle name="Обычный 6 2 2 6 2" xfId="997"/>
    <cellStyle name="Обычный 6 2 2 7" xfId="987"/>
    <cellStyle name="Обычный 6 2 3" xfId="323"/>
    <cellStyle name="Обычный 6 2 3 2" xfId="324"/>
    <cellStyle name="Обычный 6 2 3 2 2" xfId="325"/>
    <cellStyle name="Обычный 6 2 3 2 2 2" xfId="1000"/>
    <cellStyle name="Обычный 6 2 3 2 3" xfId="326"/>
    <cellStyle name="Обычный 6 2 3 2 3 2" xfId="1001"/>
    <cellStyle name="Обычный 6 2 3 2 4" xfId="999"/>
    <cellStyle name="Обычный 6 2 3 3" xfId="327"/>
    <cellStyle name="Обычный 6 2 3 3 2" xfId="1002"/>
    <cellStyle name="Обычный 6 2 3 4" xfId="328"/>
    <cellStyle name="Обычный 6 2 3 4 2" xfId="1003"/>
    <cellStyle name="Обычный 6 2 3 5" xfId="329"/>
    <cellStyle name="Обычный 6 2 3 5 2" xfId="1004"/>
    <cellStyle name="Обычный 6 2 3 6" xfId="998"/>
    <cellStyle name="Обычный 6 2 4" xfId="330"/>
    <cellStyle name="Обычный 6 2 4 2" xfId="331"/>
    <cellStyle name="Обычный 6 2 4 2 2" xfId="332"/>
    <cellStyle name="Обычный 6 2 4 2 2 2" xfId="1007"/>
    <cellStyle name="Обычный 6 2 4 2 3" xfId="333"/>
    <cellStyle name="Обычный 6 2 4 2 3 2" xfId="1008"/>
    <cellStyle name="Обычный 6 2 4 2 4" xfId="1006"/>
    <cellStyle name="Обычный 6 2 4 3" xfId="334"/>
    <cellStyle name="Обычный 6 2 4 3 2" xfId="1009"/>
    <cellStyle name="Обычный 6 2 4 4" xfId="335"/>
    <cellStyle name="Обычный 6 2 4 4 2" xfId="1010"/>
    <cellStyle name="Обычный 6 2 4 5" xfId="336"/>
    <cellStyle name="Обычный 6 2 4 5 2" xfId="1011"/>
    <cellStyle name="Обычный 6 2 4 6" xfId="1005"/>
    <cellStyle name="Обычный 6 2 5" xfId="337"/>
    <cellStyle name="Обычный 6 2 5 2" xfId="338"/>
    <cellStyle name="Обычный 6 2 5 2 2" xfId="1013"/>
    <cellStyle name="Обычный 6 2 5 3" xfId="339"/>
    <cellStyle name="Обычный 6 2 5 3 2" xfId="1014"/>
    <cellStyle name="Обычный 6 2 5 4" xfId="1012"/>
    <cellStyle name="Обычный 6 2 6" xfId="340"/>
    <cellStyle name="Обычный 6 2 6 2" xfId="1015"/>
    <cellStyle name="Обычный 6 2 7" xfId="341"/>
    <cellStyle name="Обычный 6 2 7 2" xfId="1016"/>
    <cellStyle name="Обычный 6 2 8" xfId="342"/>
    <cellStyle name="Обычный 6 2 8 2" xfId="1017"/>
    <cellStyle name="Обычный 6 2 9" xfId="986"/>
    <cellStyle name="Обычный 6 3" xfId="343"/>
    <cellStyle name="Обычный 6 3 2" xfId="344"/>
    <cellStyle name="Обычный 6 3 2 2" xfId="345"/>
    <cellStyle name="Обычный 6 3 2 2 2" xfId="346"/>
    <cellStyle name="Обычный 6 3 2 2 2 2" xfId="1021"/>
    <cellStyle name="Обычный 6 3 2 2 3" xfId="347"/>
    <cellStyle name="Обычный 6 3 2 2 3 2" xfId="1022"/>
    <cellStyle name="Обычный 6 3 2 2 4" xfId="1020"/>
    <cellStyle name="Обычный 6 3 2 3" xfId="348"/>
    <cellStyle name="Обычный 6 3 2 3 2" xfId="1023"/>
    <cellStyle name="Обычный 6 3 2 4" xfId="349"/>
    <cellStyle name="Обычный 6 3 2 4 2" xfId="1024"/>
    <cellStyle name="Обычный 6 3 2 5" xfId="350"/>
    <cellStyle name="Обычный 6 3 2 5 2" xfId="1025"/>
    <cellStyle name="Обычный 6 3 2 6" xfId="1019"/>
    <cellStyle name="Обычный 6 3 3" xfId="351"/>
    <cellStyle name="Обычный 6 3 3 2" xfId="352"/>
    <cellStyle name="Обычный 6 3 3 2 2" xfId="1027"/>
    <cellStyle name="Обычный 6 3 3 3" xfId="353"/>
    <cellStyle name="Обычный 6 3 3 3 2" xfId="1028"/>
    <cellStyle name="Обычный 6 3 3 4" xfId="1026"/>
    <cellStyle name="Обычный 6 3 4" xfId="354"/>
    <cellStyle name="Обычный 6 3 4 2" xfId="1029"/>
    <cellStyle name="Обычный 6 3 5" xfId="355"/>
    <cellStyle name="Обычный 6 3 5 2" xfId="1030"/>
    <cellStyle name="Обычный 6 3 6" xfId="356"/>
    <cellStyle name="Обычный 6 3 6 2" xfId="1031"/>
    <cellStyle name="Обычный 6 3 7" xfId="1018"/>
    <cellStyle name="Обычный 6 4" xfId="357"/>
    <cellStyle name="Обычный 6 4 2" xfId="358"/>
    <cellStyle name="Обычный 6 4 2 2" xfId="359"/>
    <cellStyle name="Обычный 6 4 2 2 2" xfId="360"/>
    <cellStyle name="Обычный 6 4 2 2 2 2" xfId="1035"/>
    <cellStyle name="Обычный 6 4 2 2 3" xfId="361"/>
    <cellStyle name="Обычный 6 4 2 2 3 2" xfId="1036"/>
    <cellStyle name="Обычный 6 4 2 2 4" xfId="1034"/>
    <cellStyle name="Обычный 6 4 2 3" xfId="362"/>
    <cellStyle name="Обычный 6 4 2 3 2" xfId="1037"/>
    <cellStyle name="Обычный 6 4 2 4" xfId="363"/>
    <cellStyle name="Обычный 6 4 2 4 2" xfId="1038"/>
    <cellStyle name="Обычный 6 4 2 5" xfId="364"/>
    <cellStyle name="Обычный 6 4 2 5 2" xfId="1039"/>
    <cellStyle name="Обычный 6 4 2 6" xfId="1033"/>
    <cellStyle name="Обычный 6 4 3" xfId="365"/>
    <cellStyle name="Обычный 6 4 3 2" xfId="366"/>
    <cellStyle name="Обычный 6 4 3 2 2" xfId="1041"/>
    <cellStyle name="Обычный 6 4 3 3" xfId="367"/>
    <cellStyle name="Обычный 6 4 3 3 2" xfId="1042"/>
    <cellStyle name="Обычный 6 4 3 4" xfId="1040"/>
    <cellStyle name="Обычный 6 4 4" xfId="368"/>
    <cellStyle name="Обычный 6 4 4 2" xfId="1043"/>
    <cellStyle name="Обычный 6 4 5" xfId="369"/>
    <cellStyle name="Обычный 6 4 5 2" xfId="1044"/>
    <cellStyle name="Обычный 6 4 6" xfId="370"/>
    <cellStyle name="Обычный 6 4 6 2" xfId="1045"/>
    <cellStyle name="Обычный 6 4 7" xfId="1032"/>
    <cellStyle name="Обычный 6 5" xfId="371"/>
    <cellStyle name="Обычный 6 5 2" xfId="372"/>
    <cellStyle name="Обычный 6 5 2 2" xfId="373"/>
    <cellStyle name="Обычный 6 5 2 2 2" xfId="1048"/>
    <cellStyle name="Обычный 6 5 2 3" xfId="374"/>
    <cellStyle name="Обычный 6 5 2 3 2" xfId="1049"/>
    <cellStyle name="Обычный 6 5 2 4" xfId="1047"/>
    <cellStyle name="Обычный 6 5 3" xfId="375"/>
    <cellStyle name="Обычный 6 5 3 2" xfId="1050"/>
    <cellStyle name="Обычный 6 5 4" xfId="376"/>
    <cellStyle name="Обычный 6 5 4 2" xfId="1051"/>
    <cellStyle name="Обычный 6 5 5" xfId="377"/>
    <cellStyle name="Обычный 6 5 5 2" xfId="1052"/>
    <cellStyle name="Обычный 6 5 6" xfId="1046"/>
    <cellStyle name="Обычный 6 6" xfId="378"/>
    <cellStyle name="Обычный 6 6 2" xfId="379"/>
    <cellStyle name="Обычный 6 6 2 2" xfId="1054"/>
    <cellStyle name="Обычный 6 6 3" xfId="380"/>
    <cellStyle name="Обычный 6 6 3 2" xfId="1055"/>
    <cellStyle name="Обычный 6 6 4" xfId="1053"/>
    <cellStyle name="Обычный 6 7" xfId="381"/>
    <cellStyle name="Обычный 6 7 2" xfId="1056"/>
    <cellStyle name="Обычный 6 8" xfId="382"/>
    <cellStyle name="Обычный 6 8 2" xfId="1057"/>
    <cellStyle name="Обычный 6 9" xfId="383"/>
    <cellStyle name="Обычный 6 9 2" xfId="1058"/>
    <cellStyle name="Обычный 7" xfId="384"/>
    <cellStyle name="Обычный 7 10" xfId="1059"/>
    <cellStyle name="Обычный 7 2" xfId="385"/>
    <cellStyle name="Обычный 7 2 2" xfId="386"/>
    <cellStyle name="Обычный 7 2 2 2" xfId="387"/>
    <cellStyle name="Обычный 7 2 2 2 2" xfId="388"/>
    <cellStyle name="Обычный 7 2 2 2 2 2" xfId="1063"/>
    <cellStyle name="Обычный 7 2 2 2 3" xfId="389"/>
    <cellStyle name="Обычный 7 2 2 2 3 2" xfId="1064"/>
    <cellStyle name="Обычный 7 2 2 2 4" xfId="390"/>
    <cellStyle name="Обычный 7 2 2 2 4 2" xfId="1065"/>
    <cellStyle name="Обычный 7 2 2 2 5" xfId="1062"/>
    <cellStyle name="Обычный 7 2 2 3" xfId="391"/>
    <cellStyle name="Обычный 7 2 2 3 2" xfId="392"/>
    <cellStyle name="Обычный 7 2 2 3 2 2" xfId="1067"/>
    <cellStyle name="Обычный 7 2 2 3 3" xfId="393"/>
    <cellStyle name="Обычный 7 2 2 3 3 2" xfId="1068"/>
    <cellStyle name="Обычный 7 2 2 3 4" xfId="1066"/>
    <cellStyle name="Обычный 7 2 2 4" xfId="394"/>
    <cellStyle name="Обычный 7 2 2 4 2" xfId="1069"/>
    <cellStyle name="Обычный 7 2 2 5" xfId="395"/>
    <cellStyle name="Обычный 7 2 2 5 2" xfId="1070"/>
    <cellStyle name="Обычный 7 2 2 6" xfId="396"/>
    <cellStyle name="Обычный 7 2 2 6 2" xfId="1071"/>
    <cellStyle name="Обычный 7 2 2 7" xfId="1061"/>
    <cellStyle name="Обычный 7 2 3" xfId="397"/>
    <cellStyle name="Обычный 7 2 3 2" xfId="398"/>
    <cellStyle name="Обычный 7 2 3 2 2" xfId="399"/>
    <cellStyle name="Обычный 7 2 3 2 2 2" xfId="1074"/>
    <cellStyle name="Обычный 7 2 3 2 3" xfId="400"/>
    <cellStyle name="Обычный 7 2 3 2 3 2" xfId="1075"/>
    <cellStyle name="Обычный 7 2 3 2 4" xfId="1073"/>
    <cellStyle name="Обычный 7 2 3 3" xfId="401"/>
    <cellStyle name="Обычный 7 2 3 3 2" xfId="1076"/>
    <cellStyle name="Обычный 7 2 3 4" xfId="402"/>
    <cellStyle name="Обычный 7 2 3 4 2" xfId="1077"/>
    <cellStyle name="Обычный 7 2 3 5" xfId="403"/>
    <cellStyle name="Обычный 7 2 3 5 2" xfId="1078"/>
    <cellStyle name="Обычный 7 2 3 6" xfId="1072"/>
    <cellStyle name="Обычный 7 2 4" xfId="404"/>
    <cellStyle name="Обычный 7 2 4 2" xfId="405"/>
    <cellStyle name="Обычный 7 2 4 2 2" xfId="406"/>
    <cellStyle name="Обычный 7 2 4 2 2 2" xfId="1081"/>
    <cellStyle name="Обычный 7 2 4 2 3" xfId="407"/>
    <cellStyle name="Обычный 7 2 4 2 3 2" xfId="1082"/>
    <cellStyle name="Обычный 7 2 4 2 4" xfId="1080"/>
    <cellStyle name="Обычный 7 2 4 3" xfId="408"/>
    <cellStyle name="Обычный 7 2 4 3 2" xfId="1083"/>
    <cellStyle name="Обычный 7 2 4 4" xfId="409"/>
    <cellStyle name="Обычный 7 2 4 4 2" xfId="1084"/>
    <cellStyle name="Обычный 7 2 4 5" xfId="410"/>
    <cellStyle name="Обычный 7 2 4 5 2" xfId="1085"/>
    <cellStyle name="Обычный 7 2 4 6" xfId="1079"/>
    <cellStyle name="Обычный 7 2 5" xfId="411"/>
    <cellStyle name="Обычный 7 2 5 2" xfId="412"/>
    <cellStyle name="Обычный 7 2 5 2 2" xfId="1087"/>
    <cellStyle name="Обычный 7 2 5 3" xfId="413"/>
    <cellStyle name="Обычный 7 2 5 3 2" xfId="1088"/>
    <cellStyle name="Обычный 7 2 5 4" xfId="1086"/>
    <cellStyle name="Обычный 7 2 6" xfId="414"/>
    <cellStyle name="Обычный 7 2 6 2" xfId="1089"/>
    <cellStyle name="Обычный 7 2 7" xfId="415"/>
    <cellStyle name="Обычный 7 2 7 2" xfId="1090"/>
    <cellStyle name="Обычный 7 2 8" xfId="416"/>
    <cellStyle name="Обычный 7 2 8 2" xfId="1091"/>
    <cellStyle name="Обычный 7 2 9" xfId="1060"/>
    <cellStyle name="Обычный 7 3" xfId="417"/>
    <cellStyle name="Обычный 7 3 2" xfId="418"/>
    <cellStyle name="Обычный 7 3 2 2" xfId="419"/>
    <cellStyle name="Обычный 7 3 2 2 2" xfId="420"/>
    <cellStyle name="Обычный 7 3 2 2 2 2" xfId="1095"/>
    <cellStyle name="Обычный 7 3 2 2 3" xfId="421"/>
    <cellStyle name="Обычный 7 3 2 2 3 2" xfId="1096"/>
    <cellStyle name="Обычный 7 3 2 2 4" xfId="1094"/>
    <cellStyle name="Обычный 7 3 2 3" xfId="422"/>
    <cellStyle name="Обычный 7 3 2 3 2" xfId="1097"/>
    <cellStyle name="Обычный 7 3 2 4" xfId="423"/>
    <cellStyle name="Обычный 7 3 2 4 2" xfId="1098"/>
    <cellStyle name="Обычный 7 3 2 5" xfId="424"/>
    <cellStyle name="Обычный 7 3 2 5 2" xfId="1099"/>
    <cellStyle name="Обычный 7 3 2 6" xfId="1093"/>
    <cellStyle name="Обычный 7 3 3" xfId="425"/>
    <cellStyle name="Обычный 7 3 3 2" xfId="426"/>
    <cellStyle name="Обычный 7 3 3 2 2" xfId="1101"/>
    <cellStyle name="Обычный 7 3 3 3" xfId="427"/>
    <cellStyle name="Обычный 7 3 3 3 2" xfId="1102"/>
    <cellStyle name="Обычный 7 3 3 4" xfId="1100"/>
    <cellStyle name="Обычный 7 3 4" xfId="428"/>
    <cellStyle name="Обычный 7 3 4 2" xfId="1103"/>
    <cellStyle name="Обычный 7 3 5" xfId="429"/>
    <cellStyle name="Обычный 7 3 5 2" xfId="1104"/>
    <cellStyle name="Обычный 7 3 6" xfId="430"/>
    <cellStyle name="Обычный 7 3 6 2" xfId="1105"/>
    <cellStyle name="Обычный 7 3 7" xfId="1092"/>
    <cellStyle name="Обычный 7 4" xfId="431"/>
    <cellStyle name="Обычный 7 4 2" xfId="432"/>
    <cellStyle name="Обычный 7 4 2 2" xfId="433"/>
    <cellStyle name="Обычный 7 4 2 2 2" xfId="434"/>
    <cellStyle name="Обычный 7 4 2 2 2 2" xfId="1109"/>
    <cellStyle name="Обычный 7 4 2 2 3" xfId="435"/>
    <cellStyle name="Обычный 7 4 2 2 3 2" xfId="1110"/>
    <cellStyle name="Обычный 7 4 2 2 4" xfId="1108"/>
    <cellStyle name="Обычный 7 4 2 3" xfId="436"/>
    <cellStyle name="Обычный 7 4 2 3 2" xfId="1111"/>
    <cellStyle name="Обычный 7 4 2 4" xfId="437"/>
    <cellStyle name="Обычный 7 4 2 4 2" xfId="1112"/>
    <cellStyle name="Обычный 7 4 2 5" xfId="438"/>
    <cellStyle name="Обычный 7 4 2 5 2" xfId="1113"/>
    <cellStyle name="Обычный 7 4 2 6" xfId="1107"/>
    <cellStyle name="Обычный 7 4 3" xfId="439"/>
    <cellStyle name="Обычный 7 4 3 2" xfId="440"/>
    <cellStyle name="Обычный 7 4 3 2 2" xfId="1115"/>
    <cellStyle name="Обычный 7 4 3 3" xfId="441"/>
    <cellStyle name="Обычный 7 4 3 3 2" xfId="1116"/>
    <cellStyle name="Обычный 7 4 3 4" xfId="1114"/>
    <cellStyle name="Обычный 7 4 4" xfId="442"/>
    <cellStyle name="Обычный 7 4 4 2" xfId="1117"/>
    <cellStyle name="Обычный 7 4 5" xfId="443"/>
    <cellStyle name="Обычный 7 4 5 2" xfId="1118"/>
    <cellStyle name="Обычный 7 4 6" xfId="444"/>
    <cellStyle name="Обычный 7 4 6 2" xfId="1119"/>
    <cellStyle name="Обычный 7 4 7" xfId="1106"/>
    <cellStyle name="Обычный 7 5" xfId="445"/>
    <cellStyle name="Обычный 7 5 2" xfId="446"/>
    <cellStyle name="Обычный 7 5 2 2" xfId="447"/>
    <cellStyle name="Обычный 7 5 2 2 2" xfId="1122"/>
    <cellStyle name="Обычный 7 5 2 3" xfId="448"/>
    <cellStyle name="Обычный 7 5 2 3 2" xfId="1123"/>
    <cellStyle name="Обычный 7 5 2 4" xfId="1121"/>
    <cellStyle name="Обычный 7 5 3" xfId="449"/>
    <cellStyle name="Обычный 7 5 3 2" xfId="1124"/>
    <cellStyle name="Обычный 7 5 4" xfId="450"/>
    <cellStyle name="Обычный 7 5 4 2" xfId="1125"/>
    <cellStyle name="Обычный 7 5 5" xfId="451"/>
    <cellStyle name="Обычный 7 5 5 2" xfId="1126"/>
    <cellStyle name="Обычный 7 5 6" xfId="1120"/>
    <cellStyle name="Обычный 7 6" xfId="452"/>
    <cellStyle name="Обычный 7 6 2" xfId="453"/>
    <cellStyle name="Обычный 7 6 2 2" xfId="1128"/>
    <cellStyle name="Обычный 7 6 3" xfId="454"/>
    <cellStyle name="Обычный 7 6 3 2" xfId="1129"/>
    <cellStyle name="Обычный 7 6 4" xfId="1127"/>
    <cellStyle name="Обычный 7 7" xfId="455"/>
    <cellStyle name="Обычный 7 7 2" xfId="1130"/>
    <cellStyle name="Обычный 7 8" xfId="456"/>
    <cellStyle name="Обычный 7 8 2" xfId="1131"/>
    <cellStyle name="Обычный 7 9" xfId="457"/>
    <cellStyle name="Обычный 7 9 2" xfId="1132"/>
    <cellStyle name="Обычный 8" xfId="458"/>
    <cellStyle name="Обычный 8 10" xfId="1133"/>
    <cellStyle name="Обычный 8 2" xfId="459"/>
    <cellStyle name="Обычный 8 2 2" xfId="460"/>
    <cellStyle name="Обычный 8 2 2 2" xfId="461"/>
    <cellStyle name="Обычный 8 2 2 2 2" xfId="462"/>
    <cellStyle name="Обычный 8 2 2 2 2 2" xfId="1137"/>
    <cellStyle name="Обычный 8 2 2 2 3" xfId="463"/>
    <cellStyle name="Обычный 8 2 2 2 3 2" xfId="1138"/>
    <cellStyle name="Обычный 8 2 2 2 4" xfId="464"/>
    <cellStyle name="Обычный 8 2 2 2 4 2" xfId="1139"/>
    <cellStyle name="Обычный 8 2 2 2 5" xfId="1136"/>
    <cellStyle name="Обычный 8 2 2 3" xfId="465"/>
    <cellStyle name="Обычный 8 2 2 3 2" xfId="466"/>
    <cellStyle name="Обычный 8 2 2 3 2 2" xfId="1141"/>
    <cellStyle name="Обычный 8 2 2 3 3" xfId="467"/>
    <cellStyle name="Обычный 8 2 2 3 3 2" xfId="1142"/>
    <cellStyle name="Обычный 8 2 2 3 4" xfId="1140"/>
    <cellStyle name="Обычный 8 2 2 4" xfId="468"/>
    <cellStyle name="Обычный 8 2 2 4 2" xfId="1143"/>
    <cellStyle name="Обычный 8 2 2 5" xfId="469"/>
    <cellStyle name="Обычный 8 2 2 5 2" xfId="1144"/>
    <cellStyle name="Обычный 8 2 2 6" xfId="470"/>
    <cellStyle name="Обычный 8 2 2 6 2" xfId="1145"/>
    <cellStyle name="Обычный 8 2 2 7" xfId="1135"/>
    <cellStyle name="Обычный 8 2 3" xfId="471"/>
    <cellStyle name="Обычный 8 2 3 2" xfId="472"/>
    <cellStyle name="Обычный 8 2 3 2 2" xfId="473"/>
    <cellStyle name="Обычный 8 2 3 2 2 2" xfId="1148"/>
    <cellStyle name="Обычный 8 2 3 2 3" xfId="474"/>
    <cellStyle name="Обычный 8 2 3 2 3 2" xfId="1149"/>
    <cellStyle name="Обычный 8 2 3 2 4" xfId="1147"/>
    <cellStyle name="Обычный 8 2 3 3" xfId="475"/>
    <cellStyle name="Обычный 8 2 3 3 2" xfId="1150"/>
    <cellStyle name="Обычный 8 2 3 4" xfId="476"/>
    <cellStyle name="Обычный 8 2 3 4 2" xfId="1151"/>
    <cellStyle name="Обычный 8 2 3 5" xfId="477"/>
    <cellStyle name="Обычный 8 2 3 5 2" xfId="1152"/>
    <cellStyle name="Обычный 8 2 3 6" xfId="1146"/>
    <cellStyle name="Обычный 8 2 4" xfId="478"/>
    <cellStyle name="Обычный 8 2 4 2" xfId="479"/>
    <cellStyle name="Обычный 8 2 4 2 2" xfId="480"/>
    <cellStyle name="Обычный 8 2 4 2 2 2" xfId="1155"/>
    <cellStyle name="Обычный 8 2 4 2 3" xfId="481"/>
    <cellStyle name="Обычный 8 2 4 2 3 2" xfId="1156"/>
    <cellStyle name="Обычный 8 2 4 2 4" xfId="1154"/>
    <cellStyle name="Обычный 8 2 4 3" xfId="482"/>
    <cellStyle name="Обычный 8 2 4 3 2" xfId="1157"/>
    <cellStyle name="Обычный 8 2 4 4" xfId="483"/>
    <cellStyle name="Обычный 8 2 4 4 2" xfId="1158"/>
    <cellStyle name="Обычный 8 2 4 5" xfId="484"/>
    <cellStyle name="Обычный 8 2 4 5 2" xfId="1159"/>
    <cellStyle name="Обычный 8 2 4 6" xfId="1153"/>
    <cellStyle name="Обычный 8 2 5" xfId="485"/>
    <cellStyle name="Обычный 8 2 5 2" xfId="486"/>
    <cellStyle name="Обычный 8 2 5 2 2" xfId="1161"/>
    <cellStyle name="Обычный 8 2 5 3" xfId="487"/>
    <cellStyle name="Обычный 8 2 5 3 2" xfId="1162"/>
    <cellStyle name="Обычный 8 2 5 4" xfId="1160"/>
    <cellStyle name="Обычный 8 2 6" xfId="488"/>
    <cellStyle name="Обычный 8 2 6 2" xfId="1163"/>
    <cellStyle name="Обычный 8 2 7" xfId="489"/>
    <cellStyle name="Обычный 8 2 7 2" xfId="1164"/>
    <cellStyle name="Обычный 8 2 8" xfId="490"/>
    <cellStyle name="Обычный 8 2 8 2" xfId="1165"/>
    <cellStyle name="Обычный 8 2 9" xfId="1134"/>
    <cellStyle name="Обычный 8 3" xfId="491"/>
    <cellStyle name="Обычный 8 3 2" xfId="492"/>
    <cellStyle name="Обычный 8 3 2 2" xfId="493"/>
    <cellStyle name="Обычный 8 3 2 2 2" xfId="494"/>
    <cellStyle name="Обычный 8 3 2 2 2 2" xfId="1169"/>
    <cellStyle name="Обычный 8 3 2 2 3" xfId="495"/>
    <cellStyle name="Обычный 8 3 2 2 3 2" xfId="1170"/>
    <cellStyle name="Обычный 8 3 2 2 4" xfId="1168"/>
    <cellStyle name="Обычный 8 3 2 3" xfId="496"/>
    <cellStyle name="Обычный 8 3 2 3 2" xfId="1171"/>
    <cellStyle name="Обычный 8 3 2 4" xfId="497"/>
    <cellStyle name="Обычный 8 3 2 4 2" xfId="1172"/>
    <cellStyle name="Обычный 8 3 2 5" xfId="498"/>
    <cellStyle name="Обычный 8 3 2 5 2" xfId="1173"/>
    <cellStyle name="Обычный 8 3 2 6" xfId="1167"/>
    <cellStyle name="Обычный 8 3 3" xfId="499"/>
    <cellStyle name="Обычный 8 3 3 2" xfId="500"/>
    <cellStyle name="Обычный 8 3 3 2 2" xfId="1175"/>
    <cellStyle name="Обычный 8 3 3 3" xfId="501"/>
    <cellStyle name="Обычный 8 3 3 3 2" xfId="1176"/>
    <cellStyle name="Обычный 8 3 3 4" xfId="1174"/>
    <cellStyle name="Обычный 8 3 4" xfId="502"/>
    <cellStyle name="Обычный 8 3 4 2" xfId="1177"/>
    <cellStyle name="Обычный 8 3 5" xfId="503"/>
    <cellStyle name="Обычный 8 3 5 2" xfId="1178"/>
    <cellStyle name="Обычный 8 3 6" xfId="504"/>
    <cellStyle name="Обычный 8 3 6 2" xfId="1179"/>
    <cellStyle name="Обычный 8 3 7" xfId="1166"/>
    <cellStyle name="Обычный 8 4" xfId="505"/>
    <cellStyle name="Обычный 8 4 2" xfId="506"/>
    <cellStyle name="Обычный 8 4 2 2" xfId="507"/>
    <cellStyle name="Обычный 8 4 2 2 2" xfId="508"/>
    <cellStyle name="Обычный 8 4 2 2 2 2" xfId="1183"/>
    <cellStyle name="Обычный 8 4 2 2 3" xfId="509"/>
    <cellStyle name="Обычный 8 4 2 2 3 2" xfId="1184"/>
    <cellStyle name="Обычный 8 4 2 2 4" xfId="1182"/>
    <cellStyle name="Обычный 8 4 2 3" xfId="510"/>
    <cellStyle name="Обычный 8 4 2 3 2" xfId="1185"/>
    <cellStyle name="Обычный 8 4 2 4" xfId="511"/>
    <cellStyle name="Обычный 8 4 2 4 2" xfId="1186"/>
    <cellStyle name="Обычный 8 4 2 5" xfId="512"/>
    <cellStyle name="Обычный 8 4 2 5 2" xfId="1187"/>
    <cellStyle name="Обычный 8 4 2 6" xfId="1181"/>
    <cellStyle name="Обычный 8 4 3" xfId="513"/>
    <cellStyle name="Обычный 8 4 3 2" xfId="514"/>
    <cellStyle name="Обычный 8 4 3 2 2" xfId="1189"/>
    <cellStyle name="Обычный 8 4 3 3" xfId="515"/>
    <cellStyle name="Обычный 8 4 3 3 2" xfId="1190"/>
    <cellStyle name="Обычный 8 4 3 4" xfId="1188"/>
    <cellStyle name="Обычный 8 4 4" xfId="516"/>
    <cellStyle name="Обычный 8 4 4 2" xfId="1191"/>
    <cellStyle name="Обычный 8 4 5" xfId="517"/>
    <cellStyle name="Обычный 8 4 5 2" xfId="1192"/>
    <cellStyle name="Обычный 8 4 6" xfId="518"/>
    <cellStyle name="Обычный 8 4 6 2" xfId="1193"/>
    <cellStyle name="Обычный 8 4 7" xfId="1180"/>
    <cellStyle name="Обычный 8 5" xfId="519"/>
    <cellStyle name="Обычный 8 5 2" xfId="520"/>
    <cellStyle name="Обычный 8 5 2 2" xfId="521"/>
    <cellStyle name="Обычный 8 5 2 2 2" xfId="1196"/>
    <cellStyle name="Обычный 8 5 2 3" xfId="522"/>
    <cellStyle name="Обычный 8 5 2 3 2" xfId="1197"/>
    <cellStyle name="Обычный 8 5 2 4" xfId="1195"/>
    <cellStyle name="Обычный 8 5 3" xfId="523"/>
    <cellStyle name="Обычный 8 5 3 2" xfId="1198"/>
    <cellStyle name="Обычный 8 5 4" xfId="524"/>
    <cellStyle name="Обычный 8 5 4 2" xfId="1199"/>
    <cellStyle name="Обычный 8 5 5" xfId="525"/>
    <cellStyle name="Обычный 8 5 5 2" xfId="1200"/>
    <cellStyle name="Обычный 8 5 6" xfId="1194"/>
    <cellStyle name="Обычный 8 6" xfId="526"/>
    <cellStyle name="Обычный 8 6 2" xfId="527"/>
    <cellStyle name="Обычный 8 6 2 2" xfId="1202"/>
    <cellStyle name="Обычный 8 6 3" xfId="528"/>
    <cellStyle name="Обычный 8 6 3 2" xfId="1203"/>
    <cellStyle name="Обычный 8 6 4" xfId="1201"/>
    <cellStyle name="Обычный 8 7" xfId="529"/>
    <cellStyle name="Обычный 8 7 2" xfId="1204"/>
    <cellStyle name="Обычный 8 8" xfId="530"/>
    <cellStyle name="Обычный 8 8 2" xfId="1205"/>
    <cellStyle name="Обычный 8 9" xfId="531"/>
    <cellStyle name="Обычный 8 9 2" xfId="1206"/>
    <cellStyle name="Обычный 9" xfId="532"/>
    <cellStyle name="Обычный 9 10" xfId="1207"/>
    <cellStyle name="Обычный 9 2" xfId="533"/>
    <cellStyle name="Обычный 9 2 2" xfId="534"/>
    <cellStyle name="Обычный 9 2 2 2" xfId="535"/>
    <cellStyle name="Обычный 9 2 2 2 2" xfId="536"/>
    <cellStyle name="Обычный 9 2 2 2 2 2" xfId="1211"/>
    <cellStyle name="Обычный 9 2 2 2 3" xfId="537"/>
    <cellStyle name="Обычный 9 2 2 2 3 2" xfId="1212"/>
    <cellStyle name="Обычный 9 2 2 2 4" xfId="538"/>
    <cellStyle name="Обычный 9 2 2 2 4 2" xfId="1213"/>
    <cellStyle name="Обычный 9 2 2 2 5" xfId="1210"/>
    <cellStyle name="Обычный 9 2 2 3" xfId="539"/>
    <cellStyle name="Обычный 9 2 2 3 2" xfId="540"/>
    <cellStyle name="Обычный 9 2 2 3 2 2" xfId="1215"/>
    <cellStyle name="Обычный 9 2 2 3 3" xfId="541"/>
    <cellStyle name="Обычный 9 2 2 3 3 2" xfId="1216"/>
    <cellStyle name="Обычный 9 2 2 3 4" xfId="1214"/>
    <cellStyle name="Обычный 9 2 2 4" xfId="542"/>
    <cellStyle name="Обычный 9 2 2 4 2" xfId="1217"/>
    <cellStyle name="Обычный 9 2 2 5" xfId="543"/>
    <cellStyle name="Обычный 9 2 2 5 2" xfId="1218"/>
    <cellStyle name="Обычный 9 2 2 6" xfId="544"/>
    <cellStyle name="Обычный 9 2 2 6 2" xfId="1219"/>
    <cellStyle name="Обычный 9 2 2 7" xfId="1209"/>
    <cellStyle name="Обычный 9 2 3" xfId="545"/>
    <cellStyle name="Обычный 9 2 3 2" xfId="546"/>
    <cellStyle name="Обычный 9 2 3 2 2" xfId="547"/>
    <cellStyle name="Обычный 9 2 3 2 2 2" xfId="1222"/>
    <cellStyle name="Обычный 9 2 3 2 3" xfId="548"/>
    <cellStyle name="Обычный 9 2 3 2 3 2" xfId="1223"/>
    <cellStyle name="Обычный 9 2 3 2 4" xfId="1221"/>
    <cellStyle name="Обычный 9 2 3 3" xfId="549"/>
    <cellStyle name="Обычный 9 2 3 3 2" xfId="1224"/>
    <cellStyle name="Обычный 9 2 3 4" xfId="550"/>
    <cellStyle name="Обычный 9 2 3 4 2" xfId="1225"/>
    <cellStyle name="Обычный 9 2 3 5" xfId="551"/>
    <cellStyle name="Обычный 9 2 3 5 2" xfId="1226"/>
    <cellStyle name="Обычный 9 2 3 6" xfId="1220"/>
    <cellStyle name="Обычный 9 2 4" xfId="552"/>
    <cellStyle name="Обычный 9 2 4 2" xfId="553"/>
    <cellStyle name="Обычный 9 2 4 2 2" xfId="554"/>
    <cellStyle name="Обычный 9 2 4 2 2 2" xfId="1229"/>
    <cellStyle name="Обычный 9 2 4 2 3" xfId="555"/>
    <cellStyle name="Обычный 9 2 4 2 3 2" xfId="1230"/>
    <cellStyle name="Обычный 9 2 4 2 4" xfId="1228"/>
    <cellStyle name="Обычный 9 2 4 3" xfId="556"/>
    <cellStyle name="Обычный 9 2 4 3 2" xfId="1231"/>
    <cellStyle name="Обычный 9 2 4 4" xfId="557"/>
    <cellStyle name="Обычный 9 2 4 4 2" xfId="1232"/>
    <cellStyle name="Обычный 9 2 4 5" xfId="558"/>
    <cellStyle name="Обычный 9 2 4 5 2" xfId="1233"/>
    <cellStyle name="Обычный 9 2 4 6" xfId="1227"/>
    <cellStyle name="Обычный 9 2 5" xfId="559"/>
    <cellStyle name="Обычный 9 2 5 2" xfId="560"/>
    <cellStyle name="Обычный 9 2 5 2 2" xfId="1235"/>
    <cellStyle name="Обычный 9 2 5 3" xfId="561"/>
    <cellStyle name="Обычный 9 2 5 3 2" xfId="1236"/>
    <cellStyle name="Обычный 9 2 5 4" xfId="1234"/>
    <cellStyle name="Обычный 9 2 6" xfId="562"/>
    <cellStyle name="Обычный 9 2 6 2" xfId="1237"/>
    <cellStyle name="Обычный 9 2 7" xfId="563"/>
    <cellStyle name="Обычный 9 2 7 2" xfId="1238"/>
    <cellStyle name="Обычный 9 2 8" xfId="564"/>
    <cellStyle name="Обычный 9 2 8 2" xfId="1239"/>
    <cellStyle name="Обычный 9 2 9" xfId="1208"/>
    <cellStyle name="Обычный 9 3" xfId="565"/>
    <cellStyle name="Обычный 9 3 2" xfId="566"/>
    <cellStyle name="Обычный 9 3 2 2" xfId="567"/>
    <cellStyle name="Обычный 9 3 2 2 2" xfId="568"/>
    <cellStyle name="Обычный 9 3 2 2 2 2" xfId="1243"/>
    <cellStyle name="Обычный 9 3 2 2 3" xfId="569"/>
    <cellStyle name="Обычный 9 3 2 2 3 2" xfId="1244"/>
    <cellStyle name="Обычный 9 3 2 2 4" xfId="1242"/>
    <cellStyle name="Обычный 9 3 2 3" xfId="570"/>
    <cellStyle name="Обычный 9 3 2 3 2" xfId="1245"/>
    <cellStyle name="Обычный 9 3 2 4" xfId="571"/>
    <cellStyle name="Обычный 9 3 2 4 2" xfId="1246"/>
    <cellStyle name="Обычный 9 3 2 5" xfId="572"/>
    <cellStyle name="Обычный 9 3 2 5 2" xfId="1247"/>
    <cellStyle name="Обычный 9 3 2 6" xfId="1241"/>
    <cellStyle name="Обычный 9 3 3" xfId="573"/>
    <cellStyle name="Обычный 9 3 3 2" xfId="574"/>
    <cellStyle name="Обычный 9 3 3 2 2" xfId="1249"/>
    <cellStyle name="Обычный 9 3 3 3" xfId="575"/>
    <cellStyle name="Обычный 9 3 3 3 2" xfId="1250"/>
    <cellStyle name="Обычный 9 3 3 4" xfId="1248"/>
    <cellStyle name="Обычный 9 3 4" xfId="576"/>
    <cellStyle name="Обычный 9 3 4 2" xfId="1251"/>
    <cellStyle name="Обычный 9 3 5" xfId="577"/>
    <cellStyle name="Обычный 9 3 5 2" xfId="1252"/>
    <cellStyle name="Обычный 9 3 6" xfId="578"/>
    <cellStyle name="Обычный 9 3 6 2" xfId="1253"/>
    <cellStyle name="Обычный 9 3 7" xfId="1240"/>
    <cellStyle name="Обычный 9 4" xfId="579"/>
    <cellStyle name="Обычный 9 4 2" xfId="580"/>
    <cellStyle name="Обычный 9 4 2 2" xfId="581"/>
    <cellStyle name="Обычный 9 4 2 2 2" xfId="582"/>
    <cellStyle name="Обычный 9 4 2 2 2 2" xfId="1257"/>
    <cellStyle name="Обычный 9 4 2 2 3" xfId="583"/>
    <cellStyle name="Обычный 9 4 2 2 3 2" xfId="1258"/>
    <cellStyle name="Обычный 9 4 2 2 4" xfId="1256"/>
    <cellStyle name="Обычный 9 4 2 3" xfId="584"/>
    <cellStyle name="Обычный 9 4 2 3 2" xfId="1259"/>
    <cellStyle name="Обычный 9 4 2 4" xfId="585"/>
    <cellStyle name="Обычный 9 4 2 4 2" xfId="1260"/>
    <cellStyle name="Обычный 9 4 2 5" xfId="586"/>
    <cellStyle name="Обычный 9 4 2 5 2" xfId="1261"/>
    <cellStyle name="Обычный 9 4 2 6" xfId="1255"/>
    <cellStyle name="Обычный 9 4 3" xfId="587"/>
    <cellStyle name="Обычный 9 4 3 2" xfId="588"/>
    <cellStyle name="Обычный 9 4 3 2 2" xfId="1263"/>
    <cellStyle name="Обычный 9 4 3 3" xfId="589"/>
    <cellStyle name="Обычный 9 4 3 3 2" xfId="1264"/>
    <cellStyle name="Обычный 9 4 3 4" xfId="1262"/>
    <cellStyle name="Обычный 9 4 4" xfId="590"/>
    <cellStyle name="Обычный 9 4 4 2" xfId="1265"/>
    <cellStyle name="Обычный 9 4 5" xfId="591"/>
    <cellStyle name="Обычный 9 4 5 2" xfId="1266"/>
    <cellStyle name="Обычный 9 4 6" xfId="592"/>
    <cellStyle name="Обычный 9 4 6 2" xfId="1267"/>
    <cellStyle name="Обычный 9 4 7" xfId="1254"/>
    <cellStyle name="Обычный 9 5" xfId="593"/>
    <cellStyle name="Обычный 9 5 2" xfId="594"/>
    <cellStyle name="Обычный 9 5 2 2" xfId="595"/>
    <cellStyle name="Обычный 9 5 2 2 2" xfId="1270"/>
    <cellStyle name="Обычный 9 5 2 3" xfId="596"/>
    <cellStyle name="Обычный 9 5 2 3 2" xfId="1271"/>
    <cellStyle name="Обычный 9 5 2 4" xfId="1269"/>
    <cellStyle name="Обычный 9 5 3" xfId="597"/>
    <cellStyle name="Обычный 9 5 3 2" xfId="1272"/>
    <cellStyle name="Обычный 9 5 4" xfId="598"/>
    <cellStyle name="Обычный 9 5 4 2" xfId="1273"/>
    <cellStyle name="Обычный 9 5 5" xfId="599"/>
    <cellStyle name="Обычный 9 5 5 2" xfId="1274"/>
    <cellStyle name="Обычный 9 5 6" xfId="1268"/>
    <cellStyle name="Обычный 9 6" xfId="600"/>
    <cellStyle name="Обычный 9 6 2" xfId="601"/>
    <cellStyle name="Обычный 9 6 2 2" xfId="1276"/>
    <cellStyle name="Обычный 9 6 3" xfId="602"/>
    <cellStyle name="Обычный 9 6 3 2" xfId="1277"/>
    <cellStyle name="Обычный 9 6 4" xfId="1275"/>
    <cellStyle name="Обычный 9 7" xfId="603"/>
    <cellStyle name="Обычный 9 7 2" xfId="1278"/>
    <cellStyle name="Обычный 9 8" xfId="604"/>
    <cellStyle name="Обычный 9 8 2" xfId="1279"/>
    <cellStyle name="Обычный 9 9" xfId="605"/>
    <cellStyle name="Обычный 9 9 2" xfId="1280"/>
    <cellStyle name="Финансовый 2" xfId="606"/>
    <cellStyle name="Финансовый 2 10" xfId="607"/>
    <cellStyle name="Финансовый 2 11" xfId="608"/>
    <cellStyle name="Финансовый 2 2" xfId="609"/>
    <cellStyle name="Финансовый 2 8" xfId="610"/>
    <cellStyle name="Финансовый 2 9" xfId="611"/>
    <cellStyle name="Финансовый 3" xfId="612"/>
    <cellStyle name="Финансовый 3 10" xfId="613"/>
    <cellStyle name="Финансовый 3 10 2" xfId="1282"/>
    <cellStyle name="Финансовый 3 11" xfId="1281"/>
    <cellStyle name="Финансовый 3 2" xfId="614"/>
    <cellStyle name="Финансовый 3 2 2" xfId="615"/>
    <cellStyle name="Финансовый 3 2 2 2" xfId="616"/>
    <cellStyle name="Финансовый 3 2 2 2 2" xfId="617"/>
    <cellStyle name="Финансовый 3 2 2 2 2 2" xfId="1286"/>
    <cellStyle name="Финансовый 3 2 2 2 3" xfId="618"/>
    <cellStyle name="Финансовый 3 2 2 2 3 2" xfId="1287"/>
    <cellStyle name="Финансовый 3 2 2 2 4" xfId="619"/>
    <cellStyle name="Финансовый 3 2 2 2 4 2" xfId="1288"/>
    <cellStyle name="Финансовый 3 2 2 2 5" xfId="1285"/>
    <cellStyle name="Финансовый 3 2 2 3" xfId="620"/>
    <cellStyle name="Финансовый 3 2 2 3 2" xfId="621"/>
    <cellStyle name="Финансовый 3 2 2 3 2 2" xfId="1290"/>
    <cellStyle name="Финансовый 3 2 2 3 3" xfId="622"/>
    <cellStyle name="Финансовый 3 2 2 3 3 2" xfId="1291"/>
    <cellStyle name="Финансовый 3 2 2 3 4" xfId="1289"/>
    <cellStyle name="Финансовый 3 2 2 4" xfId="623"/>
    <cellStyle name="Финансовый 3 2 2 4 2" xfId="1292"/>
    <cellStyle name="Финансовый 3 2 2 5" xfId="624"/>
    <cellStyle name="Финансовый 3 2 2 5 2" xfId="1293"/>
    <cellStyle name="Финансовый 3 2 2 6" xfId="625"/>
    <cellStyle name="Финансовый 3 2 2 6 2" xfId="1294"/>
    <cellStyle name="Финансовый 3 2 2 7" xfId="1284"/>
    <cellStyle name="Финансовый 3 2 3" xfId="626"/>
    <cellStyle name="Финансовый 3 2 3 2" xfId="627"/>
    <cellStyle name="Финансовый 3 2 3 2 2" xfId="628"/>
    <cellStyle name="Финансовый 3 2 3 2 2 2" xfId="1297"/>
    <cellStyle name="Финансовый 3 2 3 2 3" xfId="629"/>
    <cellStyle name="Финансовый 3 2 3 2 3 2" xfId="1298"/>
    <cellStyle name="Финансовый 3 2 3 2 4" xfId="1296"/>
    <cellStyle name="Финансовый 3 2 3 3" xfId="630"/>
    <cellStyle name="Финансовый 3 2 3 3 2" xfId="1299"/>
    <cellStyle name="Финансовый 3 2 3 4" xfId="631"/>
    <cellStyle name="Финансовый 3 2 3 4 2" xfId="1300"/>
    <cellStyle name="Финансовый 3 2 3 5" xfId="632"/>
    <cellStyle name="Финансовый 3 2 3 5 2" xfId="1301"/>
    <cellStyle name="Финансовый 3 2 3 6" xfId="1295"/>
    <cellStyle name="Финансовый 3 2 4" xfId="633"/>
    <cellStyle name="Финансовый 3 2 4 2" xfId="634"/>
    <cellStyle name="Финансовый 3 2 4 2 2" xfId="635"/>
    <cellStyle name="Финансовый 3 2 4 2 2 2" xfId="1304"/>
    <cellStyle name="Финансовый 3 2 4 2 3" xfId="636"/>
    <cellStyle name="Финансовый 3 2 4 2 3 2" xfId="1305"/>
    <cellStyle name="Финансовый 3 2 4 2 4" xfId="1303"/>
    <cellStyle name="Финансовый 3 2 4 3" xfId="637"/>
    <cellStyle name="Финансовый 3 2 4 3 2" xfId="1306"/>
    <cellStyle name="Финансовый 3 2 4 4" xfId="638"/>
    <cellStyle name="Финансовый 3 2 4 4 2" xfId="1307"/>
    <cellStyle name="Финансовый 3 2 4 5" xfId="639"/>
    <cellStyle name="Финансовый 3 2 4 5 2" xfId="1308"/>
    <cellStyle name="Финансовый 3 2 4 6" xfId="1302"/>
    <cellStyle name="Финансовый 3 2 5" xfId="640"/>
    <cellStyle name="Финансовый 3 2 5 2" xfId="641"/>
    <cellStyle name="Финансовый 3 2 5 2 2" xfId="1310"/>
    <cellStyle name="Финансовый 3 2 5 3" xfId="642"/>
    <cellStyle name="Финансовый 3 2 5 3 2" xfId="1311"/>
    <cellStyle name="Финансовый 3 2 5 4" xfId="1309"/>
    <cellStyle name="Финансовый 3 2 6" xfId="643"/>
    <cellStyle name="Финансовый 3 2 6 2" xfId="1312"/>
    <cellStyle name="Финансовый 3 2 7" xfId="644"/>
    <cellStyle name="Финансовый 3 2 7 2" xfId="1313"/>
    <cellStyle name="Финансовый 3 2 8" xfId="645"/>
    <cellStyle name="Финансовый 3 2 8 2" xfId="1314"/>
    <cellStyle name="Финансовый 3 2 9" xfId="1283"/>
    <cellStyle name="Финансовый 3 3" xfId="646"/>
    <cellStyle name="Финансовый 3 3 2" xfId="647"/>
    <cellStyle name="Финансовый 3 3 2 2" xfId="648"/>
    <cellStyle name="Финансовый 3 3 2 2 2" xfId="649"/>
    <cellStyle name="Финансовый 3 3 2 2 2 2" xfId="1317"/>
    <cellStyle name="Финансовый 3 3 2 2 3" xfId="650"/>
    <cellStyle name="Финансовый 3 3 2 2 3 2" xfId="1318"/>
    <cellStyle name="Финансовый 3 3 2 2 4" xfId="1316"/>
    <cellStyle name="Финансовый 3 3 2 3" xfId="651"/>
    <cellStyle name="Финансовый 3 3 2 3 2" xfId="1319"/>
    <cellStyle name="Финансовый 3 3 2 4" xfId="652"/>
    <cellStyle name="Финансовый 3 3 2 4 2" xfId="1320"/>
    <cellStyle name="Финансовый 3 3 2 5" xfId="653"/>
    <cellStyle name="Финансовый 3 3 2 5 2" xfId="1321"/>
    <cellStyle name="Финансовый 3 3 2 6" xfId="1315"/>
    <cellStyle name="Финансовый 3 4" xfId="654"/>
    <cellStyle name="Финансовый 3 4 2" xfId="655"/>
    <cellStyle name="Финансовый 3 4 2 2" xfId="656"/>
    <cellStyle name="Финансовый 3 4 2 2 2" xfId="657"/>
    <cellStyle name="Финансовый 3 4 2 2 2 2" xfId="1325"/>
    <cellStyle name="Финансовый 3 4 2 2 3" xfId="658"/>
    <cellStyle name="Финансовый 3 4 2 2 3 2" xfId="1326"/>
    <cellStyle name="Финансовый 3 4 2 2 4" xfId="1324"/>
    <cellStyle name="Финансовый 3 4 2 3" xfId="659"/>
    <cellStyle name="Финансовый 3 4 2 3 2" xfId="1327"/>
    <cellStyle name="Финансовый 3 4 2 4" xfId="660"/>
    <cellStyle name="Финансовый 3 4 2 4 2" xfId="1328"/>
    <cellStyle name="Финансовый 3 4 2 5" xfId="661"/>
    <cellStyle name="Финансовый 3 4 2 5 2" xfId="1329"/>
    <cellStyle name="Финансовый 3 4 2 6" xfId="1323"/>
    <cellStyle name="Финансовый 3 4 3" xfId="662"/>
    <cellStyle name="Финансовый 3 4 3 2" xfId="663"/>
    <cellStyle name="Финансовый 3 4 3 2 2" xfId="1331"/>
    <cellStyle name="Финансовый 3 4 3 3" xfId="664"/>
    <cellStyle name="Финансовый 3 4 3 3 2" xfId="1332"/>
    <cellStyle name="Финансовый 3 4 3 4" xfId="1330"/>
    <cellStyle name="Финансовый 3 4 4" xfId="665"/>
    <cellStyle name="Финансовый 3 4 4 2" xfId="1333"/>
    <cellStyle name="Финансовый 3 4 5" xfId="666"/>
    <cellStyle name="Финансовый 3 4 5 2" xfId="1334"/>
    <cellStyle name="Финансовый 3 4 6" xfId="667"/>
    <cellStyle name="Финансовый 3 4 6 2" xfId="1335"/>
    <cellStyle name="Финансовый 3 4 7" xfId="1322"/>
    <cellStyle name="Финансовый 3 5" xfId="668"/>
    <cellStyle name="Финансовый 3 5 2" xfId="669"/>
    <cellStyle name="Финансовый 3 5 2 2" xfId="670"/>
    <cellStyle name="Финансовый 3 5 2 2 2" xfId="1338"/>
    <cellStyle name="Финансовый 3 5 2 3" xfId="671"/>
    <cellStyle name="Финансовый 3 5 2 3 2" xfId="1339"/>
    <cellStyle name="Финансовый 3 5 2 4" xfId="1337"/>
    <cellStyle name="Финансовый 3 5 3" xfId="672"/>
    <cellStyle name="Финансовый 3 5 3 2" xfId="1340"/>
    <cellStyle name="Финансовый 3 5 4" xfId="673"/>
    <cellStyle name="Финансовый 3 5 4 2" xfId="1341"/>
    <cellStyle name="Финансовый 3 5 5" xfId="674"/>
    <cellStyle name="Финансовый 3 5 5 2" xfId="1342"/>
    <cellStyle name="Финансовый 3 5 6" xfId="1336"/>
    <cellStyle name="Финансовый 3 6" xfId="675"/>
    <cellStyle name="Финансовый 3 6 2" xfId="676"/>
    <cellStyle name="Финансовый 3 6 2 2" xfId="677"/>
    <cellStyle name="Финансовый 3 6 2 2 2" xfId="1345"/>
    <cellStyle name="Финансовый 3 6 2 3" xfId="678"/>
    <cellStyle name="Финансовый 3 6 2 3 2" xfId="1346"/>
    <cellStyle name="Финансовый 3 6 2 4" xfId="1344"/>
    <cellStyle name="Финансовый 3 6 3" xfId="679"/>
    <cellStyle name="Финансовый 3 6 3 2" xfId="1347"/>
    <cellStyle name="Финансовый 3 6 4" xfId="680"/>
    <cellStyle name="Финансовый 3 6 4 2" xfId="1348"/>
    <cellStyle name="Финансовый 3 6 5" xfId="681"/>
    <cellStyle name="Финансовый 3 6 5 2" xfId="1349"/>
    <cellStyle name="Финансовый 3 6 6" xfId="1343"/>
    <cellStyle name="Финансовый 3 7" xfId="682"/>
    <cellStyle name="Финансовый 3 7 2" xfId="683"/>
    <cellStyle name="Финансовый 3 7 2 2" xfId="1351"/>
    <cellStyle name="Финансовый 3 7 3" xfId="684"/>
    <cellStyle name="Финансовый 3 7 3 2" xfId="1352"/>
    <cellStyle name="Финансовый 3 7 4" xfId="1350"/>
    <cellStyle name="Финансовый 3 8" xfId="685"/>
    <cellStyle name="Финансовый 3 8 2" xfId="1353"/>
    <cellStyle name="Финансовый 3 9" xfId="686"/>
    <cellStyle name="Финансовый 3 9 2" xfId="1354"/>
    <cellStyle name="Финансовый 4" xfId="687"/>
    <cellStyle name="Финансовый 5" xfId="688"/>
  </cellStyles>
  <dxfs count="0"/>
  <tableStyles count="0" defaultTableStyle="TableStyleMedium2" defaultPivotStyle="PivotStyleLight16"/>
  <colors>
    <mruColors>
      <color rgb="FFCCFFFF"/>
      <color rgb="FFB7FFB7"/>
      <color rgb="FFE1FBFF"/>
      <color rgb="FFFFFFD1"/>
      <color rgb="FFE7FFFF"/>
      <color rgb="FFFBFBFB"/>
      <color rgb="FFC5F8FF"/>
      <color rgb="FFFFFFE5"/>
      <color rgb="FFF3FFFF"/>
      <color rgb="FFD6F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258"/>
  <sheetViews>
    <sheetView tabSelected="1" topLeftCell="C1" zoomScale="80" zoomScaleNormal="80" workbookViewId="0">
      <selection activeCell="F8" sqref="F8"/>
    </sheetView>
  </sheetViews>
  <sheetFormatPr defaultColWidth="9.109375" defaultRowHeight="13.2" x14ac:dyDescent="0.25"/>
  <cols>
    <col min="1" max="1" width="23.44140625" style="1" customWidth="1"/>
    <col min="2" max="2" width="37.88671875" style="5" customWidth="1"/>
    <col min="3" max="3" width="32" style="6" customWidth="1"/>
    <col min="4" max="4" width="22.44140625" style="5" customWidth="1"/>
    <col min="5" max="5" width="30.109375" style="6" customWidth="1"/>
    <col min="6" max="6" width="49" style="6" customWidth="1"/>
    <col min="7" max="8" width="18.109375" style="7" customWidth="1"/>
    <col min="9" max="9" width="12.6640625" style="8" customWidth="1"/>
    <col min="10" max="10" width="37.88671875" style="3" customWidth="1"/>
    <col min="11" max="11" width="10.33203125" style="17" bestFit="1" customWidth="1"/>
    <col min="12" max="16384" width="9.109375" style="17"/>
  </cols>
  <sheetData>
    <row r="1" spans="1:10" x14ac:dyDescent="0.25">
      <c r="J1" s="2" t="s">
        <v>34</v>
      </c>
    </row>
    <row r="2" spans="1:10" x14ac:dyDescent="0.25">
      <c r="A2" s="48" t="s">
        <v>235</v>
      </c>
      <c r="B2" s="48"/>
      <c r="C2" s="49"/>
      <c r="D2" s="48"/>
      <c r="E2" s="49"/>
      <c r="F2" s="48"/>
      <c r="G2" s="48"/>
      <c r="H2" s="48"/>
      <c r="I2" s="50"/>
      <c r="J2" s="48"/>
    </row>
    <row r="3" spans="1:10" x14ac:dyDescent="0.25">
      <c r="J3" s="2" t="s">
        <v>36</v>
      </c>
    </row>
    <row r="4" spans="1:10" s="1" customFormat="1" ht="39.6" x14ac:dyDescent="0.25">
      <c r="A4" s="11" t="s">
        <v>1</v>
      </c>
      <c r="B4" s="11" t="s">
        <v>96</v>
      </c>
      <c r="C4" s="11" t="s">
        <v>0</v>
      </c>
      <c r="D4" s="11" t="s">
        <v>55</v>
      </c>
      <c r="E4" s="11" t="s">
        <v>56</v>
      </c>
      <c r="F4" s="11" t="s">
        <v>2</v>
      </c>
      <c r="G4" s="12" t="s">
        <v>236</v>
      </c>
      <c r="H4" s="15" t="s">
        <v>335</v>
      </c>
      <c r="I4" s="13" t="s">
        <v>3</v>
      </c>
      <c r="J4" s="14" t="s">
        <v>35</v>
      </c>
    </row>
    <row r="5" spans="1:10" ht="26.4" x14ac:dyDescent="0.25">
      <c r="A5" s="51" t="s">
        <v>97</v>
      </c>
      <c r="B5" s="54" t="s">
        <v>98</v>
      </c>
      <c r="C5" s="34" t="s">
        <v>296</v>
      </c>
      <c r="D5" s="35" t="s">
        <v>164</v>
      </c>
      <c r="E5" s="34" t="s">
        <v>99</v>
      </c>
      <c r="F5" s="35" t="s">
        <v>12</v>
      </c>
      <c r="G5" s="36">
        <v>78000</v>
      </c>
      <c r="H5" s="36">
        <v>71798.7</v>
      </c>
      <c r="I5" s="4">
        <f>H5/G5</f>
        <v>0.92</v>
      </c>
      <c r="J5" s="9"/>
    </row>
    <row r="6" spans="1:10" x14ac:dyDescent="0.25">
      <c r="A6" s="53"/>
      <c r="B6" s="55"/>
      <c r="C6" s="51" t="s">
        <v>297</v>
      </c>
      <c r="D6" s="52"/>
      <c r="E6" s="52"/>
      <c r="F6" s="52"/>
      <c r="G6" s="37">
        <v>78000</v>
      </c>
      <c r="H6" s="37">
        <v>71798.7</v>
      </c>
      <c r="I6" s="4">
        <f t="shared" ref="I6:I64" si="0">H6/G6</f>
        <v>0.92</v>
      </c>
      <c r="J6" s="9"/>
    </row>
    <row r="7" spans="1:10" x14ac:dyDescent="0.25">
      <c r="A7" s="53"/>
      <c r="B7" s="56" t="s">
        <v>101</v>
      </c>
      <c r="C7" s="57"/>
      <c r="D7" s="57"/>
      <c r="E7" s="57"/>
      <c r="F7" s="57"/>
      <c r="G7" s="38">
        <v>78000</v>
      </c>
      <c r="H7" s="38">
        <v>71798.7</v>
      </c>
      <c r="I7" s="10">
        <f t="shared" si="0"/>
        <v>0.92</v>
      </c>
      <c r="J7" s="39"/>
    </row>
    <row r="8" spans="1:10" ht="26.4" x14ac:dyDescent="0.25">
      <c r="A8" s="53"/>
      <c r="B8" s="54" t="s">
        <v>107</v>
      </c>
      <c r="C8" s="34" t="s">
        <v>102</v>
      </c>
      <c r="D8" s="35" t="s">
        <v>106</v>
      </c>
      <c r="E8" s="34" t="s">
        <v>62</v>
      </c>
      <c r="F8" s="35" t="s">
        <v>39</v>
      </c>
      <c r="G8" s="36">
        <v>161949.4</v>
      </c>
      <c r="H8" s="36">
        <v>125584.78</v>
      </c>
      <c r="I8" s="4">
        <f t="shared" si="0"/>
        <v>0.77500000000000002</v>
      </c>
      <c r="J8" s="9"/>
    </row>
    <row r="9" spans="1:10" x14ac:dyDescent="0.25">
      <c r="A9" s="53"/>
      <c r="B9" s="55"/>
      <c r="C9" s="51" t="s">
        <v>231</v>
      </c>
      <c r="D9" s="52"/>
      <c r="E9" s="52"/>
      <c r="F9" s="52"/>
      <c r="G9" s="37">
        <v>161949.4</v>
      </c>
      <c r="H9" s="37">
        <v>125584.8</v>
      </c>
      <c r="I9" s="4">
        <f t="shared" si="0"/>
        <v>0.77500000000000002</v>
      </c>
      <c r="J9" s="9"/>
    </row>
    <row r="10" spans="1:10" x14ac:dyDescent="0.25">
      <c r="A10" s="53"/>
      <c r="B10" s="56" t="s">
        <v>109</v>
      </c>
      <c r="C10" s="57"/>
      <c r="D10" s="57"/>
      <c r="E10" s="57"/>
      <c r="F10" s="57"/>
      <c r="G10" s="38">
        <v>161949.4</v>
      </c>
      <c r="H10" s="38">
        <v>125584.8</v>
      </c>
      <c r="I10" s="10">
        <f t="shared" si="0"/>
        <v>0.77500000000000002</v>
      </c>
      <c r="J10" s="9"/>
    </row>
    <row r="11" spans="1:10" ht="39.6" x14ac:dyDescent="0.25">
      <c r="A11" s="53"/>
      <c r="B11" s="54" t="s">
        <v>267</v>
      </c>
      <c r="C11" s="34" t="s">
        <v>296</v>
      </c>
      <c r="D11" s="35" t="s">
        <v>103</v>
      </c>
      <c r="E11" s="34" t="s">
        <v>296</v>
      </c>
      <c r="F11" s="35" t="s">
        <v>298</v>
      </c>
      <c r="G11" s="36">
        <v>105866.8</v>
      </c>
      <c r="H11" s="36">
        <v>105866.8</v>
      </c>
      <c r="I11" s="4">
        <f t="shared" si="0"/>
        <v>1</v>
      </c>
      <c r="J11" s="9"/>
    </row>
    <row r="12" spans="1:10" x14ac:dyDescent="0.25">
      <c r="A12" s="53"/>
      <c r="B12" s="55"/>
      <c r="C12" s="51" t="s">
        <v>297</v>
      </c>
      <c r="D12" s="52"/>
      <c r="E12" s="52"/>
      <c r="F12" s="52"/>
      <c r="G12" s="37">
        <v>105866.8</v>
      </c>
      <c r="H12" s="37">
        <v>105866.8</v>
      </c>
      <c r="I12" s="10">
        <f t="shared" si="0"/>
        <v>1</v>
      </c>
      <c r="J12" s="9"/>
    </row>
    <row r="13" spans="1:10" ht="26.4" x14ac:dyDescent="0.25">
      <c r="A13" s="53"/>
      <c r="B13" s="55"/>
      <c r="C13" s="51" t="s">
        <v>102</v>
      </c>
      <c r="D13" s="54" t="s">
        <v>103</v>
      </c>
      <c r="E13" s="51" t="s">
        <v>62</v>
      </c>
      <c r="F13" s="35" t="s">
        <v>14</v>
      </c>
      <c r="G13" s="36">
        <v>194987.23</v>
      </c>
      <c r="H13" s="36">
        <v>52806.5</v>
      </c>
      <c r="I13" s="4">
        <f t="shared" si="0"/>
        <v>0.27100000000000002</v>
      </c>
      <c r="J13" s="9" t="s">
        <v>411</v>
      </c>
    </row>
    <row r="14" spans="1:10" ht="79.2" x14ac:dyDescent="0.25">
      <c r="A14" s="53"/>
      <c r="B14" s="55"/>
      <c r="C14" s="53"/>
      <c r="D14" s="55"/>
      <c r="E14" s="53"/>
      <c r="F14" s="35" t="s">
        <v>104</v>
      </c>
      <c r="G14" s="36">
        <v>87022.53</v>
      </c>
      <c r="H14" s="36">
        <v>25533.1</v>
      </c>
      <c r="I14" s="4">
        <f t="shared" si="0"/>
        <v>0.29299999999999998</v>
      </c>
      <c r="J14" s="9" t="s">
        <v>336</v>
      </c>
    </row>
    <row r="15" spans="1:10" ht="211.2" x14ac:dyDescent="0.25">
      <c r="A15" s="53"/>
      <c r="B15" s="55"/>
      <c r="C15" s="53"/>
      <c r="D15" s="35" t="s">
        <v>105</v>
      </c>
      <c r="E15" s="53" t="s">
        <v>62</v>
      </c>
      <c r="F15" s="35" t="s">
        <v>15</v>
      </c>
      <c r="G15" s="36">
        <v>29944.12</v>
      </c>
      <c r="H15" s="36">
        <v>0</v>
      </c>
      <c r="I15" s="4">
        <f t="shared" si="0"/>
        <v>0</v>
      </c>
      <c r="J15" s="9" t="s">
        <v>337</v>
      </c>
    </row>
    <row r="16" spans="1:10" ht="105.6" x14ac:dyDescent="0.25">
      <c r="A16" s="53"/>
      <c r="B16" s="55"/>
      <c r="C16" s="53"/>
      <c r="D16" s="35" t="s">
        <v>106</v>
      </c>
      <c r="E16" s="53" t="s">
        <v>62</v>
      </c>
      <c r="F16" s="35" t="s">
        <v>13</v>
      </c>
      <c r="G16" s="36">
        <v>156660.85</v>
      </c>
      <c r="H16" s="36">
        <v>0</v>
      </c>
      <c r="I16" s="4">
        <f t="shared" si="0"/>
        <v>0</v>
      </c>
      <c r="J16" s="9" t="s">
        <v>412</v>
      </c>
    </row>
    <row r="17" spans="1:10" x14ac:dyDescent="0.25">
      <c r="A17" s="53"/>
      <c r="B17" s="55"/>
      <c r="C17" s="51" t="s">
        <v>231</v>
      </c>
      <c r="D17" s="52"/>
      <c r="E17" s="52"/>
      <c r="F17" s="52"/>
      <c r="G17" s="37">
        <v>468614.73</v>
      </c>
      <c r="H17" s="37">
        <v>78339.600000000006</v>
      </c>
      <c r="I17" s="4">
        <f t="shared" si="0"/>
        <v>0.16700000000000001</v>
      </c>
      <c r="J17" s="9"/>
    </row>
    <row r="18" spans="1:10" x14ac:dyDescent="0.25">
      <c r="A18" s="53"/>
      <c r="B18" s="56" t="s">
        <v>268</v>
      </c>
      <c r="C18" s="57"/>
      <c r="D18" s="57"/>
      <c r="E18" s="57"/>
      <c r="F18" s="57"/>
      <c r="G18" s="38">
        <v>574481.53</v>
      </c>
      <c r="H18" s="38">
        <v>184206.4</v>
      </c>
      <c r="I18" s="4">
        <f t="shared" si="0"/>
        <v>0.32100000000000001</v>
      </c>
      <c r="J18" s="9"/>
    </row>
    <row r="19" spans="1:10" ht="79.2" x14ac:dyDescent="0.25">
      <c r="A19" s="53"/>
      <c r="B19" s="54" t="s">
        <v>110</v>
      </c>
      <c r="C19" s="34" t="s">
        <v>296</v>
      </c>
      <c r="D19" s="35" t="s">
        <v>111</v>
      </c>
      <c r="E19" s="34" t="s">
        <v>296</v>
      </c>
      <c r="F19" s="35" t="s">
        <v>67</v>
      </c>
      <c r="G19" s="36">
        <v>231509.92</v>
      </c>
      <c r="H19" s="36">
        <v>118588.42</v>
      </c>
      <c r="I19" s="4">
        <f t="shared" si="0"/>
        <v>0.51200000000000001</v>
      </c>
      <c r="J19" s="9" t="s">
        <v>373</v>
      </c>
    </row>
    <row r="20" spans="1:10" x14ac:dyDescent="0.25">
      <c r="A20" s="53"/>
      <c r="B20" s="55"/>
      <c r="C20" s="51" t="s">
        <v>297</v>
      </c>
      <c r="D20" s="52"/>
      <c r="E20" s="52"/>
      <c r="F20" s="52"/>
      <c r="G20" s="37">
        <v>231509.92</v>
      </c>
      <c r="H20" s="37">
        <v>118588.42</v>
      </c>
      <c r="I20" s="4">
        <f t="shared" si="0"/>
        <v>0.51200000000000001</v>
      </c>
      <c r="J20" s="9"/>
    </row>
    <row r="21" spans="1:10" x14ac:dyDescent="0.25">
      <c r="A21" s="53"/>
      <c r="B21" s="56" t="s">
        <v>112</v>
      </c>
      <c r="C21" s="57"/>
      <c r="D21" s="57"/>
      <c r="E21" s="57"/>
      <c r="F21" s="57"/>
      <c r="G21" s="38">
        <v>231509.92</v>
      </c>
      <c r="H21" s="38">
        <v>118588.4</v>
      </c>
      <c r="I21" s="4">
        <f t="shared" si="0"/>
        <v>0.51200000000000001</v>
      </c>
      <c r="J21" s="9"/>
    </row>
    <row r="22" spans="1:10" ht="52.8" x14ac:dyDescent="0.25">
      <c r="A22" s="53"/>
      <c r="B22" s="54" t="s">
        <v>113</v>
      </c>
      <c r="C22" s="51" t="s">
        <v>102</v>
      </c>
      <c r="D22" s="35" t="s">
        <v>103</v>
      </c>
      <c r="E22" s="51" t="s">
        <v>62</v>
      </c>
      <c r="F22" s="35" t="s">
        <v>114</v>
      </c>
      <c r="G22" s="36">
        <v>129329.62</v>
      </c>
      <c r="H22" s="36">
        <v>115539</v>
      </c>
      <c r="I22" s="4">
        <f t="shared" si="0"/>
        <v>0.89300000000000002</v>
      </c>
      <c r="J22" s="9"/>
    </row>
    <row r="23" spans="1:10" ht="132" x14ac:dyDescent="0.25">
      <c r="A23" s="53"/>
      <c r="B23" s="55"/>
      <c r="C23" s="53"/>
      <c r="D23" s="35" t="s">
        <v>115</v>
      </c>
      <c r="E23" s="53" t="s">
        <v>62</v>
      </c>
      <c r="F23" s="35" t="s">
        <v>116</v>
      </c>
      <c r="G23" s="36">
        <v>102996.93</v>
      </c>
      <c r="H23" s="36">
        <v>2996.93</v>
      </c>
      <c r="I23" s="4">
        <f t="shared" si="0"/>
        <v>2.9000000000000001E-2</v>
      </c>
      <c r="J23" s="9" t="s">
        <v>338</v>
      </c>
    </row>
    <row r="24" spans="1:10" ht="92.4" x14ac:dyDescent="0.25">
      <c r="A24" s="53"/>
      <c r="B24" s="55"/>
      <c r="C24" s="53"/>
      <c r="D24" s="35" t="s">
        <v>117</v>
      </c>
      <c r="E24" s="53" t="s">
        <v>62</v>
      </c>
      <c r="F24" s="35" t="s">
        <v>118</v>
      </c>
      <c r="G24" s="36">
        <v>591926.31000000006</v>
      </c>
      <c r="H24" s="36">
        <v>215908.78</v>
      </c>
      <c r="I24" s="4">
        <f t="shared" si="0"/>
        <v>0.36499999999999999</v>
      </c>
      <c r="J24" s="9" t="s">
        <v>339</v>
      </c>
    </row>
    <row r="25" spans="1:10" x14ac:dyDescent="0.25">
      <c r="A25" s="53"/>
      <c r="B25" s="55"/>
      <c r="C25" s="51" t="s">
        <v>231</v>
      </c>
      <c r="D25" s="52"/>
      <c r="E25" s="52"/>
      <c r="F25" s="52"/>
      <c r="G25" s="37">
        <v>824252.86</v>
      </c>
      <c r="H25" s="37">
        <v>334444.71000000002</v>
      </c>
      <c r="I25" s="4">
        <f t="shared" si="0"/>
        <v>0.40600000000000003</v>
      </c>
      <c r="J25" s="9"/>
    </row>
    <row r="26" spans="1:10" x14ac:dyDescent="0.25">
      <c r="A26" s="53"/>
      <c r="B26" s="56" t="s">
        <v>119</v>
      </c>
      <c r="C26" s="57"/>
      <c r="D26" s="57"/>
      <c r="E26" s="57"/>
      <c r="F26" s="57"/>
      <c r="G26" s="38">
        <v>824252.86</v>
      </c>
      <c r="H26" s="38">
        <v>334444.71000000002</v>
      </c>
      <c r="I26" s="4">
        <f t="shared" si="0"/>
        <v>0.40600000000000003</v>
      </c>
      <c r="J26" s="9"/>
    </row>
    <row r="27" spans="1:10" x14ac:dyDescent="0.25">
      <c r="A27" s="51" t="s">
        <v>120</v>
      </c>
      <c r="B27" s="52"/>
      <c r="C27" s="52"/>
      <c r="D27" s="52"/>
      <c r="E27" s="52"/>
      <c r="F27" s="52"/>
      <c r="G27" s="37">
        <v>1870193.71</v>
      </c>
      <c r="H27" s="37">
        <v>834622.97</v>
      </c>
      <c r="I27" s="4">
        <f t="shared" si="0"/>
        <v>0.44600000000000001</v>
      </c>
      <c r="J27" s="9"/>
    </row>
    <row r="28" spans="1:10" ht="39.6" x14ac:dyDescent="0.25">
      <c r="A28" s="51" t="s">
        <v>121</v>
      </c>
      <c r="B28" s="54" t="s">
        <v>122</v>
      </c>
      <c r="C28" s="51" t="s">
        <v>102</v>
      </c>
      <c r="D28" s="35" t="s">
        <v>103</v>
      </c>
      <c r="E28" s="51" t="s">
        <v>62</v>
      </c>
      <c r="F28" s="35" t="s">
        <v>21</v>
      </c>
      <c r="G28" s="36">
        <v>121542.68</v>
      </c>
      <c r="H28" s="36">
        <v>9028.6200000000008</v>
      </c>
      <c r="I28" s="4">
        <f t="shared" si="0"/>
        <v>7.3999999999999996E-2</v>
      </c>
      <c r="J28" s="9" t="s">
        <v>413</v>
      </c>
    </row>
    <row r="29" spans="1:10" ht="39.6" x14ac:dyDescent="0.25">
      <c r="A29" s="53"/>
      <c r="B29" s="55"/>
      <c r="C29" s="53"/>
      <c r="D29" s="35" t="s">
        <v>111</v>
      </c>
      <c r="E29" s="53" t="s">
        <v>62</v>
      </c>
      <c r="F29" s="35" t="s">
        <v>42</v>
      </c>
      <c r="G29" s="36">
        <v>114514.35</v>
      </c>
      <c r="H29" s="36">
        <v>106973.75</v>
      </c>
      <c r="I29" s="4">
        <f t="shared" si="0"/>
        <v>0.93400000000000005</v>
      </c>
      <c r="J29" s="9"/>
    </row>
    <row r="30" spans="1:10" x14ac:dyDescent="0.25">
      <c r="A30" s="53"/>
      <c r="B30" s="55"/>
      <c r="C30" s="51" t="s">
        <v>231</v>
      </c>
      <c r="D30" s="52"/>
      <c r="E30" s="52"/>
      <c r="F30" s="52"/>
      <c r="G30" s="37">
        <v>236057.03</v>
      </c>
      <c r="H30" s="37">
        <v>116002.37</v>
      </c>
      <c r="I30" s="4">
        <f t="shared" si="0"/>
        <v>0.49099999999999999</v>
      </c>
      <c r="J30" s="9"/>
    </row>
    <row r="31" spans="1:10" x14ac:dyDescent="0.25">
      <c r="A31" s="53"/>
      <c r="B31" s="56" t="s">
        <v>123</v>
      </c>
      <c r="C31" s="57"/>
      <c r="D31" s="57"/>
      <c r="E31" s="57"/>
      <c r="F31" s="57"/>
      <c r="G31" s="38">
        <v>236057.03</v>
      </c>
      <c r="H31" s="38">
        <v>116002.37</v>
      </c>
      <c r="I31" s="4">
        <f t="shared" si="0"/>
        <v>0.49099999999999999</v>
      </c>
      <c r="J31" s="9"/>
    </row>
    <row r="32" spans="1:10" ht="66" x14ac:dyDescent="0.25">
      <c r="A32" s="53"/>
      <c r="B32" s="54" t="s">
        <v>124</v>
      </c>
      <c r="C32" s="34" t="s">
        <v>125</v>
      </c>
      <c r="D32" s="35" t="s">
        <v>115</v>
      </c>
      <c r="E32" s="34" t="s">
        <v>57</v>
      </c>
      <c r="F32" s="35" t="s">
        <v>4</v>
      </c>
      <c r="G32" s="36">
        <v>7395</v>
      </c>
      <c r="H32" s="36">
        <v>7395</v>
      </c>
      <c r="I32" s="4">
        <f t="shared" si="0"/>
        <v>1</v>
      </c>
      <c r="J32" s="9"/>
    </row>
    <row r="33" spans="1:10" x14ac:dyDescent="0.25">
      <c r="A33" s="53"/>
      <c r="B33" s="55"/>
      <c r="C33" s="51" t="s">
        <v>228</v>
      </c>
      <c r="D33" s="52"/>
      <c r="E33" s="52"/>
      <c r="F33" s="52"/>
      <c r="G33" s="37">
        <v>7395</v>
      </c>
      <c r="H33" s="37">
        <v>7395</v>
      </c>
      <c r="I33" s="4">
        <f t="shared" si="0"/>
        <v>1</v>
      </c>
      <c r="J33" s="9"/>
    </row>
    <row r="34" spans="1:10" ht="66" x14ac:dyDescent="0.25">
      <c r="A34" s="53"/>
      <c r="B34" s="55"/>
      <c r="C34" s="53"/>
      <c r="D34" s="35" t="s">
        <v>115</v>
      </c>
      <c r="E34" s="34" t="s">
        <v>57</v>
      </c>
      <c r="F34" s="35" t="s">
        <v>24</v>
      </c>
      <c r="G34" s="36">
        <v>190579</v>
      </c>
      <c r="H34" s="36">
        <v>18795.47</v>
      </c>
      <c r="I34" s="4">
        <f t="shared" si="0"/>
        <v>9.9000000000000005E-2</v>
      </c>
      <c r="J34" s="9" t="s">
        <v>414</v>
      </c>
    </row>
    <row r="35" spans="1:10" ht="26.4" x14ac:dyDescent="0.25">
      <c r="A35" s="53"/>
      <c r="B35" s="55"/>
      <c r="C35" s="53"/>
      <c r="D35" s="35" t="s">
        <v>127</v>
      </c>
      <c r="E35" s="34" t="s">
        <v>69</v>
      </c>
      <c r="F35" s="35" t="s">
        <v>22</v>
      </c>
      <c r="G35" s="36">
        <v>167873.02</v>
      </c>
      <c r="H35" s="36">
        <v>37645.81</v>
      </c>
      <c r="I35" s="4">
        <f t="shared" si="0"/>
        <v>0.224</v>
      </c>
      <c r="J35" s="9" t="s">
        <v>415</v>
      </c>
    </row>
    <row r="36" spans="1:10" ht="26.4" hidden="1" x14ac:dyDescent="0.25">
      <c r="A36" s="58"/>
      <c r="B36" s="59"/>
      <c r="C36" s="58"/>
      <c r="D36" s="29" t="s">
        <v>100</v>
      </c>
      <c r="E36" s="28" t="s">
        <v>102</v>
      </c>
      <c r="F36" s="29" t="s">
        <v>317</v>
      </c>
      <c r="G36" s="30">
        <v>0</v>
      </c>
      <c r="H36" s="30">
        <v>0</v>
      </c>
      <c r="I36" s="31"/>
      <c r="J36" s="32"/>
    </row>
    <row r="37" spans="1:10" x14ac:dyDescent="0.25">
      <c r="A37" s="53"/>
      <c r="B37" s="55"/>
      <c r="C37" s="51" t="s">
        <v>231</v>
      </c>
      <c r="D37" s="52"/>
      <c r="E37" s="52"/>
      <c r="F37" s="52"/>
      <c r="G37" s="37">
        <v>358452.02</v>
      </c>
      <c r="H37" s="37">
        <v>56441.279999999999</v>
      </c>
      <c r="I37" s="4">
        <f t="shared" si="0"/>
        <v>0.157</v>
      </c>
      <c r="J37" s="9"/>
    </row>
    <row r="38" spans="1:10" x14ac:dyDescent="0.25">
      <c r="A38" s="53"/>
      <c r="B38" s="56" t="s">
        <v>128</v>
      </c>
      <c r="C38" s="57"/>
      <c r="D38" s="57"/>
      <c r="E38" s="57"/>
      <c r="F38" s="57"/>
      <c r="G38" s="38">
        <v>365847.02</v>
      </c>
      <c r="H38" s="38">
        <v>63836.28</v>
      </c>
      <c r="I38" s="4">
        <f t="shared" si="0"/>
        <v>0.17399999999999999</v>
      </c>
      <c r="J38" s="9"/>
    </row>
    <row r="39" spans="1:10" ht="66" x14ac:dyDescent="0.25">
      <c r="A39" s="53"/>
      <c r="B39" s="54" t="s">
        <v>129</v>
      </c>
      <c r="C39" s="51" t="s">
        <v>125</v>
      </c>
      <c r="D39" s="35" t="s">
        <v>115</v>
      </c>
      <c r="E39" s="34" t="s">
        <v>57</v>
      </c>
      <c r="F39" s="35" t="s">
        <v>130</v>
      </c>
      <c r="G39" s="36">
        <v>8584.0300000000007</v>
      </c>
      <c r="H39" s="36">
        <v>8584.0300000000007</v>
      </c>
      <c r="I39" s="4">
        <f t="shared" si="0"/>
        <v>1</v>
      </c>
      <c r="J39" s="9"/>
    </row>
    <row r="40" spans="1:10" ht="66" x14ac:dyDescent="0.25">
      <c r="A40" s="53"/>
      <c r="B40" s="55"/>
      <c r="C40" s="53"/>
      <c r="D40" s="35" t="s">
        <v>106</v>
      </c>
      <c r="E40" s="34" t="s">
        <v>66</v>
      </c>
      <c r="F40" s="35" t="s">
        <v>131</v>
      </c>
      <c r="G40" s="36">
        <v>10438.4</v>
      </c>
      <c r="H40" s="36">
        <v>10438.18</v>
      </c>
      <c r="I40" s="4">
        <f t="shared" si="0"/>
        <v>1</v>
      </c>
      <c r="J40" s="9"/>
    </row>
    <row r="41" spans="1:10" x14ac:dyDescent="0.25">
      <c r="A41" s="53"/>
      <c r="B41" s="55"/>
      <c r="C41" s="51" t="s">
        <v>228</v>
      </c>
      <c r="D41" s="52"/>
      <c r="E41" s="52"/>
      <c r="F41" s="52"/>
      <c r="G41" s="37">
        <v>19022.43</v>
      </c>
      <c r="H41" s="37">
        <v>19022.21</v>
      </c>
      <c r="I41" s="4">
        <f t="shared" si="0"/>
        <v>1</v>
      </c>
      <c r="J41" s="9"/>
    </row>
    <row r="42" spans="1:10" ht="52.8" x14ac:dyDescent="0.25">
      <c r="A42" s="53"/>
      <c r="B42" s="55"/>
      <c r="C42" s="51" t="s">
        <v>102</v>
      </c>
      <c r="D42" s="35" t="s">
        <v>61</v>
      </c>
      <c r="E42" s="34" t="s">
        <v>61</v>
      </c>
      <c r="F42" s="35" t="s">
        <v>40</v>
      </c>
      <c r="G42" s="36">
        <v>2133.73</v>
      </c>
      <c r="H42" s="36">
        <v>0</v>
      </c>
      <c r="I42" s="4">
        <f t="shared" si="0"/>
        <v>0</v>
      </c>
      <c r="J42" s="9" t="s">
        <v>416</v>
      </c>
    </row>
    <row r="43" spans="1:10" ht="66" hidden="1" x14ac:dyDescent="0.25">
      <c r="A43" s="58"/>
      <c r="B43" s="59"/>
      <c r="C43" s="58"/>
      <c r="D43" s="60" t="s">
        <v>103</v>
      </c>
      <c r="E43" s="61" t="s">
        <v>103</v>
      </c>
      <c r="F43" s="29" t="s">
        <v>318</v>
      </c>
      <c r="G43" s="26">
        <v>0</v>
      </c>
      <c r="H43" s="26">
        <v>0</v>
      </c>
      <c r="I43" s="27"/>
      <c r="J43" s="22"/>
    </row>
    <row r="44" spans="1:10" ht="66" hidden="1" x14ac:dyDescent="0.25">
      <c r="A44" s="58"/>
      <c r="B44" s="59"/>
      <c r="C44" s="58"/>
      <c r="D44" s="59"/>
      <c r="E44" s="58"/>
      <c r="F44" s="29" t="s">
        <v>319</v>
      </c>
      <c r="G44" s="26">
        <v>0</v>
      </c>
      <c r="H44" s="26">
        <v>0</v>
      </c>
      <c r="I44" s="27"/>
      <c r="J44" s="22"/>
    </row>
    <row r="45" spans="1:10" ht="66" hidden="1" x14ac:dyDescent="0.25">
      <c r="A45" s="58"/>
      <c r="B45" s="59"/>
      <c r="C45" s="58"/>
      <c r="D45" s="59"/>
      <c r="E45" s="58"/>
      <c r="F45" s="29" t="s">
        <v>320</v>
      </c>
      <c r="G45" s="26">
        <v>0</v>
      </c>
      <c r="H45" s="26">
        <v>0</v>
      </c>
      <c r="I45" s="27"/>
      <c r="J45" s="22"/>
    </row>
    <row r="46" spans="1:10" ht="66" hidden="1" x14ac:dyDescent="0.25">
      <c r="A46" s="58"/>
      <c r="B46" s="59"/>
      <c r="C46" s="58"/>
      <c r="D46" s="59"/>
      <c r="E46" s="58"/>
      <c r="F46" s="29" t="s">
        <v>321</v>
      </c>
      <c r="G46" s="26">
        <v>0</v>
      </c>
      <c r="H46" s="26">
        <v>0</v>
      </c>
      <c r="I46" s="27"/>
      <c r="J46" s="22"/>
    </row>
    <row r="47" spans="1:10" ht="52.8" hidden="1" x14ac:dyDescent="0.25">
      <c r="A47" s="58"/>
      <c r="B47" s="59"/>
      <c r="C47" s="58"/>
      <c r="D47" s="59"/>
      <c r="E47" s="58"/>
      <c r="F47" s="29" t="s">
        <v>322</v>
      </c>
      <c r="G47" s="26">
        <v>0</v>
      </c>
      <c r="H47" s="26">
        <v>0</v>
      </c>
      <c r="I47" s="27"/>
      <c r="J47" s="22"/>
    </row>
    <row r="48" spans="1:10" ht="66" hidden="1" x14ac:dyDescent="0.25">
      <c r="A48" s="58"/>
      <c r="B48" s="59"/>
      <c r="C48" s="58"/>
      <c r="D48" s="59"/>
      <c r="E48" s="58"/>
      <c r="F48" s="29" t="s">
        <v>323</v>
      </c>
      <c r="G48" s="26">
        <v>0</v>
      </c>
      <c r="H48" s="26">
        <v>0</v>
      </c>
      <c r="I48" s="27"/>
      <c r="J48" s="22"/>
    </row>
    <row r="49" spans="1:12" ht="66" hidden="1" x14ac:dyDescent="0.25">
      <c r="A49" s="58"/>
      <c r="B49" s="59"/>
      <c r="C49" s="58"/>
      <c r="D49" s="59"/>
      <c r="E49" s="58"/>
      <c r="F49" s="29" t="s">
        <v>324</v>
      </c>
      <c r="G49" s="26">
        <v>0</v>
      </c>
      <c r="H49" s="26">
        <v>0</v>
      </c>
      <c r="I49" s="27"/>
      <c r="J49" s="22"/>
    </row>
    <row r="50" spans="1:12" ht="66" hidden="1" x14ac:dyDescent="0.25">
      <c r="A50" s="58"/>
      <c r="B50" s="59"/>
      <c r="C50" s="58"/>
      <c r="D50" s="59"/>
      <c r="E50" s="58"/>
      <c r="F50" s="29" t="s">
        <v>325</v>
      </c>
      <c r="G50" s="26">
        <v>0</v>
      </c>
      <c r="H50" s="26">
        <v>0</v>
      </c>
      <c r="I50" s="27"/>
      <c r="J50" s="22"/>
    </row>
    <row r="51" spans="1:12" ht="66" hidden="1" x14ac:dyDescent="0.25">
      <c r="A51" s="58"/>
      <c r="B51" s="59"/>
      <c r="C51" s="58"/>
      <c r="D51" s="59"/>
      <c r="E51" s="58"/>
      <c r="F51" s="29" t="s">
        <v>326</v>
      </c>
      <c r="G51" s="26">
        <v>0</v>
      </c>
      <c r="H51" s="26">
        <v>0</v>
      </c>
      <c r="I51" s="27"/>
      <c r="J51" s="22"/>
    </row>
    <row r="52" spans="1:12" ht="39.6" x14ac:dyDescent="0.25">
      <c r="A52" s="53"/>
      <c r="B52" s="55"/>
      <c r="C52" s="53"/>
      <c r="D52" s="35" t="s">
        <v>111</v>
      </c>
      <c r="E52" s="34" t="s">
        <v>111</v>
      </c>
      <c r="F52" s="35" t="s">
        <v>41</v>
      </c>
      <c r="G52" s="36">
        <v>41314.04</v>
      </c>
      <c r="H52" s="36">
        <v>41314.04</v>
      </c>
      <c r="I52" s="4">
        <f t="shared" si="0"/>
        <v>1</v>
      </c>
      <c r="J52" s="9"/>
    </row>
    <row r="53" spans="1:12" ht="52.8" x14ac:dyDescent="0.25">
      <c r="A53" s="53"/>
      <c r="B53" s="55"/>
      <c r="C53" s="53"/>
      <c r="D53" s="35" t="s">
        <v>106</v>
      </c>
      <c r="E53" s="34" t="s">
        <v>66</v>
      </c>
      <c r="F53" s="35" t="s">
        <v>23</v>
      </c>
      <c r="G53" s="36">
        <v>215969.53</v>
      </c>
      <c r="H53" s="36">
        <v>0</v>
      </c>
      <c r="I53" s="4">
        <f t="shared" si="0"/>
        <v>0</v>
      </c>
      <c r="J53" s="40" t="s">
        <v>380</v>
      </c>
    </row>
    <row r="54" spans="1:12" x14ac:dyDescent="0.25">
      <c r="A54" s="53"/>
      <c r="B54" s="55"/>
      <c r="C54" s="51" t="s">
        <v>231</v>
      </c>
      <c r="D54" s="52"/>
      <c r="E54" s="52"/>
      <c r="F54" s="52"/>
      <c r="G54" s="37">
        <v>259417.3</v>
      </c>
      <c r="H54" s="37">
        <v>41314.04</v>
      </c>
      <c r="I54" s="4">
        <f t="shared" si="0"/>
        <v>0.159</v>
      </c>
      <c r="J54" s="9"/>
    </row>
    <row r="55" spans="1:12" x14ac:dyDescent="0.25">
      <c r="A55" s="53"/>
      <c r="B55" s="56" t="s">
        <v>132</v>
      </c>
      <c r="C55" s="57"/>
      <c r="D55" s="57"/>
      <c r="E55" s="57"/>
      <c r="F55" s="57"/>
      <c r="G55" s="38">
        <v>278439.73</v>
      </c>
      <c r="H55" s="38">
        <v>60336.25</v>
      </c>
      <c r="I55" s="4">
        <f t="shared" si="0"/>
        <v>0.217</v>
      </c>
      <c r="J55" s="9"/>
    </row>
    <row r="56" spans="1:12" ht="39.6" x14ac:dyDescent="0.25">
      <c r="A56" s="53"/>
      <c r="B56" s="54" t="s">
        <v>133</v>
      </c>
      <c r="C56" s="34" t="s">
        <v>125</v>
      </c>
      <c r="D56" s="35" t="s">
        <v>103</v>
      </c>
      <c r="E56" s="34" t="s">
        <v>103</v>
      </c>
      <c r="F56" s="35" t="s">
        <v>255</v>
      </c>
      <c r="G56" s="36">
        <v>59660.76</v>
      </c>
      <c r="H56" s="36">
        <v>0</v>
      </c>
      <c r="I56" s="4">
        <f t="shared" si="0"/>
        <v>0</v>
      </c>
      <c r="J56" s="9" t="s">
        <v>361</v>
      </c>
    </row>
    <row r="57" spans="1:12" x14ac:dyDescent="0.25">
      <c r="A57" s="53"/>
      <c r="B57" s="55"/>
      <c r="C57" s="51" t="s">
        <v>228</v>
      </c>
      <c r="D57" s="52"/>
      <c r="E57" s="52"/>
      <c r="F57" s="52"/>
      <c r="G57" s="37">
        <v>59660.76</v>
      </c>
      <c r="H57" s="37">
        <v>0</v>
      </c>
      <c r="I57" s="4">
        <f t="shared" si="0"/>
        <v>0</v>
      </c>
      <c r="J57" s="9"/>
    </row>
    <row r="58" spans="1:12" ht="66" x14ac:dyDescent="0.25">
      <c r="A58" s="53"/>
      <c r="B58" s="55"/>
      <c r="C58" s="51" t="s">
        <v>102</v>
      </c>
      <c r="D58" s="54" t="s">
        <v>111</v>
      </c>
      <c r="E58" s="51" t="s">
        <v>111</v>
      </c>
      <c r="F58" s="35" t="s">
        <v>134</v>
      </c>
      <c r="G58" s="36">
        <v>385586.4</v>
      </c>
      <c r="H58" s="36">
        <v>363310.4</v>
      </c>
      <c r="I58" s="4">
        <f t="shared" si="0"/>
        <v>0.94199999999999995</v>
      </c>
      <c r="J58" s="9"/>
    </row>
    <row r="59" spans="1:12" ht="66" x14ac:dyDescent="0.25">
      <c r="A59" s="53"/>
      <c r="B59" s="55"/>
      <c r="C59" s="53"/>
      <c r="D59" s="55"/>
      <c r="E59" s="53"/>
      <c r="F59" s="35" t="s">
        <v>300</v>
      </c>
      <c r="G59" s="36">
        <v>511404.99</v>
      </c>
      <c r="H59" s="36">
        <v>0</v>
      </c>
      <c r="I59" s="4">
        <f t="shared" si="0"/>
        <v>0</v>
      </c>
      <c r="J59" s="9" t="s">
        <v>371</v>
      </c>
    </row>
    <row r="60" spans="1:12" x14ac:dyDescent="0.25">
      <c r="A60" s="53"/>
      <c r="B60" s="55"/>
      <c r="C60" s="51" t="s">
        <v>231</v>
      </c>
      <c r="D60" s="52"/>
      <c r="E60" s="52"/>
      <c r="F60" s="52"/>
      <c r="G60" s="37">
        <v>896991.39</v>
      </c>
      <c r="H60" s="37">
        <f>H58</f>
        <v>363310.4</v>
      </c>
      <c r="I60" s="4">
        <f t="shared" si="0"/>
        <v>0.40500000000000003</v>
      </c>
      <c r="J60" s="9"/>
    </row>
    <row r="61" spans="1:12" x14ac:dyDescent="0.25">
      <c r="A61" s="53"/>
      <c r="B61" s="56" t="s">
        <v>135</v>
      </c>
      <c r="C61" s="57"/>
      <c r="D61" s="57"/>
      <c r="E61" s="57"/>
      <c r="F61" s="57"/>
      <c r="G61" s="38">
        <v>956652.15</v>
      </c>
      <c r="H61" s="38">
        <f>H60</f>
        <v>363310.4</v>
      </c>
      <c r="I61" s="4">
        <f t="shared" si="0"/>
        <v>0.38</v>
      </c>
      <c r="J61" s="9"/>
    </row>
    <row r="62" spans="1:12" x14ac:dyDescent="0.25">
      <c r="A62" s="51" t="s">
        <v>136</v>
      </c>
      <c r="B62" s="52"/>
      <c r="C62" s="52"/>
      <c r="D62" s="52"/>
      <c r="E62" s="52"/>
      <c r="F62" s="52"/>
      <c r="G62" s="37">
        <v>1836995.93</v>
      </c>
      <c r="H62" s="37">
        <v>603485.30000000005</v>
      </c>
      <c r="I62" s="4">
        <f t="shared" si="0"/>
        <v>0.32900000000000001</v>
      </c>
      <c r="J62" s="9"/>
      <c r="L62" s="21"/>
    </row>
    <row r="63" spans="1:12" ht="79.2" x14ac:dyDescent="0.25">
      <c r="A63" s="51" t="s">
        <v>137</v>
      </c>
      <c r="B63" s="54" t="s">
        <v>138</v>
      </c>
      <c r="C63" s="51" t="s">
        <v>102</v>
      </c>
      <c r="D63" s="35" t="s">
        <v>126</v>
      </c>
      <c r="E63" s="34" t="s">
        <v>68</v>
      </c>
      <c r="F63" s="35" t="s">
        <v>43</v>
      </c>
      <c r="G63" s="36">
        <v>63989.39</v>
      </c>
      <c r="H63" s="36">
        <v>38340.589999999997</v>
      </c>
      <c r="I63" s="4">
        <f t="shared" si="0"/>
        <v>0.59899999999999998</v>
      </c>
      <c r="J63" s="41" t="s">
        <v>417</v>
      </c>
    </row>
    <row r="64" spans="1:12" ht="79.2" x14ac:dyDescent="0.25">
      <c r="A64" s="53"/>
      <c r="B64" s="55"/>
      <c r="C64" s="53"/>
      <c r="D64" s="54" t="s">
        <v>103</v>
      </c>
      <c r="E64" s="34" t="s">
        <v>103</v>
      </c>
      <c r="F64" s="35" t="s">
        <v>20</v>
      </c>
      <c r="G64" s="36">
        <v>20000</v>
      </c>
      <c r="H64" s="36">
        <v>0</v>
      </c>
      <c r="I64" s="4">
        <f t="shared" si="0"/>
        <v>0</v>
      </c>
      <c r="J64" s="42" t="s">
        <v>357</v>
      </c>
    </row>
    <row r="65" spans="1:10" ht="66" x14ac:dyDescent="0.25">
      <c r="A65" s="53"/>
      <c r="B65" s="55"/>
      <c r="C65" s="53"/>
      <c r="D65" s="55"/>
      <c r="E65" s="34" t="s">
        <v>62</v>
      </c>
      <c r="F65" s="35" t="s">
        <v>44</v>
      </c>
      <c r="G65" s="36">
        <v>63268.95</v>
      </c>
      <c r="H65" s="36">
        <v>0</v>
      </c>
      <c r="I65" s="4">
        <f t="shared" ref="I65:I117" si="1">H65/G65</f>
        <v>0</v>
      </c>
      <c r="J65" s="42" t="s">
        <v>358</v>
      </c>
    </row>
    <row r="66" spans="1:10" ht="79.2" x14ac:dyDescent="0.25">
      <c r="A66" s="53"/>
      <c r="B66" s="55"/>
      <c r="C66" s="53"/>
      <c r="D66" s="35" t="s">
        <v>111</v>
      </c>
      <c r="E66" s="34" t="s">
        <v>111</v>
      </c>
      <c r="F66" s="35" t="s">
        <v>18</v>
      </c>
      <c r="G66" s="36">
        <v>109791.97</v>
      </c>
      <c r="H66" s="36">
        <v>43506.75</v>
      </c>
      <c r="I66" s="4">
        <f t="shared" si="1"/>
        <v>0.39600000000000002</v>
      </c>
      <c r="J66" s="9" t="s">
        <v>359</v>
      </c>
    </row>
    <row r="67" spans="1:10" ht="79.2" x14ac:dyDescent="0.25">
      <c r="A67" s="53"/>
      <c r="B67" s="55"/>
      <c r="C67" s="53"/>
      <c r="D67" s="54" t="s">
        <v>115</v>
      </c>
      <c r="E67" s="34" t="s">
        <v>62</v>
      </c>
      <c r="F67" s="35" t="s">
        <v>301</v>
      </c>
      <c r="G67" s="36">
        <v>9300</v>
      </c>
      <c r="H67" s="36">
        <v>0</v>
      </c>
      <c r="I67" s="4">
        <f t="shared" si="1"/>
        <v>0</v>
      </c>
      <c r="J67" s="42" t="s">
        <v>430</v>
      </c>
    </row>
    <row r="68" spans="1:10" hidden="1" x14ac:dyDescent="0.25">
      <c r="A68" s="58"/>
      <c r="B68" s="59"/>
      <c r="C68" s="58"/>
      <c r="D68" s="59"/>
      <c r="E68" s="28"/>
      <c r="F68" s="29"/>
      <c r="G68" s="30"/>
      <c r="H68" s="30"/>
      <c r="I68" s="31"/>
      <c r="J68" s="32"/>
    </row>
    <row r="69" spans="1:10" ht="66" x14ac:dyDescent="0.25">
      <c r="A69" s="53"/>
      <c r="B69" s="55"/>
      <c r="C69" s="53"/>
      <c r="D69" s="35" t="s">
        <v>117</v>
      </c>
      <c r="E69" s="34" t="s">
        <v>117</v>
      </c>
      <c r="F69" s="35" t="s">
        <v>19</v>
      </c>
      <c r="G69" s="36">
        <v>31167.919999999998</v>
      </c>
      <c r="H69" s="36">
        <v>0</v>
      </c>
      <c r="I69" s="4">
        <f t="shared" si="1"/>
        <v>0</v>
      </c>
      <c r="J69" s="42" t="s">
        <v>360</v>
      </c>
    </row>
    <row r="70" spans="1:10" ht="92.4" x14ac:dyDescent="0.25">
      <c r="A70" s="53"/>
      <c r="B70" s="55"/>
      <c r="C70" s="53"/>
      <c r="D70" s="54" t="s">
        <v>106</v>
      </c>
      <c r="E70" s="51" t="s">
        <v>106</v>
      </c>
      <c r="F70" s="35" t="s">
        <v>272</v>
      </c>
      <c r="G70" s="36">
        <v>42170.2</v>
      </c>
      <c r="H70" s="36">
        <v>0</v>
      </c>
      <c r="I70" s="4">
        <f t="shared" si="1"/>
        <v>0</v>
      </c>
      <c r="J70" s="42" t="s">
        <v>362</v>
      </c>
    </row>
    <row r="71" spans="1:10" ht="39.6" x14ac:dyDescent="0.25">
      <c r="A71" s="53"/>
      <c r="B71" s="55"/>
      <c r="C71" s="53"/>
      <c r="D71" s="55"/>
      <c r="E71" s="53"/>
      <c r="F71" s="35" t="s">
        <v>45</v>
      </c>
      <c r="G71" s="36">
        <v>30876</v>
      </c>
      <c r="H71" s="36">
        <v>24009.53</v>
      </c>
      <c r="I71" s="4">
        <f t="shared" si="1"/>
        <v>0.77800000000000002</v>
      </c>
      <c r="J71" s="9"/>
    </row>
    <row r="72" spans="1:10" x14ac:dyDescent="0.25">
      <c r="A72" s="53"/>
      <c r="B72" s="55"/>
      <c r="C72" s="51" t="s">
        <v>231</v>
      </c>
      <c r="D72" s="52"/>
      <c r="E72" s="52"/>
      <c r="F72" s="52"/>
      <c r="G72" s="37">
        <v>370564.43</v>
      </c>
      <c r="H72" s="37">
        <v>105856.87</v>
      </c>
      <c r="I72" s="4">
        <f t="shared" si="1"/>
        <v>0.28599999999999998</v>
      </c>
      <c r="J72" s="9"/>
    </row>
    <row r="73" spans="1:10" ht="92.4" x14ac:dyDescent="0.25">
      <c r="A73" s="53"/>
      <c r="B73" s="55"/>
      <c r="C73" s="34" t="s">
        <v>139</v>
      </c>
      <c r="D73" s="35" t="s">
        <v>103</v>
      </c>
      <c r="E73" s="34" t="s">
        <v>139</v>
      </c>
      <c r="F73" s="35" t="s">
        <v>140</v>
      </c>
      <c r="G73" s="36">
        <v>643452.54</v>
      </c>
      <c r="H73" s="36">
        <v>0</v>
      </c>
      <c r="I73" s="4">
        <f t="shared" si="1"/>
        <v>0</v>
      </c>
      <c r="J73" s="42" t="s">
        <v>386</v>
      </c>
    </row>
    <row r="74" spans="1:10" x14ac:dyDescent="0.25">
      <c r="A74" s="53"/>
      <c r="B74" s="55"/>
      <c r="C74" s="51" t="s">
        <v>229</v>
      </c>
      <c r="D74" s="52"/>
      <c r="E74" s="52"/>
      <c r="F74" s="52"/>
      <c r="G74" s="37">
        <v>643452.54</v>
      </c>
      <c r="H74" s="37">
        <v>0</v>
      </c>
      <c r="I74" s="4">
        <f t="shared" si="1"/>
        <v>0</v>
      </c>
      <c r="J74" s="9"/>
    </row>
    <row r="75" spans="1:10" x14ac:dyDescent="0.25">
      <c r="A75" s="53"/>
      <c r="B75" s="56" t="s">
        <v>141</v>
      </c>
      <c r="C75" s="57"/>
      <c r="D75" s="57"/>
      <c r="E75" s="57"/>
      <c r="F75" s="57"/>
      <c r="G75" s="38">
        <v>1014016.97</v>
      </c>
      <c r="H75" s="38">
        <v>105856.87</v>
      </c>
      <c r="I75" s="4">
        <f t="shared" si="1"/>
        <v>0.104</v>
      </c>
      <c r="J75" s="9"/>
    </row>
    <row r="76" spans="1:10" ht="52.8" x14ac:dyDescent="0.25">
      <c r="A76" s="53"/>
      <c r="B76" s="54" t="s">
        <v>142</v>
      </c>
      <c r="C76" s="51" t="s">
        <v>102</v>
      </c>
      <c r="D76" s="35" t="s">
        <v>103</v>
      </c>
      <c r="E76" s="34" t="s">
        <v>103</v>
      </c>
      <c r="F76" s="35" t="s">
        <v>273</v>
      </c>
      <c r="G76" s="36">
        <v>191892.32</v>
      </c>
      <c r="H76" s="36">
        <v>110678.29</v>
      </c>
      <c r="I76" s="4">
        <f t="shared" si="1"/>
        <v>0.57699999999999996</v>
      </c>
      <c r="J76" s="42" t="s">
        <v>363</v>
      </c>
    </row>
    <row r="77" spans="1:10" ht="52.8" x14ac:dyDescent="0.25">
      <c r="A77" s="53"/>
      <c r="B77" s="55"/>
      <c r="C77" s="53"/>
      <c r="D77" s="35" t="s">
        <v>105</v>
      </c>
      <c r="E77" s="34" t="s">
        <v>70</v>
      </c>
      <c r="F77" s="35" t="s">
        <v>274</v>
      </c>
      <c r="G77" s="36">
        <v>283895.83</v>
      </c>
      <c r="H77" s="36">
        <v>175274.86</v>
      </c>
      <c r="I77" s="4">
        <f t="shared" si="1"/>
        <v>0.61699999999999999</v>
      </c>
      <c r="J77" s="42" t="s">
        <v>364</v>
      </c>
    </row>
    <row r="78" spans="1:10" x14ac:dyDescent="0.25">
      <c r="A78" s="53"/>
      <c r="B78" s="55"/>
      <c r="C78" s="51" t="s">
        <v>231</v>
      </c>
      <c r="D78" s="52"/>
      <c r="E78" s="52"/>
      <c r="F78" s="52"/>
      <c r="G78" s="37">
        <v>475788.15</v>
      </c>
      <c r="H78" s="37">
        <v>285953.15000000002</v>
      </c>
      <c r="I78" s="4">
        <f t="shared" si="1"/>
        <v>0.60099999999999998</v>
      </c>
      <c r="J78" s="9"/>
    </row>
    <row r="79" spans="1:10" ht="79.2" x14ac:dyDescent="0.25">
      <c r="A79" s="53"/>
      <c r="B79" s="55"/>
      <c r="C79" s="34" t="s">
        <v>139</v>
      </c>
      <c r="D79" s="35" t="s">
        <v>103</v>
      </c>
      <c r="E79" s="34" t="s">
        <v>139</v>
      </c>
      <c r="F79" s="35" t="s">
        <v>143</v>
      </c>
      <c r="G79" s="36">
        <v>279031.84999999998</v>
      </c>
      <c r="H79" s="36">
        <v>0</v>
      </c>
      <c r="I79" s="4">
        <f t="shared" si="1"/>
        <v>0</v>
      </c>
      <c r="J79" s="42" t="s">
        <v>385</v>
      </c>
    </row>
    <row r="80" spans="1:10" x14ac:dyDescent="0.25">
      <c r="A80" s="53"/>
      <c r="B80" s="55"/>
      <c r="C80" s="51" t="s">
        <v>229</v>
      </c>
      <c r="D80" s="52"/>
      <c r="E80" s="52"/>
      <c r="F80" s="52"/>
      <c r="G80" s="37">
        <v>279031.84999999998</v>
      </c>
      <c r="H80" s="37">
        <v>0</v>
      </c>
      <c r="I80" s="4">
        <f t="shared" si="1"/>
        <v>0</v>
      </c>
      <c r="J80" s="9"/>
    </row>
    <row r="81" spans="1:10" x14ac:dyDescent="0.25">
      <c r="A81" s="53"/>
      <c r="B81" s="56" t="s">
        <v>144</v>
      </c>
      <c r="C81" s="57"/>
      <c r="D81" s="57"/>
      <c r="E81" s="57"/>
      <c r="F81" s="57"/>
      <c r="G81" s="38">
        <v>754820</v>
      </c>
      <c r="H81" s="38">
        <v>285953.15000000002</v>
      </c>
      <c r="I81" s="4">
        <f t="shared" si="1"/>
        <v>0.379</v>
      </c>
      <c r="J81" s="9"/>
    </row>
    <row r="82" spans="1:10" x14ac:dyDescent="0.25">
      <c r="A82" s="51" t="s">
        <v>145</v>
      </c>
      <c r="B82" s="52"/>
      <c r="C82" s="52"/>
      <c r="D82" s="52"/>
      <c r="E82" s="52"/>
      <c r="F82" s="52"/>
      <c r="G82" s="37">
        <v>1768836.97</v>
      </c>
      <c r="H82" s="37">
        <v>391810.02</v>
      </c>
      <c r="I82" s="4">
        <f t="shared" si="1"/>
        <v>0.222</v>
      </c>
      <c r="J82" s="9"/>
    </row>
    <row r="83" spans="1:10" ht="92.4" x14ac:dyDescent="0.25">
      <c r="A83" s="51" t="s">
        <v>146</v>
      </c>
      <c r="B83" s="54" t="s">
        <v>147</v>
      </c>
      <c r="C83" s="51" t="s">
        <v>102</v>
      </c>
      <c r="D83" s="35" t="s">
        <v>103</v>
      </c>
      <c r="E83" s="34" t="s">
        <v>73</v>
      </c>
      <c r="F83" s="35" t="s">
        <v>46</v>
      </c>
      <c r="G83" s="36">
        <v>209225.7</v>
      </c>
      <c r="H83" s="36">
        <v>122568.94</v>
      </c>
      <c r="I83" s="4">
        <f t="shared" si="1"/>
        <v>0.58599999999999997</v>
      </c>
      <c r="J83" s="9" t="s">
        <v>368</v>
      </c>
    </row>
    <row r="84" spans="1:10" ht="92.4" x14ac:dyDescent="0.25">
      <c r="A84" s="53"/>
      <c r="B84" s="55"/>
      <c r="C84" s="53"/>
      <c r="D84" s="35" t="s">
        <v>105</v>
      </c>
      <c r="E84" s="34" t="s">
        <v>105</v>
      </c>
      <c r="F84" s="35" t="s">
        <v>148</v>
      </c>
      <c r="G84" s="36">
        <v>108127.43</v>
      </c>
      <c r="H84" s="36">
        <v>0</v>
      </c>
      <c r="I84" s="4">
        <f t="shared" si="1"/>
        <v>0</v>
      </c>
      <c r="J84" s="9" t="s">
        <v>365</v>
      </c>
    </row>
    <row r="85" spans="1:10" ht="224.4" x14ac:dyDescent="0.25">
      <c r="A85" s="53"/>
      <c r="B85" s="55"/>
      <c r="C85" s="53"/>
      <c r="D85" s="35" t="s">
        <v>111</v>
      </c>
      <c r="E85" s="34" t="s">
        <v>74</v>
      </c>
      <c r="F85" s="35" t="s">
        <v>17</v>
      </c>
      <c r="G85" s="36">
        <v>138876.6</v>
      </c>
      <c r="H85" s="36">
        <v>29214.11</v>
      </c>
      <c r="I85" s="4">
        <f t="shared" si="1"/>
        <v>0.21</v>
      </c>
      <c r="J85" s="9" t="s">
        <v>366</v>
      </c>
    </row>
    <row r="86" spans="1:10" ht="105.6" x14ac:dyDescent="0.25">
      <c r="A86" s="53"/>
      <c r="B86" s="55"/>
      <c r="C86" s="53"/>
      <c r="D86" s="54" t="s">
        <v>106</v>
      </c>
      <c r="E86" s="34" t="s">
        <v>75</v>
      </c>
      <c r="F86" s="35" t="s">
        <v>16</v>
      </c>
      <c r="G86" s="36">
        <v>35839.599999999999</v>
      </c>
      <c r="H86" s="36">
        <v>0</v>
      </c>
      <c r="I86" s="4">
        <f t="shared" si="1"/>
        <v>0</v>
      </c>
      <c r="J86" s="9" t="s">
        <v>369</v>
      </c>
    </row>
    <row r="87" spans="1:10" ht="105.6" x14ac:dyDescent="0.25">
      <c r="A87" s="53"/>
      <c r="B87" s="55"/>
      <c r="C87" s="53"/>
      <c r="D87" s="55"/>
      <c r="E87" s="34" t="s">
        <v>66</v>
      </c>
      <c r="F87" s="35" t="s">
        <v>149</v>
      </c>
      <c r="G87" s="36">
        <v>147246.91</v>
      </c>
      <c r="H87" s="36">
        <v>35019.51</v>
      </c>
      <c r="I87" s="4">
        <f t="shared" si="1"/>
        <v>0.23799999999999999</v>
      </c>
      <c r="J87" s="9" t="s">
        <v>367</v>
      </c>
    </row>
    <row r="88" spans="1:10" x14ac:dyDescent="0.25">
      <c r="A88" s="53"/>
      <c r="B88" s="55"/>
      <c r="C88" s="51" t="s">
        <v>231</v>
      </c>
      <c r="D88" s="52"/>
      <c r="E88" s="52"/>
      <c r="F88" s="52"/>
      <c r="G88" s="37">
        <v>639316.24</v>
      </c>
      <c r="H88" s="37">
        <v>186802.56</v>
      </c>
      <c r="I88" s="4">
        <f t="shared" si="1"/>
        <v>0.29199999999999998</v>
      </c>
      <c r="J88" s="9"/>
    </row>
    <row r="89" spans="1:10" x14ac:dyDescent="0.25">
      <c r="A89" s="53"/>
      <c r="B89" s="56" t="s">
        <v>150</v>
      </c>
      <c r="C89" s="57"/>
      <c r="D89" s="57"/>
      <c r="E89" s="57"/>
      <c r="F89" s="57"/>
      <c r="G89" s="38">
        <v>639316.24</v>
      </c>
      <c r="H89" s="38">
        <v>186802.56</v>
      </c>
      <c r="I89" s="4">
        <f t="shared" si="1"/>
        <v>0.29199999999999998</v>
      </c>
      <c r="J89" s="9"/>
    </row>
    <row r="90" spans="1:10" ht="132" x14ac:dyDescent="0.25">
      <c r="A90" s="53"/>
      <c r="B90" s="54" t="s">
        <v>151</v>
      </c>
      <c r="C90" s="34" t="s">
        <v>102</v>
      </c>
      <c r="D90" s="35" t="s">
        <v>127</v>
      </c>
      <c r="E90" s="34" t="s">
        <v>69</v>
      </c>
      <c r="F90" s="35" t="s">
        <v>152</v>
      </c>
      <c r="G90" s="36">
        <v>442626.53</v>
      </c>
      <c r="H90" s="36">
        <v>140408.72</v>
      </c>
      <c r="I90" s="4">
        <f t="shared" si="1"/>
        <v>0.317</v>
      </c>
      <c r="J90" s="9" t="s">
        <v>370</v>
      </c>
    </row>
    <row r="91" spans="1:10" x14ac:dyDescent="0.25">
      <c r="A91" s="53"/>
      <c r="B91" s="55"/>
      <c r="C91" s="51" t="s">
        <v>231</v>
      </c>
      <c r="D91" s="52"/>
      <c r="E91" s="52"/>
      <c r="F91" s="52"/>
      <c r="G91" s="37">
        <v>442626.53</v>
      </c>
      <c r="H91" s="37">
        <v>140408.72</v>
      </c>
      <c r="I91" s="4">
        <f t="shared" si="1"/>
        <v>0.317</v>
      </c>
      <c r="J91" s="9"/>
    </row>
    <row r="92" spans="1:10" x14ac:dyDescent="0.25">
      <c r="A92" s="53"/>
      <c r="B92" s="56" t="s">
        <v>153</v>
      </c>
      <c r="C92" s="57"/>
      <c r="D92" s="57"/>
      <c r="E92" s="57"/>
      <c r="F92" s="57"/>
      <c r="G92" s="38">
        <v>442626.53</v>
      </c>
      <c r="H92" s="38">
        <v>140408.72</v>
      </c>
      <c r="I92" s="4">
        <f t="shared" si="1"/>
        <v>0.317</v>
      </c>
      <c r="J92" s="9"/>
    </row>
    <row r="93" spans="1:10" x14ac:dyDescent="0.25">
      <c r="A93" s="51" t="s">
        <v>154</v>
      </c>
      <c r="B93" s="52"/>
      <c r="C93" s="52"/>
      <c r="D93" s="52"/>
      <c r="E93" s="52"/>
      <c r="F93" s="52"/>
      <c r="G93" s="37">
        <v>1081942.77</v>
      </c>
      <c r="H93" s="37">
        <v>327211.28000000003</v>
      </c>
      <c r="I93" s="4">
        <f t="shared" si="1"/>
        <v>0.30199999999999999</v>
      </c>
      <c r="J93" s="9"/>
    </row>
    <row r="94" spans="1:10" ht="344.25" hidden="1" customHeight="1" x14ac:dyDescent="0.25">
      <c r="A94" s="51" t="s">
        <v>155</v>
      </c>
      <c r="B94" s="62" t="s">
        <v>156</v>
      </c>
      <c r="C94" s="65" t="s">
        <v>167</v>
      </c>
      <c r="D94" s="35" t="s">
        <v>103</v>
      </c>
      <c r="E94" s="28" t="s">
        <v>252</v>
      </c>
      <c r="F94" s="29" t="s">
        <v>253</v>
      </c>
      <c r="G94" s="30">
        <v>0</v>
      </c>
      <c r="H94" s="30">
        <v>0</v>
      </c>
      <c r="I94" s="31"/>
      <c r="J94" s="32" t="s">
        <v>377</v>
      </c>
    </row>
    <row r="95" spans="1:10" ht="52.8" x14ac:dyDescent="0.25">
      <c r="A95" s="53"/>
      <c r="B95" s="63"/>
      <c r="C95" s="66"/>
      <c r="D95" s="35"/>
      <c r="E95" s="34" t="s">
        <v>302</v>
      </c>
      <c r="F95" s="35" t="s">
        <v>303</v>
      </c>
      <c r="G95" s="36">
        <v>15317.51</v>
      </c>
      <c r="H95" s="36">
        <v>15317.51</v>
      </c>
      <c r="I95" s="4">
        <f t="shared" si="1"/>
        <v>1</v>
      </c>
      <c r="J95" s="9"/>
    </row>
    <row r="96" spans="1:10" ht="92.4" x14ac:dyDescent="0.25">
      <c r="A96" s="53"/>
      <c r="B96" s="63"/>
      <c r="C96" s="67"/>
      <c r="D96" s="35" t="s">
        <v>117</v>
      </c>
      <c r="E96" s="34" t="s">
        <v>64</v>
      </c>
      <c r="F96" s="35" t="s">
        <v>304</v>
      </c>
      <c r="G96" s="36">
        <v>57228.59</v>
      </c>
      <c r="H96" s="36">
        <v>0</v>
      </c>
      <c r="I96" s="4">
        <f t="shared" si="1"/>
        <v>0</v>
      </c>
      <c r="J96" s="9" t="s">
        <v>418</v>
      </c>
    </row>
    <row r="97" spans="1:10" x14ac:dyDescent="0.25">
      <c r="A97" s="53"/>
      <c r="B97" s="63"/>
      <c r="C97" s="51" t="s">
        <v>227</v>
      </c>
      <c r="D97" s="52"/>
      <c r="E97" s="52"/>
      <c r="F97" s="52"/>
      <c r="G97" s="37">
        <v>72546.100000000006</v>
      </c>
      <c r="H97" s="37">
        <v>15317.51</v>
      </c>
      <c r="I97" s="4">
        <f t="shared" si="1"/>
        <v>0.21099999999999999</v>
      </c>
      <c r="J97" s="9"/>
    </row>
    <row r="98" spans="1:10" ht="79.2" x14ac:dyDescent="0.25">
      <c r="A98" s="53"/>
      <c r="B98" s="63"/>
      <c r="C98" s="65" t="s">
        <v>102</v>
      </c>
      <c r="D98" s="54" t="s">
        <v>111</v>
      </c>
      <c r="E98" s="34" t="s">
        <v>280</v>
      </c>
      <c r="F98" s="35" t="s">
        <v>281</v>
      </c>
      <c r="G98" s="36">
        <v>9587.39</v>
      </c>
      <c r="H98" s="36">
        <v>0</v>
      </c>
      <c r="I98" s="4">
        <f t="shared" si="1"/>
        <v>0</v>
      </c>
      <c r="J98" s="9" t="s">
        <v>340</v>
      </c>
    </row>
    <row r="99" spans="1:10" ht="39.6" x14ac:dyDescent="0.25">
      <c r="A99" s="53"/>
      <c r="B99" s="63"/>
      <c r="C99" s="66"/>
      <c r="D99" s="55"/>
      <c r="E99" s="34" t="s">
        <v>71</v>
      </c>
      <c r="F99" s="35" t="s">
        <v>282</v>
      </c>
      <c r="G99" s="36">
        <v>10132.69</v>
      </c>
      <c r="H99" s="36">
        <v>0</v>
      </c>
      <c r="I99" s="4">
        <f t="shared" si="1"/>
        <v>0</v>
      </c>
      <c r="J99" s="9" t="s">
        <v>316</v>
      </c>
    </row>
    <row r="100" spans="1:10" ht="39.6" x14ac:dyDescent="0.25">
      <c r="A100" s="53"/>
      <c r="B100" s="63"/>
      <c r="C100" s="66"/>
      <c r="D100" s="55"/>
      <c r="E100" s="34" t="s">
        <v>74</v>
      </c>
      <c r="F100" s="35" t="s">
        <v>283</v>
      </c>
      <c r="G100" s="36">
        <v>8241.75</v>
      </c>
      <c r="H100" s="36">
        <v>0</v>
      </c>
      <c r="I100" s="4">
        <f t="shared" si="1"/>
        <v>0</v>
      </c>
      <c r="J100" s="9" t="s">
        <v>316</v>
      </c>
    </row>
    <row r="101" spans="1:10" ht="39.6" x14ac:dyDescent="0.25">
      <c r="A101" s="53"/>
      <c r="B101" s="63"/>
      <c r="C101" s="66"/>
      <c r="D101" s="54" t="s">
        <v>115</v>
      </c>
      <c r="E101" s="34" t="s">
        <v>72</v>
      </c>
      <c r="F101" s="35" t="s">
        <v>47</v>
      </c>
      <c r="G101" s="36">
        <v>54119.519999999997</v>
      </c>
      <c r="H101" s="36">
        <v>20692.78</v>
      </c>
      <c r="I101" s="4">
        <f t="shared" si="1"/>
        <v>0.38200000000000001</v>
      </c>
      <c r="J101" s="9" t="s">
        <v>341</v>
      </c>
    </row>
    <row r="102" spans="1:10" ht="39.6" x14ac:dyDescent="0.25">
      <c r="A102" s="53"/>
      <c r="B102" s="63"/>
      <c r="C102" s="66"/>
      <c r="D102" s="55"/>
      <c r="E102" s="34" t="s">
        <v>84</v>
      </c>
      <c r="F102" s="35" t="s">
        <v>284</v>
      </c>
      <c r="G102" s="36">
        <v>6819.46</v>
      </c>
      <c r="H102" s="36">
        <v>0</v>
      </c>
      <c r="I102" s="4">
        <f t="shared" si="1"/>
        <v>0</v>
      </c>
      <c r="J102" s="9" t="s">
        <v>316</v>
      </c>
    </row>
    <row r="103" spans="1:10" ht="52.8" x14ac:dyDescent="0.25">
      <c r="A103" s="53"/>
      <c r="B103" s="63"/>
      <c r="C103" s="66"/>
      <c r="D103" s="35" t="s">
        <v>127</v>
      </c>
      <c r="E103" s="34" t="s">
        <v>285</v>
      </c>
      <c r="F103" s="35" t="s">
        <v>286</v>
      </c>
      <c r="G103" s="36">
        <v>3117.72</v>
      </c>
      <c r="H103" s="36">
        <v>0</v>
      </c>
      <c r="I103" s="4">
        <f t="shared" si="1"/>
        <v>0</v>
      </c>
      <c r="J103" s="9" t="s">
        <v>316</v>
      </c>
    </row>
    <row r="104" spans="1:10" ht="79.2" x14ac:dyDescent="0.25">
      <c r="A104" s="53"/>
      <c r="B104" s="63"/>
      <c r="C104" s="66"/>
      <c r="D104" s="35" t="s">
        <v>117</v>
      </c>
      <c r="E104" s="34" t="s">
        <v>64</v>
      </c>
      <c r="F104" s="35" t="s">
        <v>287</v>
      </c>
      <c r="G104" s="36">
        <v>4561.8900000000003</v>
      </c>
      <c r="H104" s="36">
        <v>2616.6</v>
      </c>
      <c r="I104" s="4">
        <f t="shared" si="1"/>
        <v>0.57399999999999995</v>
      </c>
      <c r="J104" s="33" t="s">
        <v>419</v>
      </c>
    </row>
    <row r="105" spans="1:10" ht="95.25" customHeight="1" x14ac:dyDescent="0.25">
      <c r="A105" s="53"/>
      <c r="B105" s="63"/>
      <c r="C105" s="66"/>
      <c r="D105" s="35" t="s">
        <v>164</v>
      </c>
      <c r="E105" s="34" t="s">
        <v>59</v>
      </c>
      <c r="F105" s="35" t="s">
        <v>25</v>
      </c>
      <c r="G105" s="36">
        <v>15458.32</v>
      </c>
      <c r="H105" s="36">
        <v>9008.66</v>
      </c>
      <c r="I105" s="4">
        <f t="shared" si="1"/>
        <v>0.58299999999999996</v>
      </c>
      <c r="J105" s="9" t="s">
        <v>420</v>
      </c>
    </row>
    <row r="106" spans="1:10" ht="39.6" x14ac:dyDescent="0.25">
      <c r="A106" s="53"/>
      <c r="B106" s="63"/>
      <c r="C106" s="66"/>
      <c r="D106" s="54" t="s">
        <v>157</v>
      </c>
      <c r="E106" s="34" t="s">
        <v>76</v>
      </c>
      <c r="F106" s="35" t="s">
        <v>158</v>
      </c>
      <c r="G106" s="36">
        <v>100614.91</v>
      </c>
      <c r="H106" s="36">
        <v>69945.73</v>
      </c>
      <c r="I106" s="4">
        <f t="shared" si="1"/>
        <v>0.69499999999999995</v>
      </c>
      <c r="J106" s="9" t="s">
        <v>341</v>
      </c>
    </row>
    <row r="107" spans="1:10" ht="39.6" x14ac:dyDescent="0.25">
      <c r="A107" s="53"/>
      <c r="B107" s="63"/>
      <c r="C107" s="66"/>
      <c r="D107" s="55"/>
      <c r="E107" s="34" t="s">
        <v>77</v>
      </c>
      <c r="F107" s="35" t="s">
        <v>159</v>
      </c>
      <c r="G107" s="36">
        <v>7103.88</v>
      </c>
      <c r="H107" s="36">
        <v>0</v>
      </c>
      <c r="I107" s="4">
        <f t="shared" si="1"/>
        <v>0</v>
      </c>
      <c r="J107" s="9" t="s">
        <v>341</v>
      </c>
    </row>
    <row r="108" spans="1:10" ht="52.8" x14ac:dyDescent="0.25">
      <c r="A108" s="53"/>
      <c r="B108" s="63"/>
      <c r="C108" s="67"/>
      <c r="D108" s="35" t="s">
        <v>160</v>
      </c>
      <c r="E108" s="34" t="s">
        <v>89</v>
      </c>
      <c r="F108" s="35" t="s">
        <v>161</v>
      </c>
      <c r="G108" s="36">
        <v>36820.78</v>
      </c>
      <c r="H108" s="36">
        <v>14230.43</v>
      </c>
      <c r="I108" s="4">
        <f t="shared" si="1"/>
        <v>0.38600000000000001</v>
      </c>
      <c r="J108" s="9" t="s">
        <v>341</v>
      </c>
    </row>
    <row r="109" spans="1:10" x14ac:dyDescent="0.25">
      <c r="A109" s="53"/>
      <c r="B109" s="64"/>
      <c r="C109" s="51" t="s">
        <v>231</v>
      </c>
      <c r="D109" s="52"/>
      <c r="E109" s="52"/>
      <c r="F109" s="52"/>
      <c r="G109" s="37">
        <v>256578.31</v>
      </c>
      <c r="H109" s="37">
        <v>116494.2</v>
      </c>
      <c r="I109" s="4">
        <f t="shared" si="1"/>
        <v>0.45400000000000001</v>
      </c>
      <c r="J109" s="9"/>
    </row>
    <row r="110" spans="1:10" x14ac:dyDescent="0.25">
      <c r="A110" s="53"/>
      <c r="B110" s="56" t="s">
        <v>162</v>
      </c>
      <c r="C110" s="57"/>
      <c r="D110" s="57"/>
      <c r="E110" s="57"/>
      <c r="F110" s="57"/>
      <c r="G110" s="38">
        <v>329124.40999999997</v>
      </c>
      <c r="H110" s="38">
        <v>131811.71</v>
      </c>
      <c r="I110" s="4">
        <f t="shared" si="1"/>
        <v>0.4</v>
      </c>
      <c r="J110" s="9"/>
    </row>
    <row r="111" spans="1:10" ht="79.2" x14ac:dyDescent="0.25">
      <c r="A111" s="53"/>
      <c r="B111" s="54" t="s">
        <v>163</v>
      </c>
      <c r="C111" s="51" t="s">
        <v>102</v>
      </c>
      <c r="D111" s="54" t="s">
        <v>164</v>
      </c>
      <c r="E111" s="34" t="s">
        <v>102</v>
      </c>
      <c r="F111" s="35" t="s">
        <v>288</v>
      </c>
      <c r="G111" s="36">
        <v>39173.5</v>
      </c>
      <c r="H111" s="36">
        <v>5841</v>
      </c>
      <c r="I111" s="4">
        <f t="shared" si="1"/>
        <v>0.14899999999999999</v>
      </c>
      <c r="J111" s="9" t="s">
        <v>378</v>
      </c>
    </row>
    <row r="112" spans="1:10" ht="12.75" customHeight="1" x14ac:dyDescent="0.25">
      <c r="A112" s="53"/>
      <c r="B112" s="55"/>
      <c r="C112" s="53"/>
      <c r="D112" s="55"/>
      <c r="E112" s="34" t="s">
        <v>59</v>
      </c>
      <c r="F112" s="35" t="s">
        <v>289</v>
      </c>
      <c r="G112" s="36">
        <v>224312.01</v>
      </c>
      <c r="H112" s="36">
        <v>218473.89</v>
      </c>
      <c r="I112" s="4">
        <f t="shared" si="1"/>
        <v>0.97399999999999998</v>
      </c>
      <c r="J112" s="9"/>
    </row>
    <row r="113" spans="1:10" x14ac:dyDescent="0.25">
      <c r="A113" s="53"/>
      <c r="B113" s="55"/>
      <c r="C113" s="51" t="s">
        <v>231</v>
      </c>
      <c r="D113" s="52"/>
      <c r="E113" s="52"/>
      <c r="F113" s="52"/>
      <c r="G113" s="37">
        <v>263485.51</v>
      </c>
      <c r="H113" s="37">
        <v>224314.89</v>
      </c>
      <c r="I113" s="4">
        <f t="shared" si="1"/>
        <v>0.85099999999999998</v>
      </c>
      <c r="J113" s="9"/>
    </row>
    <row r="114" spans="1:10" x14ac:dyDescent="0.25">
      <c r="A114" s="53"/>
      <c r="B114" s="56" t="s">
        <v>165</v>
      </c>
      <c r="C114" s="57"/>
      <c r="D114" s="57"/>
      <c r="E114" s="57"/>
      <c r="F114" s="57"/>
      <c r="G114" s="38">
        <v>263485.51</v>
      </c>
      <c r="H114" s="38">
        <v>224314.89</v>
      </c>
      <c r="I114" s="4">
        <f t="shared" si="1"/>
        <v>0.85099999999999998</v>
      </c>
      <c r="J114" s="9"/>
    </row>
    <row r="115" spans="1:10" ht="79.2" x14ac:dyDescent="0.25">
      <c r="A115" s="53"/>
      <c r="B115" s="54" t="s">
        <v>166</v>
      </c>
      <c r="C115" s="51" t="s">
        <v>167</v>
      </c>
      <c r="D115" s="54" t="s">
        <v>103</v>
      </c>
      <c r="E115" s="34" t="s">
        <v>252</v>
      </c>
      <c r="F115" s="35" t="s">
        <v>253</v>
      </c>
      <c r="G115" s="36">
        <v>90834.76</v>
      </c>
      <c r="H115" s="36">
        <v>46605.73</v>
      </c>
      <c r="I115" s="4">
        <f t="shared" si="1"/>
        <v>0.51300000000000001</v>
      </c>
      <c r="J115" s="9" t="s">
        <v>421</v>
      </c>
    </row>
    <row r="116" spans="1:10" ht="92.4" x14ac:dyDescent="0.25">
      <c r="A116" s="53"/>
      <c r="B116" s="55"/>
      <c r="C116" s="53"/>
      <c r="D116" s="55"/>
      <c r="E116" s="34" t="s">
        <v>80</v>
      </c>
      <c r="F116" s="35" t="s">
        <v>254</v>
      </c>
      <c r="G116" s="36">
        <v>148680.95999999999</v>
      </c>
      <c r="H116" s="36">
        <v>44820.73</v>
      </c>
      <c r="I116" s="4">
        <f t="shared" si="1"/>
        <v>0.30099999999999999</v>
      </c>
      <c r="J116" s="9" t="s">
        <v>422</v>
      </c>
    </row>
    <row r="117" spans="1:10" ht="92.4" x14ac:dyDescent="0.25">
      <c r="A117" s="53"/>
      <c r="B117" s="55"/>
      <c r="C117" s="53"/>
      <c r="D117" s="35" t="s">
        <v>117</v>
      </c>
      <c r="E117" s="34" t="s">
        <v>64</v>
      </c>
      <c r="F117" s="35" t="s">
        <v>168</v>
      </c>
      <c r="G117" s="36">
        <v>139367.01</v>
      </c>
      <c r="H117" s="36">
        <v>57062.11</v>
      </c>
      <c r="I117" s="4">
        <f t="shared" si="1"/>
        <v>0.40899999999999997</v>
      </c>
      <c r="J117" s="9" t="s">
        <v>422</v>
      </c>
    </row>
    <row r="118" spans="1:10" x14ac:dyDescent="0.25">
      <c r="A118" s="53"/>
      <c r="B118" s="55"/>
      <c r="C118" s="51" t="s">
        <v>227</v>
      </c>
      <c r="D118" s="52"/>
      <c r="E118" s="52"/>
      <c r="F118" s="52"/>
      <c r="G118" s="37">
        <v>378882.73</v>
      </c>
      <c r="H118" s="37">
        <v>148488.57</v>
      </c>
      <c r="I118" s="4">
        <f t="shared" ref="I118:I174" si="2">H118/G118</f>
        <v>0.39200000000000002</v>
      </c>
      <c r="J118" s="9"/>
    </row>
    <row r="119" spans="1:10" ht="63.75" customHeight="1" x14ac:dyDescent="0.25">
      <c r="A119" s="53"/>
      <c r="B119" s="55"/>
      <c r="C119" s="51" t="s">
        <v>102</v>
      </c>
      <c r="D119" s="54" t="s">
        <v>103</v>
      </c>
      <c r="E119" s="51" t="s">
        <v>103</v>
      </c>
      <c r="F119" s="35" t="s">
        <v>169</v>
      </c>
      <c r="G119" s="36">
        <v>109714.5</v>
      </c>
      <c r="H119" s="36">
        <v>53153.65</v>
      </c>
      <c r="I119" s="4">
        <f t="shared" si="2"/>
        <v>0.48399999999999999</v>
      </c>
      <c r="J119" s="9" t="s">
        <v>342</v>
      </c>
    </row>
    <row r="120" spans="1:10" ht="76.5" customHeight="1" x14ac:dyDescent="0.25">
      <c r="A120" s="53"/>
      <c r="B120" s="55"/>
      <c r="C120" s="53"/>
      <c r="D120" s="55"/>
      <c r="E120" s="53"/>
      <c r="F120" s="35" t="s">
        <v>26</v>
      </c>
      <c r="G120" s="36">
        <v>143462.17000000001</v>
      </c>
      <c r="H120" s="36">
        <v>108037</v>
      </c>
      <c r="I120" s="4">
        <f t="shared" si="2"/>
        <v>0.753</v>
      </c>
      <c r="J120" s="9"/>
    </row>
    <row r="121" spans="1:10" x14ac:dyDescent="0.25">
      <c r="A121" s="53"/>
      <c r="B121" s="55"/>
      <c r="C121" s="51" t="s">
        <v>231</v>
      </c>
      <c r="D121" s="52"/>
      <c r="E121" s="52"/>
      <c r="F121" s="52"/>
      <c r="G121" s="37">
        <v>253176.67</v>
      </c>
      <c r="H121" s="37">
        <v>161190.65</v>
      </c>
      <c r="I121" s="4">
        <f t="shared" si="2"/>
        <v>0.63700000000000001</v>
      </c>
      <c r="J121" s="9"/>
    </row>
    <row r="122" spans="1:10" x14ac:dyDescent="0.25">
      <c r="A122" s="53"/>
      <c r="B122" s="56" t="s">
        <v>170</v>
      </c>
      <c r="C122" s="57"/>
      <c r="D122" s="57"/>
      <c r="E122" s="57"/>
      <c r="F122" s="57"/>
      <c r="G122" s="38">
        <v>632059.4</v>
      </c>
      <c r="H122" s="38">
        <v>309679.21999999997</v>
      </c>
      <c r="I122" s="4">
        <f t="shared" si="2"/>
        <v>0.49</v>
      </c>
      <c r="J122" s="9"/>
    </row>
    <row r="123" spans="1:10" ht="12.75" hidden="1" customHeight="1" x14ac:dyDescent="0.25">
      <c r="A123" s="53"/>
      <c r="B123" s="54" t="s">
        <v>171</v>
      </c>
      <c r="C123" s="51" t="s">
        <v>102</v>
      </c>
      <c r="D123" s="54" t="s">
        <v>164</v>
      </c>
      <c r="E123" s="51" t="s">
        <v>102</v>
      </c>
      <c r="F123" s="29"/>
      <c r="G123" s="30">
        <v>0</v>
      </c>
      <c r="H123" s="30">
        <v>0</v>
      </c>
      <c r="I123" s="31"/>
      <c r="J123" s="32"/>
    </row>
    <row r="124" spans="1:10" ht="171.6" x14ac:dyDescent="0.25">
      <c r="A124" s="53"/>
      <c r="B124" s="55"/>
      <c r="C124" s="53"/>
      <c r="D124" s="55"/>
      <c r="E124" s="53"/>
      <c r="F124" s="35" t="s">
        <v>172</v>
      </c>
      <c r="G124" s="36">
        <v>3098424.5</v>
      </c>
      <c r="H124" s="36">
        <v>2003775</v>
      </c>
      <c r="I124" s="4">
        <f t="shared" si="2"/>
        <v>0.64700000000000002</v>
      </c>
      <c r="J124" s="9" t="s">
        <v>381</v>
      </c>
    </row>
    <row r="125" spans="1:10" x14ac:dyDescent="0.25">
      <c r="A125" s="53"/>
      <c r="B125" s="55"/>
      <c r="C125" s="51" t="s">
        <v>231</v>
      </c>
      <c r="D125" s="52"/>
      <c r="E125" s="52"/>
      <c r="F125" s="52"/>
      <c r="G125" s="37">
        <v>3098424.51</v>
      </c>
      <c r="H125" s="37">
        <v>2003775</v>
      </c>
      <c r="I125" s="4">
        <f t="shared" si="2"/>
        <v>0.64700000000000002</v>
      </c>
      <c r="J125" s="9"/>
    </row>
    <row r="126" spans="1:10" x14ac:dyDescent="0.25">
      <c r="A126" s="53"/>
      <c r="B126" s="56" t="s">
        <v>173</v>
      </c>
      <c r="C126" s="57"/>
      <c r="D126" s="57"/>
      <c r="E126" s="57"/>
      <c r="F126" s="57"/>
      <c r="G126" s="38">
        <v>3098424.51</v>
      </c>
      <c r="H126" s="38">
        <v>2003775</v>
      </c>
      <c r="I126" s="4">
        <f t="shared" si="2"/>
        <v>0.64700000000000002</v>
      </c>
      <c r="J126" s="9"/>
    </row>
    <row r="127" spans="1:10" x14ac:dyDescent="0.25">
      <c r="A127" s="51" t="s">
        <v>174</v>
      </c>
      <c r="B127" s="52"/>
      <c r="C127" s="52"/>
      <c r="D127" s="52"/>
      <c r="E127" s="52"/>
      <c r="F127" s="52"/>
      <c r="G127" s="37">
        <v>4323093.83</v>
      </c>
      <c r="H127" s="37">
        <f>SUM(H126+H122+H114+H110)</f>
        <v>2669580.7999999998</v>
      </c>
      <c r="I127" s="4">
        <f t="shared" si="2"/>
        <v>0.61799999999999999</v>
      </c>
      <c r="J127" s="9"/>
    </row>
    <row r="128" spans="1:10" ht="79.2" x14ac:dyDescent="0.25">
      <c r="A128" s="51" t="s">
        <v>175</v>
      </c>
      <c r="B128" s="54" t="s">
        <v>178</v>
      </c>
      <c r="C128" s="51" t="s">
        <v>176</v>
      </c>
      <c r="D128" s="35" t="s">
        <v>103</v>
      </c>
      <c r="E128" s="34" t="s">
        <v>73</v>
      </c>
      <c r="F128" s="35" t="s">
        <v>305</v>
      </c>
      <c r="G128" s="36">
        <v>153453.53</v>
      </c>
      <c r="H128" s="36">
        <v>0</v>
      </c>
      <c r="I128" s="4">
        <f t="shared" si="2"/>
        <v>0</v>
      </c>
      <c r="J128" s="9" t="s">
        <v>402</v>
      </c>
    </row>
    <row r="129" spans="1:10" ht="52.8" x14ac:dyDescent="0.25">
      <c r="A129" s="53"/>
      <c r="B129" s="55"/>
      <c r="C129" s="53"/>
      <c r="D129" s="35" t="s">
        <v>180</v>
      </c>
      <c r="E129" s="51" t="s">
        <v>78</v>
      </c>
      <c r="F129" s="35" t="s">
        <v>52</v>
      </c>
      <c r="G129" s="36">
        <v>16117.52</v>
      </c>
      <c r="H129" s="36">
        <v>8231.0499999999993</v>
      </c>
      <c r="I129" s="4">
        <f t="shared" si="2"/>
        <v>0.51100000000000001</v>
      </c>
      <c r="J129" s="9" t="s">
        <v>403</v>
      </c>
    </row>
    <row r="130" spans="1:10" ht="39.6" x14ac:dyDescent="0.25">
      <c r="A130" s="53"/>
      <c r="B130" s="55"/>
      <c r="C130" s="53"/>
      <c r="D130" s="54" t="s">
        <v>177</v>
      </c>
      <c r="E130" s="53" t="s">
        <v>78</v>
      </c>
      <c r="F130" s="35" t="s">
        <v>50</v>
      </c>
      <c r="G130" s="36">
        <v>11834.92</v>
      </c>
      <c r="H130" s="36">
        <v>0</v>
      </c>
      <c r="I130" s="4">
        <f t="shared" si="2"/>
        <v>0</v>
      </c>
      <c r="J130" s="9" t="s">
        <v>404</v>
      </c>
    </row>
    <row r="131" spans="1:10" ht="52.8" x14ac:dyDescent="0.25">
      <c r="A131" s="53"/>
      <c r="B131" s="55"/>
      <c r="C131" s="53"/>
      <c r="D131" s="55"/>
      <c r="E131" s="53"/>
      <c r="F131" s="35" t="s">
        <v>306</v>
      </c>
      <c r="G131" s="36">
        <v>21454.2</v>
      </c>
      <c r="H131" s="36">
        <v>0</v>
      </c>
      <c r="I131" s="4">
        <f t="shared" si="2"/>
        <v>0</v>
      </c>
      <c r="J131" s="9" t="s">
        <v>405</v>
      </c>
    </row>
    <row r="132" spans="1:10" ht="26.4" x14ac:dyDescent="0.25">
      <c r="A132" s="53"/>
      <c r="B132" s="55"/>
      <c r="C132" s="53"/>
      <c r="D132" s="35" t="s">
        <v>106</v>
      </c>
      <c r="E132" s="34" t="s">
        <v>90</v>
      </c>
      <c r="F132" s="35" t="s">
        <v>32</v>
      </c>
      <c r="G132" s="36">
        <v>117486.03</v>
      </c>
      <c r="H132" s="36">
        <v>0</v>
      </c>
      <c r="I132" s="4">
        <f t="shared" si="2"/>
        <v>0</v>
      </c>
      <c r="J132" s="9"/>
    </row>
    <row r="133" spans="1:10" x14ac:dyDescent="0.25">
      <c r="A133" s="53"/>
      <c r="B133" s="55"/>
      <c r="C133" s="51" t="s">
        <v>232</v>
      </c>
      <c r="D133" s="52"/>
      <c r="E133" s="52"/>
      <c r="F133" s="52"/>
      <c r="G133" s="37">
        <v>320346.2</v>
      </c>
      <c r="H133" s="37">
        <v>8231.0499999999993</v>
      </c>
      <c r="I133" s="4">
        <f t="shared" si="2"/>
        <v>2.5999999999999999E-2</v>
      </c>
      <c r="J133" s="9"/>
    </row>
    <row r="134" spans="1:10" ht="105.6" x14ac:dyDescent="0.25">
      <c r="A134" s="53"/>
      <c r="B134" s="55"/>
      <c r="C134" s="51" t="s">
        <v>181</v>
      </c>
      <c r="D134" s="35" t="s">
        <v>61</v>
      </c>
      <c r="E134" s="34" t="s">
        <v>61</v>
      </c>
      <c r="F134" s="35" t="s">
        <v>182</v>
      </c>
      <c r="G134" s="36">
        <v>3892.27</v>
      </c>
      <c r="H134" s="36">
        <v>0</v>
      </c>
      <c r="I134" s="4">
        <f t="shared" si="2"/>
        <v>0</v>
      </c>
      <c r="J134" s="43" t="s">
        <v>351</v>
      </c>
    </row>
    <row r="135" spans="1:10" ht="145.19999999999999" x14ac:dyDescent="0.25">
      <c r="A135" s="53"/>
      <c r="B135" s="55"/>
      <c r="C135" s="53"/>
      <c r="D135" s="35" t="s">
        <v>126</v>
      </c>
      <c r="E135" s="34" t="s">
        <v>68</v>
      </c>
      <c r="F135" s="35" t="s">
        <v>183</v>
      </c>
      <c r="G135" s="36">
        <v>905.78</v>
      </c>
      <c r="H135" s="36">
        <v>905.78</v>
      </c>
      <c r="I135" s="4">
        <f t="shared" si="2"/>
        <v>1</v>
      </c>
      <c r="J135" s="9"/>
    </row>
    <row r="136" spans="1:10" ht="39.6" x14ac:dyDescent="0.25">
      <c r="A136" s="53"/>
      <c r="B136" s="55"/>
      <c r="C136" s="53"/>
      <c r="D136" s="35" t="s">
        <v>111</v>
      </c>
      <c r="E136" s="34" t="s">
        <v>81</v>
      </c>
      <c r="F136" s="35" t="s">
        <v>307</v>
      </c>
      <c r="G136" s="36">
        <v>798</v>
      </c>
      <c r="H136" s="36">
        <v>798</v>
      </c>
      <c r="I136" s="4">
        <f t="shared" si="2"/>
        <v>1</v>
      </c>
      <c r="J136" s="9"/>
    </row>
    <row r="137" spans="1:10" ht="39.6" x14ac:dyDescent="0.25">
      <c r="A137" s="53"/>
      <c r="B137" s="55"/>
      <c r="C137" s="53"/>
      <c r="D137" s="54" t="s">
        <v>108</v>
      </c>
      <c r="E137" s="34" t="s">
        <v>82</v>
      </c>
      <c r="F137" s="35" t="s">
        <v>33</v>
      </c>
      <c r="G137" s="36">
        <v>4363.13</v>
      </c>
      <c r="H137" s="36">
        <v>805.02</v>
      </c>
      <c r="I137" s="4">
        <f t="shared" si="2"/>
        <v>0.185</v>
      </c>
      <c r="J137" s="44" t="s">
        <v>352</v>
      </c>
    </row>
    <row r="138" spans="1:10" ht="105.6" x14ac:dyDescent="0.25">
      <c r="A138" s="53"/>
      <c r="B138" s="55"/>
      <c r="C138" s="53"/>
      <c r="D138" s="55"/>
      <c r="E138" s="34" t="s">
        <v>83</v>
      </c>
      <c r="F138" s="35" t="s">
        <v>184</v>
      </c>
      <c r="G138" s="36">
        <v>2725.71</v>
      </c>
      <c r="H138" s="36">
        <v>0</v>
      </c>
      <c r="I138" s="4">
        <f t="shared" si="2"/>
        <v>0</v>
      </c>
      <c r="J138" s="45" t="s">
        <v>353</v>
      </c>
    </row>
    <row r="139" spans="1:10" ht="26.4" x14ac:dyDescent="0.25">
      <c r="A139" s="53"/>
      <c r="B139" s="55"/>
      <c r="C139" s="53"/>
      <c r="D139" s="54" t="s">
        <v>115</v>
      </c>
      <c r="E139" s="34" t="s">
        <v>84</v>
      </c>
      <c r="F139" s="35" t="s">
        <v>186</v>
      </c>
      <c r="G139" s="36">
        <v>2959.84</v>
      </c>
      <c r="H139" s="36">
        <v>2959.84</v>
      </c>
      <c r="I139" s="4">
        <f t="shared" si="2"/>
        <v>1</v>
      </c>
      <c r="J139" s="9"/>
    </row>
    <row r="140" spans="1:10" ht="39.6" x14ac:dyDescent="0.25">
      <c r="A140" s="53"/>
      <c r="B140" s="55"/>
      <c r="C140" s="53"/>
      <c r="D140" s="55"/>
      <c r="E140" s="34" t="s">
        <v>85</v>
      </c>
      <c r="F140" s="35" t="s">
        <v>187</v>
      </c>
      <c r="G140" s="36">
        <v>16702.25</v>
      </c>
      <c r="H140" s="36">
        <v>708.51</v>
      </c>
      <c r="I140" s="4">
        <f t="shared" si="2"/>
        <v>4.2000000000000003E-2</v>
      </c>
      <c r="J140" s="44" t="s">
        <v>352</v>
      </c>
    </row>
    <row r="141" spans="1:10" ht="52.8" x14ac:dyDescent="0.25">
      <c r="A141" s="53"/>
      <c r="B141" s="55"/>
      <c r="C141" s="53"/>
      <c r="D141" s="35" t="s">
        <v>127</v>
      </c>
      <c r="E141" s="34" t="s">
        <v>86</v>
      </c>
      <c r="F141" s="35" t="s">
        <v>234</v>
      </c>
      <c r="G141" s="36">
        <v>19272.84</v>
      </c>
      <c r="H141" s="36">
        <v>2004.38</v>
      </c>
      <c r="I141" s="4">
        <f t="shared" si="2"/>
        <v>0.104</v>
      </c>
      <c r="J141" s="9" t="s">
        <v>423</v>
      </c>
    </row>
    <row r="142" spans="1:10" ht="66" x14ac:dyDescent="0.25">
      <c r="A142" s="53"/>
      <c r="B142" s="55"/>
      <c r="C142" s="53"/>
      <c r="D142" s="54" t="s">
        <v>180</v>
      </c>
      <c r="E142" s="34" t="s">
        <v>180</v>
      </c>
      <c r="F142" s="35" t="s">
        <v>188</v>
      </c>
      <c r="G142" s="36">
        <v>1411.7</v>
      </c>
      <c r="H142" s="36">
        <v>0</v>
      </c>
      <c r="I142" s="4">
        <f t="shared" si="2"/>
        <v>0</v>
      </c>
      <c r="J142" s="43" t="s">
        <v>354</v>
      </c>
    </row>
    <row r="143" spans="1:10" ht="66" x14ac:dyDescent="0.25">
      <c r="A143" s="53"/>
      <c r="B143" s="55"/>
      <c r="C143" s="53"/>
      <c r="D143" s="55"/>
      <c r="E143" s="34" t="s">
        <v>87</v>
      </c>
      <c r="F143" s="35" t="s">
        <v>189</v>
      </c>
      <c r="G143" s="36">
        <v>1965.48</v>
      </c>
      <c r="H143" s="36">
        <v>0</v>
      </c>
      <c r="I143" s="4">
        <f t="shared" si="2"/>
        <v>0</v>
      </c>
      <c r="J143" s="43" t="s">
        <v>354</v>
      </c>
    </row>
    <row r="144" spans="1:10" ht="26.4" x14ac:dyDescent="0.25">
      <c r="A144" s="53"/>
      <c r="B144" s="55"/>
      <c r="C144" s="53"/>
      <c r="D144" s="54" t="s">
        <v>157</v>
      </c>
      <c r="E144" s="51" t="s">
        <v>88</v>
      </c>
      <c r="F144" s="35" t="s">
        <v>190</v>
      </c>
      <c r="G144" s="36">
        <v>705.69</v>
      </c>
      <c r="H144" s="36">
        <v>705.69</v>
      </c>
      <c r="I144" s="4">
        <f t="shared" si="2"/>
        <v>1</v>
      </c>
      <c r="J144" s="9"/>
    </row>
    <row r="145" spans="1:10" x14ac:dyDescent="0.25">
      <c r="A145" s="53"/>
      <c r="B145" s="55"/>
      <c r="C145" s="53"/>
      <c r="D145" s="55"/>
      <c r="E145" s="53"/>
      <c r="F145" s="35" t="s">
        <v>191</v>
      </c>
      <c r="G145" s="36">
        <v>398.39</v>
      </c>
      <c r="H145" s="36">
        <v>398.39</v>
      </c>
      <c r="I145" s="4">
        <f t="shared" si="2"/>
        <v>1</v>
      </c>
      <c r="J145" s="9"/>
    </row>
    <row r="146" spans="1:10" ht="79.2" x14ac:dyDescent="0.25">
      <c r="A146" s="53"/>
      <c r="B146" s="55"/>
      <c r="C146" s="53"/>
      <c r="D146" s="55"/>
      <c r="E146" s="34" t="s">
        <v>77</v>
      </c>
      <c r="F146" s="35" t="s">
        <v>192</v>
      </c>
      <c r="G146" s="36">
        <v>2376.16</v>
      </c>
      <c r="H146" s="36">
        <v>0</v>
      </c>
      <c r="I146" s="4">
        <f t="shared" si="2"/>
        <v>0</v>
      </c>
      <c r="J146" s="44" t="s">
        <v>355</v>
      </c>
    </row>
    <row r="147" spans="1:10" ht="26.4" x14ac:dyDescent="0.25">
      <c r="A147" s="53"/>
      <c r="B147" s="55"/>
      <c r="C147" s="53"/>
      <c r="D147" s="35" t="s">
        <v>160</v>
      </c>
      <c r="E147" s="34" t="s">
        <v>89</v>
      </c>
      <c r="F147" s="35" t="s">
        <v>193</v>
      </c>
      <c r="G147" s="36">
        <v>2898.07</v>
      </c>
      <c r="H147" s="36">
        <v>0</v>
      </c>
      <c r="I147" s="4">
        <f t="shared" si="2"/>
        <v>0</v>
      </c>
      <c r="J147" s="44" t="s">
        <v>356</v>
      </c>
    </row>
    <row r="148" spans="1:10" x14ac:dyDescent="0.25">
      <c r="A148" s="53"/>
      <c r="B148" s="55"/>
      <c r="C148" s="51" t="s">
        <v>230</v>
      </c>
      <c r="D148" s="52"/>
      <c r="E148" s="52"/>
      <c r="F148" s="52"/>
      <c r="G148" s="37">
        <v>61375.31</v>
      </c>
      <c r="H148" s="37">
        <v>9285.61</v>
      </c>
      <c r="I148" s="4">
        <f t="shared" si="2"/>
        <v>0.151</v>
      </c>
      <c r="J148" s="9"/>
    </row>
    <row r="149" spans="1:10" x14ac:dyDescent="0.25">
      <c r="A149" s="53"/>
      <c r="B149" s="56" t="s">
        <v>194</v>
      </c>
      <c r="C149" s="57"/>
      <c r="D149" s="57"/>
      <c r="E149" s="57"/>
      <c r="F149" s="57"/>
      <c r="G149" s="38">
        <v>381721.51</v>
      </c>
      <c r="H149" s="38">
        <v>17516.66</v>
      </c>
      <c r="I149" s="4">
        <f t="shared" si="2"/>
        <v>4.5999999999999999E-2</v>
      </c>
      <c r="J149" s="9"/>
    </row>
    <row r="150" spans="1:10" ht="52.8" x14ac:dyDescent="0.25">
      <c r="A150" s="53"/>
      <c r="B150" s="54" t="s">
        <v>290</v>
      </c>
      <c r="C150" s="51" t="s">
        <v>176</v>
      </c>
      <c r="D150" s="35" t="s">
        <v>108</v>
      </c>
      <c r="E150" s="34" t="s">
        <v>83</v>
      </c>
      <c r="F150" s="35" t="s">
        <v>51</v>
      </c>
      <c r="G150" s="36">
        <v>34603.339999999997</v>
      </c>
      <c r="H150" s="36">
        <v>0</v>
      </c>
      <c r="I150" s="4">
        <f t="shared" si="2"/>
        <v>0</v>
      </c>
      <c r="J150" s="9" t="s">
        <v>406</v>
      </c>
    </row>
    <row r="151" spans="1:10" ht="39.6" x14ac:dyDescent="0.25">
      <c r="A151" s="53"/>
      <c r="B151" s="55"/>
      <c r="C151" s="53"/>
      <c r="D151" s="35" t="s">
        <v>177</v>
      </c>
      <c r="E151" s="34" t="s">
        <v>78</v>
      </c>
      <c r="F151" s="35" t="s">
        <v>49</v>
      </c>
      <c r="G151" s="36">
        <v>15575.65</v>
      </c>
      <c r="H151" s="36">
        <v>0</v>
      </c>
      <c r="I151" s="4">
        <f t="shared" si="2"/>
        <v>0</v>
      </c>
      <c r="J151" s="9" t="s">
        <v>407</v>
      </c>
    </row>
    <row r="152" spans="1:10" x14ac:dyDescent="0.25">
      <c r="A152" s="53"/>
      <c r="B152" s="55"/>
      <c r="C152" s="51" t="s">
        <v>232</v>
      </c>
      <c r="D152" s="52"/>
      <c r="E152" s="52"/>
      <c r="F152" s="52"/>
      <c r="G152" s="37">
        <v>50178.99</v>
      </c>
      <c r="H152" s="37">
        <v>0</v>
      </c>
      <c r="I152" s="4">
        <f t="shared" si="2"/>
        <v>0</v>
      </c>
      <c r="J152" s="9"/>
    </row>
    <row r="153" spans="1:10" x14ac:dyDescent="0.25">
      <c r="A153" s="53"/>
      <c r="B153" s="56" t="s">
        <v>291</v>
      </c>
      <c r="C153" s="57"/>
      <c r="D153" s="57"/>
      <c r="E153" s="57"/>
      <c r="F153" s="57"/>
      <c r="G153" s="38">
        <v>50178.99</v>
      </c>
      <c r="H153" s="38">
        <v>0</v>
      </c>
      <c r="I153" s="4">
        <f t="shared" si="2"/>
        <v>0</v>
      </c>
      <c r="J153" s="9"/>
    </row>
    <row r="154" spans="1:10" ht="26.4" x14ac:dyDescent="0.25">
      <c r="A154" s="53"/>
      <c r="B154" s="54" t="s">
        <v>195</v>
      </c>
      <c r="C154" s="51" t="s">
        <v>176</v>
      </c>
      <c r="D154" s="54" t="s">
        <v>126</v>
      </c>
      <c r="E154" s="51" t="s">
        <v>78</v>
      </c>
      <c r="F154" s="35" t="s">
        <v>48</v>
      </c>
      <c r="G154" s="36">
        <v>16047.85</v>
      </c>
      <c r="H154" s="36">
        <v>16047.85</v>
      </c>
      <c r="I154" s="4">
        <f t="shared" si="2"/>
        <v>1</v>
      </c>
      <c r="J154" s="9"/>
    </row>
    <row r="155" spans="1:10" ht="26.4" x14ac:dyDescent="0.25">
      <c r="A155" s="53"/>
      <c r="B155" s="55"/>
      <c r="C155" s="53"/>
      <c r="D155" s="55"/>
      <c r="E155" s="53"/>
      <c r="F155" s="35" t="s">
        <v>30</v>
      </c>
      <c r="G155" s="36">
        <v>149466</v>
      </c>
      <c r="H155" s="36">
        <v>148972.13</v>
      </c>
      <c r="I155" s="4">
        <f t="shared" si="2"/>
        <v>0.997</v>
      </c>
      <c r="J155" s="9"/>
    </row>
    <row r="156" spans="1:10" ht="26.4" x14ac:dyDescent="0.25">
      <c r="A156" s="53"/>
      <c r="B156" s="55"/>
      <c r="C156" s="53"/>
      <c r="D156" s="55"/>
      <c r="E156" s="53"/>
      <c r="F156" s="35" t="s">
        <v>31</v>
      </c>
      <c r="G156" s="36">
        <v>627324.69999999995</v>
      </c>
      <c r="H156" s="36">
        <v>459460.4</v>
      </c>
      <c r="I156" s="4">
        <f t="shared" si="2"/>
        <v>0.73199999999999998</v>
      </c>
      <c r="J156" s="9" t="s">
        <v>408</v>
      </c>
    </row>
    <row r="157" spans="1:10" ht="52.8" x14ac:dyDescent="0.25">
      <c r="A157" s="53"/>
      <c r="B157" s="55"/>
      <c r="C157" s="53"/>
      <c r="D157" s="35" t="s">
        <v>185</v>
      </c>
      <c r="E157" s="53" t="s">
        <v>78</v>
      </c>
      <c r="F157" s="35" t="s">
        <v>292</v>
      </c>
      <c r="G157" s="36">
        <v>79754.7</v>
      </c>
      <c r="H157" s="36">
        <v>79754.7</v>
      </c>
      <c r="I157" s="4">
        <f t="shared" si="2"/>
        <v>1</v>
      </c>
      <c r="J157" s="9"/>
    </row>
    <row r="158" spans="1:10" ht="39.6" x14ac:dyDescent="0.25">
      <c r="A158" s="53"/>
      <c r="B158" s="55"/>
      <c r="C158" s="53"/>
      <c r="D158" s="35" t="s">
        <v>127</v>
      </c>
      <c r="E158" s="53" t="s">
        <v>78</v>
      </c>
      <c r="F158" s="35" t="s">
        <v>29</v>
      </c>
      <c r="G158" s="36">
        <v>7850.74</v>
      </c>
      <c r="H158" s="36">
        <v>7850.74</v>
      </c>
      <c r="I158" s="4">
        <f t="shared" si="2"/>
        <v>1</v>
      </c>
      <c r="J158" s="9"/>
    </row>
    <row r="159" spans="1:10" ht="26.4" x14ac:dyDescent="0.25">
      <c r="A159" s="53"/>
      <c r="B159" s="55"/>
      <c r="C159" s="53"/>
      <c r="D159" s="54" t="s">
        <v>117</v>
      </c>
      <c r="E159" s="53" t="s">
        <v>78</v>
      </c>
      <c r="F159" s="35" t="s">
        <v>293</v>
      </c>
      <c r="G159" s="36">
        <v>65906.8</v>
      </c>
      <c r="H159" s="36">
        <v>58565.3</v>
      </c>
      <c r="I159" s="4">
        <f t="shared" si="2"/>
        <v>0.88900000000000001</v>
      </c>
      <c r="J159" s="9"/>
    </row>
    <row r="160" spans="1:10" ht="79.2" x14ac:dyDescent="0.25">
      <c r="A160" s="53"/>
      <c r="B160" s="55"/>
      <c r="C160" s="53"/>
      <c r="D160" s="55"/>
      <c r="E160" s="53"/>
      <c r="F160" s="35" t="s">
        <v>294</v>
      </c>
      <c r="G160" s="36">
        <v>188498.67</v>
      </c>
      <c r="H160" s="36">
        <v>95250.23</v>
      </c>
      <c r="I160" s="4">
        <f t="shared" si="2"/>
        <v>0.505</v>
      </c>
      <c r="J160" s="9" t="s">
        <v>408</v>
      </c>
    </row>
    <row r="161" spans="1:10" ht="39.6" x14ac:dyDescent="0.25">
      <c r="A161" s="53"/>
      <c r="B161" s="55"/>
      <c r="C161" s="53"/>
      <c r="D161" s="54" t="s">
        <v>106</v>
      </c>
      <c r="E161" s="34" t="s">
        <v>78</v>
      </c>
      <c r="F161" s="35" t="s">
        <v>196</v>
      </c>
      <c r="G161" s="36">
        <v>9041.26</v>
      </c>
      <c r="H161" s="36">
        <v>0</v>
      </c>
      <c r="I161" s="4">
        <f t="shared" si="2"/>
        <v>0</v>
      </c>
      <c r="J161" s="9" t="s">
        <v>409</v>
      </c>
    </row>
    <row r="162" spans="1:10" ht="52.8" x14ac:dyDescent="0.25">
      <c r="A162" s="53"/>
      <c r="B162" s="55"/>
      <c r="C162" s="53"/>
      <c r="D162" s="55"/>
      <c r="E162" s="34" t="s">
        <v>79</v>
      </c>
      <c r="F162" s="35" t="s">
        <v>295</v>
      </c>
      <c r="G162" s="36">
        <v>92991.37</v>
      </c>
      <c r="H162" s="36">
        <v>1599.2</v>
      </c>
      <c r="I162" s="4">
        <f t="shared" si="2"/>
        <v>1.7000000000000001E-2</v>
      </c>
      <c r="J162" s="9" t="s">
        <v>410</v>
      </c>
    </row>
    <row r="163" spans="1:10" ht="33.75" customHeight="1" x14ac:dyDescent="0.25">
      <c r="A163" s="53"/>
      <c r="B163" s="55"/>
      <c r="C163" s="51" t="s">
        <v>232</v>
      </c>
      <c r="D163" s="52"/>
      <c r="E163" s="52"/>
      <c r="F163" s="52"/>
      <c r="G163" s="37">
        <v>1236882.0900000001</v>
      </c>
      <c r="H163" s="37">
        <v>867500.5</v>
      </c>
      <c r="I163" s="4">
        <f t="shared" si="2"/>
        <v>0.70099999999999996</v>
      </c>
      <c r="J163" s="9"/>
    </row>
    <row r="164" spans="1:10" x14ac:dyDescent="0.25">
      <c r="A164" s="53"/>
      <c r="B164" s="56" t="s">
        <v>197</v>
      </c>
      <c r="C164" s="57"/>
      <c r="D164" s="57"/>
      <c r="E164" s="57"/>
      <c r="F164" s="57"/>
      <c r="G164" s="38">
        <v>1236882.0900000001</v>
      </c>
      <c r="H164" s="38">
        <v>867500.5</v>
      </c>
      <c r="I164" s="4">
        <f t="shared" si="2"/>
        <v>0.70099999999999996</v>
      </c>
      <c r="J164" s="9"/>
    </row>
    <row r="165" spans="1:10" x14ac:dyDescent="0.25">
      <c r="A165" s="51" t="s">
        <v>198</v>
      </c>
      <c r="B165" s="52"/>
      <c r="C165" s="52"/>
      <c r="D165" s="52"/>
      <c r="E165" s="52"/>
      <c r="F165" s="52"/>
      <c r="G165" s="37">
        <v>1668782.59</v>
      </c>
      <c r="H165" s="37">
        <v>885017.2</v>
      </c>
      <c r="I165" s="4">
        <f t="shared" si="2"/>
        <v>0.53</v>
      </c>
      <c r="J165" s="9"/>
    </row>
    <row r="166" spans="1:10" ht="52.8" x14ac:dyDescent="0.25">
      <c r="A166" s="51" t="s">
        <v>256</v>
      </c>
      <c r="B166" s="54" t="s">
        <v>257</v>
      </c>
      <c r="C166" s="34" t="s">
        <v>258</v>
      </c>
      <c r="D166" s="35" t="s">
        <v>117</v>
      </c>
      <c r="E166" s="34" t="s">
        <v>258</v>
      </c>
      <c r="F166" s="35" t="s">
        <v>259</v>
      </c>
      <c r="G166" s="36">
        <v>134000</v>
      </c>
      <c r="H166" s="36">
        <v>0</v>
      </c>
      <c r="I166" s="4">
        <f t="shared" si="2"/>
        <v>0</v>
      </c>
      <c r="J166" s="9" t="s">
        <v>374</v>
      </c>
    </row>
    <row r="167" spans="1:10" x14ac:dyDescent="0.25">
      <c r="A167" s="53"/>
      <c r="B167" s="55"/>
      <c r="C167" s="51" t="s">
        <v>260</v>
      </c>
      <c r="D167" s="52"/>
      <c r="E167" s="52"/>
      <c r="F167" s="52"/>
      <c r="G167" s="37">
        <v>134000</v>
      </c>
      <c r="H167" s="37">
        <v>0</v>
      </c>
      <c r="I167" s="4">
        <f t="shared" si="2"/>
        <v>0</v>
      </c>
      <c r="J167" s="9"/>
    </row>
    <row r="168" spans="1:10" x14ac:dyDescent="0.25">
      <c r="A168" s="53"/>
      <c r="B168" s="56" t="s">
        <v>261</v>
      </c>
      <c r="C168" s="57"/>
      <c r="D168" s="57"/>
      <c r="E168" s="57"/>
      <c r="F168" s="57"/>
      <c r="G168" s="38">
        <v>134000</v>
      </c>
      <c r="H168" s="38">
        <v>0</v>
      </c>
      <c r="I168" s="4">
        <f t="shared" si="2"/>
        <v>0</v>
      </c>
      <c r="J168" s="9"/>
    </row>
    <row r="169" spans="1:10" x14ac:dyDescent="0.25">
      <c r="A169" s="51" t="s">
        <v>262</v>
      </c>
      <c r="B169" s="52"/>
      <c r="C169" s="52"/>
      <c r="D169" s="52"/>
      <c r="E169" s="52"/>
      <c r="F169" s="52"/>
      <c r="G169" s="37">
        <v>134000</v>
      </c>
      <c r="H169" s="37">
        <v>0</v>
      </c>
      <c r="I169" s="4">
        <f t="shared" si="2"/>
        <v>0</v>
      </c>
      <c r="J169" s="9"/>
    </row>
    <row r="170" spans="1:10" ht="12.75" hidden="1" customHeight="1" x14ac:dyDescent="0.25">
      <c r="A170" s="51" t="s">
        <v>199</v>
      </c>
      <c r="B170" s="54" t="s">
        <v>200</v>
      </c>
      <c r="C170" s="65" t="s">
        <v>102</v>
      </c>
      <c r="D170" s="29"/>
      <c r="E170" s="28"/>
      <c r="F170" s="29"/>
      <c r="G170" s="30"/>
      <c r="H170" s="30"/>
      <c r="I170" s="31"/>
      <c r="J170" s="32"/>
    </row>
    <row r="171" spans="1:10" ht="92.4" x14ac:dyDescent="0.25">
      <c r="A171" s="53"/>
      <c r="B171" s="55"/>
      <c r="C171" s="67"/>
      <c r="D171" s="35" t="s">
        <v>111</v>
      </c>
      <c r="E171" s="34" t="s">
        <v>111</v>
      </c>
      <c r="F171" s="35" t="s">
        <v>53</v>
      </c>
      <c r="G171" s="36">
        <v>37385.919999999998</v>
      </c>
      <c r="H171" s="36">
        <v>10622.7</v>
      </c>
      <c r="I171" s="4">
        <f t="shared" si="2"/>
        <v>0.28399999999999997</v>
      </c>
      <c r="J171" s="9" t="s">
        <v>424</v>
      </c>
    </row>
    <row r="172" spans="1:10" x14ac:dyDescent="0.25">
      <c r="A172" s="53"/>
      <c r="B172" s="55"/>
      <c r="C172" s="51" t="s">
        <v>231</v>
      </c>
      <c r="D172" s="52"/>
      <c r="E172" s="52"/>
      <c r="F172" s="52"/>
      <c r="G172" s="37">
        <v>37385.919999999998</v>
      </c>
      <c r="H172" s="37">
        <v>10622.7</v>
      </c>
      <c r="I172" s="4">
        <f t="shared" si="2"/>
        <v>0.28399999999999997</v>
      </c>
      <c r="J172" s="9"/>
    </row>
    <row r="173" spans="1:10" x14ac:dyDescent="0.25">
      <c r="A173" s="53"/>
      <c r="B173" s="56" t="s">
        <v>201</v>
      </c>
      <c r="C173" s="57"/>
      <c r="D173" s="57"/>
      <c r="E173" s="57"/>
      <c r="F173" s="57"/>
      <c r="G173" s="38">
        <v>37385.919999999998</v>
      </c>
      <c r="H173" s="38">
        <v>10622.7</v>
      </c>
      <c r="I173" s="4">
        <f t="shared" si="2"/>
        <v>0.28399999999999997</v>
      </c>
      <c r="J173" s="9"/>
    </row>
    <row r="174" spans="1:10" x14ac:dyDescent="0.25">
      <c r="A174" s="51" t="s">
        <v>202</v>
      </c>
      <c r="B174" s="52"/>
      <c r="C174" s="52"/>
      <c r="D174" s="52"/>
      <c r="E174" s="52"/>
      <c r="F174" s="52"/>
      <c r="G174" s="37">
        <v>37385.919999999998</v>
      </c>
      <c r="H174" s="37">
        <v>10622.7</v>
      </c>
      <c r="I174" s="4">
        <f t="shared" si="2"/>
        <v>0.28399999999999997</v>
      </c>
      <c r="J174" s="9"/>
    </row>
    <row r="175" spans="1:10" ht="39.6" x14ac:dyDescent="0.25">
      <c r="A175" s="51" t="s">
        <v>203</v>
      </c>
      <c r="B175" s="54" t="s">
        <v>269</v>
      </c>
      <c r="C175" s="34" t="s">
        <v>102</v>
      </c>
      <c r="D175" s="35" t="s">
        <v>177</v>
      </c>
      <c r="E175" s="34" t="s">
        <v>177</v>
      </c>
      <c r="F175" s="35" t="s">
        <v>270</v>
      </c>
      <c r="G175" s="36">
        <v>54836.4</v>
      </c>
      <c r="H175" s="36">
        <v>54490.01</v>
      </c>
      <c r="I175" s="4">
        <f t="shared" ref="I175:I220" si="3">H175/G175</f>
        <v>0.99399999999999999</v>
      </c>
      <c r="J175" s="9"/>
    </row>
    <row r="176" spans="1:10" x14ac:dyDescent="0.25">
      <c r="A176" s="53"/>
      <c r="B176" s="55"/>
      <c r="C176" s="51" t="s">
        <v>231</v>
      </c>
      <c r="D176" s="52"/>
      <c r="E176" s="52"/>
      <c r="F176" s="52"/>
      <c r="G176" s="37">
        <v>54836.4</v>
      </c>
      <c r="H176" s="37">
        <v>54490.01</v>
      </c>
      <c r="I176" s="4">
        <f t="shared" si="3"/>
        <v>0.99399999999999999</v>
      </c>
      <c r="J176" s="9"/>
    </row>
    <row r="177" spans="1:10" x14ac:dyDescent="0.25">
      <c r="A177" s="53"/>
      <c r="B177" s="56" t="s">
        <v>271</v>
      </c>
      <c r="C177" s="57"/>
      <c r="D177" s="57"/>
      <c r="E177" s="57"/>
      <c r="F177" s="57"/>
      <c r="G177" s="38">
        <v>54836.4</v>
      </c>
      <c r="H177" s="38">
        <v>54490.01</v>
      </c>
      <c r="I177" s="4">
        <f t="shared" si="3"/>
        <v>0.99399999999999999</v>
      </c>
      <c r="J177" s="9"/>
    </row>
    <row r="178" spans="1:10" ht="52.8" hidden="1" x14ac:dyDescent="0.25">
      <c r="A178" s="68"/>
      <c r="B178" s="69" t="s">
        <v>205</v>
      </c>
      <c r="C178" s="71" t="s">
        <v>167</v>
      </c>
      <c r="D178" s="19" t="s">
        <v>179</v>
      </c>
      <c r="E178" s="18" t="s">
        <v>179</v>
      </c>
      <c r="F178" s="19" t="s">
        <v>327</v>
      </c>
      <c r="G178" s="20">
        <v>0</v>
      </c>
      <c r="H178" s="20">
        <v>0</v>
      </c>
      <c r="I178" s="4"/>
      <c r="J178" s="9"/>
    </row>
    <row r="179" spans="1:10" hidden="1" x14ac:dyDescent="0.25">
      <c r="A179" s="68"/>
      <c r="B179" s="70"/>
      <c r="C179" s="68"/>
      <c r="D179" s="69" t="s">
        <v>103</v>
      </c>
      <c r="E179" s="71" t="s">
        <v>93</v>
      </c>
      <c r="F179" s="19"/>
      <c r="G179" s="20"/>
      <c r="H179" s="20"/>
      <c r="I179" s="4"/>
      <c r="J179" s="9"/>
    </row>
    <row r="180" spans="1:10" ht="132" x14ac:dyDescent="0.25">
      <c r="A180" s="53"/>
      <c r="B180" s="55"/>
      <c r="C180" s="53"/>
      <c r="D180" s="55"/>
      <c r="E180" s="53"/>
      <c r="F180" s="35" t="s">
        <v>10</v>
      </c>
      <c r="G180" s="36">
        <v>68508.399999999994</v>
      </c>
      <c r="H180" s="36">
        <v>5523.74</v>
      </c>
      <c r="I180" s="4">
        <f t="shared" si="3"/>
        <v>8.1000000000000003E-2</v>
      </c>
      <c r="J180" s="9" t="s">
        <v>425</v>
      </c>
    </row>
    <row r="181" spans="1:10" ht="66" x14ac:dyDescent="0.25">
      <c r="A181" s="53"/>
      <c r="B181" s="55"/>
      <c r="C181" s="53"/>
      <c r="D181" s="55"/>
      <c r="E181" s="51" t="s">
        <v>58</v>
      </c>
      <c r="F181" s="35" t="s">
        <v>238</v>
      </c>
      <c r="G181" s="36">
        <v>300000</v>
      </c>
      <c r="H181" s="36">
        <v>100000</v>
      </c>
      <c r="I181" s="4">
        <f t="shared" si="3"/>
        <v>0.33300000000000002</v>
      </c>
      <c r="J181" s="9" t="s">
        <v>426</v>
      </c>
    </row>
    <row r="182" spans="1:10" ht="66" x14ac:dyDescent="0.25">
      <c r="A182" s="53"/>
      <c r="B182" s="55"/>
      <c r="C182" s="53"/>
      <c r="D182" s="55"/>
      <c r="E182" s="53"/>
      <c r="F182" s="35" t="s">
        <v>239</v>
      </c>
      <c r="G182" s="36">
        <v>4500</v>
      </c>
      <c r="H182" s="36">
        <v>0</v>
      </c>
      <c r="I182" s="4">
        <f t="shared" si="3"/>
        <v>0</v>
      </c>
      <c r="J182" s="9" t="s">
        <v>379</v>
      </c>
    </row>
    <row r="183" spans="1:10" ht="158.4" x14ac:dyDescent="0.25">
      <c r="A183" s="53"/>
      <c r="B183" s="55"/>
      <c r="C183" s="53"/>
      <c r="D183" s="55"/>
      <c r="E183" s="53"/>
      <c r="F183" s="35" t="s">
        <v>206</v>
      </c>
      <c r="G183" s="36">
        <v>480831.8</v>
      </c>
      <c r="H183" s="36">
        <v>35887.72</v>
      </c>
      <c r="I183" s="4">
        <f t="shared" si="3"/>
        <v>7.4999999999999997E-2</v>
      </c>
      <c r="J183" s="9" t="s">
        <v>393</v>
      </c>
    </row>
    <row r="184" spans="1:10" ht="79.2" x14ac:dyDescent="0.25">
      <c r="A184" s="53"/>
      <c r="B184" s="55"/>
      <c r="C184" s="53"/>
      <c r="D184" s="55"/>
      <c r="E184" s="53"/>
      <c r="F184" s="35" t="s">
        <v>240</v>
      </c>
      <c r="G184" s="36">
        <v>1257989</v>
      </c>
      <c r="H184" s="36">
        <v>179077.93</v>
      </c>
      <c r="I184" s="4">
        <f t="shared" si="3"/>
        <v>0.14199999999999999</v>
      </c>
      <c r="J184" s="9" t="s">
        <v>383</v>
      </c>
    </row>
    <row r="185" spans="1:10" ht="52.8" x14ac:dyDescent="0.25">
      <c r="A185" s="53"/>
      <c r="B185" s="55"/>
      <c r="C185" s="53"/>
      <c r="D185" s="55"/>
      <c r="E185" s="53"/>
      <c r="F185" s="35" t="s">
        <v>5</v>
      </c>
      <c r="G185" s="36">
        <v>130566.62</v>
      </c>
      <c r="H185" s="36">
        <v>0</v>
      </c>
      <c r="I185" s="4">
        <f t="shared" si="3"/>
        <v>0</v>
      </c>
      <c r="J185" s="9" t="s">
        <v>384</v>
      </c>
    </row>
    <row r="186" spans="1:10" ht="105.6" x14ac:dyDescent="0.25">
      <c r="A186" s="53"/>
      <c r="B186" s="55"/>
      <c r="C186" s="53"/>
      <c r="D186" s="55"/>
      <c r="E186" s="53"/>
      <c r="F186" s="35" t="s">
        <v>241</v>
      </c>
      <c r="G186" s="36">
        <v>1500000</v>
      </c>
      <c r="H186" s="36">
        <v>27341.29</v>
      </c>
      <c r="I186" s="4">
        <f t="shared" si="3"/>
        <v>1.7999999999999999E-2</v>
      </c>
      <c r="J186" s="9" t="s">
        <v>383</v>
      </c>
    </row>
    <row r="187" spans="1:10" ht="79.2" x14ac:dyDescent="0.25">
      <c r="A187" s="53"/>
      <c r="B187" s="55"/>
      <c r="C187" s="53"/>
      <c r="D187" s="55"/>
      <c r="E187" s="53"/>
      <c r="F187" s="35" t="s">
        <v>242</v>
      </c>
      <c r="G187" s="36">
        <v>2000000</v>
      </c>
      <c r="H187" s="36">
        <v>283291.48</v>
      </c>
      <c r="I187" s="4">
        <f t="shared" si="3"/>
        <v>0.14199999999999999</v>
      </c>
      <c r="J187" s="9" t="s">
        <v>383</v>
      </c>
    </row>
    <row r="188" spans="1:10" ht="66" x14ac:dyDescent="0.25">
      <c r="A188" s="53"/>
      <c r="B188" s="55"/>
      <c r="C188" s="53"/>
      <c r="D188" s="55"/>
      <c r="E188" s="53"/>
      <c r="F188" s="35" t="s">
        <v>8</v>
      </c>
      <c r="G188" s="36">
        <v>1233.83</v>
      </c>
      <c r="H188" s="36">
        <v>0</v>
      </c>
      <c r="I188" s="4">
        <f t="shared" si="3"/>
        <v>0</v>
      </c>
      <c r="J188" s="9" t="s">
        <v>392</v>
      </c>
    </row>
    <row r="189" spans="1:10" ht="92.4" x14ac:dyDescent="0.25">
      <c r="A189" s="53"/>
      <c r="B189" s="55"/>
      <c r="C189" s="53"/>
      <c r="D189" s="55"/>
      <c r="E189" s="34" t="s">
        <v>243</v>
      </c>
      <c r="F189" s="35" t="s">
        <v>244</v>
      </c>
      <c r="G189" s="36">
        <v>84423.45</v>
      </c>
      <c r="H189" s="36">
        <v>0</v>
      </c>
      <c r="I189" s="4">
        <f t="shared" si="3"/>
        <v>0</v>
      </c>
      <c r="J189" s="9" t="s">
        <v>387</v>
      </c>
    </row>
    <row r="190" spans="1:10" ht="39.6" x14ac:dyDescent="0.25">
      <c r="A190" s="53"/>
      <c r="B190" s="55"/>
      <c r="C190" s="53"/>
      <c r="D190" s="54" t="s">
        <v>111</v>
      </c>
      <c r="E190" s="34" t="s">
        <v>111</v>
      </c>
      <c r="F190" s="35" t="s">
        <v>11</v>
      </c>
      <c r="G190" s="36">
        <v>51541.57</v>
      </c>
      <c r="H190" s="36">
        <v>21931</v>
      </c>
      <c r="I190" s="4">
        <f t="shared" si="3"/>
        <v>0.42599999999999999</v>
      </c>
      <c r="J190" s="9" t="s">
        <v>388</v>
      </c>
    </row>
    <row r="191" spans="1:10" ht="52.8" x14ac:dyDescent="0.25">
      <c r="A191" s="53"/>
      <c r="B191" s="55"/>
      <c r="C191" s="53"/>
      <c r="D191" s="55"/>
      <c r="E191" s="34" t="s">
        <v>71</v>
      </c>
      <c r="F191" s="35" t="s">
        <v>245</v>
      </c>
      <c r="G191" s="36">
        <v>42055.62</v>
      </c>
      <c r="H191" s="36">
        <v>0</v>
      </c>
      <c r="I191" s="4">
        <f t="shared" si="3"/>
        <v>0</v>
      </c>
      <c r="J191" s="9" t="s">
        <v>429</v>
      </c>
    </row>
    <row r="192" spans="1:10" ht="52.8" x14ac:dyDescent="0.25">
      <c r="A192" s="53"/>
      <c r="B192" s="55"/>
      <c r="C192" s="53"/>
      <c r="D192" s="55"/>
      <c r="E192" s="34" t="s">
        <v>246</v>
      </c>
      <c r="F192" s="35" t="s">
        <v>247</v>
      </c>
      <c r="G192" s="36">
        <v>1000</v>
      </c>
      <c r="H192" s="36">
        <v>0</v>
      </c>
      <c r="I192" s="4">
        <f t="shared" si="3"/>
        <v>0</v>
      </c>
      <c r="J192" s="9" t="s">
        <v>389</v>
      </c>
    </row>
    <row r="193" spans="1:10" ht="52.8" x14ac:dyDescent="0.25">
      <c r="A193" s="53"/>
      <c r="B193" s="55"/>
      <c r="C193" s="53"/>
      <c r="D193" s="35" t="s">
        <v>185</v>
      </c>
      <c r="E193" s="34" t="s">
        <v>58</v>
      </c>
      <c r="F193" s="35" t="s">
        <v>7</v>
      </c>
      <c r="G193" s="36">
        <v>207717.82</v>
      </c>
      <c r="H193" s="36">
        <v>41959.79</v>
      </c>
      <c r="I193" s="4">
        <f t="shared" si="3"/>
        <v>0.20200000000000001</v>
      </c>
      <c r="J193" s="9" t="s">
        <v>427</v>
      </c>
    </row>
    <row r="194" spans="1:10" ht="118.8" x14ac:dyDescent="0.25">
      <c r="A194" s="53"/>
      <c r="B194" s="55"/>
      <c r="C194" s="53"/>
      <c r="D194" s="35" t="s">
        <v>115</v>
      </c>
      <c r="E194" s="34" t="s">
        <v>91</v>
      </c>
      <c r="F194" s="35" t="s">
        <v>207</v>
      </c>
      <c r="G194" s="36">
        <v>8546.7000000000007</v>
      </c>
      <c r="H194" s="36">
        <v>0</v>
      </c>
      <c r="I194" s="4">
        <f t="shared" si="3"/>
        <v>0</v>
      </c>
      <c r="J194" s="9" t="s">
        <v>390</v>
      </c>
    </row>
    <row r="195" spans="1:10" ht="79.2" x14ac:dyDescent="0.25">
      <c r="A195" s="53"/>
      <c r="B195" s="55"/>
      <c r="C195" s="53"/>
      <c r="D195" s="35" t="s">
        <v>117</v>
      </c>
      <c r="E195" s="34" t="s">
        <v>64</v>
      </c>
      <c r="F195" s="35" t="s">
        <v>308</v>
      </c>
      <c r="G195" s="36">
        <v>15244.74</v>
      </c>
      <c r="H195" s="36">
        <v>1703.58</v>
      </c>
      <c r="I195" s="4">
        <f t="shared" si="3"/>
        <v>0.112</v>
      </c>
      <c r="J195" s="9" t="s">
        <v>391</v>
      </c>
    </row>
    <row r="196" spans="1:10" ht="52.8" x14ac:dyDescent="0.25">
      <c r="A196" s="53"/>
      <c r="B196" s="55"/>
      <c r="C196" s="53"/>
      <c r="D196" s="35" t="s">
        <v>100</v>
      </c>
      <c r="E196" s="46" t="s">
        <v>58</v>
      </c>
      <c r="F196" s="35" t="s">
        <v>9</v>
      </c>
      <c r="G196" s="36">
        <v>200173.32</v>
      </c>
      <c r="H196" s="36">
        <v>29361.38</v>
      </c>
      <c r="I196" s="4">
        <f t="shared" si="3"/>
        <v>0.14699999999999999</v>
      </c>
      <c r="J196" s="9" t="s">
        <v>394</v>
      </c>
    </row>
    <row r="197" spans="1:10" ht="52.8" x14ac:dyDescent="0.25">
      <c r="A197" s="53"/>
      <c r="B197" s="55"/>
      <c r="C197" s="53"/>
      <c r="D197" s="35" t="s">
        <v>177</v>
      </c>
      <c r="E197" s="34" t="s">
        <v>58</v>
      </c>
      <c r="F197" s="35" t="s">
        <v>92</v>
      </c>
      <c r="G197" s="36">
        <v>115853.53</v>
      </c>
      <c r="H197" s="36">
        <v>45879.55</v>
      </c>
      <c r="I197" s="4">
        <f t="shared" si="3"/>
        <v>0.39600000000000002</v>
      </c>
      <c r="J197" s="9" t="s">
        <v>398</v>
      </c>
    </row>
    <row r="198" spans="1:10" ht="52.8" x14ac:dyDescent="0.25">
      <c r="A198" s="53"/>
      <c r="B198" s="55"/>
      <c r="C198" s="53"/>
      <c r="D198" s="72" t="s">
        <v>106</v>
      </c>
      <c r="E198" s="46" t="s">
        <v>58</v>
      </c>
      <c r="F198" s="35" t="s">
        <v>248</v>
      </c>
      <c r="G198" s="36">
        <v>42000</v>
      </c>
      <c r="H198" s="36">
        <v>0</v>
      </c>
      <c r="I198" s="4">
        <f t="shared" si="3"/>
        <v>0</v>
      </c>
      <c r="J198" s="9" t="s">
        <v>396</v>
      </c>
    </row>
    <row r="199" spans="1:10" ht="79.2" x14ac:dyDescent="0.25">
      <c r="A199" s="53"/>
      <c r="B199" s="55"/>
      <c r="C199" s="53"/>
      <c r="D199" s="72"/>
      <c r="E199" s="34" t="s">
        <v>90</v>
      </c>
      <c r="F199" s="35" t="s">
        <v>54</v>
      </c>
      <c r="G199" s="36">
        <v>148318.03</v>
      </c>
      <c r="H199" s="36">
        <v>82798.509999999995</v>
      </c>
      <c r="I199" s="4">
        <f t="shared" si="3"/>
        <v>0.55800000000000005</v>
      </c>
      <c r="J199" s="9" t="s">
        <v>397</v>
      </c>
    </row>
    <row r="200" spans="1:10" x14ac:dyDescent="0.25">
      <c r="A200" s="53"/>
      <c r="B200" s="55"/>
      <c r="C200" s="51" t="s">
        <v>227</v>
      </c>
      <c r="D200" s="52"/>
      <c r="E200" s="52"/>
      <c r="F200" s="52"/>
      <c r="G200" s="37">
        <v>6660504.4299999997</v>
      </c>
      <c r="H200" s="37">
        <v>854755.97</v>
      </c>
      <c r="I200" s="4">
        <f t="shared" si="3"/>
        <v>0.128</v>
      </c>
      <c r="J200" s="9"/>
    </row>
    <row r="201" spans="1:10" x14ac:dyDescent="0.25">
      <c r="A201" s="53"/>
      <c r="B201" s="56" t="s">
        <v>208</v>
      </c>
      <c r="C201" s="57"/>
      <c r="D201" s="57"/>
      <c r="E201" s="57"/>
      <c r="F201" s="57"/>
      <c r="G201" s="38">
        <v>6660504.4299999997</v>
      </c>
      <c r="H201" s="38">
        <v>854755.97</v>
      </c>
      <c r="I201" s="4">
        <f t="shared" si="3"/>
        <v>0.128</v>
      </c>
      <c r="J201" s="9"/>
    </row>
    <row r="202" spans="1:10" ht="39.6" hidden="1" x14ac:dyDescent="0.25">
      <c r="A202" s="68"/>
      <c r="B202" s="69" t="s">
        <v>209</v>
      </c>
      <c r="C202" s="71" t="s">
        <v>167</v>
      </c>
      <c r="D202" s="69" t="s">
        <v>103</v>
      </c>
      <c r="E202" s="71" t="s">
        <v>58</v>
      </c>
      <c r="F202" s="19" t="s">
        <v>328</v>
      </c>
      <c r="G202" s="20">
        <v>0</v>
      </c>
      <c r="H202" s="20">
        <v>0</v>
      </c>
      <c r="I202" s="4"/>
      <c r="J202" s="9"/>
    </row>
    <row r="203" spans="1:10" ht="158.4" x14ac:dyDescent="0.25">
      <c r="A203" s="53"/>
      <c r="B203" s="55"/>
      <c r="C203" s="53"/>
      <c r="D203" s="55"/>
      <c r="E203" s="53"/>
      <c r="F203" s="35" t="s">
        <v>206</v>
      </c>
      <c r="G203" s="36">
        <v>636056.4</v>
      </c>
      <c r="H203" s="36">
        <v>172644.51</v>
      </c>
      <c r="I203" s="4">
        <f t="shared" si="3"/>
        <v>0.27100000000000002</v>
      </c>
      <c r="J203" s="9" t="s">
        <v>393</v>
      </c>
    </row>
    <row r="204" spans="1:10" ht="39.6" hidden="1" x14ac:dyDescent="0.25">
      <c r="A204" s="68"/>
      <c r="B204" s="70"/>
      <c r="C204" s="68"/>
      <c r="D204" s="70"/>
      <c r="E204" s="68"/>
      <c r="F204" s="19" t="s">
        <v>331</v>
      </c>
      <c r="G204" s="20">
        <v>0</v>
      </c>
      <c r="H204" s="20">
        <v>0</v>
      </c>
      <c r="I204" s="4"/>
      <c r="J204" s="9"/>
    </row>
    <row r="205" spans="1:10" ht="39.6" hidden="1" x14ac:dyDescent="0.25">
      <c r="A205" s="68"/>
      <c r="B205" s="70"/>
      <c r="C205" s="68"/>
      <c r="D205" s="70"/>
      <c r="E205" s="68"/>
      <c r="F205" s="19" t="s">
        <v>329</v>
      </c>
      <c r="G205" s="20">
        <v>0</v>
      </c>
      <c r="H205" s="20">
        <v>0</v>
      </c>
      <c r="I205" s="4"/>
      <c r="J205" s="9"/>
    </row>
    <row r="206" spans="1:10" ht="52.8" hidden="1" x14ac:dyDescent="0.25">
      <c r="A206" s="68"/>
      <c r="B206" s="70"/>
      <c r="C206" s="68"/>
      <c r="D206" s="70"/>
      <c r="E206" s="68"/>
      <c r="F206" s="19" t="s">
        <v>204</v>
      </c>
      <c r="G206" s="20">
        <v>0</v>
      </c>
      <c r="H206" s="20">
        <v>0</v>
      </c>
      <c r="I206" s="4"/>
      <c r="J206" s="9"/>
    </row>
    <row r="207" spans="1:10" ht="66" x14ac:dyDescent="0.25">
      <c r="A207" s="53"/>
      <c r="B207" s="55"/>
      <c r="C207" s="53"/>
      <c r="D207" s="55"/>
      <c r="E207" s="53"/>
      <c r="F207" s="35" t="s">
        <v>6</v>
      </c>
      <c r="G207" s="36">
        <v>367160.79</v>
      </c>
      <c r="H207" s="36">
        <v>41877.78</v>
      </c>
      <c r="I207" s="4">
        <f t="shared" si="3"/>
        <v>0.114</v>
      </c>
      <c r="J207" s="9" t="s">
        <v>428</v>
      </c>
    </row>
    <row r="208" spans="1:10" hidden="1" x14ac:dyDescent="0.25">
      <c r="A208" s="68"/>
      <c r="B208" s="70"/>
      <c r="C208" s="68"/>
      <c r="D208" s="70"/>
      <c r="E208" s="68"/>
      <c r="F208" s="19" t="s">
        <v>330</v>
      </c>
      <c r="G208" s="20">
        <v>0</v>
      </c>
      <c r="H208" s="20">
        <v>0</v>
      </c>
      <c r="I208" s="4"/>
      <c r="J208" s="9"/>
    </row>
    <row r="209" spans="1:10" ht="52.8" hidden="1" x14ac:dyDescent="0.25">
      <c r="A209" s="68"/>
      <c r="B209" s="70"/>
      <c r="C209" s="68"/>
      <c r="D209" s="70"/>
      <c r="E209" s="68"/>
      <c r="F209" s="19" t="s">
        <v>332</v>
      </c>
      <c r="G209" s="20">
        <v>0</v>
      </c>
      <c r="H209" s="20">
        <v>0</v>
      </c>
      <c r="I209" s="4"/>
      <c r="J209" s="9"/>
    </row>
    <row r="210" spans="1:10" ht="39.6" x14ac:dyDescent="0.25">
      <c r="A210" s="53"/>
      <c r="B210" s="55"/>
      <c r="C210" s="53"/>
      <c r="D210" s="35" t="s">
        <v>185</v>
      </c>
      <c r="E210" s="53" t="s">
        <v>58</v>
      </c>
      <c r="F210" s="35" t="s">
        <v>7</v>
      </c>
      <c r="G210" s="36">
        <v>293848.87</v>
      </c>
      <c r="H210" s="36">
        <v>262493.96999999997</v>
      </c>
      <c r="I210" s="4">
        <f t="shared" si="3"/>
        <v>0.89300000000000002</v>
      </c>
      <c r="J210" s="9"/>
    </row>
    <row r="211" spans="1:10" ht="39.6" x14ac:dyDescent="0.25">
      <c r="A211" s="53"/>
      <c r="B211" s="55"/>
      <c r="C211" s="53"/>
      <c r="D211" s="35" t="s">
        <v>115</v>
      </c>
      <c r="E211" s="53" t="s">
        <v>58</v>
      </c>
      <c r="F211" s="35" t="s">
        <v>249</v>
      </c>
      <c r="G211" s="36">
        <v>300097.25</v>
      </c>
      <c r="H211" s="36">
        <v>107808.52</v>
      </c>
      <c r="I211" s="4">
        <f t="shared" si="3"/>
        <v>0.35899999999999999</v>
      </c>
      <c r="J211" s="9" t="s">
        <v>395</v>
      </c>
    </row>
    <row r="212" spans="1:10" ht="39.6" x14ac:dyDescent="0.25">
      <c r="A212" s="53"/>
      <c r="B212" s="55"/>
      <c r="C212" s="53"/>
      <c r="D212" s="35" t="s">
        <v>177</v>
      </c>
      <c r="E212" s="53" t="s">
        <v>58</v>
      </c>
      <c r="F212" s="35" t="s">
        <v>92</v>
      </c>
      <c r="G212" s="36">
        <v>297444.03999999998</v>
      </c>
      <c r="H212" s="36">
        <v>256504.59</v>
      </c>
      <c r="I212" s="4">
        <f t="shared" si="3"/>
        <v>0.86199999999999999</v>
      </c>
      <c r="J212" s="9"/>
    </row>
    <row r="213" spans="1:10" x14ac:dyDescent="0.25">
      <c r="A213" s="53"/>
      <c r="B213" s="55"/>
      <c r="C213" s="51" t="s">
        <v>227</v>
      </c>
      <c r="D213" s="52"/>
      <c r="E213" s="52"/>
      <c r="F213" s="52"/>
      <c r="G213" s="37">
        <v>1894607.35</v>
      </c>
      <c r="H213" s="37">
        <v>841329.37</v>
      </c>
      <c r="I213" s="4">
        <f t="shared" si="3"/>
        <v>0.44400000000000001</v>
      </c>
      <c r="J213" s="9"/>
    </row>
    <row r="214" spans="1:10" x14ac:dyDescent="0.25">
      <c r="A214" s="53"/>
      <c r="B214" s="56" t="s">
        <v>210</v>
      </c>
      <c r="C214" s="57"/>
      <c r="D214" s="57"/>
      <c r="E214" s="57"/>
      <c r="F214" s="57"/>
      <c r="G214" s="38">
        <v>1894607.35</v>
      </c>
      <c r="H214" s="38">
        <v>841329.37</v>
      </c>
      <c r="I214" s="4">
        <f t="shared" si="3"/>
        <v>0.44400000000000001</v>
      </c>
      <c r="J214" s="9"/>
    </row>
    <row r="215" spans="1:10" ht="52.8" x14ac:dyDescent="0.25">
      <c r="A215" s="53"/>
      <c r="B215" s="54" t="s">
        <v>250</v>
      </c>
      <c r="C215" s="34" t="s">
        <v>167</v>
      </c>
      <c r="D215" s="35" t="s">
        <v>103</v>
      </c>
      <c r="E215" s="34" t="s">
        <v>58</v>
      </c>
      <c r="F215" s="35" t="s">
        <v>204</v>
      </c>
      <c r="G215" s="36">
        <v>232914</v>
      </c>
      <c r="H215" s="36">
        <v>232914</v>
      </c>
      <c r="I215" s="4">
        <f t="shared" si="3"/>
        <v>1</v>
      </c>
      <c r="J215" s="9"/>
    </row>
    <row r="216" spans="1:10" x14ac:dyDescent="0.25">
      <c r="A216" s="53"/>
      <c r="B216" s="55"/>
      <c r="C216" s="51" t="s">
        <v>227</v>
      </c>
      <c r="D216" s="52"/>
      <c r="E216" s="52"/>
      <c r="F216" s="52"/>
      <c r="G216" s="37">
        <v>232914</v>
      </c>
      <c r="H216" s="37">
        <v>232914</v>
      </c>
      <c r="I216" s="4">
        <f t="shared" si="3"/>
        <v>1</v>
      </c>
      <c r="J216" s="9"/>
    </row>
    <row r="217" spans="1:10" x14ac:dyDescent="0.25">
      <c r="A217" s="53"/>
      <c r="B217" s="56" t="s">
        <v>251</v>
      </c>
      <c r="C217" s="57"/>
      <c r="D217" s="57"/>
      <c r="E217" s="57"/>
      <c r="F217" s="57"/>
      <c r="G217" s="38">
        <v>232914</v>
      </c>
      <c r="H217" s="38">
        <v>232914</v>
      </c>
      <c r="I217" s="4">
        <f t="shared" si="3"/>
        <v>1</v>
      </c>
      <c r="J217" s="9"/>
    </row>
    <row r="218" spans="1:10" x14ac:dyDescent="0.25">
      <c r="A218" s="51" t="s">
        <v>211</v>
      </c>
      <c r="B218" s="52"/>
      <c r="C218" s="52"/>
      <c r="D218" s="52"/>
      <c r="E218" s="52"/>
      <c r="F218" s="52"/>
      <c r="G218" s="37">
        <v>8842862.1799999997</v>
      </c>
      <c r="H218" s="37">
        <v>1983489.3</v>
      </c>
      <c r="I218" s="4">
        <f t="shared" si="3"/>
        <v>0.224</v>
      </c>
      <c r="J218" s="9"/>
    </row>
    <row r="219" spans="1:10" ht="39.6" x14ac:dyDescent="0.25">
      <c r="A219" s="51" t="s">
        <v>275</v>
      </c>
      <c r="B219" s="54" t="s">
        <v>276</v>
      </c>
      <c r="C219" s="34" t="s">
        <v>102</v>
      </c>
      <c r="D219" s="35" t="s">
        <v>103</v>
      </c>
      <c r="E219" s="34" t="s">
        <v>62</v>
      </c>
      <c r="F219" s="35" t="s">
        <v>277</v>
      </c>
      <c r="G219" s="36">
        <v>68818.89</v>
      </c>
      <c r="H219" s="36">
        <v>0</v>
      </c>
      <c r="I219" s="4">
        <f t="shared" si="3"/>
        <v>0</v>
      </c>
      <c r="J219" s="9" t="s">
        <v>343</v>
      </c>
    </row>
    <row r="220" spans="1:10" x14ac:dyDescent="0.25">
      <c r="A220" s="53"/>
      <c r="B220" s="55"/>
      <c r="C220" s="51" t="s">
        <v>231</v>
      </c>
      <c r="D220" s="52"/>
      <c r="E220" s="52"/>
      <c r="F220" s="52"/>
      <c r="G220" s="37">
        <v>68818.89</v>
      </c>
      <c r="H220" s="37">
        <v>0</v>
      </c>
      <c r="I220" s="4">
        <f t="shared" si="3"/>
        <v>0</v>
      </c>
      <c r="J220" s="9"/>
    </row>
    <row r="221" spans="1:10" x14ac:dyDescent="0.25">
      <c r="A221" s="53"/>
      <c r="B221" s="56" t="s">
        <v>278</v>
      </c>
      <c r="C221" s="57"/>
      <c r="D221" s="57"/>
      <c r="E221" s="57"/>
      <c r="F221" s="57"/>
      <c r="G221" s="38">
        <v>68818.89</v>
      </c>
      <c r="H221" s="38">
        <v>0</v>
      </c>
      <c r="I221" s="4">
        <f t="shared" ref="I221:I256" si="4">H221/G221</f>
        <v>0</v>
      </c>
      <c r="J221" s="9"/>
    </row>
    <row r="222" spans="1:10" x14ac:dyDescent="0.25">
      <c r="A222" s="51" t="s">
        <v>279</v>
      </c>
      <c r="B222" s="52"/>
      <c r="C222" s="52"/>
      <c r="D222" s="52"/>
      <c r="E222" s="52"/>
      <c r="F222" s="52"/>
      <c r="G222" s="37">
        <v>68818.89</v>
      </c>
      <c r="H222" s="37">
        <v>0</v>
      </c>
      <c r="I222" s="4">
        <f t="shared" si="4"/>
        <v>0</v>
      </c>
      <c r="J222" s="9"/>
    </row>
    <row r="223" spans="1:10" ht="52.8" x14ac:dyDescent="0.25">
      <c r="A223" s="51" t="s">
        <v>212</v>
      </c>
      <c r="B223" s="54" t="s">
        <v>213</v>
      </c>
      <c r="C223" s="51" t="s">
        <v>167</v>
      </c>
      <c r="D223" s="54" t="s">
        <v>105</v>
      </c>
      <c r="E223" s="34" t="s">
        <v>105</v>
      </c>
      <c r="F223" s="35" t="s">
        <v>214</v>
      </c>
      <c r="G223" s="36">
        <v>27702.5</v>
      </c>
      <c r="H223" s="36">
        <v>9171.31</v>
      </c>
      <c r="I223" s="4">
        <f t="shared" si="4"/>
        <v>0.33100000000000002</v>
      </c>
      <c r="J223" s="9" t="s">
        <v>399</v>
      </c>
    </row>
    <row r="224" spans="1:10" ht="26.4" x14ac:dyDescent="0.25">
      <c r="A224" s="53"/>
      <c r="B224" s="55"/>
      <c r="C224" s="53"/>
      <c r="D224" s="55"/>
      <c r="E224" s="34" t="s">
        <v>309</v>
      </c>
      <c r="F224" s="35" t="s">
        <v>310</v>
      </c>
      <c r="G224" s="36">
        <v>24421.37</v>
      </c>
      <c r="H224" s="36">
        <v>24421.37</v>
      </c>
      <c r="I224" s="4">
        <f t="shared" si="4"/>
        <v>1</v>
      </c>
      <c r="J224" s="9"/>
    </row>
    <row r="225" spans="1:10" ht="52.8" x14ac:dyDescent="0.25">
      <c r="A225" s="53"/>
      <c r="B225" s="55"/>
      <c r="C225" s="53"/>
      <c r="D225" s="35" t="s">
        <v>108</v>
      </c>
      <c r="E225" s="51" t="s">
        <v>311</v>
      </c>
      <c r="F225" s="35" t="s">
        <v>312</v>
      </c>
      <c r="G225" s="36">
        <v>3752.5</v>
      </c>
      <c r="H225" s="36">
        <v>0</v>
      </c>
      <c r="I225" s="4">
        <f t="shared" si="4"/>
        <v>0</v>
      </c>
      <c r="J225" s="9" t="s">
        <v>400</v>
      </c>
    </row>
    <row r="226" spans="1:10" ht="52.8" x14ac:dyDescent="0.25">
      <c r="A226" s="53"/>
      <c r="B226" s="55"/>
      <c r="C226" s="53"/>
      <c r="D226" s="54" t="s">
        <v>115</v>
      </c>
      <c r="E226" s="53" t="s">
        <v>311</v>
      </c>
      <c r="F226" s="35" t="s">
        <v>314</v>
      </c>
      <c r="G226" s="36">
        <v>7160</v>
      </c>
      <c r="H226" s="36">
        <v>0</v>
      </c>
      <c r="I226" s="4">
        <f t="shared" si="4"/>
        <v>0</v>
      </c>
      <c r="J226" s="9" t="s">
        <v>400</v>
      </c>
    </row>
    <row r="227" spans="1:10" ht="52.8" x14ac:dyDescent="0.25">
      <c r="A227" s="53"/>
      <c r="B227" s="55"/>
      <c r="C227" s="53"/>
      <c r="D227" s="55"/>
      <c r="E227" s="53"/>
      <c r="F227" s="35" t="s">
        <v>313</v>
      </c>
      <c r="G227" s="36">
        <v>9828.64</v>
      </c>
      <c r="H227" s="36">
        <v>9828.64</v>
      </c>
      <c r="I227" s="4">
        <f t="shared" si="4"/>
        <v>1</v>
      </c>
      <c r="J227" s="9"/>
    </row>
    <row r="228" spans="1:10" x14ac:dyDescent="0.25">
      <c r="A228" s="53"/>
      <c r="B228" s="55"/>
      <c r="C228" s="51" t="s">
        <v>227</v>
      </c>
      <c r="D228" s="52"/>
      <c r="E228" s="52"/>
      <c r="F228" s="52"/>
      <c r="G228" s="37">
        <v>72865.009999999995</v>
      </c>
      <c r="H228" s="37">
        <v>43421.32</v>
      </c>
      <c r="I228" s="4">
        <f t="shared" si="4"/>
        <v>0.59599999999999997</v>
      </c>
      <c r="J228" s="9"/>
    </row>
    <row r="229" spans="1:10" x14ac:dyDescent="0.25">
      <c r="A229" s="53"/>
      <c r="B229" s="56" t="s">
        <v>215</v>
      </c>
      <c r="C229" s="57"/>
      <c r="D229" s="57"/>
      <c r="E229" s="57"/>
      <c r="F229" s="57"/>
      <c r="G229" s="38">
        <v>72865.009999999995</v>
      </c>
      <c r="H229" s="38">
        <v>43421.32</v>
      </c>
      <c r="I229" s="4">
        <f t="shared" si="4"/>
        <v>0.59599999999999997</v>
      </c>
      <c r="J229" s="9"/>
    </row>
    <row r="230" spans="1:10" ht="39.6" x14ac:dyDescent="0.25">
      <c r="A230" s="53"/>
      <c r="B230" s="54" t="s">
        <v>216</v>
      </c>
      <c r="C230" s="51" t="s">
        <v>102</v>
      </c>
      <c r="D230" s="35" t="s">
        <v>179</v>
      </c>
      <c r="E230" s="34" t="s">
        <v>60</v>
      </c>
      <c r="F230" s="35" t="s">
        <v>217</v>
      </c>
      <c r="G230" s="36">
        <v>380.9</v>
      </c>
      <c r="H230" s="36">
        <v>0</v>
      </c>
      <c r="I230" s="4">
        <f t="shared" si="4"/>
        <v>0</v>
      </c>
      <c r="J230" s="9" t="s">
        <v>375</v>
      </c>
    </row>
    <row r="231" spans="1:10" ht="12.75" hidden="1" customHeight="1" x14ac:dyDescent="0.25">
      <c r="A231" s="58"/>
      <c r="B231" s="59"/>
      <c r="C231" s="58"/>
      <c r="D231" s="62" t="s">
        <v>126</v>
      </c>
      <c r="E231" s="24"/>
      <c r="F231" s="25"/>
      <c r="G231" s="26"/>
      <c r="H231" s="26"/>
      <c r="I231" s="27"/>
      <c r="J231" s="16"/>
    </row>
    <row r="232" spans="1:10" ht="132" x14ac:dyDescent="0.25">
      <c r="A232" s="53"/>
      <c r="B232" s="55"/>
      <c r="C232" s="53"/>
      <c r="D232" s="64"/>
      <c r="E232" s="34" t="s">
        <v>63</v>
      </c>
      <c r="F232" s="35" t="s">
        <v>38</v>
      </c>
      <c r="G232" s="36">
        <v>53000</v>
      </c>
      <c r="H232" s="36">
        <v>770.35</v>
      </c>
      <c r="I232" s="4">
        <f t="shared" si="4"/>
        <v>1.4999999999999999E-2</v>
      </c>
      <c r="J232" s="9" t="s">
        <v>376</v>
      </c>
    </row>
    <row r="233" spans="1:10" ht="12.75" hidden="1" customHeight="1" x14ac:dyDescent="0.25">
      <c r="A233" s="58"/>
      <c r="B233" s="59"/>
      <c r="C233" s="58"/>
      <c r="D233" s="29"/>
      <c r="E233" s="65" t="s">
        <v>62</v>
      </c>
      <c r="F233" s="25"/>
      <c r="G233" s="26"/>
      <c r="H233" s="26"/>
      <c r="I233" s="27"/>
      <c r="J233" s="22"/>
    </row>
    <row r="234" spans="1:10" ht="66" x14ac:dyDescent="0.25">
      <c r="A234" s="53"/>
      <c r="B234" s="55"/>
      <c r="C234" s="53"/>
      <c r="D234" s="35" t="s">
        <v>105</v>
      </c>
      <c r="E234" s="66"/>
      <c r="F234" s="35" t="s">
        <v>263</v>
      </c>
      <c r="G234" s="36">
        <v>30000</v>
      </c>
      <c r="H234" s="36">
        <v>1074.28</v>
      </c>
      <c r="I234" s="4">
        <f t="shared" si="4"/>
        <v>3.5999999999999997E-2</v>
      </c>
      <c r="J234" s="9" t="s">
        <v>350</v>
      </c>
    </row>
    <row r="235" spans="1:10" ht="66" x14ac:dyDescent="0.25">
      <c r="A235" s="53"/>
      <c r="B235" s="55"/>
      <c r="C235" s="53"/>
      <c r="D235" s="35" t="s">
        <v>111</v>
      </c>
      <c r="E235" s="66"/>
      <c r="F235" s="35" t="s">
        <v>264</v>
      </c>
      <c r="G235" s="36">
        <v>30000</v>
      </c>
      <c r="H235" s="36">
        <v>1082.99</v>
      </c>
      <c r="I235" s="4">
        <f t="shared" si="4"/>
        <v>3.5999999999999997E-2</v>
      </c>
      <c r="J235" s="9" t="s">
        <v>350</v>
      </c>
    </row>
    <row r="236" spans="1:10" ht="26.4" x14ac:dyDescent="0.25">
      <c r="A236" s="53"/>
      <c r="B236" s="55"/>
      <c r="C236" s="53"/>
      <c r="D236" s="35" t="s">
        <v>115</v>
      </c>
      <c r="E236" s="66"/>
      <c r="F236" s="35" t="s">
        <v>265</v>
      </c>
      <c r="G236" s="36">
        <v>30000</v>
      </c>
      <c r="H236" s="36">
        <v>1145.5899999999999</v>
      </c>
      <c r="I236" s="4">
        <f t="shared" si="4"/>
        <v>3.7999999999999999E-2</v>
      </c>
      <c r="J236" s="9" t="s">
        <v>344</v>
      </c>
    </row>
    <row r="237" spans="1:10" ht="79.2" x14ac:dyDescent="0.25">
      <c r="A237" s="53"/>
      <c r="B237" s="55"/>
      <c r="C237" s="53"/>
      <c r="D237" s="54" t="s">
        <v>117</v>
      </c>
      <c r="E237" s="66"/>
      <c r="F237" s="35" t="s">
        <v>218</v>
      </c>
      <c r="G237" s="36">
        <v>201346.49</v>
      </c>
      <c r="H237" s="36">
        <v>12769.78</v>
      </c>
      <c r="I237" s="4">
        <f t="shared" si="4"/>
        <v>6.3E-2</v>
      </c>
      <c r="J237" s="9" t="s">
        <v>345</v>
      </c>
    </row>
    <row r="238" spans="1:10" ht="39.6" x14ac:dyDescent="0.25">
      <c r="A238" s="53"/>
      <c r="B238" s="55"/>
      <c r="C238" s="53"/>
      <c r="D238" s="55"/>
      <c r="E238" s="67"/>
      <c r="F238" s="35" t="s">
        <v>94</v>
      </c>
      <c r="G238" s="36">
        <v>50825</v>
      </c>
      <c r="H238" s="36">
        <v>0</v>
      </c>
      <c r="I238" s="4">
        <f t="shared" si="4"/>
        <v>0</v>
      </c>
      <c r="J238" s="9" t="s">
        <v>346</v>
      </c>
    </row>
    <row r="239" spans="1:10" ht="52.8" x14ac:dyDescent="0.25">
      <c r="A239" s="53"/>
      <c r="B239" s="55"/>
      <c r="C239" s="53"/>
      <c r="D239" s="55"/>
      <c r="E239" s="34" t="s">
        <v>117</v>
      </c>
      <c r="F239" s="35" t="s">
        <v>219</v>
      </c>
      <c r="G239" s="36">
        <v>1600.61</v>
      </c>
      <c r="H239" s="36">
        <v>1600.61</v>
      </c>
      <c r="I239" s="4">
        <f t="shared" si="4"/>
        <v>1</v>
      </c>
      <c r="J239" s="9"/>
    </row>
    <row r="240" spans="1:10" ht="132" x14ac:dyDescent="0.25">
      <c r="A240" s="53"/>
      <c r="B240" s="55"/>
      <c r="C240" s="53"/>
      <c r="D240" s="54" t="s">
        <v>180</v>
      </c>
      <c r="E240" s="51" t="s">
        <v>62</v>
      </c>
      <c r="F240" s="35" t="s">
        <v>266</v>
      </c>
      <c r="G240" s="36">
        <v>1699.91</v>
      </c>
      <c r="H240" s="36">
        <v>1098.7</v>
      </c>
      <c r="I240" s="4">
        <f t="shared" si="4"/>
        <v>0.64600000000000002</v>
      </c>
      <c r="J240" s="9" t="s">
        <v>347</v>
      </c>
    </row>
    <row r="241" spans="1:12" ht="39.6" x14ac:dyDescent="0.25">
      <c r="A241" s="53"/>
      <c r="B241" s="55"/>
      <c r="C241" s="53"/>
      <c r="D241" s="55"/>
      <c r="E241" s="53"/>
      <c r="F241" s="35" t="s">
        <v>95</v>
      </c>
      <c r="G241" s="36">
        <v>21134.83</v>
      </c>
      <c r="H241" s="36">
        <v>7065.35</v>
      </c>
      <c r="I241" s="4">
        <f t="shared" si="4"/>
        <v>0.33400000000000002</v>
      </c>
      <c r="J241" s="9" t="s">
        <v>348</v>
      </c>
    </row>
    <row r="242" spans="1:12" ht="145.19999999999999" x14ac:dyDescent="0.25">
      <c r="A242" s="53"/>
      <c r="B242" s="55"/>
      <c r="C242" s="53"/>
      <c r="D242" s="55"/>
      <c r="E242" s="34" t="s">
        <v>65</v>
      </c>
      <c r="F242" s="35" t="s">
        <v>37</v>
      </c>
      <c r="G242" s="36">
        <v>56812.39</v>
      </c>
      <c r="H242" s="36">
        <v>18100.189999999999</v>
      </c>
      <c r="I242" s="4">
        <f t="shared" si="4"/>
        <v>0.31900000000000001</v>
      </c>
      <c r="J242" s="9" t="s">
        <v>382</v>
      </c>
    </row>
    <row r="243" spans="1:12" x14ac:dyDescent="0.25">
      <c r="A243" s="53"/>
      <c r="B243" s="55"/>
      <c r="C243" s="51" t="s">
        <v>231</v>
      </c>
      <c r="D243" s="52"/>
      <c r="E243" s="52"/>
      <c r="F243" s="52"/>
      <c r="G243" s="37">
        <v>476800.13</v>
      </c>
      <c r="H243" s="37">
        <v>44707.839999999997</v>
      </c>
      <c r="I243" s="4">
        <f t="shared" si="4"/>
        <v>9.4E-2</v>
      </c>
      <c r="J243" s="9"/>
    </row>
    <row r="244" spans="1:12" x14ac:dyDescent="0.25">
      <c r="A244" s="53"/>
      <c r="B244" s="56" t="s">
        <v>220</v>
      </c>
      <c r="C244" s="57"/>
      <c r="D244" s="57"/>
      <c r="E244" s="57"/>
      <c r="F244" s="57"/>
      <c r="G244" s="38">
        <v>476800.13</v>
      </c>
      <c r="H244" s="38">
        <v>44707.8</v>
      </c>
      <c r="I244" s="4">
        <f t="shared" si="4"/>
        <v>9.4E-2</v>
      </c>
      <c r="J244" s="9"/>
    </row>
    <row r="245" spans="1:12" ht="79.2" x14ac:dyDescent="0.25">
      <c r="A245" s="53"/>
      <c r="B245" s="54" t="s">
        <v>221</v>
      </c>
      <c r="C245" s="34" t="s">
        <v>167</v>
      </c>
      <c r="D245" s="35" t="s">
        <v>117</v>
      </c>
      <c r="E245" s="34" t="s">
        <v>64</v>
      </c>
      <c r="F245" s="35" t="s">
        <v>237</v>
      </c>
      <c r="G245" s="36">
        <v>25680.99</v>
      </c>
      <c r="H245" s="36">
        <v>11845.01</v>
      </c>
      <c r="I245" s="4">
        <f t="shared" si="4"/>
        <v>0.46100000000000002</v>
      </c>
      <c r="J245" s="9" t="s">
        <v>401</v>
      </c>
    </row>
    <row r="246" spans="1:12" x14ac:dyDescent="0.25">
      <c r="A246" s="53"/>
      <c r="B246" s="55"/>
      <c r="C246" s="51" t="s">
        <v>227</v>
      </c>
      <c r="D246" s="52"/>
      <c r="E246" s="52"/>
      <c r="F246" s="52"/>
      <c r="G246" s="37">
        <v>25680.99</v>
      </c>
      <c r="H246" s="37">
        <v>11845.01</v>
      </c>
      <c r="I246" s="4">
        <f t="shared" si="4"/>
        <v>0.46100000000000002</v>
      </c>
      <c r="J246" s="9"/>
    </row>
    <row r="247" spans="1:12" x14ac:dyDescent="0.25">
      <c r="A247" s="53"/>
      <c r="B247" s="56" t="s">
        <v>222</v>
      </c>
      <c r="C247" s="57"/>
      <c r="D247" s="57"/>
      <c r="E247" s="57"/>
      <c r="F247" s="57"/>
      <c r="G247" s="38">
        <v>25680.99</v>
      </c>
      <c r="H247" s="38">
        <v>11845.01</v>
      </c>
      <c r="I247" s="4">
        <f t="shared" si="4"/>
        <v>0.46100000000000002</v>
      </c>
      <c r="J247" s="9"/>
    </row>
    <row r="248" spans="1:12" x14ac:dyDescent="0.25">
      <c r="A248" s="51" t="s">
        <v>223</v>
      </c>
      <c r="B248" s="52"/>
      <c r="C248" s="52"/>
      <c r="D248" s="52"/>
      <c r="E248" s="52"/>
      <c r="F248" s="52"/>
      <c r="G248" s="37">
        <v>575346.13</v>
      </c>
      <c r="H248" s="37">
        <f>SUM(H247+H244+H229)</f>
        <v>99974.1</v>
      </c>
      <c r="I248" s="4">
        <f t="shared" si="4"/>
        <v>0.17399999999999999</v>
      </c>
      <c r="J248" s="9"/>
    </row>
    <row r="249" spans="1:12" ht="66" x14ac:dyDescent="0.25">
      <c r="A249" s="51" t="s">
        <v>224</v>
      </c>
      <c r="B249" s="54" t="s">
        <v>27</v>
      </c>
      <c r="C249" s="51" t="s">
        <v>102</v>
      </c>
      <c r="D249" s="35" t="s">
        <v>164</v>
      </c>
      <c r="E249" s="34" t="s">
        <v>62</v>
      </c>
      <c r="F249" s="35" t="s">
        <v>225</v>
      </c>
      <c r="G249" s="36">
        <v>109323.64</v>
      </c>
      <c r="H249" s="36">
        <v>25024.31</v>
      </c>
      <c r="I249" s="4">
        <f t="shared" si="4"/>
        <v>0.22900000000000001</v>
      </c>
      <c r="J249" s="9" t="s">
        <v>372</v>
      </c>
    </row>
    <row r="250" spans="1:12" ht="66" x14ac:dyDescent="0.25">
      <c r="A250" s="53"/>
      <c r="B250" s="55"/>
      <c r="C250" s="53"/>
      <c r="D250" s="35" t="s">
        <v>100</v>
      </c>
      <c r="E250" s="34" t="s">
        <v>102</v>
      </c>
      <c r="F250" s="35" t="s">
        <v>299</v>
      </c>
      <c r="G250" s="36">
        <v>12267.43</v>
      </c>
      <c r="H250" s="36">
        <v>596.97</v>
      </c>
      <c r="I250" s="4">
        <f t="shared" si="4"/>
        <v>4.9000000000000002E-2</v>
      </c>
      <c r="J250" s="9" t="s">
        <v>315</v>
      </c>
    </row>
    <row r="251" spans="1:12" x14ac:dyDescent="0.25">
      <c r="A251" s="53"/>
      <c r="B251" s="55"/>
      <c r="C251" s="51" t="s">
        <v>231</v>
      </c>
      <c r="D251" s="52"/>
      <c r="E251" s="52"/>
      <c r="F251" s="52"/>
      <c r="G251" s="37">
        <v>121591.07</v>
      </c>
      <c r="H251" s="37">
        <v>25621.279999999999</v>
      </c>
      <c r="I251" s="4">
        <f t="shared" si="4"/>
        <v>0.21099999999999999</v>
      </c>
      <c r="J251" s="9"/>
    </row>
    <row r="252" spans="1:12" ht="39.6" x14ac:dyDescent="0.25">
      <c r="A252" s="53"/>
      <c r="B252" s="55"/>
      <c r="C252" s="34" t="s">
        <v>258</v>
      </c>
      <c r="D252" s="35" t="s">
        <v>106</v>
      </c>
      <c r="E252" s="34" t="s">
        <v>333</v>
      </c>
      <c r="F252" s="35" t="s">
        <v>334</v>
      </c>
      <c r="G252" s="36">
        <v>2000</v>
      </c>
      <c r="H252" s="36">
        <v>0</v>
      </c>
      <c r="I252" s="4">
        <f t="shared" si="4"/>
        <v>0</v>
      </c>
      <c r="J252" s="47" t="s">
        <v>349</v>
      </c>
    </row>
    <row r="253" spans="1:12" x14ac:dyDescent="0.25">
      <c r="A253" s="53"/>
      <c r="B253" s="55"/>
      <c r="C253" s="51" t="s">
        <v>260</v>
      </c>
      <c r="D253" s="52"/>
      <c r="E253" s="52"/>
      <c r="F253" s="52"/>
      <c r="G253" s="37">
        <v>2000</v>
      </c>
      <c r="H253" s="37">
        <v>0</v>
      </c>
      <c r="I253" s="4">
        <f t="shared" si="4"/>
        <v>0</v>
      </c>
      <c r="J253" s="9"/>
    </row>
    <row r="254" spans="1:12" x14ac:dyDescent="0.25">
      <c r="A254" s="53"/>
      <c r="B254" s="56" t="s">
        <v>28</v>
      </c>
      <c r="C254" s="57"/>
      <c r="D254" s="57"/>
      <c r="E254" s="57"/>
      <c r="F254" s="57"/>
      <c r="G254" s="38">
        <v>123591.07</v>
      </c>
      <c r="H254" s="38">
        <v>25621.279999999999</v>
      </c>
      <c r="I254" s="4">
        <f t="shared" si="4"/>
        <v>0.20699999999999999</v>
      </c>
      <c r="J254" s="9"/>
    </row>
    <row r="255" spans="1:12" x14ac:dyDescent="0.25">
      <c r="A255" s="51" t="s">
        <v>226</v>
      </c>
      <c r="B255" s="52"/>
      <c r="C255" s="52"/>
      <c r="D255" s="52"/>
      <c r="E255" s="52"/>
      <c r="F255" s="52"/>
      <c r="G255" s="37">
        <v>123591.07</v>
      </c>
      <c r="H255" s="37">
        <v>25621.3</v>
      </c>
      <c r="I255" s="4">
        <f t="shared" si="4"/>
        <v>0.20699999999999999</v>
      </c>
      <c r="J255" s="9"/>
    </row>
    <row r="256" spans="1:12" x14ac:dyDescent="0.25">
      <c r="A256" s="73" t="s">
        <v>233</v>
      </c>
      <c r="B256" s="73"/>
      <c r="C256" s="73"/>
      <c r="D256" s="73"/>
      <c r="E256" s="73"/>
      <c r="F256" s="73"/>
      <c r="G256" s="37">
        <f>SUM(G62+G27+G82+G93+G127+G165+G174+G218+G222+G248+G255)+G169</f>
        <v>22331850</v>
      </c>
      <c r="H256" s="37">
        <f>SUM(H62+H27+H82+H93+H127+H165+H174+H218+H222+H248+H255)+H169</f>
        <v>7831435</v>
      </c>
      <c r="I256" s="4">
        <f t="shared" si="4"/>
        <v>0.35099999999999998</v>
      </c>
      <c r="J256" s="39"/>
      <c r="L256" s="21"/>
    </row>
    <row r="258" spans="8:8" x14ac:dyDescent="0.25">
      <c r="H258" s="23"/>
    </row>
  </sheetData>
  <autoFilter ref="A4:J256">
    <filterColumn colId="6">
      <filters>
        <filter val="1 000,0"/>
        <filter val="1 014 017,0"/>
        <filter val="1 081 942,8"/>
        <filter val="1 233,8"/>
        <filter val="1 236 882,1"/>
        <filter val="1 257 989,0"/>
        <filter val="1 411,7"/>
        <filter val="1 500 000,0"/>
        <filter val="1 600,6"/>
        <filter val="1 668 782,6"/>
        <filter val="1 699,9"/>
        <filter val="1 768 837,0"/>
        <filter val="1 836 995,9"/>
        <filter val="1 870 193,7"/>
        <filter val="1 894 607,4"/>
        <filter val="1 965,5"/>
        <filter val="10 132,7"/>
        <filter val="10 438,4"/>
        <filter val="100 614,9"/>
        <filter val="102 996,9"/>
        <filter val="105 866,8"/>
        <filter val="108 127,4"/>
        <filter val="109 323,6"/>
        <filter val="109 714,5"/>
        <filter val="109 792,0"/>
        <filter val="11 834,9"/>
        <filter val="114 514,4"/>
        <filter val="115 853,5"/>
        <filter val="117 486,0"/>
        <filter val="12 267,4"/>
        <filter val="121 542,7"/>
        <filter val="121 591,1"/>
        <filter val="123 591,1"/>
        <filter val="129 329,6"/>
        <filter val="130 566,6"/>
        <filter val="134 000,0"/>
        <filter val="138 876,6"/>
        <filter val="139 367,0"/>
        <filter val="143 462,2"/>
        <filter val="147 246,9"/>
        <filter val="148 318,0"/>
        <filter val="148 681,0"/>
        <filter val="149 466,0"/>
        <filter val="15 244,7"/>
        <filter val="15 317,5"/>
        <filter val="15 458,3"/>
        <filter val="15 575,7"/>
        <filter val="153 453,5"/>
        <filter val="156 660,9"/>
        <filter val="16 047,9"/>
        <filter val="16 117,5"/>
        <filter val="16 702,3"/>
        <filter val="161 949,4"/>
        <filter val="167 873,0"/>
        <filter val="188 498,7"/>
        <filter val="19 022,4"/>
        <filter val="19 272,8"/>
        <filter val="190 579,0"/>
        <filter val="191 892,3"/>
        <filter val="194 987,2"/>
        <filter val="2 000 000,0"/>
        <filter val="2 000,0"/>
        <filter val="2 133,7"/>
        <filter val="2 376,2"/>
        <filter val="2 725,7"/>
        <filter val="2 898,1"/>
        <filter val="2 959,8"/>
        <filter val="20 000,0"/>
        <filter val="200 173,3"/>
        <filter val="201 346,5"/>
        <filter val="207 717,8"/>
        <filter val="209 225,7"/>
        <filter val="21 134,8"/>
        <filter val="21 454,2"/>
        <filter val="215 969,5"/>
        <filter val="22 331 850,0"/>
        <filter val="224 312,0"/>
        <filter val="231 509,9"/>
        <filter val="232 914,0"/>
        <filter val="236 057,0"/>
        <filter val="24 421,4"/>
        <filter val="25 681,0"/>
        <filter val="253 176,7"/>
        <filter val="256 578,3"/>
        <filter val="259 417,3"/>
        <filter val="263 485,5"/>
        <filter val="27 702,5"/>
        <filter val="278 439,7"/>
        <filter val="279 031,9"/>
        <filter val="283 895,8"/>
        <filter val="29 944,1"/>
        <filter val="293 848,9"/>
        <filter val="297 444,0"/>
        <filter val="3 098 424,5"/>
        <filter val="3 117,7"/>
        <filter val="3 752,5"/>
        <filter val="3 892,3"/>
        <filter val="30 000,0"/>
        <filter val="30 876,0"/>
        <filter val="300 000,0"/>
        <filter val="300 097,3"/>
        <filter val="31 167,9"/>
        <filter val="320 346,2"/>
        <filter val="329 124,4"/>
        <filter val="34 603,3"/>
        <filter val="35 839,6"/>
        <filter val="358 452,0"/>
        <filter val="36 820,8"/>
        <filter val="365 847,0"/>
        <filter val="367 160,8"/>
        <filter val="37 385,9"/>
        <filter val="370 564,4"/>
        <filter val="378 882,7"/>
        <filter val="380,9"/>
        <filter val="381 721,5"/>
        <filter val="385 586,4"/>
        <filter val="39 173,5"/>
        <filter val="398,4"/>
        <filter val="4 323 093,8"/>
        <filter val="4 363,1"/>
        <filter val="4 500,0"/>
        <filter val="4 561,9"/>
        <filter val="41 314,0"/>
        <filter val="42 000,0"/>
        <filter val="42 055,6"/>
        <filter val="42 170,2"/>
        <filter val="442 626,5"/>
        <filter val="468 614,7"/>
        <filter val="475 788,2"/>
        <filter val="476 800,1"/>
        <filter val="480 831,8"/>
        <filter val="50 179,0"/>
        <filter val="50 825,0"/>
        <filter val="51 541,6"/>
        <filter val="511 405,0"/>
        <filter val="53 000,0"/>
        <filter val="54 119,5"/>
        <filter val="54 836,4"/>
        <filter val="56 812,4"/>
        <filter val="57 228,6"/>
        <filter val="574 481,5"/>
        <filter val="575 346,1"/>
        <filter val="59 660,8"/>
        <filter val="591 926,3"/>
        <filter val="6 660 504,4"/>
        <filter val="6 819,5"/>
        <filter val="61 375,3"/>
        <filter val="627 324,7"/>
        <filter val="63 269,0"/>
        <filter val="63 989,4"/>
        <filter val="632 059,4"/>
        <filter val="636 056,4"/>
        <filter val="639 316,2"/>
        <filter val="643 452,5"/>
        <filter val="65 906,8"/>
        <filter val="68 508,4"/>
        <filter val="68 818,9"/>
        <filter val="7 103,9"/>
        <filter val="7 160,0"/>
        <filter val="7 395,0"/>
        <filter val="7 850,7"/>
        <filter val="705,7"/>
        <filter val="72 546,1"/>
        <filter val="72 865,0"/>
        <filter val="754 820,0"/>
        <filter val="78 000,0"/>
        <filter val="79 754,7"/>
        <filter val="798,0"/>
        <filter val="8 241,8"/>
        <filter val="8 546,7"/>
        <filter val="8 584,0"/>
        <filter val="8 842 862,2"/>
        <filter val="824 252,9"/>
        <filter val="84 423,5"/>
        <filter val="87 022,5"/>
        <filter val="896 991,4"/>
        <filter val="9 041,3"/>
        <filter val="9 300,0"/>
        <filter val="9 587,4"/>
        <filter val="9 828,6"/>
        <filter val="90 834,8"/>
        <filter val="905,8"/>
        <filter val="92 991,4"/>
        <filter val="956 652,2"/>
      </filters>
    </filterColumn>
  </autoFilter>
  <customSheetViews>
    <customSheetView guid="{37327153-4709-4FAE-9DF8-7D81F485D11C}" scale="85" showPageBreaks="1" fitToPage="1" showAutoFilter="1">
      <selection activeCell="D198" sqref="D198:D199"/>
      <pageMargins left="0.31496062992125984" right="0.31496062992125984" top="0.31496062992125984" bottom="0.31496062992125984" header="0.31496062992125984" footer="0.31496062992125984"/>
      <pageSetup paperSize="9" scale="53" fitToHeight="50" orientation="landscape" r:id="rId1"/>
      <autoFilter ref="A4:J256"/>
    </customSheetView>
    <customSheetView guid="{79791B68-F440-4F9E-A554-C15197D00B48}" scale="85" fitToPage="1" showAutoFilter="1">
      <selection activeCell="N11" sqref="N11"/>
      <pageMargins left="0.31496062992125984" right="0.31496062992125984" top="0.31496062992125984" bottom="0.31496062992125984" header="0.31496062992125984" footer="0.31496062992125984"/>
      <pageSetup paperSize="9" scale="53" fitToHeight="50" orientation="landscape" r:id="rId2"/>
      <autoFilter ref="A4:J4"/>
    </customSheetView>
    <customSheetView guid="{B21285DF-BB9B-4872-A627-B5F50C5B288E}" scale="85" fitToPage="1" showAutoFilter="1" topLeftCell="A184">
      <selection activeCell="C193" sqref="C193:C194"/>
      <pageMargins left="0.31496062992125984" right="0.31496062992125984" top="0.31496062992125984" bottom="0.31496062992125984" header="0.31496062992125984" footer="0.31496062992125984"/>
      <pageSetup paperSize="9" scale="53" fitToHeight="50" orientation="landscape" r:id="rId3"/>
      <autoFilter ref="A4:J4"/>
    </customSheetView>
    <customSheetView guid="{E5B611BE-4228-45C6-996D-215D314FB64E}" scale="75" showPageBreaks="1" fitToPage="1" showAutoFilter="1" hiddenRows="1" topLeftCell="A69">
      <selection activeCell="F76" sqref="F76"/>
      <pageMargins left="0.31496062992125984" right="0.31496062992125984" top="0.31496062992125984" bottom="0.31496062992125984" header="0.31496062992125984" footer="0.31496062992125984"/>
      <pageSetup paperSize="9" scale="53" fitToHeight="50" orientation="landscape" r:id="rId4"/>
      <autoFilter ref="A4:J256"/>
    </customSheetView>
  </customSheetViews>
  <mergeCells count="203">
    <mergeCell ref="A255:F255"/>
    <mergeCell ref="A256:F256"/>
    <mergeCell ref="A248:F248"/>
    <mergeCell ref="A249:A254"/>
    <mergeCell ref="B249:B253"/>
    <mergeCell ref="C249:C250"/>
    <mergeCell ref="C251:F251"/>
    <mergeCell ref="C253:F253"/>
    <mergeCell ref="B254:F254"/>
    <mergeCell ref="A222:F222"/>
    <mergeCell ref="A223:A247"/>
    <mergeCell ref="B223:B228"/>
    <mergeCell ref="C223:C227"/>
    <mergeCell ref="D223:D224"/>
    <mergeCell ref="E225:E227"/>
    <mergeCell ref="D226:D227"/>
    <mergeCell ref="C228:F228"/>
    <mergeCell ref="B244:F244"/>
    <mergeCell ref="B245:B246"/>
    <mergeCell ref="C246:F246"/>
    <mergeCell ref="B247:F247"/>
    <mergeCell ref="B229:F229"/>
    <mergeCell ref="B230:B243"/>
    <mergeCell ref="C230:C242"/>
    <mergeCell ref="D231:D232"/>
    <mergeCell ref="E233:E238"/>
    <mergeCell ref="D237:D239"/>
    <mergeCell ref="D240:D242"/>
    <mergeCell ref="E240:E241"/>
    <mergeCell ref="C243:F243"/>
    <mergeCell ref="B214:F214"/>
    <mergeCell ref="B215:B216"/>
    <mergeCell ref="C216:F216"/>
    <mergeCell ref="B217:F217"/>
    <mergeCell ref="A218:F218"/>
    <mergeCell ref="A219:A221"/>
    <mergeCell ref="B219:B220"/>
    <mergeCell ref="C220:F220"/>
    <mergeCell ref="B221:F221"/>
    <mergeCell ref="A170:A173"/>
    <mergeCell ref="B170:B172"/>
    <mergeCell ref="C170:C171"/>
    <mergeCell ref="A174:F174"/>
    <mergeCell ref="A175:A217"/>
    <mergeCell ref="B175:B176"/>
    <mergeCell ref="C176:F176"/>
    <mergeCell ref="B177:F177"/>
    <mergeCell ref="B178:B200"/>
    <mergeCell ref="C178:C199"/>
    <mergeCell ref="D179:D189"/>
    <mergeCell ref="E179:E180"/>
    <mergeCell ref="E181:E188"/>
    <mergeCell ref="C172:F172"/>
    <mergeCell ref="B173:F173"/>
    <mergeCell ref="B201:F201"/>
    <mergeCell ref="B202:B213"/>
    <mergeCell ref="C202:C212"/>
    <mergeCell ref="D202:D209"/>
    <mergeCell ref="E202:E212"/>
    <mergeCell ref="C213:F213"/>
    <mergeCell ref="D190:D192"/>
    <mergeCell ref="D198:D199"/>
    <mergeCell ref="C200:F200"/>
    <mergeCell ref="A165:F165"/>
    <mergeCell ref="A166:A168"/>
    <mergeCell ref="B166:B167"/>
    <mergeCell ref="C167:F167"/>
    <mergeCell ref="B168:F168"/>
    <mergeCell ref="A169:F169"/>
    <mergeCell ref="B149:F149"/>
    <mergeCell ref="B150:B152"/>
    <mergeCell ref="C150:C151"/>
    <mergeCell ref="C152:F152"/>
    <mergeCell ref="B153:F153"/>
    <mergeCell ref="B154:B163"/>
    <mergeCell ref="C154:C162"/>
    <mergeCell ref="D154:D156"/>
    <mergeCell ref="D159:D160"/>
    <mergeCell ref="A128:A164"/>
    <mergeCell ref="B128:B148"/>
    <mergeCell ref="C128:C132"/>
    <mergeCell ref="E129:E131"/>
    <mergeCell ref="D130:D131"/>
    <mergeCell ref="C133:F133"/>
    <mergeCell ref="C134:C147"/>
    <mergeCell ref="E154:E160"/>
    <mergeCell ref="D161:D162"/>
    <mergeCell ref="C163:F163"/>
    <mergeCell ref="B164:F164"/>
    <mergeCell ref="D144:D146"/>
    <mergeCell ref="E144:E145"/>
    <mergeCell ref="C148:F148"/>
    <mergeCell ref="D139:D140"/>
    <mergeCell ref="D142:D143"/>
    <mergeCell ref="D137:D138"/>
    <mergeCell ref="C115:C117"/>
    <mergeCell ref="D115:D116"/>
    <mergeCell ref="C118:F118"/>
    <mergeCell ref="C119:C120"/>
    <mergeCell ref="E119:E120"/>
    <mergeCell ref="C121:F121"/>
    <mergeCell ref="C125:F125"/>
    <mergeCell ref="B126:F126"/>
    <mergeCell ref="A127:F127"/>
    <mergeCell ref="C109:F109"/>
    <mergeCell ref="B110:F110"/>
    <mergeCell ref="B111:B113"/>
    <mergeCell ref="C111:C112"/>
    <mergeCell ref="D111:D112"/>
    <mergeCell ref="C113:F113"/>
    <mergeCell ref="A93:F93"/>
    <mergeCell ref="A94:A126"/>
    <mergeCell ref="B94:B109"/>
    <mergeCell ref="C94:C96"/>
    <mergeCell ref="C97:F97"/>
    <mergeCell ref="C98:C108"/>
    <mergeCell ref="D98:D100"/>
    <mergeCell ref="D101:D102"/>
    <mergeCell ref="D106:D107"/>
    <mergeCell ref="B123:B125"/>
    <mergeCell ref="C123:C124"/>
    <mergeCell ref="D123:D124"/>
    <mergeCell ref="E123:E124"/>
    <mergeCell ref="D119:D120"/>
    <mergeCell ref="B122:F122"/>
    <mergeCell ref="B114:F114"/>
    <mergeCell ref="B115:B121"/>
    <mergeCell ref="A82:F82"/>
    <mergeCell ref="A83:A92"/>
    <mergeCell ref="B83:B88"/>
    <mergeCell ref="C83:C87"/>
    <mergeCell ref="D86:D87"/>
    <mergeCell ref="C88:F88"/>
    <mergeCell ref="B89:F89"/>
    <mergeCell ref="B90:B91"/>
    <mergeCell ref="C91:F91"/>
    <mergeCell ref="B92:F92"/>
    <mergeCell ref="E43:E51"/>
    <mergeCell ref="C54:F54"/>
    <mergeCell ref="C74:F74"/>
    <mergeCell ref="B75:F75"/>
    <mergeCell ref="B76:B80"/>
    <mergeCell ref="C76:C77"/>
    <mergeCell ref="C78:F78"/>
    <mergeCell ref="C80:F80"/>
    <mergeCell ref="B61:F61"/>
    <mergeCell ref="A62:F62"/>
    <mergeCell ref="A63:A81"/>
    <mergeCell ref="B63:B74"/>
    <mergeCell ref="C63:C71"/>
    <mergeCell ref="D64:D65"/>
    <mergeCell ref="D67:D68"/>
    <mergeCell ref="D70:D71"/>
    <mergeCell ref="E70:E71"/>
    <mergeCell ref="C72:F72"/>
    <mergeCell ref="B81:F81"/>
    <mergeCell ref="A27:F27"/>
    <mergeCell ref="A28:A61"/>
    <mergeCell ref="B28:B30"/>
    <mergeCell ref="C28:C29"/>
    <mergeCell ref="E28:E29"/>
    <mergeCell ref="C30:F30"/>
    <mergeCell ref="B31:F31"/>
    <mergeCell ref="B32:B37"/>
    <mergeCell ref="C33:F33"/>
    <mergeCell ref="C34:C36"/>
    <mergeCell ref="B55:F55"/>
    <mergeCell ref="B56:B60"/>
    <mergeCell ref="C57:F57"/>
    <mergeCell ref="C58:C59"/>
    <mergeCell ref="D58:D59"/>
    <mergeCell ref="E58:E59"/>
    <mergeCell ref="C60:F60"/>
    <mergeCell ref="C37:F37"/>
    <mergeCell ref="B38:F38"/>
    <mergeCell ref="B39:B54"/>
    <mergeCell ref="C39:C40"/>
    <mergeCell ref="C41:F41"/>
    <mergeCell ref="C42:C53"/>
    <mergeCell ref="D43:D51"/>
    <mergeCell ref="A2:J2"/>
    <mergeCell ref="C12:F12"/>
    <mergeCell ref="C13:C16"/>
    <mergeCell ref="D13:D14"/>
    <mergeCell ref="E13:E16"/>
    <mergeCell ref="C17:F17"/>
    <mergeCell ref="B18:F18"/>
    <mergeCell ref="A5:A26"/>
    <mergeCell ref="B5:B6"/>
    <mergeCell ref="C6:F6"/>
    <mergeCell ref="B7:F7"/>
    <mergeCell ref="B8:B9"/>
    <mergeCell ref="C9:F9"/>
    <mergeCell ref="B10:F10"/>
    <mergeCell ref="B11:B17"/>
    <mergeCell ref="B22:B25"/>
    <mergeCell ref="C22:C24"/>
    <mergeCell ref="E22:E24"/>
    <mergeCell ref="C25:F25"/>
    <mergeCell ref="B19:B20"/>
    <mergeCell ref="C20:F20"/>
    <mergeCell ref="B21:F21"/>
    <mergeCell ref="B26:F26"/>
  </mergeCells>
  <pageMargins left="0.31496062992125984" right="0.31496062992125984" top="0.31496062992125984" bottom="0.31496062992125984" header="0.31496062992125984" footer="0.31496062992125984"/>
  <pageSetup paperSize="9" scale="53" fitToHeight="5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АИП за 2023 год</vt:lpstr>
      <vt:lpstr>'АИП за 2023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Галина Вячеславовна</dc:creator>
  <cp:lastModifiedBy>Егорова Ирина Владимировна</cp:lastModifiedBy>
  <cp:lastPrinted>2023-10-26T07:46:17Z</cp:lastPrinted>
  <dcterms:created xsi:type="dcterms:W3CDTF">2021-04-08T08:42:53Z</dcterms:created>
  <dcterms:modified xsi:type="dcterms:W3CDTF">2023-10-26T14:50:03Z</dcterms:modified>
</cp:coreProperties>
</file>