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155" windowHeight="7680" tabRatio="874"/>
  </bookViews>
  <sheets>
    <sheet name="распределение согласно оз" sheetId="21" r:id="rId1"/>
  </sheets>
  <definedNames>
    <definedName name="_xlnm.Print_Titles" localSheetId="0">'распределение согласно оз'!$5:$6</definedName>
  </definedNames>
  <calcPr calcId="145621"/>
</workbook>
</file>

<file path=xl/calcChain.xml><?xml version="1.0" encoding="utf-8"?>
<calcChain xmlns="http://schemas.openxmlformats.org/spreadsheetml/2006/main">
  <c r="L22" i="21" l="1"/>
  <c r="I22" i="21"/>
  <c r="F22" i="21"/>
  <c r="M21" i="21"/>
  <c r="K21" i="21" s="1"/>
  <c r="J21" i="21"/>
  <c r="H21" i="21" s="1"/>
  <c r="G21" i="21"/>
  <c r="E21" i="21"/>
  <c r="M20" i="21"/>
  <c r="K20" i="21"/>
  <c r="J20" i="21"/>
  <c r="H20" i="21" s="1"/>
  <c r="G20" i="21"/>
  <c r="E20" i="21" s="1"/>
  <c r="M18" i="21"/>
  <c r="K18" i="21"/>
  <c r="J18" i="21"/>
  <c r="H18" i="21"/>
  <c r="G18" i="21"/>
  <c r="E18" i="21"/>
  <c r="K16" i="21"/>
  <c r="H16" i="21"/>
  <c r="G16" i="21"/>
  <c r="E16" i="21"/>
  <c r="M15" i="21"/>
  <c r="K15" i="21"/>
  <c r="J15" i="21"/>
  <c r="H15" i="21"/>
  <c r="G15" i="21"/>
  <c r="E15" i="21" s="1"/>
  <c r="M14" i="21"/>
  <c r="K14" i="21"/>
  <c r="J14" i="21"/>
  <c r="H14" i="21"/>
  <c r="G14" i="21"/>
  <c r="E14" i="21"/>
  <c r="M13" i="21"/>
  <c r="K13" i="21" s="1"/>
  <c r="J13" i="21"/>
  <c r="H13" i="21"/>
  <c r="G13" i="21"/>
  <c r="E13" i="21"/>
  <c r="M12" i="21"/>
  <c r="M22" i="21" s="1"/>
  <c r="K12" i="21"/>
  <c r="J12" i="21"/>
  <c r="H12" i="21" s="1"/>
  <c r="E12" i="21"/>
  <c r="M11" i="21"/>
  <c r="K11" i="21"/>
  <c r="J11" i="21"/>
  <c r="H11" i="21"/>
  <c r="G11" i="21"/>
  <c r="E11" i="21" s="1"/>
  <c r="M10" i="21"/>
  <c r="K10" i="21" s="1"/>
  <c r="J10" i="21"/>
  <c r="H10" i="21"/>
  <c r="G10" i="21"/>
  <c r="G22" i="21" s="1"/>
  <c r="E10" i="21"/>
  <c r="K9" i="21"/>
  <c r="J9" i="21"/>
  <c r="H9" i="21" s="1"/>
  <c r="G9" i="21"/>
  <c r="E9" i="21"/>
  <c r="M7" i="21"/>
  <c r="K7" i="21"/>
  <c r="J7" i="21"/>
  <c r="J22" i="21" s="1"/>
  <c r="H7" i="21"/>
  <c r="E7" i="21"/>
  <c r="E22" i="21" l="1"/>
  <c r="H22" i="21"/>
  <c r="K22" i="21"/>
</calcChain>
</file>

<file path=xl/sharedStrings.xml><?xml version="1.0" encoding="utf-8"?>
<sst xmlns="http://schemas.openxmlformats.org/spreadsheetml/2006/main" count="48" uniqueCount="42">
  <si>
    <t>Наименование муниципального образования -заявителя-участника отбора/учреждение</t>
  </si>
  <si>
    <t>5-ФК - количество занимающихся на 01.01.2023</t>
  </si>
  <si>
    <t>Вклад МО в СП %</t>
  </si>
  <si>
    <t>2024 год (тыс. руб.)</t>
  </si>
  <si>
    <t>2025 год (тыс. руб.)</t>
  </si>
  <si>
    <t>2026 год (тыс. руб.)</t>
  </si>
  <si>
    <t>МО</t>
  </si>
  <si>
    <t>учреждение</t>
  </si>
  <si>
    <t>Всего, в том числе:</t>
  </si>
  <si>
    <t>ОБ</t>
  </si>
  <si>
    <t>МБ</t>
  </si>
  <si>
    <t>Всеволожский  муниципальный район Ленинградской области</t>
  </si>
  <si>
    <t>МБУ "Всеволожская спортивная школа олимпийского резерва"</t>
  </si>
  <si>
    <t>МАУ "Всеволожский центр физической культуры и спорта"</t>
  </si>
  <si>
    <t>Заневское городское поселение Всеволожского муниципального района Ленинградской области</t>
  </si>
  <si>
    <t>МБУ "Заневская спортивная школа"</t>
  </si>
  <si>
    <t>Выборгский район  Ленинградской области</t>
  </si>
  <si>
    <t>МБУ СШОР Фаворит</t>
  </si>
  <si>
    <t>Гатчинский  муниципальный район Ленинградской области</t>
  </si>
  <si>
    <t>МАУ ГМР "ЦПСР  "НИКА"</t>
  </si>
  <si>
    <t>Киришский  муниципальный район  Ленинградской области</t>
  </si>
  <si>
    <t>МАУ ДО "Киришская ДЮСШ"</t>
  </si>
  <si>
    <t>Кировский муниципальный район  Ленинградской области</t>
  </si>
  <si>
    <t>МБУ Кировская спортивная школа</t>
  </si>
  <si>
    <t>Приозерский муниципальный район Ленинградской области</t>
  </si>
  <si>
    <t>МУ "Приозерская школа "Корелла"</t>
  </si>
  <si>
    <t>Тихвинский муниципальный район  Ленинградской области</t>
  </si>
  <si>
    <t>МБУДО "Детско-юношеская спортивная школа "Богатырь"</t>
  </si>
  <si>
    <t>Тихвинское  городское поселение Ленинградской области</t>
  </si>
  <si>
    <t>МУ Тихвинский городской футбольный клуб "Кировец"</t>
  </si>
  <si>
    <t>МУ Молодежно-спортивный центр</t>
  </si>
  <si>
    <t>Тосненский район  Ленинградской области</t>
  </si>
  <si>
    <t>МКУ Тосненская СШОР по дзюдо</t>
  </si>
  <si>
    <t>МБУ Спортивный центр Тосненского района</t>
  </si>
  <si>
    <t>Тосненское городское поселение Тосненского муниципального района Ленинградской области</t>
  </si>
  <si>
    <t>МКУ СДЦ Атлант</t>
  </si>
  <si>
    <t xml:space="preserve">Ломоносовский муниципальный район Ленинградской области </t>
  </si>
  <si>
    <t>МОУ ДО "Ломоносовска спортивная школа"</t>
  </si>
  <si>
    <t>5-ФК за2022 год- нет показателей/ МЗ на 2023 год -870</t>
  </si>
  <si>
    <t>ИТОГО</t>
  </si>
  <si>
    <t>Приложение 90 к пояснительной записке 2024 года</t>
  </si>
  <si>
    <t>Расчет объема субсидии бюджетам муниципальных образований Ленинградской области на обеспечение уровня финансирования организаций, осуществляющих подготовку спортивного резерва,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</si>
</sst>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G9" sqref="G9"/>
    </sheetView>
  </sheetViews>
  <sheetFormatPr defaultRowHeight="15.75" x14ac:dyDescent="0.25"/>
  <cols>
    <col min="1" max="1" width="23.140625" style="3" customWidth="1"/>
    <col min="2" max="2" width="21.7109375" style="3" customWidth="1"/>
    <col min="3" max="4" width="15.42578125" style="3" customWidth="1"/>
    <col min="5" max="7" width="15.42578125" style="3" bestFit="1" customWidth="1"/>
    <col min="8" max="10" width="15.140625" style="3" customWidth="1"/>
    <col min="11" max="12" width="12.140625" style="3" customWidth="1"/>
    <col min="13" max="13" width="9.42578125" style="3" customWidth="1"/>
    <col min="14" max="16384" width="9.140625" style="3"/>
  </cols>
  <sheetData>
    <row r="1" spans="1:13" x14ac:dyDescent="0.25">
      <c r="J1" s="4"/>
      <c r="M1" s="4" t="s">
        <v>40</v>
      </c>
    </row>
    <row r="2" spans="1:13" x14ac:dyDescent="0.25">
      <c r="K2" s="18"/>
      <c r="L2" s="18"/>
      <c r="M2" s="18"/>
    </row>
    <row r="3" spans="1:13" ht="48" customHeight="1" x14ac:dyDescent="0.25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51" customHeight="1" x14ac:dyDescent="0.25">
      <c r="A5" s="20" t="s">
        <v>0</v>
      </c>
      <c r="B5" s="20"/>
      <c r="C5" s="20" t="s">
        <v>1</v>
      </c>
      <c r="D5" s="20" t="s">
        <v>2</v>
      </c>
      <c r="E5" s="20" t="s">
        <v>3</v>
      </c>
      <c r="F5" s="20"/>
      <c r="G5" s="20"/>
      <c r="H5" s="20" t="s">
        <v>4</v>
      </c>
      <c r="I5" s="20"/>
      <c r="J5" s="20"/>
      <c r="K5" s="20" t="s">
        <v>5</v>
      </c>
      <c r="L5" s="20"/>
      <c r="M5" s="20"/>
    </row>
    <row r="6" spans="1:13" ht="31.5" x14ac:dyDescent="0.25">
      <c r="A6" s="1" t="s">
        <v>6</v>
      </c>
      <c r="B6" s="1" t="s">
        <v>7</v>
      </c>
      <c r="C6" s="20"/>
      <c r="D6" s="20"/>
      <c r="E6" s="1" t="s">
        <v>8</v>
      </c>
      <c r="F6" s="1" t="s">
        <v>9</v>
      </c>
      <c r="G6" s="1" t="s">
        <v>10</v>
      </c>
      <c r="H6" s="1" t="s">
        <v>8</v>
      </c>
      <c r="I6" s="1" t="s">
        <v>9</v>
      </c>
      <c r="J6" s="1" t="s">
        <v>10</v>
      </c>
      <c r="K6" s="1" t="s">
        <v>8</v>
      </c>
      <c r="L6" s="1" t="s">
        <v>9</v>
      </c>
      <c r="M6" s="1" t="s">
        <v>10</v>
      </c>
    </row>
    <row r="7" spans="1:13" ht="63" x14ac:dyDescent="0.25">
      <c r="A7" s="15" t="s">
        <v>11</v>
      </c>
      <c r="B7" s="5" t="s">
        <v>12</v>
      </c>
      <c r="C7" s="5">
        <v>3457</v>
      </c>
      <c r="D7" s="5">
        <v>1</v>
      </c>
      <c r="E7" s="16">
        <f>F7+G7</f>
        <v>2339.91</v>
      </c>
      <c r="F7" s="14">
        <v>2105.92</v>
      </c>
      <c r="G7" s="14">
        <v>233.99</v>
      </c>
      <c r="H7" s="14">
        <f>I7+J7</f>
        <v>2143.94</v>
      </c>
      <c r="I7" s="14">
        <v>2143.94</v>
      </c>
      <c r="J7" s="14">
        <f>X7</f>
        <v>0</v>
      </c>
      <c r="K7" s="14">
        <f>L7+M7</f>
        <v>2070.3000000000002</v>
      </c>
      <c r="L7" s="14">
        <v>2070.3000000000002</v>
      </c>
      <c r="M7" s="14">
        <f>Y7</f>
        <v>0</v>
      </c>
    </row>
    <row r="8" spans="1:13" ht="63" x14ac:dyDescent="0.25">
      <c r="A8" s="15"/>
      <c r="B8" s="5" t="s">
        <v>13</v>
      </c>
      <c r="C8" s="5">
        <v>359</v>
      </c>
      <c r="D8" s="5">
        <v>0.5</v>
      </c>
      <c r="E8" s="17"/>
      <c r="F8" s="14"/>
      <c r="G8" s="14"/>
      <c r="H8" s="14"/>
      <c r="I8" s="14"/>
      <c r="J8" s="14"/>
      <c r="K8" s="14"/>
      <c r="L8" s="14"/>
      <c r="M8" s="14"/>
    </row>
    <row r="9" spans="1:13" ht="110.25" x14ac:dyDescent="0.25">
      <c r="A9" s="5" t="s">
        <v>14</v>
      </c>
      <c r="B9" s="5" t="s">
        <v>15</v>
      </c>
      <c r="C9" s="5">
        <v>435</v>
      </c>
      <c r="D9" s="5">
        <v>0.5</v>
      </c>
      <c r="E9" s="6">
        <f t="shared" ref="E9:E16" si="0">F9+G9</f>
        <v>622</v>
      </c>
      <c r="F9" s="2">
        <v>622</v>
      </c>
      <c r="G9" s="2">
        <f>W9</f>
        <v>0</v>
      </c>
      <c r="H9" s="2">
        <f t="shared" ref="H9:H16" si="1">I9+J9</f>
        <v>599.20000000000005</v>
      </c>
      <c r="I9" s="2">
        <v>599.20000000000005</v>
      </c>
      <c r="J9" s="2">
        <f t="shared" ref="J9:J15" si="2">X9</f>
        <v>0</v>
      </c>
      <c r="K9" s="2">
        <f t="shared" ref="K9:K16" si="3">L9+M9</f>
        <v>651.30000000000007</v>
      </c>
      <c r="L9" s="2">
        <v>599.20000000000005</v>
      </c>
      <c r="M9" s="2">
        <v>52.1</v>
      </c>
    </row>
    <row r="10" spans="1:13" ht="47.25" x14ac:dyDescent="0.25">
      <c r="A10" s="5" t="s">
        <v>16</v>
      </c>
      <c r="B10" s="5" t="s">
        <v>17</v>
      </c>
      <c r="C10" s="5">
        <v>1873</v>
      </c>
      <c r="D10" s="5">
        <v>1</v>
      </c>
      <c r="E10" s="6">
        <f t="shared" si="0"/>
        <v>1403.95</v>
      </c>
      <c r="F10" s="2">
        <v>1403.95</v>
      </c>
      <c r="G10" s="2">
        <f>W10</f>
        <v>0</v>
      </c>
      <c r="H10" s="2">
        <f t="shared" si="1"/>
        <v>1429.29</v>
      </c>
      <c r="I10" s="2">
        <v>1429.29</v>
      </c>
      <c r="J10" s="2">
        <f t="shared" si="2"/>
        <v>0</v>
      </c>
      <c r="K10" s="2">
        <f t="shared" si="3"/>
        <v>1380.2</v>
      </c>
      <c r="L10" s="2">
        <v>1380.2</v>
      </c>
      <c r="M10" s="2">
        <f t="shared" ref="M10:M15" si="4">Y10</f>
        <v>0</v>
      </c>
    </row>
    <row r="11" spans="1:13" ht="63" x14ac:dyDescent="0.25">
      <c r="A11" s="5" t="s">
        <v>18</v>
      </c>
      <c r="B11" s="5" t="s">
        <v>19</v>
      </c>
      <c r="C11" s="5">
        <v>243</v>
      </c>
      <c r="D11" s="5">
        <v>0.5</v>
      </c>
      <c r="E11" s="6">
        <f t="shared" si="0"/>
        <v>701.97</v>
      </c>
      <c r="F11" s="2">
        <v>701.97</v>
      </c>
      <c r="G11" s="2">
        <f>W11</f>
        <v>0</v>
      </c>
      <c r="H11" s="2">
        <f t="shared" si="1"/>
        <v>688.74</v>
      </c>
      <c r="I11" s="2">
        <v>688.74</v>
      </c>
      <c r="J11" s="2">
        <f t="shared" si="2"/>
        <v>0</v>
      </c>
      <c r="K11" s="2">
        <f t="shared" si="3"/>
        <v>688.74</v>
      </c>
      <c r="L11" s="2">
        <v>688.74</v>
      </c>
      <c r="M11" s="2">
        <f t="shared" si="4"/>
        <v>0</v>
      </c>
    </row>
    <row r="12" spans="1:13" ht="78.75" x14ac:dyDescent="0.25">
      <c r="A12" s="5" t="s">
        <v>20</v>
      </c>
      <c r="B12" s="5" t="s">
        <v>21</v>
      </c>
      <c r="C12" s="5">
        <v>215</v>
      </c>
      <c r="D12" s="5">
        <v>0.5</v>
      </c>
      <c r="E12" s="6">
        <f t="shared" si="0"/>
        <v>218.89</v>
      </c>
      <c r="F12" s="2">
        <v>197</v>
      </c>
      <c r="G12" s="2">
        <v>21.89</v>
      </c>
      <c r="H12" s="2">
        <f t="shared" si="1"/>
        <v>225</v>
      </c>
      <c r="I12" s="2">
        <v>225</v>
      </c>
      <c r="J12" s="2">
        <f t="shared" si="2"/>
        <v>0</v>
      </c>
      <c r="K12" s="2">
        <f t="shared" si="3"/>
        <v>253</v>
      </c>
      <c r="L12" s="2">
        <v>253</v>
      </c>
      <c r="M12" s="2">
        <f t="shared" si="4"/>
        <v>0</v>
      </c>
    </row>
    <row r="13" spans="1:13" ht="78.75" x14ac:dyDescent="0.25">
      <c r="A13" s="7" t="s">
        <v>22</v>
      </c>
      <c r="B13" s="7" t="s">
        <v>23</v>
      </c>
      <c r="C13" s="7">
        <v>448</v>
      </c>
      <c r="D13" s="7">
        <v>0.5</v>
      </c>
      <c r="E13" s="6">
        <f t="shared" si="0"/>
        <v>622</v>
      </c>
      <c r="F13" s="2">
        <v>622</v>
      </c>
      <c r="G13" s="2">
        <f>W13</f>
        <v>0</v>
      </c>
      <c r="H13" s="2">
        <f t="shared" si="1"/>
        <v>599.20000000000005</v>
      </c>
      <c r="I13" s="2">
        <v>599.20000000000005</v>
      </c>
      <c r="J13" s="2">
        <f t="shared" si="2"/>
        <v>0</v>
      </c>
      <c r="K13" s="2">
        <f t="shared" si="3"/>
        <v>599.20000000000005</v>
      </c>
      <c r="L13" s="2">
        <v>599.20000000000005</v>
      </c>
      <c r="M13" s="2">
        <f t="shared" si="4"/>
        <v>0</v>
      </c>
    </row>
    <row r="14" spans="1:13" ht="63" x14ac:dyDescent="0.25">
      <c r="A14" s="8" t="s">
        <v>24</v>
      </c>
      <c r="B14" s="8" t="s">
        <v>25</v>
      </c>
      <c r="C14" s="8">
        <v>448</v>
      </c>
      <c r="D14" s="8">
        <v>0.5</v>
      </c>
      <c r="E14" s="6">
        <f t="shared" si="0"/>
        <v>622</v>
      </c>
      <c r="F14" s="2">
        <v>622</v>
      </c>
      <c r="G14" s="2">
        <f>W14</f>
        <v>0</v>
      </c>
      <c r="H14" s="2">
        <f t="shared" si="1"/>
        <v>714.65</v>
      </c>
      <c r="I14" s="2">
        <v>714.65</v>
      </c>
      <c r="J14" s="2">
        <f t="shared" si="2"/>
        <v>0</v>
      </c>
      <c r="K14" s="2">
        <f t="shared" si="3"/>
        <v>690.1</v>
      </c>
      <c r="L14" s="2">
        <v>690.1</v>
      </c>
      <c r="M14" s="2">
        <f t="shared" si="4"/>
        <v>0</v>
      </c>
    </row>
    <row r="15" spans="1:13" ht="78.75" x14ac:dyDescent="0.25">
      <c r="A15" s="5" t="s">
        <v>26</v>
      </c>
      <c r="B15" s="5" t="s">
        <v>27</v>
      </c>
      <c r="C15" s="5">
        <v>255</v>
      </c>
      <c r="D15" s="5">
        <v>0.5</v>
      </c>
      <c r="E15" s="6">
        <f t="shared" si="0"/>
        <v>698.88</v>
      </c>
      <c r="F15" s="2">
        <v>698.88</v>
      </c>
      <c r="G15" s="2">
        <f>W15</f>
        <v>0</v>
      </c>
      <c r="H15" s="2">
        <f t="shared" si="1"/>
        <v>621.83000000000004</v>
      </c>
      <c r="I15" s="2">
        <v>621.83000000000004</v>
      </c>
      <c r="J15" s="2">
        <f t="shared" si="2"/>
        <v>0</v>
      </c>
      <c r="K15" s="2">
        <f t="shared" si="3"/>
        <v>598.58000000000004</v>
      </c>
      <c r="L15" s="2">
        <v>598.58000000000004</v>
      </c>
      <c r="M15" s="2">
        <f t="shared" si="4"/>
        <v>0</v>
      </c>
    </row>
    <row r="16" spans="1:13" ht="63" x14ac:dyDescent="0.25">
      <c r="A16" s="15" t="s">
        <v>28</v>
      </c>
      <c r="B16" s="5" t="s">
        <v>29</v>
      </c>
      <c r="C16" s="5">
        <v>224</v>
      </c>
      <c r="D16" s="5">
        <v>0.5</v>
      </c>
      <c r="E16" s="16">
        <f t="shared" si="0"/>
        <v>1287.1199999999999</v>
      </c>
      <c r="F16" s="14">
        <v>1287.1199999999999</v>
      </c>
      <c r="G16" s="14">
        <f>W16</f>
        <v>0</v>
      </c>
      <c r="H16" s="14">
        <f t="shared" si="1"/>
        <v>1359.48</v>
      </c>
      <c r="I16" s="14">
        <v>1264.32</v>
      </c>
      <c r="J16" s="14">
        <v>95.16</v>
      </c>
      <c r="K16" s="14">
        <f t="shared" si="3"/>
        <v>1374.26</v>
      </c>
      <c r="L16" s="14">
        <v>1264.32</v>
      </c>
      <c r="M16" s="14">
        <v>109.94</v>
      </c>
    </row>
    <row r="17" spans="1:13" ht="31.5" x14ac:dyDescent="0.25">
      <c r="A17" s="15"/>
      <c r="B17" s="5" t="s">
        <v>30</v>
      </c>
      <c r="C17" s="5">
        <v>189</v>
      </c>
      <c r="D17" s="5">
        <v>0.5</v>
      </c>
      <c r="E17" s="16"/>
      <c r="F17" s="14"/>
      <c r="G17" s="14"/>
      <c r="H17" s="14"/>
      <c r="I17" s="14"/>
      <c r="J17" s="14"/>
      <c r="K17" s="14"/>
      <c r="L17" s="14"/>
      <c r="M17" s="14"/>
    </row>
    <row r="18" spans="1:13" ht="31.5" x14ac:dyDescent="0.25">
      <c r="A18" s="15" t="s">
        <v>31</v>
      </c>
      <c r="B18" s="5" t="s">
        <v>32</v>
      </c>
      <c r="C18" s="5">
        <v>258</v>
      </c>
      <c r="D18" s="5">
        <v>0.5</v>
      </c>
      <c r="E18" s="16">
        <f>F18+G18</f>
        <v>1244</v>
      </c>
      <c r="F18" s="14">
        <v>1244</v>
      </c>
      <c r="G18" s="14">
        <f>W18</f>
        <v>0</v>
      </c>
      <c r="H18" s="14">
        <f>I18+J18</f>
        <v>1198.4000000000001</v>
      </c>
      <c r="I18" s="14">
        <v>1198.4000000000001</v>
      </c>
      <c r="J18" s="14">
        <f>X18</f>
        <v>0</v>
      </c>
      <c r="K18" s="14">
        <f>L18+M18</f>
        <v>1380.2</v>
      </c>
      <c r="L18" s="14">
        <v>1380.2</v>
      </c>
      <c r="M18" s="14">
        <f>Y18</f>
        <v>0</v>
      </c>
    </row>
    <row r="19" spans="1:13" ht="47.25" x14ac:dyDescent="0.25">
      <c r="A19" s="15"/>
      <c r="B19" s="5" t="s">
        <v>33</v>
      </c>
      <c r="C19" s="5">
        <v>316</v>
      </c>
      <c r="D19" s="5">
        <v>0.5</v>
      </c>
      <c r="E19" s="16"/>
      <c r="F19" s="14"/>
      <c r="G19" s="14"/>
      <c r="H19" s="14"/>
      <c r="I19" s="14"/>
      <c r="J19" s="14"/>
      <c r="K19" s="14"/>
      <c r="L19" s="14"/>
      <c r="M19" s="14"/>
    </row>
    <row r="20" spans="1:13" ht="110.25" x14ac:dyDescent="0.25">
      <c r="A20" s="5" t="s">
        <v>34</v>
      </c>
      <c r="B20" s="5" t="s">
        <v>35</v>
      </c>
      <c r="C20" s="5">
        <v>148</v>
      </c>
      <c r="D20" s="5">
        <v>0.5</v>
      </c>
      <c r="E20" s="6">
        <f>F20+G20</f>
        <v>622</v>
      </c>
      <c r="F20" s="2">
        <v>622</v>
      </c>
      <c r="G20" s="2">
        <f>W20</f>
        <v>0</v>
      </c>
      <c r="H20" s="2">
        <f>I20+J20</f>
        <v>622</v>
      </c>
      <c r="I20" s="2">
        <v>622</v>
      </c>
      <c r="J20" s="2">
        <f>X20</f>
        <v>0</v>
      </c>
      <c r="K20" s="2">
        <f>L20+M20</f>
        <v>622</v>
      </c>
      <c r="L20" s="2">
        <v>622</v>
      </c>
      <c r="M20" s="2">
        <f>Y20</f>
        <v>0</v>
      </c>
    </row>
    <row r="21" spans="1:13" ht="78.75" x14ac:dyDescent="0.25">
      <c r="A21" s="5" t="s">
        <v>36</v>
      </c>
      <c r="B21" s="5" t="s">
        <v>37</v>
      </c>
      <c r="C21" s="5" t="s">
        <v>38</v>
      </c>
      <c r="D21" s="5">
        <v>0.8</v>
      </c>
      <c r="E21" s="6">
        <f>F21+G21</f>
        <v>1123.1600000000001</v>
      </c>
      <c r="F21" s="2">
        <v>1123.1600000000001</v>
      </c>
      <c r="G21" s="2">
        <f>W21</f>
        <v>0</v>
      </c>
      <c r="H21" s="2">
        <f>I21+J21</f>
        <v>1143.43</v>
      </c>
      <c r="I21" s="2">
        <v>1143.43</v>
      </c>
      <c r="J21" s="2">
        <f>X21</f>
        <v>0</v>
      </c>
      <c r="K21" s="2">
        <f>L21+M21</f>
        <v>1104.1600000000001</v>
      </c>
      <c r="L21" s="2">
        <v>1104.1600000000001</v>
      </c>
      <c r="M21" s="2">
        <f>Y21</f>
        <v>0</v>
      </c>
    </row>
    <row r="22" spans="1:13" x14ac:dyDescent="0.25">
      <c r="A22" s="12" t="s">
        <v>39</v>
      </c>
      <c r="B22" s="11"/>
      <c r="C22" s="11"/>
      <c r="D22" s="11"/>
      <c r="E22" s="9">
        <f>SUM(E7:E21)</f>
        <v>11505.880000000001</v>
      </c>
      <c r="F22" s="10">
        <f>SUM(F7:F21)</f>
        <v>11250</v>
      </c>
      <c r="G22" s="10">
        <f>SUM(G7:G21)</f>
        <v>255.88</v>
      </c>
      <c r="H22" s="10">
        <f>I22+J22</f>
        <v>11345.16</v>
      </c>
      <c r="I22" s="10">
        <f>SUM(I7:I21)</f>
        <v>11250</v>
      </c>
      <c r="J22" s="10">
        <f t="shared" ref="J22" si="5">SUM(J7:J21)</f>
        <v>95.16</v>
      </c>
      <c r="K22" s="10">
        <f>SUM(K7:K21)</f>
        <v>11412.04</v>
      </c>
      <c r="L22" s="10">
        <f>SUM(L7:L21)</f>
        <v>11250</v>
      </c>
      <c r="M22" s="10">
        <f t="shared" ref="M22" si="6">SUM(M7:M21)</f>
        <v>162.04</v>
      </c>
    </row>
  </sheetData>
  <mergeCells count="38">
    <mergeCell ref="G7:G8"/>
    <mergeCell ref="H7:H8"/>
    <mergeCell ref="I7:I8"/>
    <mergeCell ref="K2:M2"/>
    <mergeCell ref="A3:M3"/>
    <mergeCell ref="A5:B5"/>
    <mergeCell ref="C5:C6"/>
    <mergeCell ref="D5:D6"/>
    <mergeCell ref="E5:G5"/>
    <mergeCell ref="H5:J5"/>
    <mergeCell ref="K5:M5"/>
    <mergeCell ref="A7:A8"/>
    <mergeCell ref="J7:J8"/>
    <mergeCell ref="K7:K8"/>
    <mergeCell ref="L7:L8"/>
    <mergeCell ref="M7:M8"/>
    <mergeCell ref="A16:A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E7:E8"/>
    <mergeCell ref="F7:F8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</mergeCells>
  <pageMargins left="0.78740157480314965" right="0.39370078740157483" top="0.78740157480314965" bottom="0.78740157480314965" header="0.31496062992125984" footer="0.31496062992125984"/>
  <pageSetup paperSize="9" scale="66" fitToHeight="1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согласно оз</vt:lpstr>
      <vt:lpstr>'распределение согласно оз'!Заголовки_для_печати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Георгиевна Заркова</dc:creator>
  <cp:lastModifiedBy>Рыженкова Елена Николаевна</cp:lastModifiedBy>
  <cp:lastPrinted>2023-10-16T08:22:51Z</cp:lastPrinted>
  <dcterms:created xsi:type="dcterms:W3CDTF">2020-09-21T07:07:58Z</dcterms:created>
  <dcterms:modified xsi:type="dcterms:W3CDTF">2023-10-16T08:24:10Z</dcterms:modified>
</cp:coreProperties>
</file>