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на 01.08.2023 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 s="1"/>
  <c r="C10" i="1"/>
  <c r="C9" i="1" s="1"/>
  <c r="D10" i="1"/>
  <c r="D9" i="1" s="1"/>
  <c r="H10" i="1"/>
  <c r="I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C22" i="1"/>
  <c r="D22" i="1"/>
  <c r="E22" i="1" s="1"/>
  <c r="F22" i="1"/>
  <c r="G22" i="1"/>
  <c r="H22" i="1" s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C45" i="1"/>
  <c r="D45" i="1"/>
  <c r="E45" i="1" s="1"/>
  <c r="F45" i="1"/>
  <c r="G45" i="1"/>
  <c r="H45" i="1" s="1"/>
  <c r="E46" i="1"/>
  <c r="H46" i="1"/>
  <c r="I46" i="1"/>
  <c r="J46" i="1"/>
  <c r="E47" i="1"/>
  <c r="H47" i="1"/>
  <c r="I47" i="1"/>
  <c r="F48" i="1"/>
  <c r="G48" i="1"/>
  <c r="C50" i="1"/>
  <c r="C48" i="1" s="1"/>
  <c r="D50" i="1"/>
  <c r="F50" i="1"/>
  <c r="G50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D64" i="1"/>
  <c r="G64" i="1"/>
  <c r="I65" i="1"/>
  <c r="G66" i="1"/>
  <c r="E9" i="1" l="1"/>
  <c r="D48" i="1"/>
  <c r="I48" i="1" s="1"/>
  <c r="J9" i="1"/>
  <c r="I9" i="1"/>
  <c r="J45" i="1"/>
  <c r="J22" i="1"/>
  <c r="J10" i="1"/>
  <c r="I45" i="1"/>
  <c r="I22" i="1"/>
  <c r="E10" i="1"/>
</calcChain>
</file>

<file path=xl/sharedStrings.xml><?xml version="1.0" encoding="utf-8"?>
<sst xmlns="http://schemas.openxmlformats.org/spreadsheetml/2006/main" count="100" uniqueCount="95">
  <si>
    <t>Исп. Ямалтдинова А.Ш.., тел. 2776</t>
  </si>
  <si>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</si>
  <si>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</si>
  <si>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</si>
  <si>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Изменение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</si>
  <si>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</si>
  <si>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</si>
  <si>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</si>
  <si>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</si>
  <si>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</si>
  <si>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</si>
  <si>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</si>
  <si>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</si>
  <si>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</si>
  <si>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</si>
  <si>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t>ИСТОЧНИКИ ФИНАНСИРОВАНИЯ ДЕФИЦИТА (всего)</t>
  </si>
  <si>
    <t>ДЕФИЦИТ(-), ПРОФИЦИТ(+)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</si>
  <si>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</si>
  <si>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</si>
  <si>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</si>
  <si>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</si>
  <si>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</si>
  <si>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</si>
  <si>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</si>
  <si>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</si>
  <si>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</si>
  <si>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</si>
  <si>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</si>
  <si>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</si>
  <si>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</si>
  <si>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</si>
  <si>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</si>
  <si>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</si>
  <si>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</si>
  <si>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</si>
  <si>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</si>
  <si>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</si>
  <si>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</si>
  <si>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</si>
  <si>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</si>
  <si>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</si>
  <si>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</si>
  <si>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</si>
  <si>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</si>
  <si>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</si>
  <si>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</si>
  <si>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</si>
  <si>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</si>
  <si>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</si>
  <si>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</si>
  <si>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</si>
  <si>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</si>
  <si>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</si>
  <si>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</si>
  <si>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</si>
  <si>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</si>
  <si>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</si>
  <si>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</si>
  <si>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</si>
  <si>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</si>
  <si>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</si>
  <si>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</si>
  <si>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</si>
  <si>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</si>
  <si>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</si>
  <si>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0100</t>
  </si>
  <si>
    <r>
      <t>РАСХОДЫ (всего)</t>
    </r>
    <r>
      <rPr>
        <sz val="10"/>
        <rFont val="Arial Cyr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</si>
  <si>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</si>
  <si>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</si>
  <si>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</si>
  <si>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</si>
  <si>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-земельный налог</t>
  </si>
  <si>
    <t xml:space="preserve"> - налоги на имущество, в том числе:</t>
  </si>
  <si>
    <t xml:space="preserve"> - 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</si>
  <si>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</si>
  <si>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</si>
  <si>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</si>
  <si>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</si>
  <si>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r>
      <t>ДОХОДЫ (всего)</t>
    </r>
    <r>
      <rPr>
        <sz val="10"/>
        <rFont val="Arial Cyr"/>
        <charset val="204"/>
      </rPr>
      <t>, в том числе:</t>
    </r>
  </si>
  <si>
    <t>10=7/4*100</t>
  </si>
  <si>
    <t>9=7-4</t>
  </si>
  <si>
    <t>8=7/6*100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</si>
  <si>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</si>
  <si>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</si>
  <si>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</si>
  <si>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</si>
  <si>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</si>
  <si>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01.08.2023.</t>
  </si>
  <si>
    <t>на 01.08.2022.</t>
  </si>
  <si>
    <t>Наименование раздела, подраздела</t>
  </si>
  <si>
    <t>Раздел, подраздел</t>
  </si>
  <si>
    <t>тыс.руб.</t>
  </si>
  <si>
    <t>(по данным месячного отчета)</t>
  </si>
  <si>
    <t>Информация об исполнении консолидированного бюджета Ленинградской области на 01.08.2023</t>
  </si>
  <si>
    <t>17.08.2023 № 02-08/739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</si>
</sst>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24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3" fillId="0" borderId="0"/>
    <xf numFmtId="0" fontId="6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10" fillId="0" borderId="0"/>
    <xf numFmtId="49" fontId="13" fillId="0" borderId="0">
      <alignment horizontal="center"/>
    </xf>
    <xf numFmtId="49" fontId="13" fillId="0" borderId="0">
      <alignment horizontal="center"/>
    </xf>
    <xf numFmtId="0" fontId="14" fillId="0" borderId="8"/>
    <xf numFmtId="49" fontId="13" fillId="0" borderId="9">
      <alignment horizontal="center" wrapText="1"/>
    </xf>
    <xf numFmtId="49" fontId="13" fillId="0" borderId="9">
      <alignment horizontal="center" wrapText="1"/>
    </xf>
    <xf numFmtId="0" fontId="13" fillId="0" borderId="10">
      <alignment horizontal="left" wrapText="1" indent="1"/>
    </xf>
    <xf numFmtId="49" fontId="13" fillId="0" borderId="11">
      <alignment horizontal="center" wrapText="1"/>
    </xf>
    <xf numFmtId="49" fontId="13" fillId="0" borderId="11">
      <alignment horizontal="center" wrapText="1"/>
    </xf>
    <xf numFmtId="0" fontId="13" fillId="0" borderId="12">
      <alignment horizontal="left" wrapText="1"/>
    </xf>
    <xf numFmtId="49" fontId="13" fillId="0" borderId="13">
      <alignment horizontal="center"/>
    </xf>
    <xf numFmtId="49" fontId="13" fillId="0" borderId="13">
      <alignment horizontal="center"/>
    </xf>
    <xf numFmtId="0" fontId="13" fillId="0" borderId="12">
      <alignment horizontal="left" wrapText="1" indent="2"/>
    </xf>
    <xf numFmtId="49" fontId="13" fillId="0" borderId="8"/>
    <xf numFmtId="49" fontId="13" fillId="0" borderId="8"/>
    <xf numFmtId="0" fontId="11" fillId="0" borderId="14"/>
    <xf numFmtId="4" fontId="13" fillId="0" borderId="13">
      <alignment horizontal="right"/>
    </xf>
    <xf numFmtId="4" fontId="13" fillId="0" borderId="13">
      <alignment horizontal="right"/>
    </xf>
    <xf numFmtId="0" fontId="13" fillId="0" borderId="0">
      <alignment horizontal="center" wrapText="1"/>
    </xf>
    <xf numFmtId="4" fontId="13" fillId="0" borderId="9">
      <alignment horizontal="right"/>
    </xf>
    <xf numFmtId="4" fontId="13" fillId="0" borderId="9">
      <alignment horizontal="right"/>
    </xf>
    <xf numFmtId="49" fontId="13" fillId="0" borderId="8">
      <alignment horizontal="left"/>
    </xf>
    <xf numFmtId="49" fontId="13" fillId="0" borderId="0">
      <alignment horizontal="right"/>
    </xf>
    <xf numFmtId="49" fontId="13" fillId="0" borderId="0">
      <alignment horizontal="right"/>
    </xf>
    <xf numFmtId="49" fontId="13" fillId="0" borderId="15">
      <alignment horizontal="center" wrapText="1"/>
    </xf>
    <xf numFmtId="4" fontId="13" fillId="0" borderId="16">
      <alignment horizontal="right"/>
    </xf>
    <xf numFmtId="4" fontId="13" fillId="0" borderId="16">
      <alignment horizontal="right"/>
    </xf>
    <xf numFmtId="49" fontId="13" fillId="0" borderId="15">
      <alignment horizontal="center"/>
    </xf>
    <xf numFmtId="49" fontId="13" fillId="0" borderId="17">
      <alignment horizontal="center"/>
    </xf>
    <xf numFmtId="49" fontId="13" fillId="0" borderId="17">
      <alignment horizontal="center"/>
    </xf>
    <xf numFmtId="0" fontId="14" fillId="0" borderId="0">
      <alignment horizontal="center"/>
    </xf>
    <xf numFmtId="4" fontId="13" fillId="0" borderId="18">
      <alignment horizontal="right"/>
    </xf>
    <xf numFmtId="4" fontId="13" fillId="0" borderId="18">
      <alignment horizontal="right"/>
    </xf>
    <xf numFmtId="49" fontId="13" fillId="0" borderId="13">
      <alignment horizontal="center"/>
    </xf>
    <xf numFmtId="0" fontId="13" fillId="0" borderId="19">
      <alignment horizontal="left" wrapText="1"/>
    </xf>
    <xf numFmtId="0" fontId="13" fillId="0" borderId="19">
      <alignment horizontal="left" wrapText="1"/>
    </xf>
    <xf numFmtId="0" fontId="13" fillId="0" borderId="19">
      <alignment horizontal="left" wrapText="1" indent="1"/>
    </xf>
    <xf numFmtId="0" fontId="14" fillId="0" borderId="20">
      <alignment horizontal="left" wrapText="1"/>
    </xf>
    <xf numFmtId="0" fontId="14" fillId="0" borderId="20">
      <alignment horizontal="left" wrapText="1"/>
    </xf>
    <xf numFmtId="0" fontId="13" fillId="0" borderId="21">
      <alignment horizontal="left" wrapText="1"/>
    </xf>
    <xf numFmtId="0" fontId="13" fillId="0" borderId="22">
      <alignment horizontal="left" wrapText="1" indent="2"/>
    </xf>
    <xf numFmtId="0" fontId="13" fillId="0" borderId="22">
      <alignment horizontal="left" wrapText="1" indent="2"/>
    </xf>
    <xf numFmtId="0" fontId="13" fillId="0" borderId="21">
      <alignment horizontal="left" wrapText="1" indent="2"/>
    </xf>
    <xf numFmtId="0" fontId="11" fillId="0" borderId="14"/>
    <xf numFmtId="0" fontId="11" fillId="0" borderId="14"/>
    <xf numFmtId="0" fontId="11" fillId="0" borderId="23"/>
    <xf numFmtId="0" fontId="13" fillId="0" borderId="8"/>
    <xf numFmtId="0" fontId="13" fillId="0" borderId="8"/>
    <xf numFmtId="0" fontId="11" fillId="0" borderId="24"/>
    <xf numFmtId="0" fontId="11" fillId="0" borderId="8"/>
    <xf numFmtId="0" fontId="11" fillId="0" borderId="8"/>
    <xf numFmtId="0" fontId="14" fillId="0" borderId="25">
      <alignment horizontal="center" vertical="center" textRotation="90" wrapText="1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14">
      <alignment horizontal="center" vertical="center" textRotation="90" wrapText="1"/>
    </xf>
    <xf numFmtId="0" fontId="14" fillId="0" borderId="8"/>
    <xf numFmtId="0" fontId="14" fillId="0" borderId="8"/>
    <xf numFmtId="0" fontId="13" fillId="0" borderId="0">
      <alignment vertical="center"/>
    </xf>
    <xf numFmtId="0" fontId="13" fillId="0" borderId="12">
      <alignment horizontal="left" wrapText="1"/>
    </xf>
    <xf numFmtId="0" fontId="13" fillId="0" borderId="12">
      <alignment horizontal="left" wrapText="1"/>
    </xf>
    <xf numFmtId="0" fontId="14" fillId="0" borderId="8">
      <alignment horizontal="center" vertical="center" textRotation="90" wrapText="1"/>
    </xf>
    <xf numFmtId="0" fontId="13" fillId="0" borderId="10">
      <alignment horizontal="left" wrapText="1" indent="1"/>
    </xf>
    <xf numFmtId="0" fontId="13" fillId="0" borderId="10">
      <alignment horizontal="left" wrapText="1" indent="1"/>
    </xf>
    <xf numFmtId="0" fontId="14" fillId="0" borderId="14">
      <alignment horizontal="center" vertical="center" textRotation="90"/>
    </xf>
    <xf numFmtId="0" fontId="13" fillId="0" borderId="12">
      <alignment horizontal="left" wrapText="1" indent="2"/>
    </xf>
    <xf numFmtId="0" fontId="13" fillId="0" borderId="12">
      <alignment horizontal="left" wrapText="1" indent="2"/>
    </xf>
    <xf numFmtId="0" fontId="14" fillId="0" borderId="8">
      <alignment horizontal="center" vertical="center" textRotation="90"/>
    </xf>
    <xf numFmtId="0" fontId="11" fillId="3" borderId="26"/>
    <xf numFmtId="0" fontId="11" fillId="3" borderId="26"/>
    <xf numFmtId="0" fontId="14" fillId="0" borderId="25">
      <alignment horizontal="center" vertical="center" textRotation="90"/>
    </xf>
    <xf numFmtId="0" fontId="13" fillId="0" borderId="27">
      <alignment horizontal="left" wrapText="1" indent="2"/>
    </xf>
    <xf numFmtId="0" fontId="13" fillId="0" borderId="27">
      <alignment horizontal="left" wrapText="1" indent="2"/>
    </xf>
    <xf numFmtId="0" fontId="14" fillId="0" borderId="28">
      <alignment horizontal="center" vertical="center" textRotation="90"/>
    </xf>
    <xf numFmtId="0" fontId="13" fillId="0" borderId="0">
      <alignment horizontal="center" wrapText="1"/>
    </xf>
    <xf numFmtId="0" fontId="13" fillId="0" borderId="0">
      <alignment horizontal="center" wrapText="1"/>
    </xf>
    <xf numFmtId="0" fontId="15" fillId="0" borderId="8">
      <alignment wrapText="1"/>
    </xf>
    <xf numFmtId="49" fontId="13" fillId="0" borderId="8">
      <alignment horizontal="left"/>
    </xf>
    <xf numFmtId="49" fontId="13" fillId="0" borderId="8">
      <alignment horizontal="left"/>
    </xf>
    <xf numFmtId="0" fontId="15" fillId="0" borderId="14">
      <alignment wrapText="1"/>
    </xf>
    <xf numFmtId="49" fontId="13" fillId="0" borderId="15">
      <alignment horizontal="center" wrapText="1"/>
    </xf>
    <xf numFmtId="49" fontId="13" fillId="0" borderId="15">
      <alignment horizontal="center" wrapText="1"/>
    </xf>
    <xf numFmtId="0" fontId="13" fillId="0" borderId="28">
      <alignment horizontal="center" vertical="top" wrapText="1"/>
    </xf>
    <xf numFmtId="49" fontId="13" fillId="0" borderId="15">
      <alignment horizontal="center" shrinkToFit="1"/>
    </xf>
    <xf numFmtId="49" fontId="13" fillId="0" borderId="15">
      <alignment horizontal="center" shrinkToFit="1"/>
    </xf>
    <xf numFmtId="0" fontId="14" fillId="0" borderId="29"/>
    <xf numFmtId="49" fontId="13" fillId="0" borderId="13">
      <alignment horizontal="center" shrinkToFit="1"/>
    </xf>
    <xf numFmtId="49" fontId="13" fillId="0" borderId="13">
      <alignment horizontal="center" shrinkToFit="1"/>
    </xf>
    <xf numFmtId="49" fontId="16" fillId="0" borderId="30">
      <alignment horizontal="left" vertical="center" wrapText="1"/>
    </xf>
    <xf numFmtId="0" fontId="13" fillId="0" borderId="21">
      <alignment horizontal="left" wrapText="1"/>
    </xf>
    <xf numFmtId="0" fontId="13" fillId="0" borderId="21">
      <alignment horizontal="left" wrapText="1"/>
    </xf>
    <xf numFmtId="49" fontId="13" fillId="0" borderId="31">
      <alignment horizontal="left" vertical="center" wrapText="1" indent="2"/>
    </xf>
    <xf numFmtId="0" fontId="13" fillId="0" borderId="19">
      <alignment horizontal="left" wrapText="1" indent="1"/>
    </xf>
    <xf numFmtId="0" fontId="13" fillId="0" borderId="19">
      <alignment horizontal="left" wrapText="1" indent="1"/>
    </xf>
    <xf numFmtId="49" fontId="13" fillId="0" borderId="27">
      <alignment horizontal="left" vertical="center" wrapText="1" indent="3"/>
    </xf>
    <xf numFmtId="0" fontId="13" fillId="0" borderId="21">
      <alignment horizontal="left" wrapText="1" indent="2"/>
    </xf>
    <xf numFmtId="0" fontId="13" fillId="0" borderId="21">
      <alignment horizontal="left" wrapText="1" indent="2"/>
    </xf>
    <xf numFmtId="49" fontId="13" fillId="0" borderId="30">
      <alignment horizontal="left" vertical="center" wrapText="1" indent="3"/>
    </xf>
    <xf numFmtId="0" fontId="13" fillId="0" borderId="19">
      <alignment horizontal="left" wrapText="1" indent="2"/>
    </xf>
    <xf numFmtId="0" fontId="13" fillId="0" borderId="19">
      <alignment horizontal="left" wrapText="1" indent="2"/>
    </xf>
    <xf numFmtId="49" fontId="13" fillId="0" borderId="32">
      <alignment horizontal="left" vertical="center" wrapText="1" indent="3"/>
    </xf>
    <xf numFmtId="0" fontId="11" fillId="0" borderId="23"/>
    <xf numFmtId="0" fontId="11" fillId="0" borderId="23"/>
    <xf numFmtId="0" fontId="16" fillId="0" borderId="29">
      <alignment horizontal="left" vertical="center" wrapText="1"/>
    </xf>
    <xf numFmtId="0" fontId="11" fillId="0" borderId="24"/>
    <xf numFmtId="0" fontId="11" fillId="0" borderId="24"/>
    <xf numFmtId="49" fontId="13" fillId="0" borderId="14">
      <alignment horizontal="left" vertical="center" wrapText="1" indent="3"/>
    </xf>
    <xf numFmtId="0" fontId="14" fillId="0" borderId="25">
      <alignment horizontal="center" vertical="center" textRotation="90" wrapText="1"/>
    </xf>
    <xf numFmtId="0" fontId="14" fillId="0" borderId="25">
      <alignment horizontal="center" vertical="center" textRotation="90" wrapText="1"/>
    </xf>
    <xf numFmtId="49" fontId="13" fillId="0" borderId="0">
      <alignment horizontal="left" vertical="center" wrapText="1" indent="3"/>
    </xf>
    <xf numFmtId="0" fontId="14" fillId="0" borderId="14">
      <alignment horizontal="center" vertical="center" textRotation="90" wrapText="1"/>
    </xf>
    <xf numFmtId="0" fontId="14" fillId="0" borderId="14">
      <alignment horizontal="center" vertical="center" textRotation="90" wrapText="1"/>
    </xf>
    <xf numFmtId="49" fontId="13" fillId="0" borderId="8">
      <alignment horizontal="left" vertical="center" wrapText="1" indent="3"/>
    </xf>
    <xf numFmtId="0" fontId="13" fillId="0" borderId="0">
      <alignment vertical="center"/>
    </xf>
    <xf numFmtId="0" fontId="13" fillId="0" borderId="0">
      <alignment vertical="center"/>
    </xf>
    <xf numFmtId="49" fontId="16" fillId="0" borderId="29">
      <alignment horizontal="left" vertical="center" wrapText="1"/>
    </xf>
    <xf numFmtId="0" fontId="14" fillId="0" borderId="8">
      <alignment horizontal="center" vertical="center" textRotation="90" wrapText="1"/>
    </xf>
    <xf numFmtId="0" fontId="14" fillId="0" borderId="8">
      <alignment horizontal="center" vertical="center" textRotation="90" wrapText="1"/>
    </xf>
    <xf numFmtId="0" fontId="13" fillId="0" borderId="30">
      <alignment horizontal="left" vertical="center" wrapText="1"/>
    </xf>
    <xf numFmtId="0" fontId="14" fillId="0" borderId="14">
      <alignment horizontal="center" vertical="center" textRotation="90"/>
    </xf>
    <xf numFmtId="0" fontId="14" fillId="0" borderId="14">
      <alignment horizontal="center" vertical="center" textRotation="90"/>
    </xf>
    <xf numFmtId="0" fontId="13" fillId="0" borderId="32">
      <alignment horizontal="left" vertical="center" wrapText="1"/>
    </xf>
    <xf numFmtId="0" fontId="14" fillId="0" borderId="8">
      <alignment horizontal="center" vertical="center" textRotation="90"/>
    </xf>
    <xf numFmtId="0" fontId="14" fillId="0" borderId="8">
      <alignment horizontal="center" vertical="center" textRotation="90"/>
    </xf>
    <xf numFmtId="49" fontId="13" fillId="0" borderId="30">
      <alignment horizontal="left" vertical="center" wrapText="1"/>
    </xf>
    <xf numFmtId="0" fontId="14" fillId="0" borderId="25">
      <alignment horizontal="center" vertical="center" textRotation="90"/>
    </xf>
    <xf numFmtId="0" fontId="14" fillId="0" borderId="25">
      <alignment horizontal="center" vertical="center" textRotation="90"/>
    </xf>
    <xf numFmtId="49" fontId="13" fillId="0" borderId="32">
      <alignment horizontal="left" vertical="center" wrapText="1"/>
    </xf>
    <xf numFmtId="0" fontId="14" fillId="0" borderId="28">
      <alignment horizontal="center" vertical="center" textRotation="90"/>
    </xf>
    <xf numFmtId="0" fontId="14" fillId="0" borderId="28">
      <alignment horizontal="center" vertical="center" textRotation="90"/>
    </xf>
    <xf numFmtId="49" fontId="14" fillId="0" borderId="33">
      <alignment horizontal="center"/>
    </xf>
    <xf numFmtId="0" fontId="15" fillId="0" borderId="8">
      <alignment wrapText="1"/>
    </xf>
    <xf numFmtId="0" fontId="15" fillId="0" borderId="8">
      <alignment wrapText="1"/>
    </xf>
    <xf numFmtId="49" fontId="14" fillId="0" borderId="34">
      <alignment horizontal="center" vertical="center" wrapText="1"/>
    </xf>
    <xf numFmtId="0" fontId="15" fillId="0" borderId="28">
      <alignment wrapText="1"/>
    </xf>
    <xf numFmtId="0" fontId="15" fillId="0" borderId="28">
      <alignment wrapText="1"/>
    </xf>
    <xf numFmtId="49" fontId="13" fillId="0" borderId="35">
      <alignment horizontal="center" vertical="center" wrapText="1"/>
    </xf>
    <xf numFmtId="0" fontId="15" fillId="0" borderId="14">
      <alignment wrapText="1"/>
    </xf>
    <xf numFmtId="0" fontId="15" fillId="0" borderId="14">
      <alignment wrapText="1"/>
    </xf>
    <xf numFmtId="49" fontId="13" fillId="0" borderId="15">
      <alignment horizontal="center" vertical="center" wrapText="1"/>
    </xf>
    <xf numFmtId="0" fontId="13" fillId="0" borderId="28">
      <alignment horizontal="center" vertical="top" wrapText="1"/>
    </xf>
    <xf numFmtId="0" fontId="13" fillId="0" borderId="28">
      <alignment horizontal="center" vertical="top" wrapText="1"/>
    </xf>
    <xf numFmtId="49" fontId="13" fillId="0" borderId="34">
      <alignment horizontal="center" vertical="center" wrapText="1"/>
    </xf>
    <xf numFmtId="0" fontId="14" fillId="0" borderId="29"/>
    <xf numFmtId="0" fontId="14" fillId="0" borderId="29"/>
    <xf numFmtId="49" fontId="13" fillId="0" borderId="36">
      <alignment horizontal="center" vertical="center" wrapText="1"/>
    </xf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3" fillId="0" borderId="37">
      <alignment horizontal="center" vertical="center" wrapText="1"/>
    </xf>
    <xf numFmtId="49" fontId="13" fillId="0" borderId="31">
      <alignment horizontal="left" vertical="center" wrapText="1" indent="2"/>
    </xf>
    <xf numFmtId="49" fontId="13" fillId="0" borderId="31">
      <alignment horizontal="left" vertical="center" wrapText="1" indent="2"/>
    </xf>
    <xf numFmtId="49" fontId="13" fillId="0" borderId="0">
      <alignment horizontal="center" vertical="center" wrapText="1"/>
    </xf>
    <xf numFmtId="49" fontId="13" fillId="0" borderId="27">
      <alignment horizontal="left" vertical="center" wrapText="1" indent="3"/>
    </xf>
    <xf numFmtId="49" fontId="13" fillId="0" borderId="27">
      <alignment horizontal="left" vertical="center" wrapText="1" indent="3"/>
    </xf>
    <xf numFmtId="49" fontId="13" fillId="0" borderId="8">
      <alignment horizontal="center" vertical="center" wrapText="1"/>
    </xf>
    <xf numFmtId="49" fontId="13" fillId="0" borderId="30">
      <alignment horizontal="left" vertical="center" wrapText="1" indent="3"/>
    </xf>
    <xf numFmtId="49" fontId="13" fillId="0" borderId="30">
      <alignment horizontal="left" vertical="center" wrapText="1" indent="3"/>
    </xf>
    <xf numFmtId="49" fontId="14" fillId="0" borderId="33">
      <alignment horizontal="center" vertical="center" wrapText="1"/>
    </xf>
    <xf numFmtId="49" fontId="13" fillId="0" borderId="32">
      <alignment horizontal="left" vertical="center" wrapText="1" indent="3"/>
    </xf>
    <xf numFmtId="49" fontId="13" fillId="0" borderId="32">
      <alignment horizontal="left" vertical="center" wrapText="1" indent="3"/>
    </xf>
    <xf numFmtId="0" fontId="14" fillId="0" borderId="33">
      <alignment horizontal="center" vertical="center"/>
    </xf>
    <xf numFmtId="0" fontId="16" fillId="0" borderId="29">
      <alignment horizontal="left" vertical="center" wrapText="1"/>
    </xf>
    <xf numFmtId="0" fontId="16" fillId="0" borderId="29">
      <alignment horizontal="left" vertical="center" wrapText="1"/>
    </xf>
    <xf numFmtId="0" fontId="13" fillId="0" borderId="35">
      <alignment horizontal="center" vertical="center"/>
    </xf>
    <xf numFmtId="49" fontId="13" fillId="0" borderId="14">
      <alignment horizontal="left" vertical="center" wrapText="1" indent="3"/>
    </xf>
    <xf numFmtId="49" fontId="13" fillId="0" borderId="14">
      <alignment horizontal="left" vertical="center" wrapText="1" indent="3"/>
    </xf>
    <xf numFmtId="0" fontId="13" fillId="0" borderId="15">
      <alignment horizontal="center" vertical="center"/>
    </xf>
    <xf numFmtId="49" fontId="13" fillId="0" borderId="0">
      <alignment horizontal="left" vertical="center" wrapText="1" indent="3"/>
    </xf>
    <xf numFmtId="49" fontId="13" fillId="0" borderId="0">
      <alignment horizontal="left" vertical="center" wrapText="1" indent="3"/>
    </xf>
    <xf numFmtId="0" fontId="13" fillId="0" borderId="34">
      <alignment horizontal="center" vertical="center"/>
    </xf>
    <xf numFmtId="49" fontId="13" fillId="0" borderId="8">
      <alignment horizontal="left" vertical="center" wrapText="1" indent="3"/>
    </xf>
    <xf numFmtId="49" fontId="13" fillId="0" borderId="8">
      <alignment horizontal="left" vertical="center" wrapText="1" indent="3"/>
    </xf>
    <xf numFmtId="0" fontId="14" fillId="0" borderId="34">
      <alignment horizontal="center" vertical="center"/>
    </xf>
    <xf numFmtId="49" fontId="16" fillId="0" borderId="29">
      <alignment horizontal="left" vertical="center" wrapText="1"/>
    </xf>
    <xf numFmtId="49" fontId="16" fillId="0" borderId="29">
      <alignment horizontal="left" vertical="center" wrapText="1"/>
    </xf>
    <xf numFmtId="0" fontId="13" fillId="0" borderId="36">
      <alignment horizontal="center" vertical="center"/>
    </xf>
    <xf numFmtId="0" fontId="13" fillId="0" borderId="30">
      <alignment horizontal="left" vertical="center" wrapText="1"/>
    </xf>
    <xf numFmtId="0" fontId="13" fillId="0" borderId="30">
      <alignment horizontal="left" vertical="center" wrapText="1"/>
    </xf>
    <xf numFmtId="49" fontId="14" fillId="0" borderId="33">
      <alignment horizontal="center" vertical="center"/>
    </xf>
    <xf numFmtId="0" fontId="13" fillId="0" borderId="32">
      <alignment horizontal="left" vertical="center" wrapText="1"/>
    </xf>
    <xf numFmtId="0" fontId="13" fillId="0" borderId="32">
      <alignment horizontal="left" vertical="center" wrapText="1"/>
    </xf>
    <xf numFmtId="49" fontId="13" fillId="0" borderId="35">
      <alignment horizontal="center" vertical="center"/>
    </xf>
    <xf numFmtId="49" fontId="13" fillId="0" borderId="30">
      <alignment horizontal="left" vertical="center" wrapText="1"/>
    </xf>
    <xf numFmtId="49" fontId="13" fillId="0" borderId="30">
      <alignment horizontal="left" vertical="center" wrapText="1"/>
    </xf>
    <xf numFmtId="49" fontId="13" fillId="0" borderId="15">
      <alignment horizontal="center" vertical="center"/>
    </xf>
    <xf numFmtId="49" fontId="13" fillId="0" borderId="32">
      <alignment horizontal="left" vertical="center" wrapText="1"/>
    </xf>
    <xf numFmtId="49" fontId="13" fillId="0" borderId="32">
      <alignment horizontal="left" vertical="center" wrapText="1"/>
    </xf>
    <xf numFmtId="49" fontId="13" fillId="0" borderId="34">
      <alignment horizontal="center" vertical="center"/>
    </xf>
    <xf numFmtId="49" fontId="14" fillId="0" borderId="33">
      <alignment horizontal="center"/>
    </xf>
    <xf numFmtId="49" fontId="14" fillId="0" borderId="33">
      <alignment horizontal="center"/>
    </xf>
    <xf numFmtId="49" fontId="13" fillId="0" borderId="36">
      <alignment horizontal="center" vertical="center"/>
    </xf>
    <xf numFmtId="49" fontId="14" fillId="0" borderId="34">
      <alignment horizontal="center" vertical="center" wrapText="1"/>
    </xf>
    <xf numFmtId="49" fontId="14" fillId="0" borderId="34">
      <alignment horizontal="center" vertical="center" wrapText="1"/>
    </xf>
    <xf numFmtId="49" fontId="13" fillId="0" borderId="28">
      <alignment horizontal="center" vertical="top" wrapText="1"/>
    </xf>
    <xf numFmtId="49" fontId="13" fillId="0" borderId="35">
      <alignment horizontal="center" vertical="center" wrapText="1"/>
    </xf>
    <xf numFmtId="49" fontId="13" fillId="0" borderId="35">
      <alignment horizontal="center" vertical="center" wrapText="1"/>
    </xf>
    <xf numFmtId="0" fontId="13" fillId="0" borderId="23"/>
    <xf numFmtId="49" fontId="13" fillId="0" borderId="15">
      <alignment horizontal="center" vertical="center" wrapText="1"/>
    </xf>
    <xf numFmtId="49" fontId="13" fillId="0" borderId="15">
      <alignment horizontal="center" vertical="center" wrapText="1"/>
    </xf>
    <xf numFmtId="4" fontId="13" fillId="0" borderId="38">
      <alignment horizontal="right"/>
    </xf>
    <xf numFmtId="49" fontId="13" fillId="0" borderId="34">
      <alignment horizontal="center" vertical="center" wrapText="1"/>
    </xf>
    <xf numFmtId="49" fontId="13" fillId="0" borderId="34">
      <alignment horizontal="center" vertical="center" wrapText="1"/>
    </xf>
    <xf numFmtId="4" fontId="13" fillId="0" borderId="37">
      <alignment horizontal="right"/>
    </xf>
    <xf numFmtId="49" fontId="13" fillId="0" borderId="36">
      <alignment horizontal="center" vertical="center" wrapText="1"/>
    </xf>
    <xf numFmtId="49" fontId="13" fillId="0" borderId="36">
      <alignment horizontal="center" vertical="center" wrapText="1"/>
    </xf>
    <xf numFmtId="4" fontId="13" fillId="0" borderId="0">
      <alignment horizontal="right" shrinkToFit="1"/>
    </xf>
    <xf numFmtId="49" fontId="13" fillId="0" borderId="37">
      <alignment horizontal="center" vertical="center" wrapText="1"/>
    </xf>
    <xf numFmtId="49" fontId="13" fillId="0" borderId="37">
      <alignment horizontal="center" vertical="center" wrapText="1"/>
    </xf>
    <xf numFmtId="4" fontId="13" fillId="0" borderId="8">
      <alignment horizontal="right"/>
    </xf>
    <xf numFmtId="49" fontId="13" fillId="0" borderId="0">
      <alignment horizontal="center" vertical="center" wrapText="1"/>
    </xf>
    <xf numFmtId="49" fontId="13" fillId="0" borderId="0">
      <alignment horizontal="center" vertical="center" wrapText="1"/>
    </xf>
    <xf numFmtId="49" fontId="13" fillId="0" borderId="8">
      <alignment horizontal="center" wrapText="1"/>
    </xf>
    <xf numFmtId="49" fontId="13" fillId="0" borderId="8">
      <alignment horizontal="center" vertical="center" wrapText="1"/>
    </xf>
    <xf numFmtId="49" fontId="13" fillId="0" borderId="8">
      <alignment horizontal="center" vertical="center" wrapText="1"/>
    </xf>
    <xf numFmtId="0" fontId="13" fillId="0" borderId="14">
      <alignment horizontal="center"/>
    </xf>
    <xf numFmtId="49" fontId="14" fillId="0" borderId="33">
      <alignment horizontal="center" vertical="center" wrapText="1"/>
    </xf>
    <xf numFmtId="49" fontId="14" fillId="0" borderId="33">
      <alignment horizontal="center" vertical="center" wrapText="1"/>
    </xf>
    <xf numFmtId="0" fontId="17" fillId="0" borderId="8"/>
    <xf numFmtId="0" fontId="14" fillId="0" borderId="33">
      <alignment horizontal="center" vertical="center"/>
    </xf>
    <xf numFmtId="0" fontId="14" fillId="0" borderId="33">
      <alignment horizontal="center" vertical="center"/>
    </xf>
    <xf numFmtId="0" fontId="17" fillId="0" borderId="14"/>
    <xf numFmtId="0" fontId="13" fillId="0" borderId="35">
      <alignment horizontal="center" vertical="center"/>
    </xf>
    <xf numFmtId="0" fontId="13" fillId="0" borderId="35">
      <alignment horizontal="center" vertical="center"/>
    </xf>
    <xf numFmtId="0" fontId="13" fillId="0" borderId="8">
      <alignment horizontal="center"/>
    </xf>
    <xf numFmtId="0" fontId="13" fillId="0" borderId="15">
      <alignment horizontal="center" vertical="center"/>
    </xf>
    <xf numFmtId="0" fontId="13" fillId="0" borderId="15">
      <alignment horizontal="center" vertical="center"/>
    </xf>
    <xf numFmtId="49" fontId="13" fillId="0" borderId="14">
      <alignment horizontal="center"/>
    </xf>
    <xf numFmtId="0" fontId="13" fillId="0" borderId="34">
      <alignment horizontal="center" vertical="center"/>
    </xf>
    <xf numFmtId="0" fontId="13" fillId="0" borderId="34">
      <alignment horizontal="center" vertical="center"/>
    </xf>
    <xf numFmtId="49" fontId="13" fillId="0" borderId="0">
      <alignment horizontal="left"/>
    </xf>
    <xf numFmtId="0" fontId="14" fillId="0" borderId="34">
      <alignment horizontal="center" vertical="center"/>
    </xf>
    <xf numFmtId="0" fontId="14" fillId="0" borderId="34">
      <alignment horizontal="center" vertical="center"/>
    </xf>
    <xf numFmtId="4" fontId="13" fillId="0" borderId="23">
      <alignment horizontal="right"/>
    </xf>
    <xf numFmtId="0" fontId="13" fillId="0" borderId="36">
      <alignment horizontal="center" vertical="center"/>
    </xf>
    <xf numFmtId="0" fontId="13" fillId="0" borderId="36">
      <alignment horizontal="center" vertical="center"/>
    </xf>
    <xf numFmtId="0" fontId="13" fillId="0" borderId="28">
      <alignment horizontal="center" vertical="top"/>
    </xf>
    <xf numFmtId="49" fontId="14" fillId="0" borderId="33">
      <alignment horizontal="center" vertical="center"/>
    </xf>
    <xf numFmtId="49" fontId="14" fillId="0" borderId="33">
      <alignment horizontal="center" vertical="center"/>
    </xf>
    <xf numFmtId="4" fontId="13" fillId="0" borderId="24">
      <alignment horizontal="right"/>
    </xf>
    <xf numFmtId="49" fontId="13" fillId="0" borderId="35">
      <alignment horizontal="center" vertical="center"/>
    </xf>
    <xf numFmtId="49" fontId="13" fillId="0" borderId="35">
      <alignment horizontal="center" vertical="center"/>
    </xf>
    <xf numFmtId="4" fontId="13" fillId="0" borderId="39">
      <alignment horizontal="right"/>
    </xf>
    <xf numFmtId="49" fontId="13" fillId="0" borderId="15">
      <alignment horizontal="center" vertical="center"/>
    </xf>
    <xf numFmtId="49" fontId="13" fillId="0" borderId="15">
      <alignment horizontal="center" vertical="center"/>
    </xf>
    <xf numFmtId="0" fontId="13" fillId="0" borderId="24"/>
    <xf numFmtId="49" fontId="13" fillId="0" borderId="34">
      <alignment horizontal="center" vertical="center"/>
    </xf>
    <xf numFmtId="49" fontId="13" fillId="0" borderId="34">
      <alignment horizontal="center" vertical="center"/>
    </xf>
    <xf numFmtId="0" fontId="15" fillId="0" borderId="28">
      <alignment wrapText="1"/>
    </xf>
    <xf numFmtId="49" fontId="13" fillId="0" borderId="36">
      <alignment horizontal="center" vertical="center"/>
    </xf>
    <xf numFmtId="49" fontId="13" fillId="0" borderId="36">
      <alignment horizontal="center" vertical="center"/>
    </xf>
    <xf numFmtId="0" fontId="12" fillId="0" borderId="40"/>
    <xf numFmtId="49" fontId="13" fillId="0" borderId="8">
      <alignment horizontal="center"/>
    </xf>
    <xf numFmtId="49" fontId="13" fillId="0" borderId="8">
      <alignment horizontal="center"/>
    </xf>
    <xf numFmtId="0" fontId="13" fillId="0" borderId="14">
      <alignment horizontal="center"/>
    </xf>
    <xf numFmtId="0" fontId="13" fillId="0" borderId="14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49" fontId="13" fillId="0" borderId="8"/>
    <xf numFmtId="49" fontId="13" fillId="0" borderId="8"/>
    <xf numFmtId="0" fontId="13" fillId="0" borderId="28">
      <alignment horizontal="center" vertical="top"/>
    </xf>
    <xf numFmtId="0" fontId="13" fillId="0" borderId="28">
      <alignment horizontal="center" vertical="top"/>
    </xf>
    <xf numFmtId="49" fontId="13" fillId="0" borderId="28">
      <alignment horizontal="center" vertical="top" wrapText="1"/>
    </xf>
    <xf numFmtId="49" fontId="13" fillId="0" borderId="28">
      <alignment horizontal="center" vertical="top" wrapText="1"/>
    </xf>
    <xf numFmtId="0" fontId="13" fillId="0" borderId="23"/>
    <xf numFmtId="0" fontId="13" fillId="0" borderId="23"/>
    <xf numFmtId="4" fontId="13" fillId="0" borderId="38">
      <alignment horizontal="right"/>
    </xf>
    <xf numFmtId="4" fontId="13" fillId="0" borderId="38">
      <alignment horizontal="right"/>
    </xf>
    <xf numFmtId="4" fontId="13" fillId="0" borderId="37">
      <alignment horizontal="right"/>
    </xf>
    <xf numFmtId="4" fontId="13" fillId="0" borderId="37">
      <alignment horizontal="right"/>
    </xf>
    <xf numFmtId="4" fontId="13" fillId="0" borderId="0">
      <alignment horizontal="right" shrinkToFit="1"/>
    </xf>
    <xf numFmtId="4" fontId="13" fillId="0" borderId="0">
      <alignment horizontal="right" shrinkToFit="1"/>
    </xf>
    <xf numFmtId="4" fontId="13" fillId="0" borderId="8">
      <alignment horizontal="right"/>
    </xf>
    <xf numFmtId="4" fontId="13" fillId="0" borderId="8">
      <alignment horizontal="right"/>
    </xf>
    <xf numFmtId="0" fontId="13" fillId="0" borderId="14"/>
    <xf numFmtId="0" fontId="13" fillId="0" borderId="14"/>
    <xf numFmtId="0" fontId="13" fillId="0" borderId="28">
      <alignment horizontal="center" vertical="top" wrapText="1"/>
    </xf>
    <xf numFmtId="0" fontId="13" fillId="0" borderId="28">
      <alignment horizontal="center" vertical="top" wrapText="1"/>
    </xf>
    <xf numFmtId="0" fontId="13" fillId="0" borderId="8">
      <alignment horizontal="center"/>
    </xf>
    <xf numFmtId="0" fontId="13" fillId="0" borderId="8">
      <alignment horizontal="center"/>
    </xf>
    <xf numFmtId="49" fontId="13" fillId="0" borderId="14">
      <alignment horizontal="center"/>
    </xf>
    <xf numFmtId="49" fontId="13" fillId="0" borderId="14">
      <alignment horizontal="center"/>
    </xf>
    <xf numFmtId="49" fontId="13" fillId="0" borderId="0">
      <alignment horizontal="left"/>
    </xf>
    <xf numFmtId="49" fontId="13" fillId="0" borderId="0">
      <alignment horizontal="left"/>
    </xf>
    <xf numFmtId="4" fontId="13" fillId="0" borderId="23">
      <alignment horizontal="right"/>
    </xf>
    <xf numFmtId="4" fontId="13" fillId="0" borderId="23">
      <alignment horizontal="right"/>
    </xf>
    <xf numFmtId="0" fontId="13" fillId="0" borderId="28">
      <alignment horizontal="center" vertical="top"/>
    </xf>
    <xf numFmtId="0" fontId="13" fillId="0" borderId="28">
      <alignment horizontal="center" vertical="top"/>
    </xf>
    <xf numFmtId="4" fontId="13" fillId="0" borderId="24">
      <alignment horizontal="right"/>
    </xf>
    <xf numFmtId="4" fontId="13" fillId="0" borderId="24">
      <alignment horizontal="right"/>
    </xf>
    <xf numFmtId="4" fontId="13" fillId="0" borderId="39">
      <alignment horizontal="right"/>
    </xf>
    <xf numFmtId="4" fontId="13" fillId="0" borderId="39">
      <alignment horizontal="right"/>
    </xf>
    <xf numFmtId="0" fontId="13" fillId="0" borderId="24"/>
    <xf numFmtId="0" fontId="13" fillId="0" borderId="24"/>
    <xf numFmtId="0" fontId="12" fillId="0" borderId="40"/>
    <xf numFmtId="0" fontId="12" fillId="0" borderId="40"/>
    <xf numFmtId="0" fontId="11" fillId="3" borderId="0"/>
    <xf numFmtId="0" fontId="11" fillId="3" borderId="0"/>
    <xf numFmtId="0" fontId="11" fillId="4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3" fillId="0" borderId="0">
      <alignment horizontal="left"/>
    </xf>
    <xf numFmtId="0" fontId="13" fillId="0" borderId="0">
      <alignment horizontal="left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3" borderId="8"/>
    <xf numFmtId="0" fontId="11" fillId="3" borderId="8"/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3" fillId="0" borderId="41">
      <alignment horizontal="left" wrapText="1"/>
    </xf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3" fillId="0" borderId="12">
      <alignment horizontal="left" wrapText="1" indent="1"/>
    </xf>
    <xf numFmtId="0" fontId="11" fillId="3" borderId="42"/>
    <xf numFmtId="0" fontId="11" fillId="3" borderId="42"/>
    <xf numFmtId="0" fontId="13" fillId="0" borderId="17">
      <alignment horizontal="left" wrapText="1" indent="2"/>
    </xf>
    <xf numFmtId="0" fontId="13" fillId="0" borderId="41">
      <alignment horizontal="left" wrapText="1"/>
    </xf>
    <xf numFmtId="0" fontId="13" fillId="0" borderId="41">
      <alignment horizontal="left" wrapText="1"/>
    </xf>
    <xf numFmtId="0" fontId="12" fillId="0" borderId="0"/>
    <xf numFmtId="0" fontId="13" fillId="0" borderId="12">
      <alignment horizontal="left" wrapText="1" indent="1"/>
    </xf>
    <xf numFmtId="0" fontId="13" fillId="0" borderId="12">
      <alignment horizontal="left" wrapText="1" indent="1"/>
    </xf>
    <xf numFmtId="0" fontId="19" fillId="0" borderId="0">
      <alignment horizontal="center" vertical="top"/>
    </xf>
    <xf numFmtId="0" fontId="13" fillId="0" borderId="17">
      <alignment horizontal="left" wrapText="1" indent="2"/>
    </xf>
    <xf numFmtId="0" fontId="13" fillId="0" borderId="17">
      <alignment horizontal="left" wrapText="1" indent="2"/>
    </xf>
    <xf numFmtId="0" fontId="13" fillId="0" borderId="14">
      <alignment horizontal="left"/>
    </xf>
    <xf numFmtId="0" fontId="11" fillId="3" borderId="14"/>
    <xf numFmtId="0" fontId="11" fillId="3" borderId="14"/>
    <xf numFmtId="49" fontId="13" fillId="0" borderId="33">
      <alignment horizontal="center" wrapText="1"/>
    </xf>
    <xf numFmtId="0" fontId="20" fillId="0" borderId="0">
      <alignment horizontal="center" wrapText="1"/>
    </xf>
    <xf numFmtId="0" fontId="20" fillId="0" borderId="0">
      <alignment horizontal="center" wrapText="1"/>
    </xf>
    <xf numFmtId="49" fontId="13" fillId="0" borderId="35">
      <alignment horizontal="center" wrapText="1"/>
    </xf>
    <xf numFmtId="0" fontId="19" fillId="0" borderId="0">
      <alignment horizontal="center" vertical="top"/>
    </xf>
    <xf numFmtId="0" fontId="19" fillId="0" borderId="0">
      <alignment horizontal="center" vertical="top"/>
    </xf>
    <xf numFmtId="49" fontId="13" fillId="0" borderId="34">
      <alignment horizontal="center"/>
    </xf>
    <xf numFmtId="0" fontId="13" fillId="0" borderId="8">
      <alignment wrapText="1"/>
    </xf>
    <xf numFmtId="0" fontId="13" fillId="0" borderId="8">
      <alignment wrapText="1"/>
    </xf>
    <xf numFmtId="0" fontId="13" fillId="0" borderId="37"/>
    <xf numFmtId="0" fontId="13" fillId="0" borderId="42">
      <alignment wrapText="1"/>
    </xf>
    <xf numFmtId="0" fontId="13" fillId="0" borderId="42">
      <alignment wrapText="1"/>
    </xf>
    <xf numFmtId="49" fontId="13" fillId="0" borderId="14"/>
    <xf numFmtId="0" fontId="13" fillId="0" borderId="14">
      <alignment horizontal="left"/>
    </xf>
    <xf numFmtId="0" fontId="13" fillId="0" borderId="14">
      <alignment horizontal="left"/>
    </xf>
    <xf numFmtId="49" fontId="13" fillId="0" borderId="0"/>
    <xf numFmtId="0" fontId="11" fillId="3" borderId="43"/>
    <xf numFmtId="0" fontId="11" fillId="3" borderId="43"/>
    <xf numFmtId="49" fontId="13" fillId="0" borderId="9">
      <alignment horizontal="center"/>
    </xf>
    <xf numFmtId="49" fontId="13" fillId="0" borderId="33">
      <alignment horizontal="center" wrapText="1"/>
    </xf>
    <xf numFmtId="49" fontId="13" fillId="0" borderId="33">
      <alignment horizontal="center" wrapText="1"/>
    </xf>
    <xf numFmtId="49" fontId="13" fillId="0" borderId="23">
      <alignment horizontal="center"/>
    </xf>
    <xf numFmtId="49" fontId="13" fillId="0" borderId="35">
      <alignment horizontal="center" wrapText="1"/>
    </xf>
    <xf numFmtId="49" fontId="13" fillId="0" borderId="35">
      <alignment horizontal="center" wrapText="1"/>
    </xf>
    <xf numFmtId="49" fontId="13" fillId="0" borderId="28">
      <alignment horizontal="center"/>
    </xf>
    <xf numFmtId="49" fontId="13" fillId="0" borderId="34">
      <alignment horizontal="center"/>
    </xf>
    <xf numFmtId="49" fontId="13" fillId="0" borderId="34">
      <alignment horizontal="center"/>
    </xf>
    <xf numFmtId="49" fontId="13" fillId="0" borderId="38">
      <alignment horizontal="center" vertical="center" wrapText="1"/>
    </xf>
    <xf numFmtId="0" fontId="11" fillId="3" borderId="44"/>
    <xf numFmtId="0" fontId="11" fillId="3" borderId="44"/>
    <xf numFmtId="4" fontId="13" fillId="0" borderId="28">
      <alignment horizontal="right"/>
    </xf>
    <xf numFmtId="0" fontId="13" fillId="0" borderId="37"/>
    <xf numFmtId="0" fontId="13" fillId="0" borderId="37"/>
    <xf numFmtId="0" fontId="13" fillId="5" borderId="0"/>
    <xf numFmtId="0" fontId="13" fillId="0" borderId="0">
      <alignment horizontal="center"/>
    </xf>
    <xf numFmtId="0" fontId="13" fillId="0" borderId="0">
      <alignment horizontal="center"/>
    </xf>
    <xf numFmtId="0" fontId="20" fillId="0" borderId="0">
      <alignment horizontal="center" wrapText="1"/>
    </xf>
    <xf numFmtId="49" fontId="13" fillId="0" borderId="14"/>
    <xf numFmtId="49" fontId="13" fillId="0" borderId="14"/>
    <xf numFmtId="0" fontId="13" fillId="0" borderId="0">
      <alignment horizontal="center"/>
    </xf>
    <xf numFmtId="49" fontId="13" fillId="0" borderId="0"/>
    <xf numFmtId="49" fontId="13" fillId="0" borderId="0"/>
    <xf numFmtId="0" fontId="13" fillId="0" borderId="8">
      <alignment wrapText="1"/>
    </xf>
    <xf numFmtId="49" fontId="13" fillId="0" borderId="9">
      <alignment horizontal="center"/>
    </xf>
    <xf numFmtId="49" fontId="13" fillId="0" borderId="9">
      <alignment horizontal="center"/>
    </xf>
    <xf numFmtId="0" fontId="13" fillId="0" borderId="42">
      <alignment wrapText="1"/>
    </xf>
    <xf numFmtId="49" fontId="13" fillId="0" borderId="23">
      <alignment horizontal="center"/>
    </xf>
    <xf numFmtId="49" fontId="13" fillId="0" borderId="23">
      <alignment horizontal="center"/>
    </xf>
    <xf numFmtId="0" fontId="21" fillId="0" borderId="45"/>
    <xf numFmtId="49" fontId="13" fillId="0" borderId="28">
      <alignment horizontal="center"/>
    </xf>
    <xf numFmtId="49" fontId="13" fillId="0" borderId="28">
      <alignment horizontal="center"/>
    </xf>
    <xf numFmtId="49" fontId="22" fillId="0" borderId="46">
      <alignment horizontal="right"/>
    </xf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3" fillId="0" borderId="46">
      <alignment horizontal="right"/>
    </xf>
    <xf numFmtId="49" fontId="13" fillId="0" borderId="38">
      <alignment horizontal="center" vertical="center" wrapText="1"/>
    </xf>
    <xf numFmtId="49" fontId="13" fillId="0" borderId="38">
      <alignment horizontal="center" vertical="center" wrapText="1"/>
    </xf>
    <xf numFmtId="0" fontId="21" fillId="0" borderId="8"/>
    <xf numFmtId="0" fontId="11" fillId="3" borderId="47"/>
    <xf numFmtId="0" fontId="11" fillId="3" borderId="47"/>
    <xf numFmtId="0" fontId="12" fillId="0" borderId="37"/>
    <xf numFmtId="4" fontId="13" fillId="0" borderId="28">
      <alignment horizontal="right"/>
    </xf>
    <xf numFmtId="4" fontId="13" fillId="0" borderId="28">
      <alignment horizontal="right"/>
    </xf>
    <xf numFmtId="0" fontId="13" fillId="0" borderId="38">
      <alignment horizontal="center"/>
    </xf>
    <xf numFmtId="0" fontId="13" fillId="5" borderId="37"/>
    <xf numFmtId="0" fontId="13" fillId="5" borderId="37"/>
    <xf numFmtId="49" fontId="11" fillId="0" borderId="48">
      <alignment horizontal="center"/>
    </xf>
    <xf numFmtId="0" fontId="13" fillId="5" borderId="0"/>
    <xf numFmtId="0" fontId="13" fillId="5" borderId="0"/>
    <xf numFmtId="166" fontId="13" fillId="0" borderId="20">
      <alignment horizontal="center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13" fillId="0" borderId="49">
      <alignment horizontal="center"/>
    </xf>
    <xf numFmtId="0" fontId="21" fillId="0" borderId="45"/>
    <xf numFmtId="0" fontId="21" fillId="0" borderId="45"/>
    <xf numFmtId="49" fontId="13" fillId="0" borderId="22">
      <alignment horizontal="center"/>
    </xf>
    <xf numFmtId="49" fontId="22" fillId="0" borderId="46">
      <alignment horizontal="right"/>
    </xf>
    <xf numFmtId="49" fontId="22" fillId="0" borderId="46">
      <alignment horizontal="right"/>
    </xf>
    <xf numFmtId="49" fontId="13" fillId="0" borderId="20">
      <alignment horizontal="center"/>
    </xf>
    <xf numFmtId="0" fontId="13" fillId="0" borderId="46">
      <alignment horizontal="right"/>
    </xf>
    <xf numFmtId="0" fontId="13" fillId="0" borderId="46">
      <alignment horizontal="right"/>
    </xf>
    <xf numFmtId="0" fontId="13" fillId="0" borderId="20">
      <alignment horizontal="center"/>
    </xf>
    <xf numFmtId="0" fontId="21" fillId="0" borderId="8"/>
    <xf numFmtId="0" fontId="21" fillId="0" borderId="8"/>
    <xf numFmtId="49" fontId="13" fillId="0" borderId="50">
      <alignment horizontal="center"/>
    </xf>
    <xf numFmtId="0" fontId="13" fillId="0" borderId="38">
      <alignment horizontal="center"/>
    </xf>
    <xf numFmtId="0" fontId="13" fillId="0" borderId="38">
      <alignment horizontal="center"/>
    </xf>
    <xf numFmtId="0" fontId="21" fillId="0" borderId="0"/>
    <xf numFmtId="49" fontId="11" fillId="0" borderId="48">
      <alignment horizontal="center"/>
    </xf>
    <xf numFmtId="49" fontId="11" fillId="0" borderId="48">
      <alignment horizontal="center"/>
    </xf>
    <xf numFmtId="0" fontId="11" fillId="0" borderId="51"/>
    <xf numFmtId="166" fontId="13" fillId="0" borderId="20">
      <alignment horizontal="center"/>
    </xf>
    <xf numFmtId="166" fontId="13" fillId="0" borderId="20">
      <alignment horizontal="center"/>
    </xf>
    <xf numFmtId="0" fontId="11" fillId="0" borderId="40"/>
    <xf numFmtId="0" fontId="13" fillId="0" borderId="49">
      <alignment horizontal="center"/>
    </xf>
    <xf numFmtId="0" fontId="13" fillId="0" borderId="49">
      <alignment horizontal="center"/>
    </xf>
    <xf numFmtId="4" fontId="13" fillId="0" borderId="17">
      <alignment horizontal="right"/>
    </xf>
    <xf numFmtId="49" fontId="13" fillId="0" borderId="22">
      <alignment horizontal="center"/>
    </xf>
    <xf numFmtId="49" fontId="13" fillId="0" borderId="22">
      <alignment horizontal="center"/>
    </xf>
    <xf numFmtId="49" fontId="13" fillId="0" borderId="24">
      <alignment horizontal="center"/>
    </xf>
    <xf numFmtId="49" fontId="13" fillId="0" borderId="20">
      <alignment horizontal="center"/>
    </xf>
    <xf numFmtId="49" fontId="13" fillId="0" borderId="20">
      <alignment horizontal="center"/>
    </xf>
    <xf numFmtId="0" fontId="13" fillId="0" borderId="52">
      <alignment horizontal="left" wrapText="1"/>
    </xf>
    <xf numFmtId="0" fontId="13" fillId="0" borderId="20">
      <alignment horizontal="center"/>
    </xf>
    <xf numFmtId="0" fontId="13" fillId="0" borderId="20">
      <alignment horizontal="center"/>
    </xf>
    <xf numFmtId="0" fontId="13" fillId="0" borderId="21">
      <alignment horizontal="left" wrapText="1" indent="1"/>
    </xf>
    <xf numFmtId="49" fontId="13" fillId="0" borderId="50">
      <alignment horizontal="center"/>
    </xf>
    <xf numFmtId="49" fontId="13" fillId="0" borderId="50">
      <alignment horizontal="center"/>
    </xf>
    <xf numFmtId="0" fontId="13" fillId="0" borderId="53">
      <alignment horizontal="left" wrapText="1" indent="2"/>
    </xf>
    <xf numFmtId="0" fontId="12" fillId="0" borderId="37"/>
    <xf numFmtId="0" fontId="12" fillId="0" borderId="37"/>
    <xf numFmtId="0" fontId="13" fillId="5" borderId="37"/>
    <xf numFmtId="0" fontId="21" fillId="0" borderId="0"/>
    <xf numFmtId="0" fontId="21" fillId="0" borderId="0"/>
    <xf numFmtId="0" fontId="20" fillId="0" borderId="0">
      <alignment horizontal="left" wrapText="1"/>
    </xf>
    <xf numFmtId="0" fontId="11" fillId="0" borderId="51"/>
    <xf numFmtId="0" fontId="11" fillId="0" borderId="51"/>
    <xf numFmtId="49" fontId="11" fillId="0" borderId="0"/>
    <xf numFmtId="0" fontId="11" fillId="0" borderId="40"/>
    <xf numFmtId="0" fontId="11" fillId="0" borderId="40"/>
    <xf numFmtId="0" fontId="13" fillId="0" borderId="0">
      <alignment horizontal="right"/>
    </xf>
    <xf numFmtId="4" fontId="13" fillId="0" borderId="17">
      <alignment horizontal="right"/>
    </xf>
    <xf numFmtId="4" fontId="13" fillId="0" borderId="17">
      <alignment horizontal="right"/>
    </xf>
    <xf numFmtId="49" fontId="13" fillId="0" borderId="0">
      <alignment horizontal="right"/>
    </xf>
    <xf numFmtId="49" fontId="13" fillId="0" borderId="24">
      <alignment horizontal="center"/>
    </xf>
    <xf numFmtId="49" fontId="13" fillId="0" borderId="24">
      <alignment horizontal="center"/>
    </xf>
    <xf numFmtId="0" fontId="13" fillId="0" borderId="0">
      <alignment horizontal="left" wrapText="1"/>
    </xf>
    <xf numFmtId="0" fontId="13" fillId="0" borderId="52">
      <alignment horizontal="left" wrapText="1"/>
    </xf>
    <xf numFmtId="0" fontId="13" fillId="0" borderId="52">
      <alignment horizontal="left" wrapText="1"/>
    </xf>
    <xf numFmtId="0" fontId="13" fillId="0" borderId="8">
      <alignment horizontal="left"/>
    </xf>
    <xf numFmtId="0" fontId="13" fillId="0" borderId="21">
      <alignment horizontal="left" wrapText="1" indent="1"/>
    </xf>
    <xf numFmtId="0" fontId="13" fillId="0" borderId="21">
      <alignment horizontal="left" wrapText="1" indent="1"/>
    </xf>
    <xf numFmtId="0" fontId="13" fillId="0" borderId="10">
      <alignment horizontal="left" wrapText="1"/>
    </xf>
    <xf numFmtId="0" fontId="13" fillId="0" borderId="20">
      <alignment horizontal="left" wrapText="1" indent="2"/>
    </xf>
    <xf numFmtId="0" fontId="13" fillId="0" borderId="20">
      <alignment horizontal="left" wrapText="1" indent="2"/>
    </xf>
    <xf numFmtId="0" fontId="13" fillId="0" borderId="42"/>
    <xf numFmtId="0" fontId="11" fillId="3" borderId="54"/>
    <xf numFmtId="0" fontId="11" fillId="3" borderId="54"/>
    <xf numFmtId="0" fontId="14" fillId="0" borderId="53">
      <alignment horizontal="left" wrapText="1"/>
    </xf>
    <xf numFmtId="0" fontId="13" fillId="5" borderId="26"/>
    <xf numFmtId="0" fontId="13" fillId="5" borderId="26"/>
    <xf numFmtId="49" fontId="13" fillId="0" borderId="0">
      <alignment horizontal="center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49" fontId="13" fillId="0" borderId="34">
      <alignment horizontal="center" wrapText="1"/>
    </xf>
    <xf numFmtId="49" fontId="11" fillId="0" borderId="0"/>
    <xf numFmtId="49" fontId="11" fillId="0" borderId="0"/>
    <xf numFmtId="0" fontId="13" fillId="0" borderId="55"/>
    <xf numFmtId="0" fontId="13" fillId="0" borderId="0">
      <alignment horizontal="right"/>
    </xf>
    <xf numFmtId="0" fontId="13" fillId="0" borderId="0">
      <alignment horizontal="right"/>
    </xf>
    <xf numFmtId="0" fontId="13" fillId="0" borderId="56">
      <alignment horizontal="center" wrapText="1"/>
    </xf>
    <xf numFmtId="49" fontId="13" fillId="0" borderId="0">
      <alignment horizontal="right"/>
    </xf>
    <xf numFmtId="49" fontId="13" fillId="0" borderId="0">
      <alignment horizontal="right"/>
    </xf>
    <xf numFmtId="0" fontId="11" fillId="0" borderId="37"/>
    <xf numFmtId="0" fontId="13" fillId="0" borderId="0">
      <alignment horizontal="left" wrapText="1"/>
    </xf>
    <xf numFmtId="0" fontId="13" fillId="0" borderId="0">
      <alignment horizontal="left" wrapText="1"/>
    </xf>
    <xf numFmtId="49" fontId="13" fillId="0" borderId="0">
      <alignment horizontal="center"/>
    </xf>
    <xf numFmtId="0" fontId="13" fillId="0" borderId="8">
      <alignment horizontal="left"/>
    </xf>
    <xf numFmtId="0" fontId="13" fillId="0" borderId="8">
      <alignment horizontal="left"/>
    </xf>
    <xf numFmtId="49" fontId="13" fillId="0" borderId="9">
      <alignment horizontal="center" wrapText="1"/>
    </xf>
    <xf numFmtId="0" fontId="13" fillId="0" borderId="10">
      <alignment horizontal="left" wrapText="1"/>
    </xf>
    <xf numFmtId="0" fontId="13" fillId="0" borderId="10">
      <alignment horizontal="left" wrapText="1"/>
    </xf>
    <xf numFmtId="49" fontId="13" fillId="0" borderId="11">
      <alignment horizontal="center" wrapText="1"/>
    </xf>
    <xf numFmtId="0" fontId="13" fillId="0" borderId="42"/>
    <xf numFmtId="0" fontId="13" fillId="0" borderId="42"/>
    <xf numFmtId="49" fontId="13" fillId="0" borderId="8"/>
    <xf numFmtId="0" fontId="14" fillId="0" borderId="53">
      <alignment horizontal="left" wrapText="1"/>
    </xf>
    <xf numFmtId="0" fontId="14" fillId="0" borderId="53">
      <alignment horizontal="left" wrapText="1"/>
    </xf>
    <xf numFmtId="4" fontId="13" fillId="0" borderId="13">
      <alignment horizontal="right"/>
    </xf>
    <xf numFmtId="0" fontId="13" fillId="0" borderId="16">
      <alignment horizontal="left" wrapText="1" indent="2"/>
    </xf>
    <xf numFmtId="0" fontId="13" fillId="0" borderId="16">
      <alignment horizontal="left" wrapText="1" indent="2"/>
    </xf>
    <xf numFmtId="4" fontId="13" fillId="0" borderId="9">
      <alignment horizontal="right"/>
    </xf>
    <xf numFmtId="49" fontId="13" fillId="0" borderId="0">
      <alignment horizontal="center" wrapText="1"/>
    </xf>
    <xf numFmtId="49" fontId="13" fillId="0" borderId="0">
      <alignment horizontal="center" wrapText="1"/>
    </xf>
    <xf numFmtId="4" fontId="13" fillId="0" borderId="16">
      <alignment horizontal="right"/>
    </xf>
    <xf numFmtId="49" fontId="13" fillId="0" borderId="34">
      <alignment horizontal="center" wrapText="1"/>
    </xf>
    <xf numFmtId="49" fontId="13" fillId="0" borderId="34">
      <alignment horizontal="center" wrapText="1"/>
    </xf>
    <xf numFmtId="49" fontId="13" fillId="0" borderId="17">
      <alignment horizontal="center"/>
    </xf>
    <xf numFmtId="0" fontId="13" fillId="0" borderId="55"/>
    <xf numFmtId="0" fontId="13" fillId="0" borderId="55"/>
    <xf numFmtId="4" fontId="13" fillId="0" borderId="18">
      <alignment horizontal="right"/>
    </xf>
    <xf numFmtId="0" fontId="13" fillId="0" borderId="56">
      <alignment horizontal="center" wrapText="1"/>
    </xf>
    <xf numFmtId="0" fontId="13" fillId="0" borderId="56">
      <alignment horizontal="center" wrapText="1"/>
    </xf>
    <xf numFmtId="0" fontId="13" fillId="0" borderId="19">
      <alignment horizontal="left" wrapText="1"/>
    </xf>
    <xf numFmtId="0" fontId="11" fillId="3" borderId="37"/>
    <xf numFmtId="0" fontId="11" fillId="3" borderId="37"/>
    <xf numFmtId="0" fontId="14" fillId="0" borderId="20">
      <alignment horizontal="left" wrapText="1"/>
    </xf>
    <xf numFmtId="49" fontId="13" fillId="0" borderId="15">
      <alignment horizontal="center"/>
    </xf>
    <xf numFmtId="49" fontId="13" fillId="0" borderId="15">
      <alignment horizontal="center"/>
    </xf>
    <xf numFmtId="0" fontId="13" fillId="0" borderId="8"/>
    <xf numFmtId="0" fontId="11" fillId="0" borderId="37"/>
    <xf numFmtId="0" fontId="11" fillId="0" borderId="37"/>
    <xf numFmtId="0" fontId="11" fillId="0" borderId="8"/>
    <xf numFmtId="0" fontId="10" fillId="0" borderId="0"/>
    <xf numFmtId="0" fontId="23" fillId="0" borderId="0"/>
  </cellStyleXfs>
  <cellXfs count="69">
    <xf numFmtId="0" fontId="0" fillId="0" borderId="0" xfId="0"/>
    <xf numFmtId="0" fontId="0" fillId="2" borderId="0" xfId="0" applyFont="1" applyFill="1" applyAlignment="1">
      <alignment vertical="top"/>
    </xf>
    <xf numFmtId="0" fontId="0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1" fillId="2" borderId="1" xfId="1" applyNumberFormat="1" applyFont="1" applyFill="1" applyBorder="1" applyAlignment="1">
      <alignment horizontal="center" vertical="top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shrinkToFit="1"/>
    </xf>
    <xf numFmtId="4" fontId="1" fillId="2" borderId="1" xfId="0" applyNumberFormat="1" applyFont="1" applyFill="1" applyBorder="1" applyAlignment="1">
      <alignment horizontal="center" vertical="top" shrinkToFit="1"/>
    </xf>
    <xf numFmtId="164" fontId="0" fillId="2" borderId="1" xfId="0" applyNumberFormat="1" applyFont="1" applyFill="1" applyBorder="1" applyAlignment="1">
      <alignment horizontal="center" vertical="top" shrinkToFit="1"/>
    </xf>
    <xf numFmtId="4" fontId="0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 vertical="top" shrinkToFit="1"/>
    </xf>
    <xf numFmtId="164" fontId="4" fillId="2" borderId="1" xfId="0" applyNumberFormat="1" applyFont="1" applyFill="1" applyBorder="1" applyAlignment="1">
      <alignment horizontal="center" vertical="top" shrinkToFi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shrinkToFit="1"/>
    </xf>
    <xf numFmtId="164" fontId="4" fillId="2" borderId="2" xfId="0" applyNumberFormat="1" applyFont="1" applyFill="1" applyBorder="1" applyAlignment="1">
      <alignment horizontal="center" vertical="top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Border="1" applyAlignment="1">
      <alignment vertical="top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vertical="top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shrinkToFit="1"/>
    </xf>
    <xf numFmtId="164" fontId="0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 shrinkToFit="1"/>
    </xf>
    <xf numFmtId="164" fontId="1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justify" vertical="top" wrapText="1" shrinkToFit="1"/>
    </xf>
    <xf numFmtId="164" fontId="8" fillId="2" borderId="1" xfId="2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left" vertical="top" wrapText="1" shrinkToFit="1"/>
    </xf>
    <xf numFmtId="164" fontId="5" fillId="2" borderId="1" xfId="2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shrinkToFit="1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 shrinkToFit="1"/>
    </xf>
    <xf numFmtId="164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center" vertical="top" shrinkToFit="1"/>
    </xf>
    <xf numFmtId="0" fontId="0" fillId="2" borderId="0" xfId="0" applyFont="1" applyFill="1" applyBorder="1" applyAlignment="1">
      <alignment horizontal="center" vertical="top" shrinkToFit="1"/>
    </xf>
    <xf numFmtId="0" fontId="1" fillId="2" borderId="4" xfId="0" applyNumberFormat="1" applyFont="1" applyFill="1" applyBorder="1" applyAlignment="1">
      <alignment horizontal="center" vertical="top" wrapText="1" shrinkToFit="1"/>
    </xf>
    <xf numFmtId="0" fontId="1" fillId="2" borderId="3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5" xfId="0" applyNumberFormat="1" applyFont="1" applyFill="1" applyBorder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164" fontId="1" fillId="2" borderId="4" xfId="0" applyNumberFormat="1" applyFont="1" applyFill="1" applyBorder="1" applyAlignment="1">
      <alignment horizontal="center" vertical="top" wrapText="1" shrinkToFit="1"/>
    </xf>
    <xf numFmtId="164" fontId="1" fillId="2" borderId="2" xfId="0" applyNumberFormat="1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1"/>
    <cellStyle name="Обычный 3" xfId="539"/>
    <cellStyle name="Обычный_на 01.03.09г" xfId="2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10.28515625" style="1" customWidth="1"/>
    <col min="3" max="3" width="19.28515625" style="1" customWidth="1"/>
    <col min="4" max="4" width="18.140625" style="1" customWidth="1"/>
    <col min="5" max="5" width="13.7109375" style="1" customWidth="1"/>
    <col min="6" max="6" width="18.42578125" style="1" customWidth="1"/>
    <col min="7" max="7" width="16.7109375" style="1" customWidth="1"/>
    <col min="8" max="8" width="15.42578125" style="1" customWidth="1"/>
    <col min="9" max="9" width="15.5703125" style="1" customWidth="1"/>
    <col min="10" max="10" width="14.28515625" style="1" customWidth="1"/>
    <col min="11" max="16384" width="9.140625" style="1"/>
  </cols>
  <sheetData>
    <row r="1" spans="1:10" x14ac:dyDescent="0.2">
      <c r="C1" s="53"/>
      <c r="D1" s="54"/>
      <c r="F1" s="53"/>
      <c r="G1" s="55" t="s">
        <v>94</v>
      </c>
      <c r="H1" s="55"/>
      <c r="I1" s="55"/>
      <c r="J1" s="55"/>
    </row>
    <row r="2" spans="1:10" ht="15.75" x14ac:dyDescent="0.2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">
      <c r="A4" s="52"/>
      <c r="B4" s="28"/>
      <c r="C4" s="51"/>
      <c r="D4" s="28"/>
      <c r="E4" s="28"/>
      <c r="F4" s="51"/>
      <c r="G4" s="51"/>
      <c r="H4" s="51"/>
      <c r="I4" s="50"/>
      <c r="J4" s="49" t="s">
        <v>91</v>
      </c>
    </row>
    <row r="5" spans="1:10" x14ac:dyDescent="0.2">
      <c r="A5" s="58" t="s">
        <v>90</v>
      </c>
      <c r="B5" s="58" t="s">
        <v>89</v>
      </c>
      <c r="C5" s="61" t="s">
        <v>88</v>
      </c>
      <c r="D5" s="62"/>
      <c r="E5" s="63"/>
      <c r="F5" s="61" t="s">
        <v>87</v>
      </c>
      <c r="G5" s="62"/>
      <c r="H5" s="63"/>
      <c r="I5" s="58" t="s">
        <v>86</v>
      </c>
      <c r="J5" s="64" t="s">
        <v>85</v>
      </c>
    </row>
    <row r="6" spans="1:10" ht="12.75" customHeight="1" x14ac:dyDescent="0.2">
      <c r="A6" s="59"/>
      <c r="B6" s="59"/>
      <c r="C6" s="58" t="s">
        <v>84</v>
      </c>
      <c r="D6" s="58" t="s">
        <v>83</v>
      </c>
      <c r="E6" s="67" t="s">
        <v>82</v>
      </c>
      <c r="F6" s="58" t="s">
        <v>84</v>
      </c>
      <c r="G6" s="58" t="s">
        <v>83</v>
      </c>
      <c r="H6" s="67" t="s">
        <v>82</v>
      </c>
      <c r="I6" s="59"/>
      <c r="J6" s="65"/>
    </row>
    <row r="7" spans="1:10" ht="15.75" customHeight="1" x14ac:dyDescent="0.2">
      <c r="A7" s="60"/>
      <c r="B7" s="60"/>
      <c r="C7" s="60"/>
      <c r="D7" s="60"/>
      <c r="E7" s="68"/>
      <c r="F7" s="60"/>
      <c r="G7" s="60"/>
      <c r="H7" s="68"/>
      <c r="I7" s="60"/>
      <c r="J7" s="66"/>
    </row>
    <row r="8" spans="1:10" ht="12.75" customHeight="1" x14ac:dyDescent="0.2">
      <c r="A8" s="48">
        <v>1</v>
      </c>
      <c r="B8" s="48">
        <v>2</v>
      </c>
      <c r="C8" s="48">
        <v>6</v>
      </c>
      <c r="D8" s="48">
        <v>7</v>
      </c>
      <c r="E8" s="48" t="s">
        <v>81</v>
      </c>
      <c r="F8" s="48">
        <v>6</v>
      </c>
      <c r="G8" s="48">
        <v>7</v>
      </c>
      <c r="H8" s="48" t="s">
        <v>81</v>
      </c>
      <c r="I8" s="48" t="s">
        <v>80</v>
      </c>
      <c r="J8" s="47" t="s">
        <v>79</v>
      </c>
    </row>
    <row r="9" spans="1:10" x14ac:dyDescent="0.2">
      <c r="A9" s="22"/>
      <c r="B9" s="26" t="s">
        <v>78</v>
      </c>
      <c r="C9" s="46">
        <f>C10+C19</f>
        <v>208731146.90000001</v>
      </c>
      <c r="D9" s="46">
        <f>D10+D19</f>
        <v>140407984.59999999</v>
      </c>
      <c r="E9" s="16">
        <f t="shared" ref="E9:E20" si="0">D9/C9*100</f>
        <v>67.267385191567683</v>
      </c>
      <c r="F9" s="46">
        <f>F10+F19</f>
        <v>217466029.30000001</v>
      </c>
      <c r="G9" s="46">
        <f>G10+G19</f>
        <v>183298727.19999999</v>
      </c>
      <c r="H9" s="16">
        <f t="shared" ref="H9:H20" si="1">G9/F9*100</f>
        <v>84.288441643055265</v>
      </c>
      <c r="I9" s="16">
        <f t="shared" ref="I9:I20" si="2">G9-D9</f>
        <v>42890742.599999994</v>
      </c>
      <c r="J9" s="16">
        <f t="shared" ref="J9:J20" si="3">G9/D9*100</f>
        <v>130.54722473382756</v>
      </c>
    </row>
    <row r="10" spans="1:10" ht="12.75" customHeight="1" x14ac:dyDescent="0.2">
      <c r="A10" s="22"/>
      <c r="B10" s="36" t="s">
        <v>77</v>
      </c>
      <c r="C10" s="40">
        <f>C11+C18</f>
        <v>186411900.30000001</v>
      </c>
      <c r="D10" s="40">
        <f>D11+D18</f>
        <v>126737035</v>
      </c>
      <c r="E10" s="11">
        <f t="shared" si="0"/>
        <v>67.987631045033652</v>
      </c>
      <c r="F10" s="40">
        <v>198951792.40000001</v>
      </c>
      <c r="G10" s="40">
        <v>168879251.69999999</v>
      </c>
      <c r="H10" s="11">
        <f t="shared" si="1"/>
        <v>84.884508786159586</v>
      </c>
      <c r="I10" s="9">
        <f t="shared" si="2"/>
        <v>42142216.699999988</v>
      </c>
      <c r="J10" s="9">
        <f t="shared" si="3"/>
        <v>133.25169844789252</v>
      </c>
    </row>
    <row r="11" spans="1:10" x14ac:dyDescent="0.2">
      <c r="A11" s="22"/>
      <c r="B11" s="36" t="s">
        <v>76</v>
      </c>
      <c r="C11" s="40">
        <v>176170848.80000001</v>
      </c>
      <c r="D11" s="40">
        <v>119451510.90000001</v>
      </c>
      <c r="E11" s="11">
        <f t="shared" si="0"/>
        <v>67.804356801169021</v>
      </c>
      <c r="F11" s="40">
        <v>190523948.69999999</v>
      </c>
      <c r="G11" s="40">
        <v>162771509.59999999</v>
      </c>
      <c r="H11" s="11">
        <f t="shared" si="1"/>
        <v>85.433621710360867</v>
      </c>
      <c r="I11" s="9">
        <f t="shared" si="2"/>
        <v>43319998.699999988</v>
      </c>
      <c r="J11" s="9">
        <f t="shared" si="3"/>
        <v>136.26576036887951</v>
      </c>
    </row>
    <row r="12" spans="1:10" x14ac:dyDescent="0.2">
      <c r="A12" s="22"/>
      <c r="B12" s="36" t="s">
        <v>75</v>
      </c>
      <c r="C12" s="40">
        <v>66548643</v>
      </c>
      <c r="D12" s="40">
        <v>53471637.100000001</v>
      </c>
      <c r="E12" s="11">
        <f t="shared" si="0"/>
        <v>80.34970314871785</v>
      </c>
      <c r="F12" s="40">
        <v>69068456.799999997</v>
      </c>
      <c r="G12" s="40">
        <v>81425015.400000006</v>
      </c>
      <c r="H12" s="11">
        <f t="shared" si="1"/>
        <v>117.8903064763422</v>
      </c>
      <c r="I12" s="9">
        <f t="shared" si="2"/>
        <v>27953378.300000004</v>
      </c>
      <c r="J12" s="9">
        <f t="shared" si="3"/>
        <v>152.27701977353522</v>
      </c>
    </row>
    <row r="13" spans="1:10" x14ac:dyDescent="0.2">
      <c r="A13" s="22"/>
      <c r="B13" s="45" t="s">
        <v>74</v>
      </c>
      <c r="C13" s="40">
        <v>55515654</v>
      </c>
      <c r="D13" s="40">
        <v>32409875.399999999</v>
      </c>
      <c r="E13" s="11">
        <f t="shared" si="0"/>
        <v>58.379705659236215</v>
      </c>
      <c r="F13" s="40">
        <v>61346104.299999997</v>
      </c>
      <c r="G13" s="40">
        <v>37304271.299999997</v>
      </c>
      <c r="H13" s="11">
        <f t="shared" si="1"/>
        <v>60.809519570422012</v>
      </c>
      <c r="I13" s="9">
        <f t="shared" si="2"/>
        <v>4894395.8999999985</v>
      </c>
      <c r="J13" s="9">
        <f t="shared" si="3"/>
        <v>115.10155728645597</v>
      </c>
    </row>
    <row r="14" spans="1:10" s="28" customFormat="1" x14ac:dyDescent="0.2">
      <c r="A14" s="22"/>
      <c r="B14" s="45" t="s">
        <v>73</v>
      </c>
      <c r="C14" s="40">
        <v>7904434.7999999998</v>
      </c>
      <c r="D14" s="40">
        <v>7479322.7000000002</v>
      </c>
      <c r="E14" s="11">
        <f t="shared" si="0"/>
        <v>94.621853291774897</v>
      </c>
      <c r="F14" s="40">
        <v>10744677.699999999</v>
      </c>
      <c r="G14" s="40">
        <v>8166769.2000000002</v>
      </c>
      <c r="H14" s="9">
        <f t="shared" si="1"/>
        <v>76.007577221232054</v>
      </c>
      <c r="I14" s="9">
        <f t="shared" si="2"/>
        <v>687446.5</v>
      </c>
      <c r="J14" s="9">
        <f t="shared" si="3"/>
        <v>109.19129348436857</v>
      </c>
    </row>
    <row r="15" spans="1:10" ht="15" customHeight="1" x14ac:dyDescent="0.2">
      <c r="A15" s="22"/>
      <c r="B15" s="44" t="s">
        <v>72</v>
      </c>
      <c r="C15" s="40">
        <v>32542026.199999999</v>
      </c>
      <c r="D15" s="40">
        <v>17712097.600000001</v>
      </c>
      <c r="E15" s="11">
        <f t="shared" si="0"/>
        <v>54.428379754669365</v>
      </c>
      <c r="F15" s="40">
        <v>34681173.299999997</v>
      </c>
      <c r="G15" s="40">
        <v>26783800.399999999</v>
      </c>
      <c r="H15" s="11">
        <f t="shared" si="1"/>
        <v>77.228645548736381</v>
      </c>
      <c r="I15" s="9">
        <f t="shared" si="2"/>
        <v>9071702.799999997</v>
      </c>
      <c r="J15" s="9">
        <f t="shared" si="3"/>
        <v>151.2175520080693</v>
      </c>
    </row>
    <row r="16" spans="1:10" ht="15" customHeight="1" x14ac:dyDescent="0.2">
      <c r="A16" s="22"/>
      <c r="B16" s="44" t="s">
        <v>71</v>
      </c>
      <c r="C16" s="40">
        <v>4723213.5</v>
      </c>
      <c r="D16" s="40">
        <v>2293903.7999999998</v>
      </c>
      <c r="E16" s="11">
        <f t="shared" si="0"/>
        <v>48.566591368355461</v>
      </c>
      <c r="F16" s="40">
        <v>4931896.0999999996</v>
      </c>
      <c r="G16" s="40">
        <v>2066541.4</v>
      </c>
      <c r="H16" s="11">
        <f t="shared" si="1"/>
        <v>41.901559929455935</v>
      </c>
      <c r="I16" s="9">
        <f t="shared" si="2"/>
        <v>-227362.39999999991</v>
      </c>
      <c r="J16" s="9">
        <f t="shared" si="3"/>
        <v>90.088407369132057</v>
      </c>
    </row>
    <row r="17" spans="1:10" x14ac:dyDescent="0.2">
      <c r="A17" s="22"/>
      <c r="B17" s="44" t="s">
        <v>70</v>
      </c>
      <c r="C17" s="42">
        <v>12555775.9</v>
      </c>
      <c r="D17" s="42">
        <v>7603671.2999999998</v>
      </c>
      <c r="E17" s="11">
        <f t="shared" si="0"/>
        <v>60.559151107499453</v>
      </c>
      <c r="F17" s="42">
        <v>13454677.9</v>
      </c>
      <c r="G17" s="42">
        <v>8115673.4000000004</v>
      </c>
      <c r="H17" s="11">
        <f t="shared" si="1"/>
        <v>60.318600417777382</v>
      </c>
      <c r="I17" s="9">
        <f t="shared" si="2"/>
        <v>512002.10000000056</v>
      </c>
      <c r="J17" s="9">
        <f t="shared" si="3"/>
        <v>106.73361695685084</v>
      </c>
    </row>
    <row r="18" spans="1:10" ht="15" customHeight="1" x14ac:dyDescent="0.2">
      <c r="A18" s="22"/>
      <c r="B18" s="44" t="s">
        <v>69</v>
      </c>
      <c r="C18" s="42">
        <v>10241051.5</v>
      </c>
      <c r="D18" s="42">
        <v>7285524.0999999996</v>
      </c>
      <c r="E18" s="11">
        <f t="shared" si="0"/>
        <v>71.140391199087318</v>
      </c>
      <c r="F18" s="42">
        <v>8427843.6999999993</v>
      </c>
      <c r="G18" s="42">
        <v>6107742.0999999996</v>
      </c>
      <c r="H18" s="11">
        <f t="shared" si="1"/>
        <v>72.470993974413645</v>
      </c>
      <c r="I18" s="9">
        <f t="shared" si="2"/>
        <v>-1177782</v>
      </c>
      <c r="J18" s="9">
        <f t="shared" si="3"/>
        <v>83.833942708390737</v>
      </c>
    </row>
    <row r="19" spans="1:10" x14ac:dyDescent="0.2">
      <c r="A19" s="22"/>
      <c r="B19" s="43" t="s">
        <v>68</v>
      </c>
      <c r="C19" s="42">
        <v>22319246.600000001</v>
      </c>
      <c r="D19" s="42">
        <v>13670949.6</v>
      </c>
      <c r="E19" s="11">
        <f t="shared" si="0"/>
        <v>61.251841717632161</v>
      </c>
      <c r="F19" s="42">
        <v>18514236.899999999</v>
      </c>
      <c r="G19" s="42">
        <v>14419475.5</v>
      </c>
      <c r="H19" s="11">
        <f t="shared" si="1"/>
        <v>77.883174866364598</v>
      </c>
      <c r="I19" s="9">
        <f t="shared" si="2"/>
        <v>748525.90000000037</v>
      </c>
      <c r="J19" s="9">
        <f t="shared" si="3"/>
        <v>105.47530290068512</v>
      </c>
    </row>
    <row r="20" spans="1:10" x14ac:dyDescent="0.2">
      <c r="A20" s="22"/>
      <c r="B20" s="43" t="s">
        <v>67</v>
      </c>
      <c r="C20" s="42">
        <v>17911917.800000001</v>
      </c>
      <c r="D20" s="42">
        <v>11272305.1</v>
      </c>
      <c r="E20" s="11">
        <f t="shared" si="0"/>
        <v>62.931871538624407</v>
      </c>
      <c r="F20" s="42">
        <v>17319401.5</v>
      </c>
      <c r="G20" s="42">
        <v>10563208.5</v>
      </c>
      <c r="H20" s="11">
        <f t="shared" si="1"/>
        <v>60.990609288663933</v>
      </c>
      <c r="I20" s="9">
        <f t="shared" si="2"/>
        <v>-709096.59999999963</v>
      </c>
      <c r="J20" s="9">
        <f t="shared" si="3"/>
        <v>93.70939134711675</v>
      </c>
    </row>
    <row r="21" spans="1:10" x14ac:dyDescent="0.2">
      <c r="A21" s="22"/>
      <c r="B21" s="41"/>
      <c r="C21" s="40"/>
      <c r="D21" s="40"/>
      <c r="E21" s="11"/>
      <c r="F21" s="40"/>
      <c r="G21" s="40"/>
      <c r="H21" s="11"/>
      <c r="I21" s="9"/>
      <c r="J21" s="9"/>
    </row>
    <row r="22" spans="1:10" x14ac:dyDescent="0.2">
      <c r="A22" s="22"/>
      <c r="B22" s="39" t="s">
        <v>66</v>
      </c>
      <c r="C22" s="32">
        <f>C23+C28+C29+C32+C37+C38+C39+C40+C41+C42+C43+C44+C46+C47</f>
        <v>242780167.10000002</v>
      </c>
      <c r="D22" s="32">
        <f>D23+D28+D29+D32+D37+D38+D39+D40+D41+D42+D43+D44+D46+D47</f>
        <v>125953158.19999999</v>
      </c>
      <c r="E22" s="16">
        <f t="shared" ref="E22:E47" si="4">D22/C22*100</f>
        <v>51.879508818412035</v>
      </c>
      <c r="F22" s="32">
        <f>F23+F28+F29+F32+F37+F38+F39+F40+F41+F42+F43+F44+F46+F47</f>
        <v>259048268.19865003</v>
      </c>
      <c r="G22" s="32">
        <f>G23+G28+G29+G32+G37+G38+G39+G40+G41+G42+G43+G44+G46+G47</f>
        <v>136210371.65753001</v>
      </c>
      <c r="H22" s="16">
        <f t="shared" ref="H22:H47" si="5">G22/F22*100</f>
        <v>52.581077883553995</v>
      </c>
      <c r="I22" s="16">
        <f t="shared" ref="I22:I48" si="6">G22-D22</f>
        <v>10257213.457530022</v>
      </c>
      <c r="J22" s="16">
        <f t="shared" ref="J22:J46" si="7">G22/D22*100</f>
        <v>108.14367309570964</v>
      </c>
    </row>
    <row r="23" spans="1:10" x14ac:dyDescent="0.2">
      <c r="A23" s="27" t="s">
        <v>65</v>
      </c>
      <c r="B23" s="26" t="s">
        <v>64</v>
      </c>
      <c r="C23" s="29">
        <v>20937731.800000001</v>
      </c>
      <c r="D23" s="29">
        <v>9434940.3000000007</v>
      </c>
      <c r="E23" s="16">
        <f t="shared" si="4"/>
        <v>45.061902550494985</v>
      </c>
      <c r="F23" s="29">
        <v>24913455.199999999</v>
      </c>
      <c r="G23" s="29">
        <v>10730303.300000001</v>
      </c>
      <c r="H23" s="16">
        <f t="shared" si="5"/>
        <v>43.070313667290918</v>
      </c>
      <c r="I23" s="16">
        <f t="shared" si="6"/>
        <v>1295363</v>
      </c>
      <c r="J23" s="16">
        <f t="shared" si="7"/>
        <v>113.72942444585475</v>
      </c>
    </row>
    <row r="24" spans="1:10" x14ac:dyDescent="0.2">
      <c r="A24" s="25" t="s">
        <v>63</v>
      </c>
      <c r="B24" s="36" t="s">
        <v>62</v>
      </c>
      <c r="C24" s="35">
        <v>9892994.3000000007</v>
      </c>
      <c r="D24" s="35">
        <v>5072198.8</v>
      </c>
      <c r="E24" s="11">
        <f t="shared" si="4"/>
        <v>51.270612781006044</v>
      </c>
      <c r="F24" s="34">
        <v>11612576.9</v>
      </c>
      <c r="G24" s="34">
        <v>5912551</v>
      </c>
      <c r="H24" s="11">
        <f t="shared" si="5"/>
        <v>50.915064338562097</v>
      </c>
      <c r="I24" s="11">
        <f t="shared" si="6"/>
        <v>840352.20000000019</v>
      </c>
      <c r="J24" s="11">
        <f t="shared" si="7"/>
        <v>116.56780881695725</v>
      </c>
    </row>
    <row r="25" spans="1:10" x14ac:dyDescent="0.2">
      <c r="A25" s="25" t="s">
        <v>61</v>
      </c>
      <c r="B25" s="36" t="s">
        <v>60</v>
      </c>
      <c r="C25" s="35">
        <v>475777.4</v>
      </c>
      <c r="D25" s="35">
        <v>267520.7</v>
      </c>
      <c r="E25" s="11">
        <f t="shared" si="4"/>
        <v>56.228122647271604</v>
      </c>
      <c r="F25" s="34">
        <v>525346</v>
      </c>
      <c r="G25" s="34">
        <v>329101.5</v>
      </c>
      <c r="H25" s="11">
        <f t="shared" si="5"/>
        <v>62.644714150293332</v>
      </c>
      <c r="I25" s="11">
        <f t="shared" si="6"/>
        <v>61580.799999999988</v>
      </c>
      <c r="J25" s="11">
        <f t="shared" si="7"/>
        <v>123.01907852364322</v>
      </c>
    </row>
    <row r="26" spans="1:10" ht="27" customHeight="1" x14ac:dyDescent="0.2">
      <c r="A26" s="25" t="s">
        <v>59</v>
      </c>
      <c r="B26" s="36" t="s">
        <v>58</v>
      </c>
      <c r="C26" s="35">
        <v>672258.5</v>
      </c>
      <c r="D26" s="35">
        <v>330078.8</v>
      </c>
      <c r="E26" s="11">
        <f t="shared" si="4"/>
        <v>49.099981629090593</v>
      </c>
      <c r="F26" s="34">
        <v>776307.9</v>
      </c>
      <c r="G26" s="34">
        <v>381349.8</v>
      </c>
      <c r="H26" s="11">
        <f t="shared" si="5"/>
        <v>49.123524312969117</v>
      </c>
      <c r="I26" s="11">
        <f t="shared" si="6"/>
        <v>51271</v>
      </c>
      <c r="J26" s="11">
        <f t="shared" si="7"/>
        <v>115.53295758467372</v>
      </c>
    </row>
    <row r="27" spans="1:10" ht="15.75" customHeight="1" x14ac:dyDescent="0.2">
      <c r="A27" s="25" t="s">
        <v>57</v>
      </c>
      <c r="B27" s="36" t="s">
        <v>56</v>
      </c>
      <c r="C27" s="35">
        <v>118747.6</v>
      </c>
      <c r="D27" s="35">
        <v>61584.4</v>
      </c>
      <c r="E27" s="11">
        <f t="shared" si="4"/>
        <v>51.861595518562055</v>
      </c>
      <c r="F27" s="34">
        <v>132854.29999999999</v>
      </c>
      <c r="G27" s="34">
        <v>68353.100000000006</v>
      </c>
      <c r="H27" s="11">
        <f t="shared" si="5"/>
        <v>51.449670804783899</v>
      </c>
      <c r="I27" s="11">
        <f t="shared" si="6"/>
        <v>6768.7000000000044</v>
      </c>
      <c r="J27" s="11">
        <f t="shared" si="7"/>
        <v>110.99093276868818</v>
      </c>
    </row>
    <row r="28" spans="1:10" ht="18" customHeight="1" x14ac:dyDescent="0.2">
      <c r="A28" s="27" t="s">
        <v>55</v>
      </c>
      <c r="B28" s="26" t="s">
        <v>54</v>
      </c>
      <c r="C28" s="29">
        <v>77381.399999999994</v>
      </c>
      <c r="D28" s="29">
        <v>38632.199999999997</v>
      </c>
      <c r="E28" s="16">
        <f t="shared" si="4"/>
        <v>49.924400437314389</v>
      </c>
      <c r="F28" s="29">
        <v>165174</v>
      </c>
      <c r="G28" s="29">
        <v>61344</v>
      </c>
      <c r="H28" s="16">
        <f t="shared" si="5"/>
        <v>37.13901703657961</v>
      </c>
      <c r="I28" s="15">
        <f t="shared" si="6"/>
        <v>22711.800000000003</v>
      </c>
      <c r="J28" s="15">
        <f t="shared" si="7"/>
        <v>158.78981782036746</v>
      </c>
    </row>
    <row r="29" spans="1:10" ht="15.75" customHeight="1" x14ac:dyDescent="0.2">
      <c r="A29" s="27" t="s">
        <v>53</v>
      </c>
      <c r="B29" s="26" t="s">
        <v>52</v>
      </c>
      <c r="C29" s="29">
        <v>3385174.9</v>
      </c>
      <c r="D29" s="29">
        <v>1742350.6</v>
      </c>
      <c r="E29" s="16">
        <f t="shared" si="4"/>
        <v>51.470031873390063</v>
      </c>
      <c r="F29" s="29">
        <v>4157317.8</v>
      </c>
      <c r="G29" s="29">
        <v>1893234.4</v>
      </c>
      <c r="H29" s="16">
        <f t="shared" si="5"/>
        <v>45.539804534548693</v>
      </c>
      <c r="I29" s="15">
        <f t="shared" si="6"/>
        <v>150883.79999999981</v>
      </c>
      <c r="J29" s="15">
        <f t="shared" si="7"/>
        <v>108.65978408708325</v>
      </c>
    </row>
    <row r="30" spans="1:10" ht="16.5" customHeight="1" x14ac:dyDescent="0.2">
      <c r="A30" s="25" t="s">
        <v>51</v>
      </c>
      <c r="B30" s="36" t="s">
        <v>50</v>
      </c>
      <c r="C30" s="38">
        <v>770548.1</v>
      </c>
      <c r="D30" s="38">
        <v>379087.5</v>
      </c>
      <c r="E30" s="11">
        <f t="shared" si="4"/>
        <v>49.19712345017787</v>
      </c>
      <c r="F30" s="37">
        <v>953967.1</v>
      </c>
      <c r="G30" s="37">
        <v>319555</v>
      </c>
      <c r="H30" s="11">
        <f t="shared" si="5"/>
        <v>33.497486443714884</v>
      </c>
      <c r="I30" s="11">
        <f t="shared" si="6"/>
        <v>-59532.5</v>
      </c>
      <c r="J30" s="11">
        <f t="shared" si="7"/>
        <v>84.295841988986709</v>
      </c>
    </row>
    <row r="31" spans="1:10" x14ac:dyDescent="0.2">
      <c r="A31" s="25" t="s">
        <v>49</v>
      </c>
      <c r="B31" s="36" t="s">
        <v>48</v>
      </c>
      <c r="C31" s="38">
        <v>2023010.1</v>
      </c>
      <c r="D31" s="38">
        <v>1029586.3</v>
      </c>
      <c r="E31" s="11">
        <f t="shared" si="4"/>
        <v>50.893779521911434</v>
      </c>
      <c r="F31" s="37">
        <v>2460933.7999999998</v>
      </c>
      <c r="G31" s="37">
        <v>1190427.8999999999</v>
      </c>
      <c r="H31" s="11">
        <f t="shared" si="5"/>
        <v>48.373015966540834</v>
      </c>
      <c r="I31" s="11">
        <f t="shared" si="6"/>
        <v>160841.59999999986</v>
      </c>
      <c r="J31" s="11">
        <f t="shared" si="7"/>
        <v>115.62196388976813</v>
      </c>
    </row>
    <row r="32" spans="1:10" x14ac:dyDescent="0.2">
      <c r="A32" s="27" t="s">
        <v>47</v>
      </c>
      <c r="B32" s="26" t="s">
        <v>46</v>
      </c>
      <c r="C32" s="29">
        <v>47477149</v>
      </c>
      <c r="D32" s="29">
        <v>21013922.199999999</v>
      </c>
      <c r="E32" s="16">
        <f t="shared" si="4"/>
        <v>44.261129074957722</v>
      </c>
      <c r="F32" s="29">
        <v>50600802.299999997</v>
      </c>
      <c r="G32" s="29">
        <v>21322656</v>
      </c>
      <c r="H32" s="16">
        <f t="shared" si="5"/>
        <v>42.138968219482166</v>
      </c>
      <c r="I32" s="15">
        <f t="shared" si="6"/>
        <v>308733.80000000075</v>
      </c>
      <c r="J32" s="15">
        <f t="shared" si="7"/>
        <v>101.46918693741047</v>
      </c>
    </row>
    <row r="33" spans="1:10" x14ac:dyDescent="0.2">
      <c r="A33" s="25" t="s">
        <v>45</v>
      </c>
      <c r="B33" s="36" t="s">
        <v>44</v>
      </c>
      <c r="C33" s="35">
        <v>5354577</v>
      </c>
      <c r="D33" s="35">
        <v>4149329.8</v>
      </c>
      <c r="E33" s="11">
        <f t="shared" si="4"/>
        <v>77.491271486057627</v>
      </c>
      <c r="F33" s="34">
        <v>5954284.5</v>
      </c>
      <c r="G33" s="34">
        <v>4348081.0999999996</v>
      </c>
      <c r="H33" s="11">
        <f t="shared" si="5"/>
        <v>73.024409565918447</v>
      </c>
      <c r="I33" s="9">
        <f t="shared" si="6"/>
        <v>198751.29999999981</v>
      </c>
      <c r="J33" s="9">
        <f t="shared" si="7"/>
        <v>104.78996150173457</v>
      </c>
    </row>
    <row r="34" spans="1:10" x14ac:dyDescent="0.2">
      <c r="A34" s="25" t="s">
        <v>43</v>
      </c>
      <c r="B34" s="36" t="s">
        <v>42</v>
      </c>
      <c r="C34" s="35">
        <v>1763746.6</v>
      </c>
      <c r="D34" s="35">
        <v>902612.2</v>
      </c>
      <c r="E34" s="11">
        <f t="shared" si="4"/>
        <v>51.1758435140286</v>
      </c>
      <c r="F34" s="34">
        <v>1735907.9</v>
      </c>
      <c r="G34" s="34">
        <v>847172.1</v>
      </c>
      <c r="H34" s="11">
        <f t="shared" si="5"/>
        <v>48.80282531118155</v>
      </c>
      <c r="I34" s="9">
        <f t="shared" si="6"/>
        <v>-55440.099999999977</v>
      </c>
      <c r="J34" s="9">
        <f t="shared" si="7"/>
        <v>93.857816236031383</v>
      </c>
    </row>
    <row r="35" spans="1:10" x14ac:dyDescent="0.2">
      <c r="A35" s="25" t="s">
        <v>41</v>
      </c>
      <c r="B35" s="36" t="s">
        <v>40</v>
      </c>
      <c r="C35" s="35">
        <v>29588726.199999999</v>
      </c>
      <c r="D35" s="35">
        <v>9846249.5</v>
      </c>
      <c r="E35" s="11">
        <f t="shared" si="4"/>
        <v>33.277030695562694</v>
      </c>
      <c r="F35" s="34">
        <v>31010530.199999999</v>
      </c>
      <c r="G35" s="34">
        <v>10054328.800000001</v>
      </c>
      <c r="H35" s="11">
        <f t="shared" si="5"/>
        <v>32.422305375481777</v>
      </c>
      <c r="I35" s="9">
        <f t="shared" si="6"/>
        <v>208079.30000000075</v>
      </c>
      <c r="J35" s="9">
        <f t="shared" si="7"/>
        <v>102.1132848603928</v>
      </c>
    </row>
    <row r="36" spans="1:10" x14ac:dyDescent="0.2">
      <c r="A36" s="25" t="s">
        <v>39</v>
      </c>
      <c r="B36" s="36" t="s">
        <v>38</v>
      </c>
      <c r="C36" s="35">
        <v>1759472.5</v>
      </c>
      <c r="D36" s="35">
        <v>450109.4</v>
      </c>
      <c r="E36" s="11">
        <f t="shared" si="4"/>
        <v>25.582065079164352</v>
      </c>
      <c r="F36" s="34">
        <v>2118380.7000000002</v>
      </c>
      <c r="G36" s="34">
        <v>915248.3</v>
      </c>
      <c r="H36" s="11">
        <f t="shared" si="5"/>
        <v>43.205090567526412</v>
      </c>
      <c r="I36" s="9">
        <f t="shared" si="6"/>
        <v>465138.9</v>
      </c>
      <c r="J36" s="11">
        <f t="shared" si="7"/>
        <v>203.33907712213963</v>
      </c>
    </row>
    <row r="37" spans="1:10" x14ac:dyDescent="0.2">
      <c r="A37" s="27" t="s">
        <v>37</v>
      </c>
      <c r="B37" s="26" t="s">
        <v>36</v>
      </c>
      <c r="C37" s="29">
        <v>31411171.899999999</v>
      </c>
      <c r="D37" s="29">
        <v>11391624.5</v>
      </c>
      <c r="E37" s="16">
        <f t="shared" si="4"/>
        <v>36.26615567310305</v>
      </c>
      <c r="F37" s="29">
        <v>29742866.800000001</v>
      </c>
      <c r="G37" s="29">
        <v>14755054.699999999</v>
      </c>
      <c r="H37" s="16">
        <f t="shared" si="5"/>
        <v>49.608717274018787</v>
      </c>
      <c r="I37" s="16">
        <f t="shared" si="6"/>
        <v>3363430.1999999993</v>
      </c>
      <c r="J37" s="16">
        <f t="shared" si="7"/>
        <v>129.52546583676454</v>
      </c>
    </row>
    <row r="38" spans="1:10" x14ac:dyDescent="0.2">
      <c r="A38" s="27" t="s">
        <v>35</v>
      </c>
      <c r="B38" s="26" t="s">
        <v>34</v>
      </c>
      <c r="C38" s="29">
        <v>604536.30000000005</v>
      </c>
      <c r="D38" s="29">
        <v>296342.5</v>
      </c>
      <c r="E38" s="16">
        <f t="shared" si="4"/>
        <v>49.019802450241613</v>
      </c>
      <c r="F38" s="29">
        <v>727603.5</v>
      </c>
      <c r="G38" s="29">
        <v>251083.1</v>
      </c>
      <c r="H38" s="16">
        <f t="shared" si="5"/>
        <v>34.508231474972291</v>
      </c>
      <c r="I38" s="16">
        <f t="shared" si="6"/>
        <v>-45259.399999999994</v>
      </c>
      <c r="J38" s="16">
        <f t="shared" si="7"/>
        <v>84.727334081341681</v>
      </c>
    </row>
    <row r="39" spans="1:10" x14ac:dyDescent="0.2">
      <c r="A39" s="27" t="s">
        <v>33</v>
      </c>
      <c r="B39" s="26" t="s">
        <v>32</v>
      </c>
      <c r="C39" s="29">
        <v>59065921.200000003</v>
      </c>
      <c r="D39" s="29">
        <v>35251874.399999999</v>
      </c>
      <c r="E39" s="16">
        <f t="shared" si="4"/>
        <v>59.682256170415904</v>
      </c>
      <c r="F39" s="29">
        <v>64786969.700000003</v>
      </c>
      <c r="G39" s="29">
        <v>37839117.299999997</v>
      </c>
      <c r="H39" s="16">
        <f t="shared" si="5"/>
        <v>58.405443988530912</v>
      </c>
      <c r="I39" s="16">
        <f t="shared" si="6"/>
        <v>2587242.8999999985</v>
      </c>
      <c r="J39" s="16">
        <f t="shared" si="7"/>
        <v>107.33930590652507</v>
      </c>
    </row>
    <row r="40" spans="1:10" x14ac:dyDescent="0.2">
      <c r="A40" s="27" t="s">
        <v>31</v>
      </c>
      <c r="B40" s="26" t="s">
        <v>30</v>
      </c>
      <c r="C40" s="33">
        <v>9302192.5</v>
      </c>
      <c r="D40" s="32">
        <v>4674910.0999999996</v>
      </c>
      <c r="E40" s="16">
        <f t="shared" si="4"/>
        <v>50.256002549936476</v>
      </c>
      <c r="F40" s="33">
        <v>9779061.5999999996</v>
      </c>
      <c r="G40" s="32">
        <v>4893502.2</v>
      </c>
      <c r="H40" s="16">
        <f t="shared" si="5"/>
        <v>50.040611258650834</v>
      </c>
      <c r="I40" s="15">
        <f t="shared" si="6"/>
        <v>218592.10000000056</v>
      </c>
      <c r="J40" s="15">
        <f t="shared" si="7"/>
        <v>104.67585676139528</v>
      </c>
    </row>
    <row r="41" spans="1:10" x14ac:dyDescent="0.2">
      <c r="A41" s="27" t="s">
        <v>29</v>
      </c>
      <c r="B41" s="26" t="s">
        <v>28</v>
      </c>
      <c r="C41" s="29">
        <v>22191566.5</v>
      </c>
      <c r="D41" s="29">
        <v>14103420.1</v>
      </c>
      <c r="E41" s="16">
        <f t="shared" si="4"/>
        <v>63.553062376195925</v>
      </c>
      <c r="F41" s="29">
        <v>21016611.600000001</v>
      </c>
      <c r="G41" s="29">
        <v>13701749</v>
      </c>
      <c r="H41" s="16">
        <f t="shared" si="5"/>
        <v>65.194852818234509</v>
      </c>
      <c r="I41" s="15">
        <f t="shared" si="6"/>
        <v>-401671.09999999963</v>
      </c>
      <c r="J41" s="15">
        <f t="shared" si="7"/>
        <v>97.151959615809787</v>
      </c>
    </row>
    <row r="42" spans="1:10" x14ac:dyDescent="0.2">
      <c r="A42" s="27" t="s">
        <v>27</v>
      </c>
      <c r="B42" s="26" t="s">
        <v>26</v>
      </c>
      <c r="C42" s="29">
        <v>39815344.799999997</v>
      </c>
      <c r="D42" s="29">
        <v>24900321.199999999</v>
      </c>
      <c r="E42" s="16">
        <f t="shared" si="4"/>
        <v>62.539509139200021</v>
      </c>
      <c r="F42" s="29">
        <v>44981394.899999999</v>
      </c>
      <c r="G42" s="29">
        <v>27928594.199999999</v>
      </c>
      <c r="H42" s="16">
        <f t="shared" si="5"/>
        <v>62.089213244918739</v>
      </c>
      <c r="I42" s="15">
        <f t="shared" si="6"/>
        <v>3028273</v>
      </c>
      <c r="J42" s="15">
        <f t="shared" si="7"/>
        <v>112.16158207629867</v>
      </c>
    </row>
    <row r="43" spans="1:10" x14ac:dyDescent="0.2">
      <c r="A43" s="27" t="s">
        <v>25</v>
      </c>
      <c r="B43" s="26" t="s">
        <v>24</v>
      </c>
      <c r="C43" s="29">
        <v>6870694.7000000002</v>
      </c>
      <c r="D43" s="29">
        <v>2681881.7000000002</v>
      </c>
      <c r="E43" s="16">
        <f t="shared" si="4"/>
        <v>39.033632217714462</v>
      </c>
      <c r="F43" s="29">
        <v>6267831.0999999996</v>
      </c>
      <c r="G43" s="29">
        <v>2337336.4</v>
      </c>
      <c r="H43" s="16">
        <f t="shared" si="5"/>
        <v>37.290992094538097</v>
      </c>
      <c r="I43" s="15">
        <f t="shared" si="6"/>
        <v>-344545.30000000028</v>
      </c>
      <c r="J43" s="15">
        <f t="shared" si="7"/>
        <v>87.152852417017485</v>
      </c>
    </row>
    <row r="44" spans="1:10" ht="15" customHeight="1" x14ac:dyDescent="0.2">
      <c r="A44" s="27" t="s">
        <v>23</v>
      </c>
      <c r="B44" s="26" t="s">
        <v>22</v>
      </c>
      <c r="C44" s="29">
        <v>574554.30000000005</v>
      </c>
      <c r="D44" s="29">
        <v>422093</v>
      </c>
      <c r="E44" s="16">
        <f t="shared" si="4"/>
        <v>73.464422770832968</v>
      </c>
      <c r="F44" s="29">
        <v>675100.3</v>
      </c>
      <c r="G44" s="29">
        <v>496059.6</v>
      </c>
      <c r="H44" s="16">
        <f t="shared" si="5"/>
        <v>73.479392617659911</v>
      </c>
      <c r="I44" s="15">
        <f t="shared" si="6"/>
        <v>73966.599999999977</v>
      </c>
      <c r="J44" s="15">
        <f t="shared" si="7"/>
        <v>117.52376845860984</v>
      </c>
    </row>
    <row r="45" spans="1:10" x14ac:dyDescent="0.2">
      <c r="A45" s="27"/>
      <c r="B45" s="26" t="s">
        <v>21</v>
      </c>
      <c r="C45" s="16">
        <f>C39+C40+C41+C42+C43+C44</f>
        <v>137820274</v>
      </c>
      <c r="D45" s="16">
        <f>D39+D40+D41+D42+D43+D44</f>
        <v>82034500.5</v>
      </c>
      <c r="E45" s="16">
        <f t="shared" si="4"/>
        <v>59.522810482875684</v>
      </c>
      <c r="F45" s="16">
        <f>F39+F40+F41+F42+F43+F44</f>
        <v>147506969.20000002</v>
      </c>
      <c r="G45" s="16">
        <f>G39+G40+G41+G42+G43+G44</f>
        <v>87196358.700000003</v>
      </c>
      <c r="H45" s="16">
        <f t="shared" si="5"/>
        <v>59.113382352648856</v>
      </c>
      <c r="I45" s="15">
        <f t="shared" si="6"/>
        <v>5161858.200000003</v>
      </c>
      <c r="J45" s="15">
        <f t="shared" si="7"/>
        <v>106.29230161522104</v>
      </c>
    </row>
    <row r="46" spans="1:10" x14ac:dyDescent="0.2">
      <c r="A46" s="31" t="s">
        <v>20</v>
      </c>
      <c r="B46" s="30" t="s">
        <v>19</v>
      </c>
      <c r="C46" s="29">
        <v>74935.5</v>
      </c>
      <c r="D46" s="29">
        <v>845.4</v>
      </c>
      <c r="E46" s="16">
        <f t="shared" si="4"/>
        <v>1.1281702263946993</v>
      </c>
      <c r="F46" s="29">
        <v>787675.09878</v>
      </c>
      <c r="G46" s="29">
        <v>337.45753000000002</v>
      </c>
      <c r="H46" s="16">
        <f t="shared" si="5"/>
        <v>4.2842223973142628E-2</v>
      </c>
      <c r="I46" s="16">
        <f t="shared" si="6"/>
        <v>-507.94246999999996</v>
      </c>
      <c r="J46" s="16">
        <f t="shared" si="7"/>
        <v>39.916906789685356</v>
      </c>
    </row>
    <row r="47" spans="1:10" x14ac:dyDescent="0.2">
      <c r="A47" s="27" t="s">
        <v>18</v>
      </c>
      <c r="B47" s="26" t="s">
        <v>17</v>
      </c>
      <c r="C47" s="29">
        <v>991812.3</v>
      </c>
      <c r="D47" s="29">
        <v>0</v>
      </c>
      <c r="E47" s="16">
        <f t="shared" si="4"/>
        <v>0</v>
      </c>
      <c r="F47" s="29">
        <v>446404.29986999999</v>
      </c>
      <c r="G47" s="29">
        <v>0</v>
      </c>
      <c r="H47" s="16">
        <f t="shared" si="5"/>
        <v>0</v>
      </c>
      <c r="I47" s="15">
        <f t="shared" si="6"/>
        <v>0</v>
      </c>
      <c r="J47" s="16"/>
    </row>
    <row r="48" spans="1:10" s="28" customFormat="1" x14ac:dyDescent="0.2">
      <c r="A48" s="27"/>
      <c r="B48" s="26" t="s">
        <v>16</v>
      </c>
      <c r="C48" s="29">
        <f>-C50</f>
        <v>-29196956.600000001</v>
      </c>
      <c r="D48" s="29">
        <f>D9-D22</f>
        <v>14454826.400000006</v>
      </c>
      <c r="E48" s="16"/>
      <c r="F48" s="29">
        <f>-F50</f>
        <v>-37619842.200000003</v>
      </c>
      <c r="G48" s="29">
        <f>G9-G22</f>
        <v>47088355.542469978</v>
      </c>
      <c r="H48" s="16"/>
      <c r="I48" s="15">
        <f t="shared" si="6"/>
        <v>32633529.142469972</v>
      </c>
      <c r="J48" s="15"/>
    </row>
    <row r="49" spans="1:10" x14ac:dyDescent="0.2">
      <c r="A49" s="27"/>
      <c r="B49" s="26"/>
      <c r="C49" s="15"/>
      <c r="D49" s="15"/>
      <c r="E49" s="15"/>
      <c r="F49" s="15"/>
      <c r="G49" s="15"/>
      <c r="H49" s="15"/>
      <c r="I49" s="15"/>
      <c r="J49" s="16"/>
    </row>
    <row r="50" spans="1:10" x14ac:dyDescent="0.2">
      <c r="A50" s="25"/>
      <c r="B50" s="26" t="s">
        <v>15</v>
      </c>
      <c r="C50" s="15">
        <f>SUM(C51:C61)</f>
        <v>29196956.600000001</v>
      </c>
      <c r="D50" s="15">
        <f>SUM(D51:D61)</f>
        <v>-14454826.399999999</v>
      </c>
      <c r="E50" s="15"/>
      <c r="F50" s="15">
        <f>SUM(F51:F61)</f>
        <v>37619842.200000003</v>
      </c>
      <c r="G50" s="15">
        <f>SUM(G51:G61)</f>
        <v>-47088355.5</v>
      </c>
      <c r="H50" s="15"/>
      <c r="I50" s="15">
        <f t="shared" ref="I50:I61" si="8">G50-D50</f>
        <v>-32633529.100000001</v>
      </c>
      <c r="J50" s="15"/>
    </row>
    <row r="51" spans="1:10" x14ac:dyDescent="0.2">
      <c r="A51" s="25"/>
      <c r="B51" s="24" t="s">
        <v>14</v>
      </c>
      <c r="C51" s="8">
        <v>0</v>
      </c>
      <c r="D51" s="8">
        <v>0</v>
      </c>
      <c r="E51" s="8"/>
      <c r="F51" s="8">
        <v>0</v>
      </c>
      <c r="G51" s="8">
        <v>0</v>
      </c>
      <c r="H51" s="8"/>
      <c r="I51" s="8">
        <f t="shared" si="8"/>
        <v>0</v>
      </c>
      <c r="J51" s="15"/>
    </row>
    <row r="52" spans="1:10" x14ac:dyDescent="0.2">
      <c r="A52" s="25"/>
      <c r="B52" s="24" t="s">
        <v>13</v>
      </c>
      <c r="C52" s="8">
        <v>4287113.5999999996</v>
      </c>
      <c r="D52" s="8">
        <v>-2000</v>
      </c>
      <c r="E52" s="8"/>
      <c r="F52" s="8">
        <v>10520847.6</v>
      </c>
      <c r="G52" s="8">
        <v>0</v>
      </c>
      <c r="H52" s="8"/>
      <c r="I52" s="8">
        <f t="shared" si="8"/>
        <v>2000</v>
      </c>
      <c r="J52" s="15"/>
    </row>
    <row r="53" spans="1:10" ht="15" customHeight="1" x14ac:dyDescent="0.2">
      <c r="A53" s="25"/>
      <c r="B53" s="24" t="s">
        <v>12</v>
      </c>
      <c r="C53" s="8">
        <v>3813808.2</v>
      </c>
      <c r="D53" s="8">
        <v>730000</v>
      </c>
      <c r="E53" s="8"/>
      <c r="F53" s="8">
        <v>4555201.3</v>
      </c>
      <c r="G53" s="8">
        <v>6318000</v>
      </c>
      <c r="H53" s="8"/>
      <c r="I53" s="8">
        <f t="shared" si="8"/>
        <v>5588000</v>
      </c>
      <c r="J53" s="15"/>
    </row>
    <row r="54" spans="1:10" x14ac:dyDescent="0.2">
      <c r="A54" s="25"/>
      <c r="B54" s="24" t="s">
        <v>11</v>
      </c>
      <c r="C54" s="8">
        <v>10478780</v>
      </c>
      <c r="D54" s="8">
        <v>-11750992.9</v>
      </c>
      <c r="E54" s="8"/>
      <c r="F54" s="8">
        <v>14133068.800000001</v>
      </c>
      <c r="G54" s="8">
        <v>-4204898.7</v>
      </c>
      <c r="H54" s="8"/>
      <c r="I54" s="8">
        <f t="shared" si="8"/>
        <v>7546094.2000000002</v>
      </c>
      <c r="J54" s="15"/>
    </row>
    <row r="55" spans="1:10" ht="16.5" customHeight="1" x14ac:dyDescent="0.2">
      <c r="A55" s="25"/>
      <c r="B55" s="24" t="s">
        <v>10</v>
      </c>
      <c r="C55" s="8">
        <v>9900000</v>
      </c>
      <c r="D55" s="8">
        <v>-13500000</v>
      </c>
      <c r="E55" s="8"/>
      <c r="F55" s="8">
        <v>7800000</v>
      </c>
      <c r="G55" s="8">
        <v>-53100000</v>
      </c>
      <c r="H55" s="8"/>
      <c r="I55" s="8">
        <f t="shared" si="8"/>
        <v>-39600000</v>
      </c>
      <c r="J55" s="15"/>
    </row>
    <row r="56" spans="1:10" ht="17.25" customHeight="1" x14ac:dyDescent="0.2">
      <c r="A56" s="25"/>
      <c r="B56" s="24" t="s">
        <v>9</v>
      </c>
      <c r="C56" s="8">
        <v>0</v>
      </c>
      <c r="D56" s="8">
        <v>0</v>
      </c>
      <c r="E56" s="8"/>
      <c r="F56" s="8">
        <v>85905.600000000006</v>
      </c>
      <c r="G56" s="8">
        <v>85905.600000000006</v>
      </c>
      <c r="H56" s="8"/>
      <c r="I56" s="8">
        <f t="shared" si="8"/>
        <v>85905.600000000006</v>
      </c>
      <c r="J56" s="15"/>
    </row>
    <row r="57" spans="1:10" ht="15.75" customHeight="1" x14ac:dyDescent="0.2">
      <c r="A57" s="25"/>
      <c r="B57" s="24" t="s">
        <v>8</v>
      </c>
      <c r="C57" s="8">
        <v>-24000</v>
      </c>
      <c r="D57" s="8">
        <v>0</v>
      </c>
      <c r="E57" s="8"/>
      <c r="F57" s="8">
        <v>-2000</v>
      </c>
      <c r="G57" s="8">
        <v>0</v>
      </c>
      <c r="H57" s="8"/>
      <c r="I57" s="8">
        <f t="shared" si="8"/>
        <v>0</v>
      </c>
      <c r="J57" s="15"/>
    </row>
    <row r="58" spans="1:10" ht="15.75" customHeight="1" x14ac:dyDescent="0.2">
      <c r="A58" s="25"/>
      <c r="B58" s="24" t="s">
        <v>7</v>
      </c>
      <c r="C58" s="8">
        <v>5219.6000000000004</v>
      </c>
      <c r="D58" s="8">
        <v>0</v>
      </c>
      <c r="E58" s="8"/>
      <c r="F58" s="8">
        <v>23826</v>
      </c>
      <c r="G58" s="8">
        <v>0</v>
      </c>
      <c r="H58" s="8"/>
      <c r="I58" s="8">
        <f t="shared" si="8"/>
        <v>0</v>
      </c>
      <c r="J58" s="15"/>
    </row>
    <row r="59" spans="1:10" ht="15.75" customHeight="1" x14ac:dyDescent="0.2">
      <c r="A59" s="22"/>
      <c r="B59" s="23" t="s">
        <v>6</v>
      </c>
      <c r="C59" s="8">
        <v>34000</v>
      </c>
      <c r="D59" s="8">
        <v>0</v>
      </c>
      <c r="E59" s="8"/>
      <c r="F59" s="8">
        <v>9650</v>
      </c>
      <c r="G59" s="8">
        <v>100</v>
      </c>
      <c r="H59" s="8"/>
      <c r="I59" s="8">
        <f t="shared" si="8"/>
        <v>100</v>
      </c>
      <c r="J59" s="15"/>
    </row>
    <row r="60" spans="1:10" ht="20.25" customHeight="1" x14ac:dyDescent="0.2">
      <c r="A60" s="22"/>
      <c r="B60" s="13" t="s">
        <v>5</v>
      </c>
      <c r="C60" s="8">
        <v>0</v>
      </c>
      <c r="D60" s="8">
        <v>7368166.5</v>
      </c>
      <c r="E60" s="8"/>
      <c r="F60" s="8">
        <v>0</v>
      </c>
      <c r="G60" s="8">
        <v>5712537.5999999996</v>
      </c>
      <c r="H60" s="8"/>
      <c r="I60" s="8">
        <f t="shared" si="8"/>
        <v>-1655628.9000000004</v>
      </c>
      <c r="J60" s="15"/>
    </row>
    <row r="61" spans="1:10" ht="15.75" customHeight="1" x14ac:dyDescent="0.2">
      <c r="A61" s="22"/>
      <c r="B61" s="13" t="s">
        <v>4</v>
      </c>
      <c r="C61" s="8">
        <v>702035.2</v>
      </c>
      <c r="D61" s="8">
        <v>2700000</v>
      </c>
      <c r="E61" s="8"/>
      <c r="F61" s="8">
        <v>493342.9</v>
      </c>
      <c r="G61" s="8">
        <v>-1900000</v>
      </c>
      <c r="H61" s="8"/>
      <c r="I61" s="8">
        <f t="shared" si="8"/>
        <v>-4600000</v>
      </c>
      <c r="J61" s="15"/>
    </row>
    <row r="62" spans="1:10" ht="15.75" customHeight="1" x14ac:dyDescent="0.2">
      <c r="A62" s="21"/>
      <c r="B62" s="20"/>
      <c r="C62" s="19"/>
      <c r="D62" s="19"/>
      <c r="E62" s="19"/>
      <c r="F62" s="19"/>
      <c r="G62" s="19"/>
      <c r="H62" s="19"/>
      <c r="I62" s="19"/>
      <c r="J62" s="18"/>
    </row>
    <row r="63" spans="1:10" ht="15.75" customHeight="1" x14ac:dyDescent="0.2">
      <c r="A63" s="14"/>
      <c r="B63" s="17" t="s">
        <v>3</v>
      </c>
      <c r="C63" s="16"/>
      <c r="D63" s="11">
        <v>3622786.1</v>
      </c>
      <c r="E63" s="16"/>
      <c r="F63" s="15"/>
      <c r="G63" s="9">
        <v>13176484.9</v>
      </c>
      <c r="H63" s="15"/>
      <c r="I63" s="8">
        <f>G63-D63</f>
        <v>9553698.8000000007</v>
      </c>
      <c r="J63" s="9"/>
    </row>
    <row r="64" spans="1:10" ht="15.75" customHeight="1" x14ac:dyDescent="0.2">
      <c r="A64" s="14"/>
      <c r="B64" s="13" t="s">
        <v>1</v>
      </c>
      <c r="C64" s="16"/>
      <c r="D64" s="11">
        <f>D63/C10*100</f>
        <v>1.9434307005988929</v>
      </c>
      <c r="E64" s="9"/>
      <c r="F64" s="15"/>
      <c r="G64" s="9">
        <f>G63/F10*100</f>
        <v>6.6229536014976862</v>
      </c>
      <c r="H64" s="9"/>
      <c r="I64" s="8"/>
      <c r="J64" s="15"/>
    </row>
    <row r="65" spans="1:10" ht="15.75" customHeight="1" x14ac:dyDescent="0.2">
      <c r="A65" s="14"/>
      <c r="B65" s="13" t="s">
        <v>2</v>
      </c>
      <c r="C65" s="11"/>
      <c r="D65" s="11">
        <v>9748.7999999999993</v>
      </c>
      <c r="E65" s="9"/>
      <c r="F65" s="11"/>
      <c r="G65" s="9">
        <v>5000</v>
      </c>
      <c r="H65" s="9"/>
      <c r="I65" s="8">
        <f>G65-D65</f>
        <v>-4748.7999999999993</v>
      </c>
      <c r="J65" s="9"/>
    </row>
    <row r="66" spans="1:10" ht="15.75" customHeight="1" x14ac:dyDescent="0.2">
      <c r="A66" s="14"/>
      <c r="B66" s="13" t="s">
        <v>1</v>
      </c>
      <c r="C66" s="11"/>
      <c r="D66" s="12">
        <v>2.1863851082337408E-2</v>
      </c>
      <c r="E66" s="9"/>
      <c r="F66" s="11"/>
      <c r="G66" s="10">
        <f>G65/F10*100</f>
        <v>2.5131716280028847E-3</v>
      </c>
      <c r="H66" s="9"/>
      <c r="I66" s="8"/>
      <c r="J66" s="7"/>
    </row>
    <row r="67" spans="1:10" s="2" customFormat="1" ht="27" customHeight="1" x14ac:dyDescent="0.2">
      <c r="A67" s="6" t="s">
        <v>0</v>
      </c>
      <c r="B67" s="3"/>
      <c r="C67" s="4"/>
      <c r="D67" s="4"/>
      <c r="E67" s="4"/>
      <c r="F67" s="5"/>
      <c r="G67" s="4"/>
      <c r="H67" s="4"/>
      <c r="I67" s="4"/>
      <c r="J67" s="3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1496062992125984" right="0.31496062992125984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Ямалтдинова Алина Шамилевна</dc:creator>
  <cp:lastModifiedBy>Костливцева Наталья Максимовна</cp:lastModifiedBy>
  <dcterms:created xsi:type="dcterms:W3CDTF">2023-08-17T12:53:27Z</dcterms:created>
  <dcterms:modified xsi:type="dcterms:W3CDTF">2023-08-21T10:45:59Z</dcterms:modified>
</cp:coreProperties>
</file>