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1735" windowHeight="7620"/>
  </bookViews>
  <sheets>
    <sheet name="Информация по СБ МР" sheetId="3" r:id="rId1"/>
  </sheets>
  <definedNames>
    <definedName name="_xlnm.Print_Titles" localSheetId="0">'Информация по СБ МР'!$A:$A</definedName>
    <definedName name="_xlnm.Print_Area" localSheetId="0">'Информация по СБ МР'!$A$1:$T$27</definedName>
  </definedNames>
  <calcPr calcId="145621"/>
</workbook>
</file>

<file path=xl/calcChain.xml><?xml version="1.0" encoding="utf-8"?>
<calcChain xmlns="http://schemas.openxmlformats.org/spreadsheetml/2006/main">
  <c r="N26" i="3" l="1"/>
  <c r="N25" i="3"/>
  <c r="N24" i="3"/>
  <c r="N9" i="3"/>
  <c r="N23" i="3"/>
  <c r="B27" i="3"/>
  <c r="C27" i="3"/>
  <c r="D27" i="3"/>
  <c r="K27" i="3" l="1"/>
  <c r="J27" i="3"/>
  <c r="I27" i="3"/>
  <c r="H27" i="3"/>
  <c r="F27" i="3"/>
  <c r="G27" i="3"/>
  <c r="E27" i="3"/>
  <c r="L27" i="3"/>
  <c r="T10" i="3" l="1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9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9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O9" i="3"/>
  <c r="O10" i="3"/>
  <c r="O11" i="3"/>
  <c r="O12" i="3"/>
  <c r="O13" i="3"/>
  <c r="N10" i="3"/>
  <c r="N11" i="3"/>
  <c r="N12" i="3"/>
  <c r="N13" i="3"/>
  <c r="M9" i="3"/>
  <c r="M10" i="3"/>
  <c r="M11" i="3"/>
  <c r="M12" i="3"/>
  <c r="M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N14" i="3"/>
  <c r="N15" i="3"/>
  <c r="N16" i="3"/>
  <c r="N17" i="3"/>
  <c r="N18" i="3"/>
  <c r="N19" i="3"/>
  <c r="N20" i="3"/>
  <c r="N21" i="3"/>
  <c r="N22" i="3"/>
  <c r="N27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9" i="3"/>
</calcChain>
</file>

<file path=xl/sharedStrings.xml><?xml version="1.0" encoding="utf-8"?>
<sst xmlns="http://schemas.openxmlformats.org/spreadsheetml/2006/main" count="42" uniqueCount="36">
  <si>
    <t>Доходы в расчете на одного жителя (руб./чел.)</t>
  </si>
  <si>
    <t>Наименование МР и ГО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</si>
  <si>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</si>
  <si>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</si>
  <si>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</si>
  <si>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</si>
  <si>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</si>
  <si>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</si>
  <si>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</si>
  <si>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</si>
  <si>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</si>
  <si>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</si>
  <si>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</si>
  <si>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</si>
  <si>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Бокситогорский 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</si>
  <si>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</si>
  <si>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</si>
  <si>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</si>
  <si>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</si>
  <si>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</si>
  <si>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</si>
  <si>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</si>
  <si>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</si>
  <si>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</si>
  <si>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</si>
  <si>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</si>
  <si>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</si>
  <si>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</si>
  <si>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</si>
  <si>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</si>
  <si>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</si>
  <si>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Сосновоборский городской округ</t>
  </si>
  <si>
    <t xml:space="preserve">   ВСЕГО:</t>
  </si>
  <si>
    <t>Доходы собственных бюджетов МР и ГО (тыс.руб.)</t>
  </si>
  <si>
    <t>Информация по доходам собственных бюджетов муниципальных районов и городского округа Ленинградской области в расчете на одного жителя за 2022 год</t>
  </si>
  <si>
    <t>Численность на 01.01.2021 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</si>
</sst>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name val="Arial"/>
      <family val="2"/>
    </font>
    <font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BFECF"/>
      </patternFill>
    </fill>
    <fill>
      <patternFill patternType="solid">
        <fgColor rgb="FFD3FAFE"/>
      </patternFill>
    </fill>
    <fill>
      <patternFill patternType="solid">
        <fgColor rgb="FFFFFF00"/>
      </patternFill>
    </fill>
    <fill>
      <patternFill patternType="solid">
        <fgColor rgb="FFFEEFFB"/>
      </patternFill>
    </fill>
    <fill>
      <patternFill patternType="solid">
        <fgColor rgb="FFFDEBFE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horizontal="center" wrapText="1"/>
    </xf>
    <xf numFmtId="0" fontId="2" fillId="0" borderId="1"/>
    <xf numFmtId="0" fontId="1" fillId="0" borderId="1">
      <alignment horizontal="left" vertical="center" wrapText="1" indent="2"/>
    </xf>
    <xf numFmtId="0" fontId="3" fillId="0" borderId="1">
      <alignment horizontal="left" vertical="center" wrapText="1" indent="2"/>
    </xf>
    <xf numFmtId="0" fontId="4" fillId="2" borderId="2">
      <alignment horizontal="center" vertical="center" wrapText="1"/>
    </xf>
    <xf numFmtId="0" fontId="4" fillId="2" borderId="2">
      <alignment horizontal="center" vertical="center"/>
    </xf>
    <xf numFmtId="0" fontId="5" fillId="2" borderId="2">
      <alignment horizontal="center" vertical="center" wrapText="1"/>
    </xf>
    <xf numFmtId="0" fontId="5" fillId="2" borderId="2">
      <alignment horizontal="center" vertical="center"/>
    </xf>
    <xf numFmtId="0" fontId="2" fillId="0" borderId="2">
      <alignment horizontal="left" vertical="center" indent="1"/>
    </xf>
    <xf numFmtId="3" fontId="2" fillId="0" borderId="2">
      <alignment horizontal="right" vertical="center" indent="1"/>
    </xf>
    <xf numFmtId="164" fontId="2" fillId="0" borderId="2">
      <alignment horizontal="right" vertical="center" indent="1"/>
    </xf>
    <xf numFmtId="164" fontId="2" fillId="3" borderId="2">
      <alignment horizontal="right" vertical="center" indent="1"/>
    </xf>
    <xf numFmtId="4" fontId="2" fillId="3" borderId="2">
      <alignment horizontal="right" vertical="center" indent="1"/>
    </xf>
    <xf numFmtId="164" fontId="5" fillId="0" borderId="2">
      <alignment horizontal="center" vertical="center"/>
    </xf>
    <xf numFmtId="0" fontId="5" fillId="4" borderId="2">
      <alignment horizontal="left" vertical="center" indent="1"/>
    </xf>
    <xf numFmtId="3" fontId="5" fillId="4" borderId="2">
      <alignment horizontal="right" vertical="center" indent="1"/>
    </xf>
    <xf numFmtId="164" fontId="5" fillId="4" borderId="2">
      <alignment horizontal="right" vertical="center" indent="1"/>
    </xf>
    <xf numFmtId="4" fontId="5" fillId="4" borderId="2">
      <alignment horizontal="right" vertical="center" indent="1"/>
    </xf>
    <xf numFmtId="0" fontId="1" fillId="0" borderId="1">
      <alignment horizontal="left" vertical="center" indent="2"/>
    </xf>
    <xf numFmtId="0" fontId="3" fillId="0" borderId="1">
      <alignment horizontal="left" vertical="center" indent="2"/>
    </xf>
    <xf numFmtId="0" fontId="5" fillId="0" borderId="1">
      <alignment wrapText="1"/>
    </xf>
    <xf numFmtId="0" fontId="5" fillId="3" borderId="2">
      <alignment horizontal="left" vertical="center" indent="1"/>
    </xf>
    <xf numFmtId="3" fontId="5" fillId="3" borderId="2">
      <alignment horizontal="right" vertical="center" indent="1"/>
    </xf>
    <xf numFmtId="164" fontId="5" fillId="3" borderId="2">
      <alignment horizontal="right" vertical="center" indent="1"/>
    </xf>
    <xf numFmtId="4" fontId="5" fillId="3" borderId="2">
      <alignment horizontal="right" vertical="center" indent="1"/>
    </xf>
    <xf numFmtId="0" fontId="5" fillId="2" borderId="3">
      <alignment horizontal="center" vertical="center" wrapText="1"/>
    </xf>
    <xf numFmtId="0" fontId="5" fillId="2" borderId="4">
      <alignment horizontal="center" vertical="center"/>
    </xf>
    <xf numFmtId="0" fontId="5" fillId="5" borderId="5">
      <alignment horizontal="left" vertical="center" indent="3"/>
    </xf>
    <xf numFmtId="3" fontId="5" fillId="6" borderId="5">
      <alignment horizontal="right" vertical="center" indent="1"/>
    </xf>
    <xf numFmtId="164" fontId="5" fillId="6" borderId="5">
      <alignment horizontal="right" vertical="center" indent="1"/>
    </xf>
    <xf numFmtId="0" fontId="2" fillId="0" borderId="5">
      <alignment horizontal="left" vertical="center" indent="1"/>
    </xf>
    <xf numFmtId="3" fontId="2" fillId="0" borderId="5">
      <alignment horizontal="right" vertical="center" indent="1"/>
    </xf>
    <xf numFmtId="164" fontId="2" fillId="0" borderId="5">
      <alignment horizontal="right" vertical="center" indent="1"/>
    </xf>
    <xf numFmtId="4" fontId="2" fillId="3" borderId="5">
      <alignment horizontal="right" vertical="center" indent="1"/>
    </xf>
    <xf numFmtId="0" fontId="2" fillId="0" borderId="4">
      <alignment horizontal="left" vertical="center" indent="1"/>
    </xf>
    <xf numFmtId="3" fontId="2" fillId="0" borderId="4">
      <alignment horizontal="right" vertical="center" indent="1"/>
    </xf>
    <xf numFmtId="164" fontId="2" fillId="0" borderId="4">
      <alignment horizontal="right" vertical="center" indent="1"/>
    </xf>
    <xf numFmtId="4" fontId="2" fillId="3" borderId="4">
      <alignment horizontal="right" vertical="center" indent="1"/>
    </xf>
    <xf numFmtId="0" fontId="5" fillId="5" borderId="6">
      <alignment horizontal="left" vertical="center" indent="3"/>
    </xf>
    <xf numFmtId="0" fontId="6" fillId="4" borderId="7">
      <alignment horizontal="left" vertical="center" indent="1"/>
    </xf>
    <xf numFmtId="3" fontId="6" fillId="4" borderId="7">
      <alignment horizontal="right" vertical="center" indent="1"/>
    </xf>
    <xf numFmtId="164" fontId="6" fillId="4" borderId="7">
      <alignment horizontal="right" vertical="center" indent="1"/>
    </xf>
    <xf numFmtId="4" fontId="6" fillId="4" borderId="7">
      <alignment horizontal="right" vertical="center" inden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7" borderId="1"/>
    <xf numFmtId="0" fontId="7" fillId="0" borderId="1"/>
  </cellStyleXfs>
  <cellXfs count="30">
    <xf numFmtId="0" fontId="0" fillId="0" borderId="0" xfId="0"/>
    <xf numFmtId="0" fontId="2" fillId="8" borderId="1" xfId="2" applyNumberFormat="1" applyFill="1" applyProtection="1"/>
    <xf numFmtId="0" fontId="0" fillId="8" borderId="0" xfId="0" applyFill="1" applyProtection="1">
      <protection locked="0"/>
    </xf>
    <xf numFmtId="0" fontId="1" fillId="8" borderId="1" xfId="19" applyFill="1" applyAlignment="1">
      <alignment vertical="center"/>
    </xf>
    <xf numFmtId="0" fontId="3" fillId="8" borderId="1" xfId="20" applyFill="1" applyAlignment="1">
      <alignment vertical="center"/>
    </xf>
    <xf numFmtId="0" fontId="5" fillId="8" borderId="2" xfId="7" applyNumberFormat="1" applyFill="1" applyProtection="1">
      <alignment horizontal="center" vertical="center" wrapText="1"/>
    </xf>
    <xf numFmtId="0" fontId="5" fillId="8" borderId="2" xfId="8" applyNumberFormat="1" applyFill="1" applyProtection="1">
      <alignment horizontal="center" vertical="center"/>
    </xf>
    <xf numFmtId="0" fontId="2" fillId="8" borderId="2" xfId="9" applyNumberFormat="1" applyFill="1" applyProtection="1">
      <alignment horizontal="left" vertical="center" indent="1"/>
    </xf>
    <xf numFmtId="3" fontId="2" fillId="8" borderId="2" xfId="10" applyNumberFormat="1" applyFill="1" applyProtection="1">
      <alignment horizontal="right" vertical="center" indent="1"/>
    </xf>
    <xf numFmtId="164" fontId="2" fillId="8" borderId="2" xfId="11" applyNumberFormat="1" applyFill="1" applyProtection="1">
      <alignment horizontal="right" vertical="center" indent="1"/>
    </xf>
    <xf numFmtId="0" fontId="5" fillId="8" borderId="2" xfId="22" applyNumberFormat="1" applyFill="1" applyProtection="1">
      <alignment horizontal="left" vertical="center" indent="1"/>
    </xf>
    <xf numFmtId="0" fontId="10" fillId="8" borderId="1" xfId="19" applyFont="1" applyFill="1" applyAlignment="1">
      <alignment vertical="center"/>
    </xf>
    <xf numFmtId="0" fontId="10" fillId="8" borderId="1" xfId="20" applyFont="1" applyFill="1" applyAlignment="1">
      <alignment vertical="center"/>
    </xf>
    <xf numFmtId="3" fontId="0" fillId="8" borderId="12" xfId="0" applyNumberFormat="1" applyFill="1" applyBorder="1"/>
    <xf numFmtId="3" fontId="11" fillId="8" borderId="12" xfId="0" applyNumberFormat="1" applyFont="1" applyFill="1" applyBorder="1"/>
    <xf numFmtId="164" fontId="5" fillId="8" borderId="2" xfId="24" applyNumberFormat="1" applyFill="1" applyProtection="1">
      <alignment horizontal="right" vertical="center" indent="1"/>
    </xf>
    <xf numFmtId="3" fontId="12" fillId="8" borderId="12" xfId="0" applyNumberFormat="1" applyFont="1" applyFill="1" applyBorder="1"/>
    <xf numFmtId="3" fontId="5" fillId="8" borderId="2" xfId="23" applyNumberFormat="1" applyFill="1" applyProtection="1">
      <alignment horizontal="right" vertical="center" indent="1"/>
    </xf>
    <xf numFmtId="0" fontId="10" fillId="8" borderId="1" xfId="20" applyFont="1" applyFill="1" applyAlignment="1">
      <alignment horizontal="left" vertical="center"/>
    </xf>
    <xf numFmtId="0" fontId="4" fillId="8" borderId="1" xfId="19" applyFont="1" applyFill="1" applyAlignment="1">
      <alignment horizontal="center" vertical="center" wrapText="1"/>
    </xf>
    <xf numFmtId="0" fontId="10" fillId="8" borderId="1" xfId="19" applyFont="1" applyFill="1" applyAlignment="1">
      <alignment horizontal="center" vertical="center" wrapText="1"/>
    </xf>
    <xf numFmtId="0" fontId="5" fillId="8" borderId="1" xfId="21" applyNumberFormat="1" applyFill="1" applyProtection="1">
      <alignment wrapText="1"/>
    </xf>
    <xf numFmtId="0" fontId="5" fillId="8" borderId="1" xfId="21" applyFill="1">
      <alignment wrapText="1"/>
    </xf>
    <xf numFmtId="0" fontId="10" fillId="8" borderId="2" xfId="6" applyNumberFormat="1" applyFont="1" applyFill="1" applyProtection="1">
      <alignment horizontal="center" vertical="center"/>
    </xf>
    <xf numFmtId="0" fontId="4" fillId="8" borderId="2" xfId="6" applyFill="1">
      <alignment horizontal="center" vertical="center"/>
    </xf>
    <xf numFmtId="0" fontId="4" fillId="8" borderId="2" xfId="6" applyNumberFormat="1" applyFill="1" applyProtection="1">
      <alignment horizontal="center" vertical="center"/>
    </xf>
    <xf numFmtId="0" fontId="5" fillId="8" borderId="8" xfId="7" applyNumberFormat="1" applyFill="1" applyBorder="1" applyAlignment="1" applyProtection="1">
      <alignment horizontal="center" vertical="center" wrapText="1"/>
    </xf>
    <xf numFmtId="0" fontId="5" fillId="8" borderId="9" xfId="7" applyNumberFormat="1" applyFill="1" applyBorder="1" applyAlignment="1" applyProtection="1">
      <alignment horizontal="center" vertical="center" wrapText="1"/>
    </xf>
    <xf numFmtId="0" fontId="5" fillId="8" borderId="10" xfId="7" applyNumberFormat="1" applyFill="1" applyBorder="1" applyAlignment="1" applyProtection="1">
      <alignment horizontal="center" vertical="center" wrapText="1"/>
    </xf>
    <xf numFmtId="0" fontId="5" fillId="8" borderId="11" xfId="7" applyNumberFormat="1" applyFill="1" applyBorder="1" applyAlignment="1" applyProtection="1">
      <alignment horizontal="center" vertical="center" wrapText="1"/>
    </xf>
  </cellXfs>
  <cellStyles count="51">
    <cellStyle name="br" xfId="46"/>
    <cellStyle name="col" xfId="45"/>
    <cellStyle name="style0" xfId="47"/>
    <cellStyle name="td" xfId="48"/>
    <cellStyle name="tr" xfId="44"/>
    <cellStyle name="xl21" xfId="49"/>
    <cellStyle name="xl22" xfId="1"/>
    <cellStyle name="xl23" xfId="2"/>
    <cellStyle name="xl24" xfId="7"/>
    <cellStyle name="xl25" xfId="8"/>
    <cellStyle name="xl26" xfId="9"/>
    <cellStyle name="xl27" xfId="15"/>
    <cellStyle name="xl28" xfId="50"/>
    <cellStyle name="xl29" xfId="5"/>
    <cellStyle name="xl30" xfId="10"/>
    <cellStyle name="xl31" xfId="16"/>
    <cellStyle name="xl32" xfId="11"/>
    <cellStyle name="xl33" xfId="17"/>
    <cellStyle name="xl34" xfId="14"/>
    <cellStyle name="xl35" xfId="12"/>
    <cellStyle name="xl36" xfId="6"/>
    <cellStyle name="xl37" xfId="13"/>
    <cellStyle name="xl38" xfId="18"/>
    <cellStyle name="xl39" xfId="3"/>
    <cellStyle name="xl40" xfId="4"/>
    <cellStyle name="xl41" xfId="22"/>
    <cellStyle name="xl42" xfId="23"/>
    <cellStyle name="xl43" xfId="21"/>
    <cellStyle name="xl44" xfId="24"/>
    <cellStyle name="xl45" xfId="25"/>
    <cellStyle name="xl46" xfId="19"/>
    <cellStyle name="xl47" xfId="20"/>
    <cellStyle name="xl48" xfId="26"/>
    <cellStyle name="xl49" xfId="27"/>
    <cellStyle name="xl50" xfId="28"/>
    <cellStyle name="xl51" xfId="31"/>
    <cellStyle name="xl52" xfId="35"/>
    <cellStyle name="xl53" xfId="39"/>
    <cellStyle name="xl54" xfId="40"/>
    <cellStyle name="xl55" xfId="29"/>
    <cellStyle name="xl56" xfId="32"/>
    <cellStyle name="xl57" xfId="36"/>
    <cellStyle name="xl58" xfId="41"/>
    <cellStyle name="xl59" xfId="30"/>
    <cellStyle name="xl60" xfId="33"/>
    <cellStyle name="xl61" xfId="37"/>
    <cellStyle name="xl62" xfId="42"/>
    <cellStyle name="xl63" xfId="34"/>
    <cellStyle name="xl64" xfId="38"/>
    <cellStyle name="xl65" xfId="43"/>
    <cellStyle name="Обычный" xfId="0" builtinId="0"/>
  </cellStyles>
  <dxfs count="0"/>
  <tableStyles count="0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BreakPreview" zoomScaleNormal="87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7" sqref="B27"/>
    </sheetView>
  </sheetViews>
  <sheetFormatPr defaultRowHeight="15" x14ac:dyDescent="0.25"/>
  <cols>
    <col min="1" max="1" width="33.28515625" style="2" customWidth="1"/>
    <col min="2" max="2" width="17.85546875" style="2" customWidth="1"/>
    <col min="3" max="9" width="16.5703125" style="2" customWidth="1"/>
    <col min="10" max="10" width="23.28515625" style="2" customWidth="1"/>
    <col min="11" max="11" width="17.42578125" style="2" customWidth="1"/>
    <col min="12" max="13" width="15.5703125" style="2" customWidth="1"/>
    <col min="14" max="14" width="19" style="2" customWidth="1"/>
    <col min="15" max="15" width="20.5703125" style="2" customWidth="1"/>
    <col min="16" max="18" width="16.5703125" style="2" customWidth="1"/>
    <col min="19" max="20" width="23.28515625" style="2" customWidth="1"/>
    <col min="21" max="21" width="9" style="2" customWidth="1"/>
    <col min="22" max="16384" width="9.140625" style="2"/>
  </cols>
  <sheetData>
    <row r="1" spans="1:2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6.75" customHeight="1" x14ac:dyDescent="0.25">
      <c r="A2" s="11"/>
      <c r="B2" s="19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3"/>
      <c r="M2" s="3"/>
      <c r="N2" s="3"/>
      <c r="O2" s="3"/>
      <c r="P2" s="3"/>
      <c r="Q2" s="3"/>
      <c r="R2" s="3"/>
      <c r="S2" s="3"/>
      <c r="T2" s="3"/>
      <c r="U2" s="1"/>
    </row>
    <row r="3" spans="1:21" ht="17.649999999999999" customHeight="1" x14ac:dyDescent="0.25">
      <c r="A3" s="18"/>
      <c r="B3" s="18"/>
      <c r="C3" s="12"/>
      <c r="D3" s="12"/>
      <c r="E3" s="12"/>
      <c r="F3" s="12"/>
      <c r="G3" s="12"/>
      <c r="H3" s="12"/>
      <c r="I3" s="12"/>
      <c r="J3" s="12"/>
      <c r="K3" s="12"/>
      <c r="L3" s="4"/>
      <c r="M3" s="4"/>
      <c r="N3" s="4"/>
      <c r="O3" s="4"/>
      <c r="P3" s="4"/>
      <c r="Q3" s="4"/>
      <c r="R3" s="4"/>
      <c r="S3" s="4"/>
      <c r="T3" s="4"/>
      <c r="U3" s="1"/>
    </row>
    <row r="4" spans="1:21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15" customHeight="1" x14ac:dyDescent="0.25">
      <c r="A5" s="21"/>
      <c r="B5" s="22"/>
      <c r="C5" s="2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6.6" customHeight="1" x14ac:dyDescent="0.25">
      <c r="A6" s="26" t="s">
        <v>1</v>
      </c>
      <c r="B6" s="28" t="s">
        <v>35</v>
      </c>
      <c r="C6" s="23" t="s">
        <v>33</v>
      </c>
      <c r="D6" s="24"/>
      <c r="E6" s="24"/>
      <c r="F6" s="24"/>
      <c r="G6" s="24"/>
      <c r="H6" s="24"/>
      <c r="I6" s="24"/>
      <c r="J6" s="24"/>
      <c r="K6" s="24"/>
      <c r="L6" s="25" t="s">
        <v>0</v>
      </c>
      <c r="M6" s="24"/>
      <c r="N6" s="24"/>
      <c r="O6" s="24"/>
      <c r="P6" s="24"/>
      <c r="Q6" s="24"/>
      <c r="R6" s="24"/>
      <c r="S6" s="24"/>
      <c r="T6" s="24"/>
      <c r="U6" s="1"/>
    </row>
    <row r="7" spans="1:21" ht="108" customHeight="1" x14ac:dyDescent="0.25">
      <c r="A7" s="27"/>
      <c r="B7" s="29"/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2</v>
      </c>
      <c r="M7" s="5" t="s">
        <v>3</v>
      </c>
      <c r="N7" s="5" t="s">
        <v>4</v>
      </c>
      <c r="O7" s="5" t="s">
        <v>11</v>
      </c>
      <c r="P7" s="5" t="s">
        <v>6</v>
      </c>
      <c r="Q7" s="5" t="s">
        <v>7</v>
      </c>
      <c r="R7" s="5" t="s">
        <v>8</v>
      </c>
      <c r="S7" s="5" t="s">
        <v>12</v>
      </c>
      <c r="T7" s="5" t="s">
        <v>13</v>
      </c>
      <c r="U7" s="1"/>
    </row>
    <row r="8" spans="1:21" ht="18.9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1"/>
    </row>
    <row r="9" spans="1:21" ht="18.95" customHeight="1" x14ac:dyDescent="0.25">
      <c r="A9" s="7" t="s">
        <v>14</v>
      </c>
      <c r="B9" s="8">
        <v>48048</v>
      </c>
      <c r="C9" s="9">
        <v>629329.85167000012</v>
      </c>
      <c r="D9" s="9">
        <v>86742.096690000006</v>
      </c>
      <c r="E9" s="9">
        <v>156046.6</v>
      </c>
      <c r="F9" s="9">
        <v>0</v>
      </c>
      <c r="G9" s="9">
        <v>133964.20000000001</v>
      </c>
      <c r="H9" s="9">
        <v>844728.4</v>
      </c>
      <c r="I9" s="9">
        <v>8776.2000000000007</v>
      </c>
      <c r="J9" s="9">
        <v>-3155</v>
      </c>
      <c r="K9" s="9">
        <v>1856432.4</v>
      </c>
      <c r="L9" s="13">
        <f t="shared" ref="L9:L27" si="0">+C9/B9*1000</f>
        <v>13097.940635822513</v>
      </c>
      <c r="M9" s="13">
        <f t="shared" ref="M9:M27" si="1">+D9/B9*1000</f>
        <v>1805.3216926823179</v>
      </c>
      <c r="N9" s="14">
        <f>+E9/B9*1000</f>
        <v>3247.7231102231103</v>
      </c>
      <c r="O9" s="16">
        <f t="shared" ref="O9:O27" si="2">+F9/B9*1000</f>
        <v>0</v>
      </c>
      <c r="P9" s="14">
        <f t="shared" ref="P9:P27" si="3">+G9/B9*1000</f>
        <v>2788.132700632701</v>
      </c>
      <c r="Q9" s="14">
        <f t="shared" ref="Q9:Q27" si="4">+H9/B9*1000</f>
        <v>17580.927405927407</v>
      </c>
      <c r="R9" s="14">
        <f t="shared" ref="R9:R27" si="5">+I9/B9*1000</f>
        <v>182.65484515484516</v>
      </c>
      <c r="S9" s="14">
        <f t="shared" ref="S9:S27" si="6">+(K9-J9)/B9*1000</f>
        <v>38702.701465201462</v>
      </c>
      <c r="T9" s="14">
        <f t="shared" ref="T9:T27" si="7">+((K9-J9)-H9)/B9*1000</f>
        <v>21121.774059274056</v>
      </c>
      <c r="U9" s="1"/>
    </row>
    <row r="10" spans="1:21" ht="18.95" customHeight="1" x14ac:dyDescent="0.25">
      <c r="A10" s="7" t="s">
        <v>15</v>
      </c>
      <c r="B10" s="8">
        <v>51587</v>
      </c>
      <c r="C10" s="9">
        <v>693530.9656900001</v>
      </c>
      <c r="D10" s="9">
        <v>85749.62242</v>
      </c>
      <c r="E10" s="9">
        <v>166044.20000000001</v>
      </c>
      <c r="F10" s="9">
        <v>2079.1</v>
      </c>
      <c r="G10" s="9">
        <v>264176.09999999998</v>
      </c>
      <c r="H10" s="9">
        <v>980709.5</v>
      </c>
      <c r="I10" s="9">
        <v>21048.7</v>
      </c>
      <c r="J10" s="9">
        <v>-2060.4</v>
      </c>
      <c r="K10" s="9">
        <v>2211453.2999999998</v>
      </c>
      <c r="L10" s="13">
        <f t="shared" si="0"/>
        <v>13443.909622385487</v>
      </c>
      <c r="M10" s="13">
        <f t="shared" si="1"/>
        <v>1662.2331676585186</v>
      </c>
      <c r="N10" s="14">
        <f t="shared" ref="N10:N27" si="8">+E10/B10*1000</f>
        <v>3218.7217709888155</v>
      </c>
      <c r="O10" s="16">
        <f t="shared" si="2"/>
        <v>40.302789462461469</v>
      </c>
      <c r="P10" s="14">
        <f t="shared" si="3"/>
        <v>5120.9820303564848</v>
      </c>
      <c r="Q10" s="14">
        <f t="shared" si="4"/>
        <v>19010.787601527518</v>
      </c>
      <c r="R10" s="14">
        <f t="shared" si="5"/>
        <v>408.02333921336771</v>
      </c>
      <c r="S10" s="14">
        <f t="shared" si="6"/>
        <v>42908.362571965801</v>
      </c>
      <c r="T10" s="14">
        <f t="shared" si="7"/>
        <v>23897.574970438283</v>
      </c>
      <c r="U10" s="1"/>
    </row>
    <row r="11" spans="1:21" ht="18.95" customHeight="1" x14ac:dyDescent="0.25">
      <c r="A11" s="7" t="s">
        <v>16</v>
      </c>
      <c r="B11" s="8">
        <v>87167</v>
      </c>
      <c r="C11" s="9">
        <v>1001566.1627800001</v>
      </c>
      <c r="D11" s="9">
        <v>109484.44389</v>
      </c>
      <c r="E11" s="9">
        <v>191565.8</v>
      </c>
      <c r="F11" s="9">
        <v>0</v>
      </c>
      <c r="G11" s="9">
        <v>827618.2</v>
      </c>
      <c r="H11" s="9">
        <v>1593747.2</v>
      </c>
      <c r="I11" s="9">
        <v>21119.3</v>
      </c>
      <c r="J11" s="9">
        <v>-2365.6</v>
      </c>
      <c r="K11" s="9">
        <v>3746523.9</v>
      </c>
      <c r="L11" s="13">
        <f t="shared" si="0"/>
        <v>11490.198845664072</v>
      </c>
      <c r="M11" s="13">
        <f t="shared" si="1"/>
        <v>1256.0308819851548</v>
      </c>
      <c r="N11" s="14">
        <f t="shared" si="8"/>
        <v>2197.687198136909</v>
      </c>
      <c r="O11" s="16">
        <f t="shared" si="2"/>
        <v>0</v>
      </c>
      <c r="P11" s="14">
        <f t="shared" si="3"/>
        <v>9494.6275540055285</v>
      </c>
      <c r="Q11" s="14">
        <f t="shared" si="4"/>
        <v>18283.836773090734</v>
      </c>
      <c r="R11" s="14">
        <f t="shared" si="5"/>
        <v>242.28549795220667</v>
      </c>
      <c r="S11" s="14">
        <f t="shared" si="6"/>
        <v>43008.128075992063</v>
      </c>
      <c r="T11" s="14">
        <f t="shared" si="7"/>
        <v>24724.291302901325</v>
      </c>
      <c r="U11" s="1"/>
    </row>
    <row r="12" spans="1:21" ht="18.95" customHeight="1" x14ac:dyDescent="0.25">
      <c r="A12" s="7" t="s">
        <v>17</v>
      </c>
      <c r="B12" s="8">
        <v>473514</v>
      </c>
      <c r="C12" s="9">
        <v>7556797.9712599991</v>
      </c>
      <c r="D12" s="9">
        <v>696215.19832000008</v>
      </c>
      <c r="E12" s="9">
        <v>632689</v>
      </c>
      <c r="F12" s="9">
        <v>0</v>
      </c>
      <c r="G12" s="9">
        <v>1611653.4</v>
      </c>
      <c r="H12" s="9">
        <v>9009548.3000000007</v>
      </c>
      <c r="I12" s="9">
        <v>37100.6</v>
      </c>
      <c r="J12" s="9">
        <v>-4712.3</v>
      </c>
      <c r="K12" s="9">
        <v>19540152.600000001</v>
      </c>
      <c r="L12" s="13">
        <f t="shared" si="0"/>
        <v>15958.974753143517</v>
      </c>
      <c r="M12" s="13">
        <f t="shared" si="1"/>
        <v>1470.3159744379259</v>
      </c>
      <c r="N12" s="14">
        <f t="shared" si="8"/>
        <v>1336.1569034917657</v>
      </c>
      <c r="O12" s="16">
        <f t="shared" si="2"/>
        <v>0</v>
      </c>
      <c r="P12" s="14">
        <f t="shared" si="3"/>
        <v>3403.6024278057248</v>
      </c>
      <c r="Q12" s="14">
        <f t="shared" si="4"/>
        <v>19026.994555599202</v>
      </c>
      <c r="R12" s="14">
        <f t="shared" si="5"/>
        <v>78.35164324602863</v>
      </c>
      <c r="S12" s="14">
        <f t="shared" si="6"/>
        <v>41276.213374894935</v>
      </c>
      <c r="T12" s="14">
        <f t="shared" si="7"/>
        <v>22249.218819295736</v>
      </c>
      <c r="U12" s="1"/>
    </row>
    <row r="13" spans="1:21" ht="18.95" customHeight="1" x14ac:dyDescent="0.25">
      <c r="A13" s="7" t="s">
        <v>18</v>
      </c>
      <c r="B13" s="8">
        <v>195728</v>
      </c>
      <c r="C13" s="9">
        <v>2447259.6553200004</v>
      </c>
      <c r="D13" s="9">
        <v>479541.79372000002</v>
      </c>
      <c r="E13" s="9">
        <v>208370.4</v>
      </c>
      <c r="F13" s="9">
        <v>0</v>
      </c>
      <c r="G13" s="9">
        <v>196499.9</v>
      </c>
      <c r="H13" s="9">
        <v>3360128.5</v>
      </c>
      <c r="I13" s="9">
        <v>57073.7</v>
      </c>
      <c r="J13" s="9">
        <v>-7428.9</v>
      </c>
      <c r="K13" s="9">
        <v>6741830.5999999996</v>
      </c>
      <c r="L13" s="13">
        <f t="shared" si="0"/>
        <v>12503.370265470452</v>
      </c>
      <c r="M13" s="13">
        <f t="shared" si="1"/>
        <v>2450.0418627891768</v>
      </c>
      <c r="N13" s="14">
        <f t="shared" si="8"/>
        <v>1064.5916782473637</v>
      </c>
      <c r="O13" s="16">
        <f t="shared" si="2"/>
        <v>0</v>
      </c>
      <c r="P13" s="14">
        <f t="shared" si="3"/>
        <v>1003.9437382489987</v>
      </c>
      <c r="Q13" s="14">
        <f t="shared" si="4"/>
        <v>17167.336814354618</v>
      </c>
      <c r="R13" s="14">
        <f t="shared" si="5"/>
        <v>291.59701218016835</v>
      </c>
      <c r="S13" s="14">
        <f t="shared" si="6"/>
        <v>34482.851201667625</v>
      </c>
      <c r="T13" s="14">
        <f t="shared" si="7"/>
        <v>17315.514387313004</v>
      </c>
      <c r="U13" s="1"/>
    </row>
    <row r="14" spans="1:21" ht="18.95" customHeight="1" x14ac:dyDescent="0.25">
      <c r="A14" s="7" t="s">
        <v>19</v>
      </c>
      <c r="B14" s="8">
        <v>232752</v>
      </c>
      <c r="C14" s="9">
        <v>3262599.7348200004</v>
      </c>
      <c r="D14" s="9">
        <v>437195.1985</v>
      </c>
      <c r="E14" s="9">
        <v>251936.6</v>
      </c>
      <c r="F14" s="9">
        <v>0</v>
      </c>
      <c r="G14" s="9">
        <v>812573.9</v>
      </c>
      <c r="H14" s="9">
        <v>4062642.3</v>
      </c>
      <c r="I14" s="9">
        <v>24658.9</v>
      </c>
      <c r="J14" s="9">
        <v>-7037.2</v>
      </c>
      <c r="K14" s="9">
        <v>8846070.5999999996</v>
      </c>
      <c r="L14" s="13">
        <f t="shared" si="0"/>
        <v>14017.493876830276</v>
      </c>
      <c r="M14" s="13">
        <f t="shared" si="1"/>
        <v>1878.3735413659174</v>
      </c>
      <c r="N14" s="14">
        <f t="shared" si="8"/>
        <v>1082.4250704612634</v>
      </c>
      <c r="O14" s="16">
        <f t="shared" si="2"/>
        <v>0</v>
      </c>
      <c r="P14" s="14">
        <f t="shared" si="3"/>
        <v>3491.1575410737614</v>
      </c>
      <c r="Q14" s="14">
        <f t="shared" si="4"/>
        <v>17454.811559084348</v>
      </c>
      <c r="R14" s="14">
        <f t="shared" si="5"/>
        <v>105.94495428610711</v>
      </c>
      <c r="S14" s="14">
        <f t="shared" si="6"/>
        <v>38036.65618340551</v>
      </c>
      <c r="T14" s="14">
        <f t="shared" si="7"/>
        <v>20581.844624321162</v>
      </c>
      <c r="U14" s="1"/>
    </row>
    <row r="15" spans="1:21" ht="18.95" customHeight="1" x14ac:dyDescent="0.25">
      <c r="A15" s="7" t="s">
        <v>20</v>
      </c>
      <c r="B15" s="8">
        <v>73714</v>
      </c>
      <c r="C15" s="9">
        <v>1300967.5759700001</v>
      </c>
      <c r="D15" s="9">
        <v>209284.49871000001</v>
      </c>
      <c r="E15" s="9">
        <v>93505.2</v>
      </c>
      <c r="F15" s="9">
        <v>20500</v>
      </c>
      <c r="G15" s="9">
        <v>21100.5</v>
      </c>
      <c r="H15" s="9">
        <v>1358533</v>
      </c>
      <c r="I15" s="9">
        <v>17417.099999999999</v>
      </c>
      <c r="J15" s="9">
        <v>-1562.1</v>
      </c>
      <c r="K15" s="9">
        <v>3035787.8</v>
      </c>
      <c r="L15" s="13">
        <f t="shared" si="0"/>
        <v>17648.853351737798</v>
      </c>
      <c r="M15" s="13">
        <f t="shared" si="1"/>
        <v>2839.1418008790733</v>
      </c>
      <c r="N15" s="14">
        <f t="shared" si="8"/>
        <v>1268.4863119624495</v>
      </c>
      <c r="O15" s="16">
        <f t="shared" si="2"/>
        <v>278.10185310795777</v>
      </c>
      <c r="P15" s="14">
        <f t="shared" si="3"/>
        <v>286.24820251241283</v>
      </c>
      <c r="Q15" s="14">
        <f t="shared" si="4"/>
        <v>18429.782673576257</v>
      </c>
      <c r="R15" s="14">
        <f t="shared" si="5"/>
        <v>236.27940418373714</v>
      </c>
      <c r="S15" s="14">
        <f t="shared" si="6"/>
        <v>41204.518815964395</v>
      </c>
      <c r="T15" s="14">
        <f t="shared" si="7"/>
        <v>22774.736142388145</v>
      </c>
      <c r="U15" s="1"/>
    </row>
    <row r="16" spans="1:21" ht="18.95" customHeight="1" x14ac:dyDescent="0.25">
      <c r="A16" s="7" t="s">
        <v>21</v>
      </c>
      <c r="B16" s="8">
        <v>60777</v>
      </c>
      <c r="C16" s="9">
        <v>565027.02607000002</v>
      </c>
      <c r="D16" s="9">
        <v>137248.24051</v>
      </c>
      <c r="E16" s="9">
        <v>252567.3</v>
      </c>
      <c r="F16" s="9">
        <v>0</v>
      </c>
      <c r="G16" s="9">
        <v>136655.20000000001</v>
      </c>
      <c r="H16" s="9">
        <v>1222422.8999999999</v>
      </c>
      <c r="I16" s="9">
        <v>141415.9</v>
      </c>
      <c r="J16" s="9">
        <v>-3160.3</v>
      </c>
      <c r="K16" s="9">
        <v>2478343.7999999998</v>
      </c>
      <c r="L16" s="13">
        <f t="shared" si="0"/>
        <v>9296.7245186501477</v>
      </c>
      <c r="M16" s="13">
        <f t="shared" si="1"/>
        <v>2258.2266401763827</v>
      </c>
      <c r="N16" s="14">
        <f t="shared" si="8"/>
        <v>4155.6394688780292</v>
      </c>
      <c r="O16" s="16">
        <f t="shared" si="2"/>
        <v>0</v>
      </c>
      <c r="P16" s="14">
        <f t="shared" si="3"/>
        <v>2248.4689932046663</v>
      </c>
      <c r="Q16" s="14">
        <f t="shared" si="4"/>
        <v>20113.248432795299</v>
      </c>
      <c r="R16" s="14">
        <f t="shared" si="5"/>
        <v>2326.7996116952136</v>
      </c>
      <c r="S16" s="14">
        <f t="shared" si="6"/>
        <v>40829.657600737111</v>
      </c>
      <c r="T16" s="14">
        <f t="shared" si="7"/>
        <v>20716.409167941816</v>
      </c>
      <c r="U16" s="1"/>
    </row>
    <row r="17" spans="1:21" ht="18.95" customHeight="1" x14ac:dyDescent="0.25">
      <c r="A17" s="7" t="s">
        <v>22</v>
      </c>
      <c r="B17" s="8">
        <v>106077</v>
      </c>
      <c r="C17" s="9">
        <v>949186.15586000006</v>
      </c>
      <c r="D17" s="9">
        <v>227189.23582999999</v>
      </c>
      <c r="E17" s="9">
        <v>493495.8</v>
      </c>
      <c r="F17" s="9">
        <v>0</v>
      </c>
      <c r="G17" s="9">
        <v>244166.7</v>
      </c>
      <c r="H17" s="9">
        <v>2012715.1</v>
      </c>
      <c r="I17" s="9">
        <v>18234.900000000001</v>
      </c>
      <c r="J17" s="9">
        <v>-29986.6</v>
      </c>
      <c r="K17" s="9">
        <v>3920234.1</v>
      </c>
      <c r="L17" s="13">
        <f t="shared" si="0"/>
        <v>8948.0863510468826</v>
      </c>
      <c r="M17" s="13">
        <f t="shared" si="1"/>
        <v>2141.7388861864492</v>
      </c>
      <c r="N17" s="14">
        <f t="shared" si="8"/>
        <v>4652.2412964167534</v>
      </c>
      <c r="O17" s="16">
        <f t="shared" si="2"/>
        <v>0</v>
      </c>
      <c r="P17" s="14">
        <f t="shared" si="3"/>
        <v>2301.7873808648437</v>
      </c>
      <c r="Q17" s="14">
        <f t="shared" si="4"/>
        <v>18974.095232708314</v>
      </c>
      <c r="R17" s="14">
        <f t="shared" si="5"/>
        <v>171.90248593003196</v>
      </c>
      <c r="S17" s="14">
        <f t="shared" si="6"/>
        <v>37239.18191502399</v>
      </c>
      <c r="T17" s="14">
        <f t="shared" si="7"/>
        <v>18265.086682315676</v>
      </c>
      <c r="U17" s="1"/>
    </row>
    <row r="18" spans="1:21" ht="18.95" customHeight="1" x14ac:dyDescent="0.25">
      <c r="A18" s="7" t="s">
        <v>23</v>
      </c>
      <c r="B18" s="8">
        <v>27651</v>
      </c>
      <c r="C18" s="9">
        <v>421187.99234999996</v>
      </c>
      <c r="D18" s="9">
        <v>47966.143889999999</v>
      </c>
      <c r="E18" s="9">
        <v>115340.4</v>
      </c>
      <c r="F18" s="9">
        <v>15792.2</v>
      </c>
      <c r="G18" s="9">
        <v>286566.7</v>
      </c>
      <c r="H18" s="9">
        <v>607946.4</v>
      </c>
      <c r="I18" s="9">
        <v>43053.3</v>
      </c>
      <c r="J18" s="9">
        <v>-3191.3</v>
      </c>
      <c r="K18" s="9">
        <v>1542384.5</v>
      </c>
      <c r="L18" s="13">
        <f t="shared" si="0"/>
        <v>15232.287886514048</v>
      </c>
      <c r="M18" s="13">
        <f t="shared" si="1"/>
        <v>1734.698343278724</v>
      </c>
      <c r="N18" s="14">
        <f t="shared" si="8"/>
        <v>4171.2921774981005</v>
      </c>
      <c r="O18" s="16">
        <f t="shared" si="2"/>
        <v>571.1258182344219</v>
      </c>
      <c r="P18" s="14">
        <f t="shared" si="3"/>
        <v>10363.701131966294</v>
      </c>
      <c r="Q18" s="14">
        <f t="shared" si="4"/>
        <v>21986.416404470001</v>
      </c>
      <c r="R18" s="14">
        <f t="shared" si="5"/>
        <v>1557.0250623847239</v>
      </c>
      <c r="S18" s="14">
        <f t="shared" si="6"/>
        <v>55895.837401902281</v>
      </c>
      <c r="T18" s="14">
        <f t="shared" si="7"/>
        <v>33909.420997432288</v>
      </c>
      <c r="U18" s="1"/>
    </row>
    <row r="19" spans="1:21" ht="18.95" customHeight="1" x14ac:dyDescent="0.25">
      <c r="A19" s="7" t="s">
        <v>24</v>
      </c>
      <c r="B19" s="8">
        <v>78421</v>
      </c>
      <c r="C19" s="9">
        <v>1361776.87283</v>
      </c>
      <c r="D19" s="9">
        <v>276601.35828000004</v>
      </c>
      <c r="E19" s="9">
        <v>37303.699999999997</v>
      </c>
      <c r="F19" s="9">
        <v>0</v>
      </c>
      <c r="G19" s="9">
        <v>843309.6</v>
      </c>
      <c r="H19" s="9">
        <v>1460552.9</v>
      </c>
      <c r="I19" s="9">
        <v>12529.7</v>
      </c>
      <c r="J19" s="9">
        <v>-7472.3</v>
      </c>
      <c r="K19" s="9">
        <v>4000989.5</v>
      </c>
      <c r="L19" s="13">
        <f t="shared" si="0"/>
        <v>17364.951643437344</v>
      </c>
      <c r="M19" s="13">
        <f t="shared" si="1"/>
        <v>3527.1337815126058</v>
      </c>
      <c r="N19" s="14">
        <f t="shared" si="8"/>
        <v>475.68508435240557</v>
      </c>
      <c r="O19" s="16">
        <f t="shared" si="2"/>
        <v>0</v>
      </c>
      <c r="P19" s="14">
        <f t="shared" si="3"/>
        <v>10753.619566187628</v>
      </c>
      <c r="Q19" s="14">
        <f t="shared" si="4"/>
        <v>18624.512566786958</v>
      </c>
      <c r="R19" s="14">
        <f t="shared" si="5"/>
        <v>159.77480521799009</v>
      </c>
      <c r="S19" s="14">
        <f t="shared" si="6"/>
        <v>51114.647862179772</v>
      </c>
      <c r="T19" s="14">
        <f t="shared" si="7"/>
        <v>32490.135295392811</v>
      </c>
      <c r="U19" s="1"/>
    </row>
    <row r="20" spans="1:21" ht="18.95" customHeight="1" x14ac:dyDescent="0.25">
      <c r="A20" s="7" t="s">
        <v>25</v>
      </c>
      <c r="B20" s="8">
        <v>69153</v>
      </c>
      <c r="C20" s="9">
        <v>964609.17099000001</v>
      </c>
      <c r="D20" s="9">
        <v>96023.329839999991</v>
      </c>
      <c r="E20" s="9">
        <v>197575.2</v>
      </c>
      <c r="F20" s="9">
        <v>0</v>
      </c>
      <c r="G20" s="9">
        <v>223854.2</v>
      </c>
      <c r="H20" s="9">
        <v>1290643.8999999999</v>
      </c>
      <c r="I20" s="9">
        <v>8091</v>
      </c>
      <c r="J20" s="9">
        <v>-5437.1</v>
      </c>
      <c r="K20" s="9">
        <v>2783745.9</v>
      </c>
      <c r="L20" s="13">
        <f t="shared" si="0"/>
        <v>13948.912859745782</v>
      </c>
      <c r="M20" s="13">
        <f t="shared" si="1"/>
        <v>1388.5634728789785</v>
      </c>
      <c r="N20" s="14">
        <f t="shared" si="8"/>
        <v>2857.0734458374909</v>
      </c>
      <c r="O20" s="16">
        <f t="shared" si="2"/>
        <v>0</v>
      </c>
      <c r="P20" s="14">
        <f t="shared" si="3"/>
        <v>3237.0858820297026</v>
      </c>
      <c r="Q20" s="14">
        <f t="shared" si="4"/>
        <v>18663.599554610792</v>
      </c>
      <c r="R20" s="14">
        <f t="shared" si="5"/>
        <v>117.00143160817318</v>
      </c>
      <c r="S20" s="14">
        <f t="shared" si="6"/>
        <v>40333.506861596747</v>
      </c>
      <c r="T20" s="14">
        <f t="shared" si="7"/>
        <v>21669.907306985959</v>
      </c>
      <c r="U20" s="1"/>
    </row>
    <row r="21" spans="1:21" ht="18.95" customHeight="1" x14ac:dyDescent="0.25">
      <c r="A21" s="7" t="s">
        <v>26</v>
      </c>
      <c r="B21" s="8">
        <v>27103</v>
      </c>
      <c r="C21" s="9">
        <v>499308.91196000006</v>
      </c>
      <c r="D21" s="9">
        <v>32063.660960000001</v>
      </c>
      <c r="E21" s="9">
        <v>144282.79999999999</v>
      </c>
      <c r="F21" s="9">
        <v>0</v>
      </c>
      <c r="G21" s="9">
        <v>91248.1</v>
      </c>
      <c r="H21" s="9">
        <v>556978.80000000005</v>
      </c>
      <c r="I21" s="9">
        <v>1030.7</v>
      </c>
      <c r="J21" s="9">
        <v>-24742.2</v>
      </c>
      <c r="K21" s="9">
        <v>1302900.7</v>
      </c>
      <c r="L21" s="13">
        <f t="shared" si="0"/>
        <v>18422.643691104309</v>
      </c>
      <c r="M21" s="13">
        <f t="shared" si="1"/>
        <v>1183.0299583071985</v>
      </c>
      <c r="N21" s="14">
        <f t="shared" si="8"/>
        <v>5323.4992436261664</v>
      </c>
      <c r="O21" s="16">
        <f t="shared" si="2"/>
        <v>0</v>
      </c>
      <c r="P21" s="14">
        <f t="shared" si="3"/>
        <v>3366.7158617127257</v>
      </c>
      <c r="Q21" s="14">
        <f t="shared" si="4"/>
        <v>20550.44828985721</v>
      </c>
      <c r="R21" s="14">
        <f t="shared" si="5"/>
        <v>38.0290004796517</v>
      </c>
      <c r="S21" s="14">
        <f t="shared" si="6"/>
        <v>48985.090211415707</v>
      </c>
      <c r="T21" s="14">
        <f t="shared" si="7"/>
        <v>28434.641921558494</v>
      </c>
      <c r="U21" s="1"/>
    </row>
    <row r="22" spans="1:21" ht="18.95" customHeight="1" x14ac:dyDescent="0.25">
      <c r="A22" s="7" t="s">
        <v>27</v>
      </c>
      <c r="B22" s="8">
        <v>59903</v>
      </c>
      <c r="C22" s="9">
        <v>833087.68860999984</v>
      </c>
      <c r="D22" s="9">
        <v>206924.97274999999</v>
      </c>
      <c r="E22" s="9">
        <v>152060.4</v>
      </c>
      <c r="F22" s="9">
        <v>0</v>
      </c>
      <c r="G22" s="9">
        <v>71904</v>
      </c>
      <c r="H22" s="9">
        <v>1117671.1000000001</v>
      </c>
      <c r="I22" s="9">
        <v>12177.4</v>
      </c>
      <c r="J22" s="9">
        <v>-8156.4</v>
      </c>
      <c r="K22" s="9">
        <v>2385678.6</v>
      </c>
      <c r="L22" s="13">
        <f t="shared" si="0"/>
        <v>13907.278243326708</v>
      </c>
      <c r="M22" s="13">
        <f t="shared" si="1"/>
        <v>3454.3340525516251</v>
      </c>
      <c r="N22" s="14">
        <f t="shared" si="8"/>
        <v>2538.4438175049663</v>
      </c>
      <c r="O22" s="16">
        <f t="shared" si="2"/>
        <v>0</v>
      </c>
      <c r="P22" s="14">
        <f t="shared" si="3"/>
        <v>1200.3405505567332</v>
      </c>
      <c r="Q22" s="14">
        <f t="shared" si="4"/>
        <v>18658.015458324295</v>
      </c>
      <c r="R22" s="14">
        <f t="shared" si="5"/>
        <v>203.28531125319265</v>
      </c>
      <c r="S22" s="14">
        <f t="shared" si="6"/>
        <v>39961.854998914918</v>
      </c>
      <c r="T22" s="14">
        <f t="shared" si="7"/>
        <v>21303.839540590619</v>
      </c>
      <c r="U22" s="1"/>
    </row>
    <row r="23" spans="1:21" ht="18.95" customHeight="1" x14ac:dyDescent="0.25">
      <c r="A23" s="7" t="s">
        <v>28</v>
      </c>
      <c r="B23" s="8">
        <v>42030</v>
      </c>
      <c r="C23" s="9">
        <v>567933.60540999996</v>
      </c>
      <c r="D23" s="9">
        <v>85199.678569999989</v>
      </c>
      <c r="E23" s="9">
        <v>111425.3</v>
      </c>
      <c r="F23" s="9">
        <v>0</v>
      </c>
      <c r="G23" s="9">
        <v>47228.9</v>
      </c>
      <c r="H23" s="9">
        <v>785293.2</v>
      </c>
      <c r="I23" s="9">
        <v>54237.3</v>
      </c>
      <c r="J23" s="9">
        <v>-930.8</v>
      </c>
      <c r="K23" s="9">
        <v>1664760.7</v>
      </c>
      <c r="L23" s="13">
        <f t="shared" si="0"/>
        <v>13512.576859624078</v>
      </c>
      <c r="M23" s="13">
        <f t="shared" si="1"/>
        <v>2027.1158355936234</v>
      </c>
      <c r="N23" s="14">
        <f>+E23/B23*1000</f>
        <v>2651.0896978348801</v>
      </c>
      <c r="O23" s="16">
        <f t="shared" si="2"/>
        <v>0</v>
      </c>
      <c r="P23" s="14">
        <f t="shared" si="3"/>
        <v>1123.6949797763502</v>
      </c>
      <c r="Q23" s="14">
        <f t="shared" si="4"/>
        <v>18684.111349036404</v>
      </c>
      <c r="R23" s="14">
        <f t="shared" si="5"/>
        <v>1290.4425410421127</v>
      </c>
      <c r="S23" s="14">
        <f t="shared" si="6"/>
        <v>39631.013561741609</v>
      </c>
      <c r="T23" s="14">
        <f t="shared" si="7"/>
        <v>20946.902212705212</v>
      </c>
      <c r="U23" s="1"/>
    </row>
    <row r="24" spans="1:21" ht="18.95" customHeight="1" x14ac:dyDescent="0.25">
      <c r="A24" s="7" t="s">
        <v>29</v>
      </c>
      <c r="B24" s="8">
        <v>68475</v>
      </c>
      <c r="C24" s="9">
        <v>782024.23635999998</v>
      </c>
      <c r="D24" s="9">
        <v>73984.479399999997</v>
      </c>
      <c r="E24" s="9">
        <v>141576.29999999999</v>
      </c>
      <c r="F24" s="9">
        <v>30000</v>
      </c>
      <c r="G24" s="9">
        <v>118884.2</v>
      </c>
      <c r="H24" s="9">
        <v>1319008.1000000001</v>
      </c>
      <c r="I24" s="9">
        <v>18607.3</v>
      </c>
      <c r="J24" s="9">
        <v>-1109.8</v>
      </c>
      <c r="K24" s="9">
        <v>2497748.4</v>
      </c>
      <c r="L24" s="13">
        <f t="shared" si="0"/>
        <v>11420.580304636727</v>
      </c>
      <c r="M24" s="13">
        <f t="shared" si="1"/>
        <v>1080.4597210660825</v>
      </c>
      <c r="N24" s="14">
        <f>+E24/B24*1000</f>
        <v>2067.5618838992332</v>
      </c>
      <c r="O24" s="16">
        <f t="shared" si="2"/>
        <v>438.11610076670314</v>
      </c>
      <c r="P24" s="14">
        <f t="shared" si="3"/>
        <v>1736.1694048922964</v>
      </c>
      <c r="Q24" s="14">
        <f t="shared" si="4"/>
        <v>19262.62285505659</v>
      </c>
      <c r="R24" s="14">
        <f t="shared" si="5"/>
        <v>271.73859072654255</v>
      </c>
      <c r="S24" s="14">
        <f t="shared" si="6"/>
        <v>36493.000365096748</v>
      </c>
      <c r="T24" s="14">
        <f t="shared" si="7"/>
        <v>17230.377510040158</v>
      </c>
      <c r="U24" s="1"/>
    </row>
    <row r="25" spans="1:21" ht="18.95" customHeight="1" x14ac:dyDescent="0.25">
      <c r="A25" s="7" t="s">
        <v>30</v>
      </c>
      <c r="B25" s="8">
        <v>123557</v>
      </c>
      <c r="C25" s="9">
        <v>1397935.6761</v>
      </c>
      <c r="D25" s="9">
        <v>220890.08106999999</v>
      </c>
      <c r="E25" s="9">
        <v>177222.6</v>
      </c>
      <c r="F25" s="9">
        <v>0</v>
      </c>
      <c r="G25" s="9">
        <v>248564.2</v>
      </c>
      <c r="H25" s="9">
        <v>2074324.5</v>
      </c>
      <c r="I25" s="9">
        <v>16518</v>
      </c>
      <c r="J25" s="9">
        <v>-12701.2</v>
      </c>
      <c r="K25" s="9">
        <v>4122998.8</v>
      </c>
      <c r="L25" s="13">
        <f t="shared" si="0"/>
        <v>11314.095325234508</v>
      </c>
      <c r="M25" s="13">
        <f t="shared" si="1"/>
        <v>1787.7585330657105</v>
      </c>
      <c r="N25" s="14">
        <f>+E25/B25*1000</f>
        <v>1434.3388071902036</v>
      </c>
      <c r="O25" s="16">
        <f t="shared" si="2"/>
        <v>0</v>
      </c>
      <c r="P25" s="14">
        <f t="shared" si="3"/>
        <v>2011.7370930016104</v>
      </c>
      <c r="Q25" s="14">
        <f t="shared" si="4"/>
        <v>16788.401304661009</v>
      </c>
      <c r="R25" s="14">
        <f t="shared" si="5"/>
        <v>133.68728602992951</v>
      </c>
      <c r="S25" s="14">
        <f t="shared" si="6"/>
        <v>33472.000776969333</v>
      </c>
      <c r="T25" s="14">
        <f t="shared" si="7"/>
        <v>16683.599472308328</v>
      </c>
      <c r="U25" s="1"/>
    </row>
    <row r="26" spans="1:21" ht="18.95" customHeight="1" x14ac:dyDescent="0.25">
      <c r="A26" s="7" t="s">
        <v>31</v>
      </c>
      <c r="B26" s="8">
        <v>67054</v>
      </c>
      <c r="C26" s="9">
        <v>1525003.5534699997</v>
      </c>
      <c r="D26" s="9">
        <v>468152.72762000002</v>
      </c>
      <c r="E26" s="2">
        <v>0</v>
      </c>
      <c r="F26" s="9">
        <v>10000</v>
      </c>
      <c r="G26" s="9">
        <v>438994.2</v>
      </c>
      <c r="H26" s="9">
        <v>1121020.3</v>
      </c>
      <c r="I26" s="9">
        <v>243540.1</v>
      </c>
      <c r="J26" s="9">
        <v>-1453.8</v>
      </c>
      <c r="K26" s="9">
        <v>3818464.5</v>
      </c>
      <c r="L26" s="13">
        <f t="shared" si="0"/>
        <v>22742.916954544093</v>
      </c>
      <c r="M26" s="13">
        <f t="shared" si="1"/>
        <v>6981.7270799654016</v>
      </c>
      <c r="N26" s="14">
        <f>+E26/B26*1000</f>
        <v>0</v>
      </c>
      <c r="O26" s="16">
        <f t="shared" si="2"/>
        <v>149.13353416649267</v>
      </c>
      <c r="P26" s="14">
        <f t="shared" si="3"/>
        <v>6546.8756524592118</v>
      </c>
      <c r="Q26" s="14">
        <f t="shared" si="4"/>
        <v>16718.171921138186</v>
      </c>
      <c r="R26" s="14">
        <f t="shared" si="5"/>
        <v>3631.9995824261041</v>
      </c>
      <c r="S26" s="14">
        <f t="shared" si="6"/>
        <v>56967.791630626059</v>
      </c>
      <c r="T26" s="14">
        <f t="shared" si="7"/>
        <v>40249.619709487873</v>
      </c>
      <c r="U26" s="1"/>
    </row>
    <row r="27" spans="1:21" ht="18.95" customHeight="1" x14ac:dyDescent="0.25">
      <c r="A27" s="10" t="s">
        <v>32</v>
      </c>
      <c r="B27" s="17">
        <f>SUM(B9:B26)</f>
        <v>1892711</v>
      </c>
      <c r="C27" s="15">
        <f>SUM(C9:C26)</f>
        <v>26759132.807519998</v>
      </c>
      <c r="D27" s="15">
        <f>SUM(D9:D26)</f>
        <v>3976456.7609700002</v>
      </c>
      <c r="E27" s="15">
        <f>SUM(E9:E25)</f>
        <v>3523007.5999999996</v>
      </c>
      <c r="F27" s="15">
        <f t="shared" ref="F27:G27" si="9">SUM(F9:F26)</f>
        <v>78371.3</v>
      </c>
      <c r="G27" s="15">
        <f t="shared" si="9"/>
        <v>6618962.2000000002</v>
      </c>
      <c r="H27" s="15">
        <f>SUM(H9:H26)</f>
        <v>34778614.399999991</v>
      </c>
      <c r="I27" s="15">
        <f>SUM(I9:I26)</f>
        <v>756630.10000000009</v>
      </c>
      <c r="J27" s="15">
        <f>SUM(J9:J26)</f>
        <v>-126663.3</v>
      </c>
      <c r="K27" s="15">
        <f>SUM(K9:K26)</f>
        <v>76496500.700000003</v>
      </c>
      <c r="L27" s="13">
        <f t="shared" si="0"/>
        <v>14137.991910819983</v>
      </c>
      <c r="M27" s="13">
        <f t="shared" si="1"/>
        <v>2100.9318173614461</v>
      </c>
      <c r="N27" s="14">
        <f t="shared" si="8"/>
        <v>1861.3552729391861</v>
      </c>
      <c r="O27" s="16">
        <f t="shared" si="2"/>
        <v>41.406902585761905</v>
      </c>
      <c r="P27" s="14">
        <f t="shared" si="3"/>
        <v>3497.0802198539554</v>
      </c>
      <c r="Q27" s="14">
        <f t="shared" si="4"/>
        <v>18375.026298256835</v>
      </c>
      <c r="R27" s="14">
        <f t="shared" si="5"/>
        <v>399.75997392100544</v>
      </c>
      <c r="S27" s="14">
        <f t="shared" si="6"/>
        <v>40483.287728554438</v>
      </c>
      <c r="T27" s="14">
        <f t="shared" si="7"/>
        <v>22108.261430297604</v>
      </c>
      <c r="U27" s="1"/>
    </row>
    <row r="28" spans="1:2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</sheetData>
  <mergeCells count="7">
    <mergeCell ref="A3:B3"/>
    <mergeCell ref="B2:K2"/>
    <mergeCell ref="A5:C5"/>
    <mergeCell ref="C6:K6"/>
    <mergeCell ref="L6:T6"/>
    <mergeCell ref="A6:A7"/>
    <mergeCell ref="B6:B7"/>
  </mergeCells>
  <pageMargins left="0.78740157480314965" right="0.78740157480314965" top="0.15748031496062992" bottom="0" header="0.31496062992125984" footer="0.31496062992125984"/>
  <pageSetup paperSize="9" scale="53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8EA50D2-A084-4CA5-BBF8-58DD045B6C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по СБ МР</vt:lpstr>
      <vt:lpstr>'Информация по СБ МР'!Заголовки_для_печати</vt:lpstr>
      <vt:lpstr>'Информация по СБ МР'!Область_печати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Костливцева Наталья Максимовна</cp:lastModifiedBy>
  <cp:lastPrinted>2021-04-20T13:15:16Z</cp:lastPrinted>
  <dcterms:created xsi:type="dcterms:W3CDTF">2021-03-15T07:19:12Z</dcterms:created>
  <dcterms:modified xsi:type="dcterms:W3CDTF">2023-07-24T09:30:31Z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(ОМО)_Информация_о_доходах_жителей_2.xlsx</vt:lpwstr>
  </property>
  <property fmtid="{D5CDD505-2E9C-101B-9397-08002B2CF9AE}" pid="3" name="Название отчета">
    <vt:lpwstr>(ОМО)_Информация_о_доходах_жителей_2.xlsx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(ОМО)_Информация_о_доходах_жителей.xlt</vt:lpwstr>
  </property>
  <property fmtid="{D5CDD505-2E9C-101B-9397-08002B2CF9AE}" pid="11" name="Локальная база">
    <vt:lpwstr>не используется</vt:lpwstr>
  </property>
</Properties>
</file>