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на 01.07.2023" sheetId="1" r:id="rId1"/>
  </sheets>
  <calcPr calcId="145621"/>
</workbook>
</file>

<file path=xl/calcChain.xml><?xml version="1.0" encoding="utf-8"?>
<calcChain xmlns="http://schemas.openxmlformats.org/spreadsheetml/2006/main">
  <c r="G66" i="1" l="1"/>
  <c r="I65" i="1"/>
  <c r="G64" i="1"/>
  <c r="I63" i="1"/>
  <c r="I61" i="1"/>
  <c r="I60" i="1"/>
  <c r="I59" i="1"/>
  <c r="I58" i="1"/>
  <c r="I57" i="1"/>
  <c r="I56" i="1"/>
  <c r="I55" i="1"/>
  <c r="I54" i="1"/>
  <c r="I53" i="1"/>
  <c r="I52" i="1"/>
  <c r="I51" i="1"/>
  <c r="I50" i="1"/>
  <c r="G50" i="1"/>
  <c r="F50" i="1"/>
  <c r="F48" i="1" s="1"/>
  <c r="G48" i="1"/>
  <c r="I48" i="1" s="1"/>
  <c r="I47" i="1"/>
  <c r="H47" i="1"/>
  <c r="E47" i="1"/>
  <c r="J46" i="1"/>
  <c r="I46" i="1"/>
  <c r="H46" i="1"/>
  <c r="E46" i="1"/>
  <c r="J45" i="1"/>
  <c r="G45" i="1"/>
  <c r="I45" i="1" s="1"/>
  <c r="F45" i="1"/>
  <c r="E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G22" i="1"/>
  <c r="F22" i="1"/>
  <c r="E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H9" i="1"/>
  <c r="G9" i="1"/>
  <c r="I9" i="1" s="1"/>
  <c r="F9" i="1"/>
  <c r="E9" i="1"/>
  <c r="H45" i="1" l="1"/>
</calcChain>
</file>

<file path=xl/sharedStrings.xml><?xml version="1.0" encoding="utf-8"?>
<sst xmlns="http://schemas.openxmlformats.org/spreadsheetml/2006/main" count="98" uniqueCount="94">
  <si>
    <t>Информация об исполнении консолидированного бюджета Ленинградской области на 01.07.2022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</si>
  <si>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</si>
  <si>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</si>
  <si>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</si>
  <si>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</si>
  <si>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01.07.2022.</t>
  </si>
  <si>
    <t>на 01.07.2023.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</si>
  <si>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</si>
  <si>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</si>
  <si>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</si>
  <si>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</si>
  <si>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</si>
  <si>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</si>
  <si>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</si>
  <si>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</si>
  <si>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</si>
  <si>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2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</si>
  <si>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</si>
  <si>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</si>
  <si>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</si>
  <si>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</si>
  <si>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</si>
  <si>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</si>
  <si>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</si>
  <si>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</si>
  <si>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</si>
  <si>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</si>
  <si>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</si>
  <si>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2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</si>
  <si>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</si>
  <si>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2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</si>
  <si>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</si>
  <si>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</si>
  <si>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</si>
  <si>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</si>
  <si>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</si>
  <si>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</si>
  <si>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</si>
  <si>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</si>
  <si>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</si>
  <si>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</si>
  <si>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</si>
  <si>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2"/>
        <color indexed="8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</si>
  <si>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</si>
  <si>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</si>
  <si>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</si>
  <si>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</si>
  <si>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</si>
  <si>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2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</si>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</sst>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35" x14ac:knownFonts="1">
    <font>
      <sz val="10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2"/>
      <color theme="1"/>
      <name val="Arial Cyr"/>
      <family val="2"/>
      <charset val="204"/>
    </font>
    <font>
      <sz val="12"/>
      <color indexed="8"/>
      <name val="Arial Cyr"/>
      <charset val="204"/>
    </font>
    <font>
      <sz val="8"/>
      <name val="Arial Cyr"/>
      <charset val="204"/>
    </font>
    <font>
      <b/>
      <sz val="12"/>
      <color theme="1"/>
      <name val="Arial Cyr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i/>
      <sz val="12"/>
      <color theme="1"/>
      <name val="Arial CYR"/>
      <family val="2"/>
      <charset val="204"/>
    </font>
    <font>
      <sz val="12"/>
      <color rgb="FFFF0000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rgb="FFFF0000"/>
      <name val="Arial Cyr"/>
      <family val="2"/>
      <charset val="204"/>
    </font>
    <font>
      <b/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sz val="11"/>
      <name val="Calibri"/>
      <family val="2"/>
    </font>
    <font>
      <sz val="12"/>
      <color rgb="FFFF0000"/>
      <name val="Arial Cyr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18" fillId="0" borderId="0"/>
    <xf numFmtId="0" fontId="21" fillId="0" borderId="0"/>
    <xf numFmtId="49" fontId="24" fillId="0" borderId="0">
      <alignment horizontal="center"/>
    </xf>
    <xf numFmtId="49" fontId="24" fillId="0" borderId="0">
      <alignment horizontal="center"/>
    </xf>
    <xf numFmtId="0" fontId="25" fillId="0" borderId="8"/>
    <xf numFmtId="49" fontId="24" fillId="0" borderId="9">
      <alignment horizontal="center" wrapText="1"/>
    </xf>
    <xf numFmtId="49" fontId="24" fillId="0" borderId="9">
      <alignment horizontal="center" wrapText="1"/>
    </xf>
    <xf numFmtId="0" fontId="24" fillId="0" borderId="10">
      <alignment horizontal="left" wrapText="1" indent="1"/>
    </xf>
    <xf numFmtId="49" fontId="24" fillId="0" borderId="11">
      <alignment horizontal="center" wrapText="1"/>
    </xf>
    <xf numFmtId="49" fontId="24" fillId="0" borderId="11">
      <alignment horizontal="center" wrapText="1"/>
    </xf>
    <xf numFmtId="0" fontId="24" fillId="0" borderId="12">
      <alignment horizontal="left" wrapText="1"/>
    </xf>
    <xf numFmtId="49" fontId="24" fillId="0" borderId="13">
      <alignment horizontal="center"/>
    </xf>
    <xf numFmtId="49" fontId="24" fillId="0" borderId="13">
      <alignment horizontal="center"/>
    </xf>
    <xf numFmtId="0" fontId="24" fillId="0" borderId="12">
      <alignment horizontal="left" wrapText="1" indent="2"/>
    </xf>
    <xf numFmtId="49" fontId="24" fillId="0" borderId="8"/>
    <xf numFmtId="49" fontId="24" fillId="0" borderId="8"/>
    <xf numFmtId="0" fontId="22" fillId="0" borderId="14"/>
    <xf numFmtId="4" fontId="24" fillId="0" borderId="13">
      <alignment horizontal="right"/>
    </xf>
    <xf numFmtId="4" fontId="24" fillId="0" borderId="13">
      <alignment horizontal="right"/>
    </xf>
    <xf numFmtId="0" fontId="24" fillId="0" borderId="0">
      <alignment horizontal="center" wrapText="1"/>
    </xf>
    <xf numFmtId="4" fontId="24" fillId="0" borderId="9">
      <alignment horizontal="right"/>
    </xf>
    <xf numFmtId="4" fontId="24" fillId="0" borderId="9">
      <alignment horizontal="right"/>
    </xf>
    <xf numFmtId="49" fontId="24" fillId="0" borderId="8">
      <alignment horizontal="lef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15">
      <alignment horizontal="center" wrapText="1"/>
    </xf>
    <xf numFmtId="4" fontId="24" fillId="0" borderId="16">
      <alignment horizontal="right"/>
    </xf>
    <xf numFmtId="4" fontId="24" fillId="0" borderId="16">
      <alignment horizontal="right"/>
    </xf>
    <xf numFmtId="49" fontId="24" fillId="0" borderId="15">
      <alignment horizontal="center"/>
    </xf>
    <xf numFmtId="49" fontId="24" fillId="0" borderId="17">
      <alignment horizontal="center"/>
    </xf>
    <xf numFmtId="49" fontId="24" fillId="0" borderId="17">
      <alignment horizontal="center"/>
    </xf>
    <xf numFmtId="0" fontId="25" fillId="0" borderId="0">
      <alignment horizontal="center"/>
    </xf>
    <xf numFmtId="4" fontId="24" fillId="0" borderId="18">
      <alignment horizontal="right"/>
    </xf>
    <xf numFmtId="4" fontId="24" fillId="0" borderId="18">
      <alignment horizontal="right"/>
    </xf>
    <xf numFmtId="49" fontId="24" fillId="0" borderId="13">
      <alignment horizontal="center"/>
    </xf>
    <xf numFmtId="0" fontId="24" fillId="0" borderId="19">
      <alignment horizontal="left" wrapText="1"/>
    </xf>
    <xf numFmtId="0" fontId="24" fillId="0" borderId="19">
      <alignment horizontal="left" wrapText="1"/>
    </xf>
    <xf numFmtId="0" fontId="24" fillId="0" borderId="19">
      <alignment horizontal="left" wrapText="1" indent="1"/>
    </xf>
    <xf numFmtId="0" fontId="25" fillId="0" borderId="20">
      <alignment horizontal="left" wrapText="1"/>
    </xf>
    <xf numFmtId="0" fontId="25" fillId="0" borderId="20">
      <alignment horizontal="left" wrapText="1"/>
    </xf>
    <xf numFmtId="0" fontId="24" fillId="0" borderId="21">
      <alignment horizontal="left" wrapText="1"/>
    </xf>
    <xf numFmtId="0" fontId="24" fillId="0" borderId="22">
      <alignment horizontal="left" wrapText="1" indent="2"/>
    </xf>
    <xf numFmtId="0" fontId="24" fillId="0" borderId="22">
      <alignment horizontal="left" wrapText="1" indent="2"/>
    </xf>
    <xf numFmtId="0" fontId="24" fillId="0" borderId="21">
      <alignment horizontal="left" wrapText="1" indent="2"/>
    </xf>
    <xf numFmtId="0" fontId="22" fillId="0" borderId="14"/>
    <xf numFmtId="0" fontId="22" fillId="0" borderId="14"/>
    <xf numFmtId="0" fontId="22" fillId="0" borderId="23"/>
    <xf numFmtId="0" fontId="24" fillId="0" borderId="8"/>
    <xf numFmtId="0" fontId="24" fillId="0" borderId="8"/>
    <xf numFmtId="0" fontId="22" fillId="0" borderId="24"/>
    <xf numFmtId="0" fontId="22" fillId="0" borderId="8"/>
    <xf numFmtId="0" fontId="22" fillId="0" borderId="8"/>
    <xf numFmtId="0" fontId="25" fillId="0" borderId="25">
      <alignment horizontal="center" vertical="center" textRotation="90" wrapText="1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14">
      <alignment horizontal="center" vertical="center" textRotation="90" wrapText="1"/>
    </xf>
    <xf numFmtId="0" fontId="25" fillId="0" borderId="8"/>
    <xf numFmtId="0" fontId="25" fillId="0" borderId="8"/>
    <xf numFmtId="0" fontId="24" fillId="0" borderId="0">
      <alignment vertical="center"/>
    </xf>
    <xf numFmtId="0" fontId="24" fillId="0" borderId="12">
      <alignment horizontal="left" wrapText="1"/>
    </xf>
    <xf numFmtId="0" fontId="24" fillId="0" borderId="12">
      <alignment horizontal="left" wrapText="1"/>
    </xf>
    <xf numFmtId="0" fontId="25" fillId="0" borderId="8">
      <alignment horizontal="center" vertical="center" textRotation="90" wrapText="1"/>
    </xf>
    <xf numFmtId="0" fontId="24" fillId="0" borderId="10">
      <alignment horizontal="left" wrapText="1" indent="1"/>
    </xf>
    <xf numFmtId="0" fontId="24" fillId="0" borderId="10">
      <alignment horizontal="left" wrapText="1" indent="1"/>
    </xf>
    <xf numFmtId="0" fontId="25" fillId="0" borderId="14">
      <alignment horizontal="center" vertical="center" textRotation="90"/>
    </xf>
    <xf numFmtId="0" fontId="24" fillId="0" borderId="12">
      <alignment horizontal="left" wrapText="1" indent="2"/>
    </xf>
    <xf numFmtId="0" fontId="24" fillId="0" borderId="12">
      <alignment horizontal="left" wrapText="1" indent="2"/>
    </xf>
    <xf numFmtId="0" fontId="25" fillId="0" borderId="8">
      <alignment horizontal="center" vertical="center" textRotation="90"/>
    </xf>
    <xf numFmtId="0" fontId="22" fillId="3" borderId="26"/>
    <xf numFmtId="0" fontId="22" fillId="3" borderId="26"/>
    <xf numFmtId="0" fontId="25" fillId="0" borderId="25">
      <alignment horizontal="center" vertical="center" textRotation="90"/>
    </xf>
    <xf numFmtId="0" fontId="24" fillId="0" borderId="27">
      <alignment horizontal="left" wrapText="1" indent="2"/>
    </xf>
    <xf numFmtId="0" fontId="24" fillId="0" borderId="27">
      <alignment horizontal="left" wrapText="1" indent="2"/>
    </xf>
    <xf numFmtId="0" fontId="25" fillId="0" borderId="28">
      <alignment horizontal="center" vertical="center" textRotation="90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6" fillId="0" borderId="8">
      <alignment wrapText="1"/>
    </xf>
    <xf numFmtId="49" fontId="24" fillId="0" borderId="8">
      <alignment horizontal="left"/>
    </xf>
    <xf numFmtId="49" fontId="24" fillId="0" borderId="8">
      <alignment horizontal="left"/>
    </xf>
    <xf numFmtId="0" fontId="26" fillId="0" borderId="14">
      <alignment wrapText="1"/>
    </xf>
    <xf numFmtId="49" fontId="24" fillId="0" borderId="15">
      <alignment horizontal="center" wrapText="1"/>
    </xf>
    <xf numFmtId="49" fontId="24" fillId="0" borderId="15">
      <alignment horizontal="center" wrapText="1"/>
    </xf>
    <xf numFmtId="0" fontId="24" fillId="0" borderId="28">
      <alignment horizontal="center" vertical="top" wrapText="1"/>
    </xf>
    <xf numFmtId="49" fontId="24" fillId="0" borderId="15">
      <alignment horizontal="center" shrinkToFit="1"/>
    </xf>
    <xf numFmtId="49" fontId="24" fillId="0" borderId="15">
      <alignment horizontal="center" shrinkToFit="1"/>
    </xf>
    <xf numFmtId="0" fontId="25" fillId="0" borderId="29"/>
    <xf numFmtId="49" fontId="24" fillId="0" borderId="13">
      <alignment horizontal="center" shrinkToFit="1"/>
    </xf>
    <xf numFmtId="49" fontId="24" fillId="0" borderId="13">
      <alignment horizontal="center" shrinkToFit="1"/>
    </xf>
    <xf numFmtId="49" fontId="27" fillId="0" borderId="30">
      <alignment horizontal="left" vertical="center" wrapText="1"/>
    </xf>
    <xf numFmtId="0" fontId="24" fillId="0" borderId="21">
      <alignment horizontal="left" wrapText="1"/>
    </xf>
    <xf numFmtId="0" fontId="24" fillId="0" borderId="21">
      <alignment horizontal="left" wrapText="1"/>
    </xf>
    <xf numFmtId="49" fontId="24" fillId="0" borderId="31">
      <alignment horizontal="left" vertical="center" wrapText="1" indent="2"/>
    </xf>
    <xf numFmtId="0" fontId="24" fillId="0" borderId="19">
      <alignment horizontal="left" wrapText="1" indent="1"/>
    </xf>
    <xf numFmtId="0" fontId="24" fillId="0" borderId="19">
      <alignment horizontal="left" wrapText="1" indent="1"/>
    </xf>
    <xf numFmtId="49" fontId="24" fillId="0" borderId="27">
      <alignment horizontal="left" vertical="center" wrapText="1" indent="3"/>
    </xf>
    <xf numFmtId="0" fontId="24" fillId="0" borderId="21">
      <alignment horizontal="left" wrapText="1" indent="2"/>
    </xf>
    <xf numFmtId="0" fontId="24" fillId="0" borderId="21">
      <alignment horizontal="left" wrapText="1" indent="2"/>
    </xf>
    <xf numFmtId="49" fontId="24" fillId="0" borderId="30">
      <alignment horizontal="left" vertical="center" wrapText="1" indent="3"/>
    </xf>
    <xf numFmtId="0" fontId="24" fillId="0" borderId="19">
      <alignment horizontal="left" wrapText="1" indent="2"/>
    </xf>
    <xf numFmtId="0" fontId="24" fillId="0" borderId="19">
      <alignment horizontal="left" wrapText="1" indent="2"/>
    </xf>
    <xf numFmtId="49" fontId="24" fillId="0" borderId="32">
      <alignment horizontal="left" vertical="center" wrapText="1" indent="3"/>
    </xf>
    <xf numFmtId="0" fontId="22" fillId="0" borderId="23"/>
    <xf numFmtId="0" fontId="22" fillId="0" borderId="23"/>
    <xf numFmtId="0" fontId="27" fillId="0" borderId="29">
      <alignment horizontal="left" vertical="center" wrapText="1"/>
    </xf>
    <xf numFmtId="0" fontId="22" fillId="0" borderId="24"/>
    <xf numFmtId="0" fontId="22" fillId="0" borderId="24"/>
    <xf numFmtId="49" fontId="24" fillId="0" borderId="14">
      <alignment horizontal="left" vertical="center" wrapText="1" indent="3"/>
    </xf>
    <xf numFmtId="0" fontId="25" fillId="0" borderId="25">
      <alignment horizontal="center" vertical="center" textRotation="90" wrapText="1"/>
    </xf>
    <xf numFmtId="0" fontId="25" fillId="0" borderId="25">
      <alignment horizontal="center" vertical="center" textRotation="90" wrapText="1"/>
    </xf>
    <xf numFmtId="49" fontId="24" fillId="0" borderId="0">
      <alignment horizontal="left" vertical="center" wrapText="1" indent="3"/>
    </xf>
    <xf numFmtId="0" fontId="25" fillId="0" borderId="14">
      <alignment horizontal="center" vertical="center" textRotation="90" wrapText="1"/>
    </xf>
    <xf numFmtId="0" fontId="25" fillId="0" borderId="14">
      <alignment horizontal="center" vertical="center" textRotation="90" wrapText="1"/>
    </xf>
    <xf numFmtId="49" fontId="24" fillId="0" borderId="8">
      <alignment horizontal="left" vertical="center" wrapText="1" indent="3"/>
    </xf>
    <xf numFmtId="0" fontId="24" fillId="0" borderId="0">
      <alignment vertical="center"/>
    </xf>
    <xf numFmtId="0" fontId="24" fillId="0" borderId="0">
      <alignment vertical="center"/>
    </xf>
    <xf numFmtId="49" fontId="27" fillId="0" borderId="29">
      <alignment horizontal="left" vertical="center" wrapText="1"/>
    </xf>
    <xf numFmtId="0" fontId="25" fillId="0" borderId="8">
      <alignment horizontal="center" vertical="center" textRotation="90" wrapText="1"/>
    </xf>
    <xf numFmtId="0" fontId="25" fillId="0" borderId="8">
      <alignment horizontal="center" vertical="center" textRotation="90" wrapText="1"/>
    </xf>
    <xf numFmtId="0" fontId="24" fillId="0" borderId="30">
      <alignment horizontal="left" vertical="center" wrapText="1"/>
    </xf>
    <xf numFmtId="0" fontId="25" fillId="0" borderId="14">
      <alignment horizontal="center" vertical="center" textRotation="90"/>
    </xf>
    <xf numFmtId="0" fontId="25" fillId="0" borderId="14">
      <alignment horizontal="center" vertical="center" textRotation="90"/>
    </xf>
    <xf numFmtId="0" fontId="24" fillId="0" borderId="32">
      <alignment horizontal="left" vertical="center" wrapText="1"/>
    </xf>
    <xf numFmtId="0" fontId="25" fillId="0" borderId="8">
      <alignment horizontal="center" vertical="center" textRotation="90"/>
    </xf>
    <xf numFmtId="0" fontId="25" fillId="0" borderId="8">
      <alignment horizontal="center" vertical="center" textRotation="90"/>
    </xf>
    <xf numFmtId="49" fontId="24" fillId="0" borderId="30">
      <alignment horizontal="left" vertical="center" wrapText="1"/>
    </xf>
    <xf numFmtId="0" fontId="25" fillId="0" borderId="25">
      <alignment horizontal="center" vertical="center" textRotation="90"/>
    </xf>
    <xf numFmtId="0" fontId="25" fillId="0" borderId="25">
      <alignment horizontal="center" vertical="center" textRotation="90"/>
    </xf>
    <xf numFmtId="49" fontId="24" fillId="0" borderId="32">
      <alignment horizontal="left" vertical="center" wrapText="1"/>
    </xf>
    <xf numFmtId="0" fontId="25" fillId="0" borderId="28">
      <alignment horizontal="center" vertical="center" textRotation="90"/>
    </xf>
    <xf numFmtId="0" fontId="25" fillId="0" borderId="28">
      <alignment horizontal="center" vertical="center" textRotation="90"/>
    </xf>
    <xf numFmtId="49" fontId="25" fillId="0" borderId="33">
      <alignment horizontal="center"/>
    </xf>
    <xf numFmtId="0" fontId="26" fillId="0" borderId="8">
      <alignment wrapText="1"/>
    </xf>
    <xf numFmtId="0" fontId="26" fillId="0" borderId="8">
      <alignment wrapText="1"/>
    </xf>
    <xf numFmtId="49" fontId="25" fillId="0" borderId="34">
      <alignment horizontal="center" vertical="center" wrapText="1"/>
    </xf>
    <xf numFmtId="0" fontId="26" fillId="0" borderId="28">
      <alignment wrapText="1"/>
    </xf>
    <xf numFmtId="0" fontId="26" fillId="0" borderId="28">
      <alignment wrapText="1"/>
    </xf>
    <xf numFmtId="49" fontId="24" fillId="0" borderId="35">
      <alignment horizontal="center" vertical="center" wrapText="1"/>
    </xf>
    <xf numFmtId="0" fontId="26" fillId="0" borderId="14">
      <alignment wrapText="1"/>
    </xf>
    <xf numFmtId="0" fontId="26" fillId="0" borderId="14">
      <alignment wrapText="1"/>
    </xf>
    <xf numFmtId="49" fontId="24" fillId="0" borderId="15">
      <alignment horizontal="center" vertical="center" wrapText="1"/>
    </xf>
    <xf numFmtId="0" fontId="24" fillId="0" borderId="28">
      <alignment horizontal="center" vertical="top" wrapText="1"/>
    </xf>
    <xf numFmtId="0" fontId="24" fillId="0" borderId="28">
      <alignment horizontal="center" vertical="top" wrapText="1"/>
    </xf>
    <xf numFmtId="49" fontId="24" fillId="0" borderId="34">
      <alignment horizontal="center" vertical="center" wrapText="1"/>
    </xf>
    <xf numFmtId="0" fontId="25" fillId="0" borderId="29"/>
    <xf numFmtId="0" fontId="25" fillId="0" borderId="29"/>
    <xf numFmtId="49" fontId="24" fillId="0" borderId="36">
      <alignment horizontal="center" vertical="center" wrapText="1"/>
    </xf>
    <xf numFmtId="49" fontId="27" fillId="0" borderId="30">
      <alignment horizontal="left" vertical="center" wrapText="1"/>
    </xf>
    <xf numFmtId="49" fontId="27" fillId="0" borderId="30">
      <alignment horizontal="left" vertical="center" wrapText="1"/>
    </xf>
    <xf numFmtId="49" fontId="24" fillId="0" borderId="37">
      <alignment horizontal="center" vertical="center" wrapText="1"/>
    </xf>
    <xf numFmtId="49" fontId="24" fillId="0" borderId="31">
      <alignment horizontal="left" vertical="center" wrapText="1" indent="2"/>
    </xf>
    <xf numFmtId="49" fontId="24" fillId="0" borderId="31">
      <alignment horizontal="left" vertical="center" wrapText="1" indent="2"/>
    </xf>
    <xf numFmtId="49" fontId="24" fillId="0" borderId="0">
      <alignment horizontal="center" vertical="center" wrapText="1"/>
    </xf>
    <xf numFmtId="49" fontId="24" fillId="0" borderId="27">
      <alignment horizontal="left" vertical="center" wrapText="1" indent="3"/>
    </xf>
    <xf numFmtId="49" fontId="24" fillId="0" borderId="27">
      <alignment horizontal="left" vertical="center" wrapText="1" indent="3"/>
    </xf>
    <xf numFmtId="49" fontId="24" fillId="0" borderId="8">
      <alignment horizontal="center" vertical="center" wrapText="1"/>
    </xf>
    <xf numFmtId="49" fontId="24" fillId="0" borderId="30">
      <alignment horizontal="left" vertical="center" wrapText="1" indent="3"/>
    </xf>
    <xf numFmtId="49" fontId="24" fillId="0" borderId="30">
      <alignment horizontal="left" vertical="center" wrapText="1" indent="3"/>
    </xf>
    <xf numFmtId="49" fontId="25" fillId="0" borderId="33">
      <alignment horizontal="center" vertical="center" wrapText="1"/>
    </xf>
    <xf numFmtId="49" fontId="24" fillId="0" borderId="32">
      <alignment horizontal="left" vertical="center" wrapText="1" indent="3"/>
    </xf>
    <xf numFmtId="49" fontId="24" fillId="0" borderId="32">
      <alignment horizontal="left" vertical="center" wrapText="1" indent="3"/>
    </xf>
    <xf numFmtId="0" fontId="25" fillId="0" borderId="33">
      <alignment horizontal="center" vertical="center"/>
    </xf>
    <xf numFmtId="0" fontId="27" fillId="0" borderId="29">
      <alignment horizontal="left" vertical="center" wrapText="1"/>
    </xf>
    <xf numFmtId="0" fontId="27" fillId="0" borderId="29">
      <alignment horizontal="left" vertical="center" wrapText="1"/>
    </xf>
    <xf numFmtId="0" fontId="24" fillId="0" borderId="35">
      <alignment horizontal="center" vertical="center"/>
    </xf>
    <xf numFmtId="49" fontId="24" fillId="0" borderId="14">
      <alignment horizontal="left" vertical="center" wrapText="1" indent="3"/>
    </xf>
    <xf numFmtId="49" fontId="24" fillId="0" borderId="14">
      <alignment horizontal="left" vertical="center" wrapText="1" indent="3"/>
    </xf>
    <xf numFmtId="0" fontId="24" fillId="0" borderId="15">
      <alignment horizontal="center" vertical="center"/>
    </xf>
    <xf numFmtId="49" fontId="24" fillId="0" borderId="0">
      <alignment horizontal="left" vertical="center" wrapText="1" indent="3"/>
    </xf>
    <xf numFmtId="49" fontId="24" fillId="0" borderId="0">
      <alignment horizontal="left" vertical="center" wrapText="1" indent="3"/>
    </xf>
    <xf numFmtId="0" fontId="24" fillId="0" borderId="34">
      <alignment horizontal="center" vertical="center"/>
    </xf>
    <xf numFmtId="49" fontId="24" fillId="0" borderId="8">
      <alignment horizontal="left" vertical="center" wrapText="1" indent="3"/>
    </xf>
    <xf numFmtId="49" fontId="24" fillId="0" borderId="8">
      <alignment horizontal="left" vertical="center" wrapText="1" indent="3"/>
    </xf>
    <xf numFmtId="0" fontId="25" fillId="0" borderId="34">
      <alignment horizontal="center" vertical="center"/>
    </xf>
    <xf numFmtId="49" fontId="27" fillId="0" borderId="29">
      <alignment horizontal="left" vertical="center" wrapText="1"/>
    </xf>
    <xf numFmtId="49" fontId="27" fillId="0" borderId="29">
      <alignment horizontal="left" vertical="center" wrapText="1"/>
    </xf>
    <xf numFmtId="0" fontId="24" fillId="0" borderId="36">
      <alignment horizontal="center" vertical="center"/>
    </xf>
    <xf numFmtId="0" fontId="24" fillId="0" borderId="30">
      <alignment horizontal="left" vertical="center" wrapText="1"/>
    </xf>
    <xf numFmtId="0" fontId="24" fillId="0" borderId="30">
      <alignment horizontal="left" vertical="center" wrapText="1"/>
    </xf>
    <xf numFmtId="49" fontId="25" fillId="0" borderId="33">
      <alignment horizontal="center" vertical="center"/>
    </xf>
    <xf numFmtId="0" fontId="24" fillId="0" borderId="32">
      <alignment horizontal="left" vertical="center" wrapText="1"/>
    </xf>
    <xf numFmtId="0" fontId="24" fillId="0" borderId="32">
      <alignment horizontal="left" vertical="center" wrapText="1"/>
    </xf>
    <xf numFmtId="49" fontId="24" fillId="0" borderId="35">
      <alignment horizontal="center" vertical="center"/>
    </xf>
    <xf numFmtId="49" fontId="24" fillId="0" borderId="30">
      <alignment horizontal="left" vertical="center" wrapText="1"/>
    </xf>
    <xf numFmtId="49" fontId="24" fillId="0" borderId="30">
      <alignment horizontal="left" vertical="center" wrapText="1"/>
    </xf>
    <xf numFmtId="49" fontId="24" fillId="0" borderId="15">
      <alignment horizontal="center" vertical="center"/>
    </xf>
    <xf numFmtId="49" fontId="24" fillId="0" borderId="32">
      <alignment horizontal="left" vertical="center" wrapText="1"/>
    </xf>
    <xf numFmtId="49" fontId="24" fillId="0" borderId="32">
      <alignment horizontal="left" vertical="center" wrapText="1"/>
    </xf>
    <xf numFmtId="49" fontId="24" fillId="0" borderId="34">
      <alignment horizontal="center" vertical="center"/>
    </xf>
    <xf numFmtId="49" fontId="25" fillId="0" borderId="33">
      <alignment horizontal="center"/>
    </xf>
    <xf numFmtId="49" fontId="25" fillId="0" borderId="33">
      <alignment horizontal="center"/>
    </xf>
    <xf numFmtId="49" fontId="24" fillId="0" borderId="36">
      <alignment horizontal="center" vertical="center"/>
    </xf>
    <xf numFmtId="49" fontId="25" fillId="0" borderId="34">
      <alignment horizontal="center" vertical="center" wrapText="1"/>
    </xf>
    <xf numFmtId="49" fontId="25" fillId="0" borderId="34">
      <alignment horizontal="center" vertical="center" wrapText="1"/>
    </xf>
    <xf numFmtId="49" fontId="24" fillId="0" borderId="28">
      <alignment horizontal="center" vertical="top" wrapText="1"/>
    </xf>
    <xf numFmtId="49" fontId="24" fillId="0" borderId="35">
      <alignment horizontal="center" vertical="center" wrapText="1"/>
    </xf>
    <xf numFmtId="49" fontId="24" fillId="0" borderId="35">
      <alignment horizontal="center" vertical="center" wrapText="1"/>
    </xf>
    <xf numFmtId="0" fontId="24" fillId="0" borderId="23"/>
    <xf numFmtId="49" fontId="24" fillId="0" borderId="15">
      <alignment horizontal="center" vertical="center" wrapText="1"/>
    </xf>
    <xf numFmtId="49" fontId="24" fillId="0" borderId="15">
      <alignment horizontal="center" vertical="center" wrapText="1"/>
    </xf>
    <xf numFmtId="4" fontId="24" fillId="0" borderId="38">
      <alignment horizontal="right"/>
    </xf>
    <xf numFmtId="49" fontId="24" fillId="0" borderId="34">
      <alignment horizontal="center" vertical="center" wrapText="1"/>
    </xf>
    <xf numFmtId="49" fontId="24" fillId="0" borderId="34">
      <alignment horizontal="center" vertical="center" wrapText="1"/>
    </xf>
    <xf numFmtId="4" fontId="24" fillId="0" borderId="37">
      <alignment horizontal="right"/>
    </xf>
    <xf numFmtId="49" fontId="24" fillId="0" borderId="36">
      <alignment horizontal="center" vertical="center" wrapText="1"/>
    </xf>
    <xf numFmtId="49" fontId="24" fillId="0" borderId="36">
      <alignment horizontal="center" vertical="center" wrapText="1"/>
    </xf>
    <xf numFmtId="4" fontId="24" fillId="0" borderId="0">
      <alignment horizontal="right" shrinkToFit="1"/>
    </xf>
    <xf numFmtId="49" fontId="24" fillId="0" borderId="37">
      <alignment horizontal="center" vertical="center" wrapText="1"/>
    </xf>
    <xf numFmtId="49" fontId="24" fillId="0" borderId="37">
      <alignment horizontal="center" vertical="center" wrapText="1"/>
    </xf>
    <xf numFmtId="4" fontId="24" fillId="0" borderId="8">
      <alignment horizontal="right"/>
    </xf>
    <xf numFmtId="49" fontId="24" fillId="0" borderId="0">
      <alignment horizontal="center" vertical="center" wrapText="1"/>
    </xf>
    <xf numFmtId="49" fontId="24" fillId="0" borderId="0">
      <alignment horizontal="center" vertical="center" wrapText="1"/>
    </xf>
    <xf numFmtId="49" fontId="24" fillId="0" borderId="8">
      <alignment horizontal="center" wrapText="1"/>
    </xf>
    <xf numFmtId="49" fontId="24" fillId="0" borderId="8">
      <alignment horizontal="center" vertical="center" wrapText="1"/>
    </xf>
    <xf numFmtId="49" fontId="24" fillId="0" borderId="8">
      <alignment horizontal="center" vertical="center" wrapText="1"/>
    </xf>
    <xf numFmtId="0" fontId="24" fillId="0" borderId="14">
      <alignment horizontal="center"/>
    </xf>
    <xf numFmtId="49" fontId="25" fillId="0" borderId="33">
      <alignment horizontal="center" vertical="center" wrapText="1"/>
    </xf>
    <xf numFmtId="49" fontId="25" fillId="0" borderId="33">
      <alignment horizontal="center" vertical="center" wrapText="1"/>
    </xf>
    <xf numFmtId="0" fontId="28" fillId="0" borderId="8"/>
    <xf numFmtId="0" fontId="25" fillId="0" borderId="33">
      <alignment horizontal="center" vertical="center"/>
    </xf>
    <xf numFmtId="0" fontId="25" fillId="0" borderId="33">
      <alignment horizontal="center" vertical="center"/>
    </xf>
    <xf numFmtId="0" fontId="28" fillId="0" borderId="14"/>
    <xf numFmtId="0" fontId="24" fillId="0" borderId="35">
      <alignment horizontal="center" vertical="center"/>
    </xf>
    <xf numFmtId="0" fontId="24" fillId="0" borderId="35">
      <alignment horizontal="center" vertical="center"/>
    </xf>
    <xf numFmtId="0" fontId="24" fillId="0" borderId="8">
      <alignment horizontal="center"/>
    </xf>
    <xf numFmtId="0" fontId="24" fillId="0" borderId="15">
      <alignment horizontal="center" vertical="center"/>
    </xf>
    <xf numFmtId="0" fontId="24" fillId="0" borderId="15">
      <alignment horizontal="center" vertical="center"/>
    </xf>
    <xf numFmtId="49" fontId="24" fillId="0" borderId="14">
      <alignment horizontal="center"/>
    </xf>
    <xf numFmtId="0" fontId="24" fillId="0" borderId="34">
      <alignment horizontal="center" vertical="center"/>
    </xf>
    <xf numFmtId="0" fontId="24" fillId="0" borderId="34">
      <alignment horizontal="center" vertical="center"/>
    </xf>
    <xf numFmtId="49" fontId="24" fillId="0" borderId="0">
      <alignment horizontal="left"/>
    </xf>
    <xf numFmtId="0" fontId="25" fillId="0" borderId="34">
      <alignment horizontal="center" vertical="center"/>
    </xf>
    <xf numFmtId="0" fontId="25" fillId="0" borderId="34">
      <alignment horizontal="center" vertical="center"/>
    </xf>
    <xf numFmtId="4" fontId="24" fillId="0" borderId="23">
      <alignment horizontal="right"/>
    </xf>
    <xf numFmtId="0" fontId="24" fillId="0" borderId="36">
      <alignment horizontal="center" vertical="center"/>
    </xf>
    <xf numFmtId="0" fontId="24" fillId="0" borderId="36">
      <alignment horizontal="center" vertical="center"/>
    </xf>
    <xf numFmtId="0" fontId="24" fillId="0" borderId="28">
      <alignment horizontal="center" vertical="top"/>
    </xf>
    <xf numFmtId="49" fontId="25" fillId="0" borderId="33">
      <alignment horizontal="center" vertical="center"/>
    </xf>
    <xf numFmtId="49" fontId="25" fillId="0" borderId="33">
      <alignment horizontal="center" vertical="center"/>
    </xf>
    <xf numFmtId="4" fontId="24" fillId="0" borderId="24">
      <alignment horizontal="right"/>
    </xf>
    <xf numFmtId="49" fontId="24" fillId="0" borderId="35">
      <alignment horizontal="center" vertical="center"/>
    </xf>
    <xf numFmtId="49" fontId="24" fillId="0" borderId="35">
      <alignment horizontal="center" vertical="center"/>
    </xf>
    <xf numFmtId="4" fontId="24" fillId="0" borderId="39">
      <alignment horizontal="right"/>
    </xf>
    <xf numFmtId="49" fontId="24" fillId="0" borderId="15">
      <alignment horizontal="center" vertical="center"/>
    </xf>
    <xf numFmtId="49" fontId="24" fillId="0" borderId="15">
      <alignment horizontal="center" vertical="center"/>
    </xf>
    <xf numFmtId="0" fontId="24" fillId="0" borderId="24"/>
    <xf numFmtId="49" fontId="24" fillId="0" borderId="34">
      <alignment horizontal="center" vertical="center"/>
    </xf>
    <xf numFmtId="49" fontId="24" fillId="0" borderId="34">
      <alignment horizontal="center" vertical="center"/>
    </xf>
    <xf numFmtId="0" fontId="26" fillId="0" borderId="28">
      <alignment wrapText="1"/>
    </xf>
    <xf numFmtId="49" fontId="24" fillId="0" borderId="36">
      <alignment horizontal="center" vertical="center"/>
    </xf>
    <xf numFmtId="49" fontId="24" fillId="0" borderId="36">
      <alignment horizontal="center" vertical="center"/>
    </xf>
    <xf numFmtId="0" fontId="23" fillId="0" borderId="40"/>
    <xf numFmtId="49" fontId="24" fillId="0" borderId="8">
      <alignment horizontal="center"/>
    </xf>
    <xf numFmtId="49" fontId="24" fillId="0" borderId="8">
      <alignment horizontal="center"/>
    </xf>
    <xf numFmtId="0" fontId="24" fillId="0" borderId="14">
      <alignment horizontal="center"/>
    </xf>
    <xf numFmtId="0" fontId="24" fillId="0" borderId="14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49" fontId="24" fillId="0" borderId="8"/>
    <xf numFmtId="49" fontId="24" fillId="0" borderId="8"/>
    <xf numFmtId="0" fontId="24" fillId="0" borderId="28">
      <alignment horizontal="center" vertical="top"/>
    </xf>
    <xf numFmtId="0" fontId="24" fillId="0" borderId="28">
      <alignment horizontal="center" vertical="top"/>
    </xf>
    <xf numFmtId="49" fontId="24" fillId="0" borderId="28">
      <alignment horizontal="center" vertical="top" wrapText="1"/>
    </xf>
    <xf numFmtId="49" fontId="24" fillId="0" borderId="28">
      <alignment horizontal="center" vertical="top" wrapText="1"/>
    </xf>
    <xf numFmtId="0" fontId="24" fillId="0" borderId="23"/>
    <xf numFmtId="0" fontId="24" fillId="0" borderId="23"/>
    <xf numFmtId="4" fontId="24" fillId="0" borderId="38">
      <alignment horizontal="right"/>
    </xf>
    <xf numFmtId="4" fontId="24" fillId="0" borderId="38">
      <alignment horizontal="right"/>
    </xf>
    <xf numFmtId="4" fontId="24" fillId="0" borderId="37">
      <alignment horizontal="right"/>
    </xf>
    <xf numFmtId="4" fontId="24" fillId="0" borderId="37">
      <alignment horizontal="right"/>
    </xf>
    <xf numFmtId="4" fontId="24" fillId="0" borderId="0">
      <alignment horizontal="right" shrinkToFit="1"/>
    </xf>
    <xf numFmtId="4" fontId="24" fillId="0" borderId="0">
      <alignment horizontal="right" shrinkToFit="1"/>
    </xf>
    <xf numFmtId="4" fontId="24" fillId="0" borderId="8">
      <alignment horizontal="right"/>
    </xf>
    <xf numFmtId="4" fontId="24" fillId="0" borderId="8">
      <alignment horizontal="right"/>
    </xf>
    <xf numFmtId="0" fontId="24" fillId="0" borderId="14"/>
    <xf numFmtId="0" fontId="24" fillId="0" borderId="14"/>
    <xf numFmtId="0" fontId="24" fillId="0" borderId="28">
      <alignment horizontal="center" vertical="top" wrapText="1"/>
    </xf>
    <xf numFmtId="0" fontId="24" fillId="0" borderId="28">
      <alignment horizontal="center" vertical="top" wrapText="1"/>
    </xf>
    <xf numFmtId="0" fontId="24" fillId="0" borderId="8">
      <alignment horizontal="center"/>
    </xf>
    <xf numFmtId="0" fontId="24" fillId="0" borderId="8">
      <alignment horizontal="center"/>
    </xf>
    <xf numFmtId="49" fontId="24" fillId="0" borderId="14">
      <alignment horizontal="center"/>
    </xf>
    <xf numFmtId="49" fontId="24" fillId="0" borderId="14">
      <alignment horizontal="center"/>
    </xf>
    <xf numFmtId="49" fontId="24" fillId="0" borderId="0">
      <alignment horizontal="left"/>
    </xf>
    <xf numFmtId="49" fontId="24" fillId="0" borderId="0">
      <alignment horizontal="left"/>
    </xf>
    <xf numFmtId="4" fontId="24" fillId="0" borderId="23">
      <alignment horizontal="right"/>
    </xf>
    <xf numFmtId="4" fontId="24" fillId="0" borderId="23">
      <alignment horizontal="right"/>
    </xf>
    <xf numFmtId="0" fontId="24" fillId="0" borderId="28">
      <alignment horizontal="center" vertical="top"/>
    </xf>
    <xf numFmtId="0" fontId="24" fillId="0" borderId="28">
      <alignment horizontal="center" vertical="top"/>
    </xf>
    <xf numFmtId="4" fontId="24" fillId="0" borderId="24">
      <alignment horizontal="right"/>
    </xf>
    <xf numFmtId="4" fontId="24" fillId="0" borderId="24">
      <alignment horizontal="right"/>
    </xf>
    <xf numFmtId="4" fontId="24" fillId="0" borderId="39">
      <alignment horizontal="right"/>
    </xf>
    <xf numFmtId="4" fontId="24" fillId="0" borderId="39">
      <alignment horizontal="right"/>
    </xf>
    <xf numFmtId="0" fontId="24" fillId="0" borderId="24"/>
    <xf numFmtId="0" fontId="24" fillId="0" borderId="24"/>
    <xf numFmtId="0" fontId="23" fillId="0" borderId="40"/>
    <xf numFmtId="0" fontId="23" fillId="0" borderId="40"/>
    <xf numFmtId="0" fontId="22" fillId="3" borderId="0"/>
    <xf numFmtId="0" fontId="22" fillId="3" borderId="0"/>
    <xf numFmtId="0" fontId="22" fillId="4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4" fillId="0" borderId="0">
      <alignment horizontal="left"/>
    </xf>
    <xf numFmtId="0" fontId="24" fillId="0" borderId="0">
      <alignment horizontal="left"/>
    </xf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3" borderId="8"/>
    <xf numFmtId="0" fontId="22" fillId="3" borderId="8"/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41">
      <alignment horizontal="left" wrapText="1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12">
      <alignment horizontal="left" wrapText="1" indent="1"/>
    </xf>
    <xf numFmtId="0" fontId="22" fillId="3" borderId="42"/>
    <xf numFmtId="0" fontId="22" fillId="3" borderId="42"/>
    <xf numFmtId="0" fontId="24" fillId="0" borderId="17">
      <alignment horizontal="left" wrapText="1" indent="2"/>
    </xf>
    <xf numFmtId="0" fontId="24" fillId="0" borderId="41">
      <alignment horizontal="left" wrapText="1"/>
    </xf>
    <xf numFmtId="0" fontId="24" fillId="0" borderId="41">
      <alignment horizontal="left" wrapText="1"/>
    </xf>
    <xf numFmtId="0" fontId="23" fillId="0" borderId="0"/>
    <xf numFmtId="0" fontId="24" fillId="0" borderId="12">
      <alignment horizontal="left" wrapText="1" indent="1"/>
    </xf>
    <xf numFmtId="0" fontId="24" fillId="0" borderId="12">
      <alignment horizontal="left" wrapText="1" indent="1"/>
    </xf>
    <xf numFmtId="0" fontId="30" fillId="0" borderId="0">
      <alignment horizontal="center" vertical="top"/>
    </xf>
    <xf numFmtId="0" fontId="24" fillId="0" borderId="17">
      <alignment horizontal="left" wrapText="1" indent="2"/>
    </xf>
    <xf numFmtId="0" fontId="24" fillId="0" borderId="17">
      <alignment horizontal="left" wrapText="1" indent="2"/>
    </xf>
    <xf numFmtId="0" fontId="24" fillId="0" borderId="14">
      <alignment horizontal="left"/>
    </xf>
    <xf numFmtId="0" fontId="22" fillId="3" borderId="14"/>
    <xf numFmtId="0" fontId="22" fillId="3" borderId="14"/>
    <xf numFmtId="49" fontId="24" fillId="0" borderId="33">
      <alignment horizontal="center" wrapText="1"/>
    </xf>
    <xf numFmtId="0" fontId="31" fillId="0" borderId="0">
      <alignment horizontal="center" wrapText="1"/>
    </xf>
    <xf numFmtId="0" fontId="31" fillId="0" borderId="0">
      <alignment horizontal="center" wrapText="1"/>
    </xf>
    <xf numFmtId="49" fontId="24" fillId="0" borderId="35">
      <alignment horizontal="center" wrapText="1"/>
    </xf>
    <xf numFmtId="0" fontId="30" fillId="0" borderId="0">
      <alignment horizontal="center" vertical="top"/>
    </xf>
    <xf numFmtId="0" fontId="30" fillId="0" borderId="0">
      <alignment horizontal="center" vertical="top"/>
    </xf>
    <xf numFmtId="49" fontId="24" fillId="0" borderId="34">
      <alignment horizontal="center"/>
    </xf>
    <xf numFmtId="0" fontId="24" fillId="0" borderId="8">
      <alignment wrapText="1"/>
    </xf>
    <xf numFmtId="0" fontId="24" fillId="0" borderId="8">
      <alignment wrapText="1"/>
    </xf>
    <xf numFmtId="0" fontId="24" fillId="0" borderId="37"/>
    <xf numFmtId="0" fontId="24" fillId="0" borderId="42">
      <alignment wrapText="1"/>
    </xf>
    <xf numFmtId="0" fontId="24" fillId="0" borderId="42">
      <alignment wrapText="1"/>
    </xf>
    <xf numFmtId="49" fontId="24" fillId="0" borderId="14"/>
    <xf numFmtId="0" fontId="24" fillId="0" borderId="14">
      <alignment horizontal="left"/>
    </xf>
    <xf numFmtId="0" fontId="24" fillId="0" borderId="14">
      <alignment horizontal="left"/>
    </xf>
    <xf numFmtId="49" fontId="24" fillId="0" borderId="0"/>
    <xf numFmtId="0" fontId="22" fillId="3" borderId="43"/>
    <xf numFmtId="0" fontId="22" fillId="3" borderId="43"/>
    <xf numFmtId="49" fontId="24" fillId="0" borderId="9">
      <alignment horizontal="center"/>
    </xf>
    <xf numFmtId="49" fontId="24" fillId="0" borderId="33">
      <alignment horizontal="center" wrapText="1"/>
    </xf>
    <xf numFmtId="49" fontId="24" fillId="0" borderId="33">
      <alignment horizontal="center" wrapText="1"/>
    </xf>
    <xf numFmtId="49" fontId="24" fillId="0" borderId="23">
      <alignment horizontal="center"/>
    </xf>
    <xf numFmtId="49" fontId="24" fillId="0" borderId="35">
      <alignment horizontal="center" wrapText="1"/>
    </xf>
    <xf numFmtId="49" fontId="24" fillId="0" borderId="35">
      <alignment horizontal="center" wrapText="1"/>
    </xf>
    <xf numFmtId="49" fontId="24" fillId="0" borderId="28">
      <alignment horizontal="center"/>
    </xf>
    <xf numFmtId="49" fontId="24" fillId="0" borderId="34">
      <alignment horizontal="center"/>
    </xf>
    <xf numFmtId="49" fontId="24" fillId="0" borderId="34">
      <alignment horizontal="center"/>
    </xf>
    <xf numFmtId="49" fontId="24" fillId="0" borderId="38">
      <alignment horizontal="center" vertical="center" wrapText="1"/>
    </xf>
    <xf numFmtId="0" fontId="22" fillId="3" borderId="44"/>
    <xf numFmtId="0" fontId="22" fillId="3" borderId="44"/>
    <xf numFmtId="4" fontId="24" fillId="0" borderId="28">
      <alignment horizontal="right"/>
    </xf>
    <xf numFmtId="0" fontId="24" fillId="0" borderId="37"/>
    <xf numFmtId="0" fontId="24" fillId="0" borderId="37"/>
    <xf numFmtId="0" fontId="24" fillId="5" borderId="0"/>
    <xf numFmtId="0" fontId="24" fillId="0" borderId="0">
      <alignment horizontal="center"/>
    </xf>
    <xf numFmtId="0" fontId="24" fillId="0" borderId="0">
      <alignment horizontal="center"/>
    </xf>
    <xf numFmtId="0" fontId="31" fillId="0" borderId="0">
      <alignment horizontal="center" wrapText="1"/>
    </xf>
    <xf numFmtId="49" fontId="24" fillId="0" borderId="14"/>
    <xf numFmtId="49" fontId="24" fillId="0" borderId="14"/>
    <xf numFmtId="0" fontId="24" fillId="0" borderId="0">
      <alignment horizontal="center"/>
    </xf>
    <xf numFmtId="49" fontId="24" fillId="0" borderId="0"/>
    <xf numFmtId="49" fontId="24" fillId="0" borderId="0"/>
    <xf numFmtId="0" fontId="24" fillId="0" borderId="8">
      <alignment wrapText="1"/>
    </xf>
    <xf numFmtId="49" fontId="24" fillId="0" borderId="9">
      <alignment horizontal="center"/>
    </xf>
    <xf numFmtId="49" fontId="24" fillId="0" borderId="9">
      <alignment horizontal="center"/>
    </xf>
    <xf numFmtId="0" fontId="24" fillId="0" borderId="42">
      <alignment wrapText="1"/>
    </xf>
    <xf numFmtId="49" fontId="24" fillId="0" borderId="23">
      <alignment horizontal="center"/>
    </xf>
    <xf numFmtId="49" fontId="24" fillId="0" borderId="23">
      <alignment horizontal="center"/>
    </xf>
    <xf numFmtId="0" fontId="32" fillId="0" borderId="45"/>
    <xf numFmtId="49" fontId="24" fillId="0" borderId="28">
      <alignment horizontal="center"/>
    </xf>
    <xf numFmtId="49" fontId="24" fillId="0" borderId="28">
      <alignment horizontal="center"/>
    </xf>
    <xf numFmtId="49" fontId="33" fillId="0" borderId="46">
      <alignment horizontal="right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46">
      <alignment horizontal="right"/>
    </xf>
    <xf numFmtId="49" fontId="24" fillId="0" borderId="38">
      <alignment horizontal="center" vertical="center" wrapText="1"/>
    </xf>
    <xf numFmtId="49" fontId="24" fillId="0" borderId="38">
      <alignment horizontal="center" vertical="center" wrapText="1"/>
    </xf>
    <xf numFmtId="0" fontId="32" fillId="0" borderId="8"/>
    <xf numFmtId="0" fontId="22" fillId="3" borderId="47"/>
    <xf numFmtId="0" fontId="22" fillId="3" borderId="47"/>
    <xf numFmtId="0" fontId="23" fillId="0" borderId="37"/>
    <xf numFmtId="4" fontId="24" fillId="0" borderId="28">
      <alignment horizontal="right"/>
    </xf>
    <xf numFmtId="4" fontId="24" fillId="0" borderId="28">
      <alignment horizontal="right"/>
    </xf>
    <xf numFmtId="0" fontId="24" fillId="0" borderId="38">
      <alignment horizontal="center"/>
    </xf>
    <xf numFmtId="0" fontId="24" fillId="5" borderId="37"/>
    <xf numFmtId="0" fontId="24" fillId="5" borderId="37"/>
    <xf numFmtId="49" fontId="22" fillId="0" borderId="48">
      <alignment horizontal="center"/>
    </xf>
    <xf numFmtId="0" fontId="24" fillId="5" borderId="0"/>
    <xf numFmtId="0" fontId="24" fillId="5" borderId="0"/>
    <xf numFmtId="166" fontId="24" fillId="0" borderId="20">
      <alignment horizontal="center"/>
    </xf>
    <xf numFmtId="0" fontId="31" fillId="0" borderId="0">
      <alignment horizontal="center" wrapText="1"/>
    </xf>
    <xf numFmtId="0" fontId="31" fillId="0" borderId="0">
      <alignment horizontal="center" wrapText="1"/>
    </xf>
    <xf numFmtId="0" fontId="24" fillId="0" borderId="49">
      <alignment horizontal="center"/>
    </xf>
    <xf numFmtId="0" fontId="32" fillId="0" borderId="45"/>
    <xf numFmtId="0" fontId="32" fillId="0" borderId="45"/>
    <xf numFmtId="49" fontId="24" fillId="0" borderId="22">
      <alignment horizontal="center"/>
    </xf>
    <xf numFmtId="49" fontId="33" fillId="0" borderId="46">
      <alignment horizontal="right"/>
    </xf>
    <xf numFmtId="49" fontId="33" fillId="0" borderId="46">
      <alignment horizontal="right"/>
    </xf>
    <xf numFmtId="49" fontId="24" fillId="0" borderId="20">
      <alignment horizontal="center"/>
    </xf>
    <xf numFmtId="0" fontId="24" fillId="0" borderId="46">
      <alignment horizontal="right"/>
    </xf>
    <xf numFmtId="0" fontId="24" fillId="0" borderId="46">
      <alignment horizontal="right"/>
    </xf>
    <xf numFmtId="0" fontId="24" fillId="0" borderId="20">
      <alignment horizontal="center"/>
    </xf>
    <xf numFmtId="0" fontId="32" fillId="0" borderId="8"/>
    <xf numFmtId="0" fontId="32" fillId="0" borderId="8"/>
    <xf numFmtId="49" fontId="24" fillId="0" borderId="50">
      <alignment horizontal="center"/>
    </xf>
    <xf numFmtId="0" fontId="24" fillId="0" borderId="38">
      <alignment horizontal="center"/>
    </xf>
    <xf numFmtId="0" fontId="24" fillId="0" borderId="38">
      <alignment horizontal="center"/>
    </xf>
    <xf numFmtId="0" fontId="32" fillId="0" borderId="0"/>
    <xf numFmtId="49" fontId="22" fillId="0" borderId="48">
      <alignment horizontal="center"/>
    </xf>
    <xf numFmtId="49" fontId="22" fillId="0" borderId="48">
      <alignment horizontal="center"/>
    </xf>
    <xf numFmtId="0" fontId="22" fillId="0" borderId="51"/>
    <xf numFmtId="166" fontId="24" fillId="0" borderId="20">
      <alignment horizontal="center"/>
    </xf>
    <xf numFmtId="166" fontId="24" fillId="0" borderId="20">
      <alignment horizontal="center"/>
    </xf>
    <xf numFmtId="0" fontId="22" fillId="0" borderId="40"/>
    <xf numFmtId="0" fontId="24" fillId="0" borderId="49">
      <alignment horizontal="center"/>
    </xf>
    <xf numFmtId="0" fontId="24" fillId="0" borderId="49">
      <alignment horizontal="center"/>
    </xf>
    <xf numFmtId="4" fontId="24" fillId="0" borderId="17">
      <alignment horizontal="right"/>
    </xf>
    <xf numFmtId="49" fontId="24" fillId="0" borderId="22">
      <alignment horizontal="center"/>
    </xf>
    <xf numFmtId="49" fontId="24" fillId="0" borderId="22">
      <alignment horizontal="center"/>
    </xf>
    <xf numFmtId="49" fontId="24" fillId="0" borderId="24">
      <alignment horizontal="center"/>
    </xf>
    <xf numFmtId="49" fontId="24" fillId="0" borderId="20">
      <alignment horizontal="center"/>
    </xf>
    <xf numFmtId="49" fontId="24" fillId="0" borderId="20">
      <alignment horizontal="center"/>
    </xf>
    <xf numFmtId="0" fontId="24" fillId="0" borderId="52">
      <alignment horizontal="left" wrapText="1"/>
    </xf>
    <xf numFmtId="0" fontId="24" fillId="0" borderId="20">
      <alignment horizontal="center"/>
    </xf>
    <xf numFmtId="0" fontId="24" fillId="0" borderId="20">
      <alignment horizontal="center"/>
    </xf>
    <xf numFmtId="0" fontId="24" fillId="0" borderId="21">
      <alignment horizontal="left" wrapText="1" indent="1"/>
    </xf>
    <xf numFmtId="49" fontId="24" fillId="0" borderId="50">
      <alignment horizontal="center"/>
    </xf>
    <xf numFmtId="49" fontId="24" fillId="0" borderId="50">
      <alignment horizontal="center"/>
    </xf>
    <xf numFmtId="0" fontId="24" fillId="0" borderId="53">
      <alignment horizontal="left" wrapText="1" indent="2"/>
    </xf>
    <xf numFmtId="0" fontId="23" fillId="0" borderId="37"/>
    <xf numFmtId="0" fontId="23" fillId="0" borderId="37"/>
    <xf numFmtId="0" fontId="24" fillId="5" borderId="37"/>
    <xf numFmtId="0" fontId="32" fillId="0" borderId="0"/>
    <xf numFmtId="0" fontId="32" fillId="0" borderId="0"/>
    <xf numFmtId="0" fontId="31" fillId="0" borderId="0">
      <alignment horizontal="left" wrapText="1"/>
    </xf>
    <xf numFmtId="0" fontId="22" fillId="0" borderId="51"/>
    <xf numFmtId="0" fontId="22" fillId="0" borderId="51"/>
    <xf numFmtId="49" fontId="22" fillId="0" borderId="0"/>
    <xf numFmtId="0" fontId="22" fillId="0" borderId="40"/>
    <xf numFmtId="0" fontId="22" fillId="0" borderId="40"/>
    <xf numFmtId="0" fontId="24" fillId="0" borderId="0">
      <alignment horizontal="right"/>
    </xf>
    <xf numFmtId="4" fontId="24" fillId="0" borderId="17">
      <alignment horizontal="right"/>
    </xf>
    <xf numFmtId="4" fontId="24" fillId="0" borderId="17">
      <alignment horizontal="right"/>
    </xf>
    <xf numFmtId="49" fontId="24" fillId="0" borderId="0">
      <alignment horizontal="right"/>
    </xf>
    <xf numFmtId="49" fontId="24" fillId="0" borderId="24">
      <alignment horizontal="center"/>
    </xf>
    <xf numFmtId="49" fontId="24" fillId="0" borderId="24">
      <alignment horizontal="center"/>
    </xf>
    <xf numFmtId="0" fontId="24" fillId="0" borderId="0">
      <alignment horizontal="left" wrapText="1"/>
    </xf>
    <xf numFmtId="0" fontId="24" fillId="0" borderId="52">
      <alignment horizontal="left" wrapText="1"/>
    </xf>
    <xf numFmtId="0" fontId="24" fillId="0" borderId="52">
      <alignment horizontal="left" wrapText="1"/>
    </xf>
    <xf numFmtId="0" fontId="24" fillId="0" borderId="8">
      <alignment horizontal="left"/>
    </xf>
    <xf numFmtId="0" fontId="24" fillId="0" borderId="21">
      <alignment horizontal="left" wrapText="1" indent="1"/>
    </xf>
    <xf numFmtId="0" fontId="24" fillId="0" borderId="21">
      <alignment horizontal="left" wrapText="1" indent="1"/>
    </xf>
    <xf numFmtId="0" fontId="24" fillId="0" borderId="10">
      <alignment horizontal="left" wrapText="1"/>
    </xf>
    <xf numFmtId="0" fontId="24" fillId="0" borderId="20">
      <alignment horizontal="left" wrapText="1" indent="2"/>
    </xf>
    <xf numFmtId="0" fontId="24" fillId="0" borderId="20">
      <alignment horizontal="left" wrapText="1" indent="2"/>
    </xf>
    <xf numFmtId="0" fontId="24" fillId="0" borderId="42"/>
    <xf numFmtId="0" fontId="22" fillId="3" borderId="54"/>
    <xf numFmtId="0" fontId="22" fillId="3" borderId="54"/>
    <xf numFmtId="0" fontId="25" fillId="0" borderId="53">
      <alignment horizontal="left" wrapText="1"/>
    </xf>
    <xf numFmtId="0" fontId="24" fillId="5" borderId="26"/>
    <xf numFmtId="0" fontId="24" fillId="5" borderId="26"/>
    <xf numFmtId="49" fontId="24" fillId="0" borderId="0">
      <alignment horizontal="center" wrapText="1"/>
    </xf>
    <xf numFmtId="0" fontId="31" fillId="0" borderId="0">
      <alignment horizontal="left" wrapText="1"/>
    </xf>
    <xf numFmtId="0" fontId="31" fillId="0" borderId="0">
      <alignment horizontal="left" wrapText="1"/>
    </xf>
    <xf numFmtId="49" fontId="24" fillId="0" borderId="34">
      <alignment horizontal="center" wrapText="1"/>
    </xf>
    <xf numFmtId="49" fontId="22" fillId="0" borderId="0"/>
    <xf numFmtId="49" fontId="22" fillId="0" borderId="0"/>
    <xf numFmtId="0" fontId="24" fillId="0" borderId="55"/>
    <xf numFmtId="0" fontId="24" fillId="0" borderId="0">
      <alignment horizontal="right"/>
    </xf>
    <xf numFmtId="0" fontId="24" fillId="0" borderId="0">
      <alignment horizontal="right"/>
    </xf>
    <xf numFmtId="0" fontId="24" fillId="0" borderId="56">
      <alignment horizontal="center" wrapText="1"/>
    </xf>
    <xf numFmtId="49" fontId="24" fillId="0" borderId="0">
      <alignment horizontal="right"/>
    </xf>
    <xf numFmtId="49" fontId="24" fillId="0" borderId="0">
      <alignment horizontal="right"/>
    </xf>
    <xf numFmtId="0" fontId="22" fillId="0" borderId="37"/>
    <xf numFmtId="0" fontId="24" fillId="0" borderId="0">
      <alignment horizontal="left" wrapText="1"/>
    </xf>
    <xf numFmtId="0" fontId="24" fillId="0" borderId="0">
      <alignment horizontal="left" wrapText="1"/>
    </xf>
    <xf numFmtId="49" fontId="24" fillId="0" borderId="0">
      <alignment horizontal="center"/>
    </xf>
    <xf numFmtId="0" fontId="24" fillId="0" borderId="8">
      <alignment horizontal="left"/>
    </xf>
    <xf numFmtId="0" fontId="24" fillId="0" borderId="8">
      <alignment horizontal="left"/>
    </xf>
    <xf numFmtId="49" fontId="24" fillId="0" borderId="9">
      <alignment horizontal="center" wrapText="1"/>
    </xf>
    <xf numFmtId="0" fontId="24" fillId="0" borderId="10">
      <alignment horizontal="left" wrapText="1"/>
    </xf>
    <xf numFmtId="0" fontId="24" fillId="0" borderId="10">
      <alignment horizontal="left" wrapText="1"/>
    </xf>
    <xf numFmtId="49" fontId="24" fillId="0" borderId="11">
      <alignment horizontal="center" wrapText="1"/>
    </xf>
    <xf numFmtId="0" fontId="24" fillId="0" borderId="42"/>
    <xf numFmtId="0" fontId="24" fillId="0" borderId="42"/>
    <xf numFmtId="49" fontId="24" fillId="0" borderId="8"/>
    <xf numFmtId="0" fontId="25" fillId="0" borderId="53">
      <alignment horizontal="left" wrapText="1"/>
    </xf>
    <xf numFmtId="0" fontId="25" fillId="0" borderId="53">
      <alignment horizontal="left" wrapText="1"/>
    </xf>
    <xf numFmtId="4" fontId="24" fillId="0" borderId="13">
      <alignment horizontal="right"/>
    </xf>
    <xf numFmtId="0" fontId="24" fillId="0" borderId="16">
      <alignment horizontal="left" wrapText="1" indent="2"/>
    </xf>
    <xf numFmtId="0" fontId="24" fillId="0" borderId="16">
      <alignment horizontal="left" wrapText="1" indent="2"/>
    </xf>
    <xf numFmtId="4" fontId="24" fillId="0" borderId="9">
      <alignment horizontal="right"/>
    </xf>
    <xf numFmtId="49" fontId="24" fillId="0" borderId="0">
      <alignment horizontal="center" wrapText="1"/>
    </xf>
    <xf numFmtId="49" fontId="24" fillId="0" borderId="0">
      <alignment horizontal="center" wrapText="1"/>
    </xf>
    <xf numFmtId="4" fontId="24" fillId="0" borderId="16">
      <alignment horizontal="right"/>
    </xf>
    <xf numFmtId="49" fontId="24" fillId="0" borderId="34">
      <alignment horizontal="center" wrapText="1"/>
    </xf>
    <xf numFmtId="49" fontId="24" fillId="0" borderId="34">
      <alignment horizontal="center" wrapText="1"/>
    </xf>
    <xf numFmtId="49" fontId="24" fillId="0" borderId="17">
      <alignment horizontal="center"/>
    </xf>
    <xf numFmtId="0" fontId="24" fillId="0" borderId="55"/>
    <xf numFmtId="0" fontId="24" fillId="0" borderId="55"/>
    <xf numFmtId="4" fontId="24" fillId="0" borderId="18">
      <alignment horizontal="right"/>
    </xf>
    <xf numFmtId="0" fontId="24" fillId="0" borderId="56">
      <alignment horizontal="center" wrapText="1"/>
    </xf>
    <xf numFmtId="0" fontId="24" fillId="0" borderId="56">
      <alignment horizontal="center" wrapText="1"/>
    </xf>
    <xf numFmtId="0" fontId="24" fillId="0" borderId="19">
      <alignment horizontal="left" wrapText="1"/>
    </xf>
    <xf numFmtId="0" fontId="22" fillId="3" borderId="37"/>
    <xf numFmtId="0" fontId="22" fillId="3" borderId="37"/>
    <xf numFmtId="0" fontId="25" fillId="0" borderId="20">
      <alignment horizontal="left" wrapText="1"/>
    </xf>
    <xf numFmtId="49" fontId="24" fillId="0" borderId="15">
      <alignment horizontal="center"/>
    </xf>
    <xf numFmtId="49" fontId="24" fillId="0" borderId="15">
      <alignment horizontal="center"/>
    </xf>
    <xf numFmtId="0" fontId="24" fillId="0" borderId="8"/>
    <xf numFmtId="0" fontId="22" fillId="0" borderId="37"/>
    <xf numFmtId="0" fontId="22" fillId="0" borderId="37"/>
    <xf numFmtId="0" fontId="22" fillId="0" borderId="8"/>
    <xf numFmtId="0" fontId="21" fillId="0" borderId="0"/>
    <xf numFmtId="0" fontId="34" fillId="0" borderId="0"/>
  </cellStyleXfs>
  <cellXfs count="85">
    <xf numFmtId="0" fontId="0" fillId="0" borderId="0" xfId="0"/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165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2" fillId="2" borderId="7" xfId="0" applyFont="1" applyFill="1" applyBorder="1" applyAlignment="1">
      <alignment horizontal="left" vertical="top" wrapText="1" shrinkToFit="1"/>
    </xf>
    <xf numFmtId="164" fontId="6" fillId="2" borderId="7" xfId="1" applyNumberFormat="1" applyFont="1" applyFill="1" applyBorder="1" applyAlignment="1">
      <alignment horizontal="center" vertical="top"/>
    </xf>
    <xf numFmtId="164" fontId="2" fillId="2" borderId="7" xfId="0" applyNumberFormat="1" applyFont="1" applyFill="1" applyBorder="1" applyAlignment="1">
      <alignment horizontal="center" vertical="top" shrinkToFit="1"/>
    </xf>
    <xf numFmtId="164" fontId="7" fillId="2" borderId="7" xfId="1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 shrinkToFit="1"/>
    </xf>
    <xf numFmtId="164" fontId="6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164" fontId="8" fillId="2" borderId="7" xfId="1" applyNumberFormat="1" applyFont="1" applyFill="1" applyBorder="1" applyAlignment="1">
      <alignment horizontal="center" vertical="top"/>
    </xf>
    <xf numFmtId="164" fontId="9" fillId="2" borderId="7" xfId="0" applyNumberFormat="1" applyFont="1" applyFill="1" applyBorder="1" applyAlignment="1">
      <alignment horizontal="center" vertical="top" shrinkToFit="1"/>
    </xf>
    <xf numFmtId="164" fontId="10" fillId="2" borderId="7" xfId="2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10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164" fontId="11" fillId="2" borderId="7" xfId="1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justify" vertical="top" wrapText="1" shrinkToFit="1"/>
    </xf>
    <xf numFmtId="0" fontId="12" fillId="2" borderId="7" xfId="0" applyFont="1" applyFill="1" applyBorder="1" applyAlignment="1">
      <alignment horizontal="justify" vertical="top" wrapText="1" shrinkToFit="1"/>
    </xf>
    <xf numFmtId="164" fontId="13" fillId="2" borderId="7" xfId="1" applyNumberFormat="1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justify" vertical="top" wrapText="1" shrinkToFit="1"/>
    </xf>
    <xf numFmtId="164" fontId="6" fillId="2" borderId="7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 wrapText="1" shrinkToFit="1"/>
    </xf>
    <xf numFmtId="164" fontId="6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shrinkToFit="1"/>
    </xf>
    <xf numFmtId="164" fontId="1" fillId="2" borderId="7" xfId="0" applyNumberFormat="1" applyFont="1" applyFill="1" applyBorder="1" applyAlignment="1">
      <alignment horizontal="center" vertical="top"/>
    </xf>
    <xf numFmtId="164" fontId="6" fillId="2" borderId="0" xfId="0" applyNumberFormat="1" applyFont="1" applyFill="1" applyAlignment="1">
      <alignment horizontal="center" vertical="top"/>
    </xf>
    <xf numFmtId="49" fontId="6" fillId="2" borderId="7" xfId="0" applyNumberFormat="1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horizontal="left" vertical="top" wrapText="1" shrinkToFit="1"/>
    </xf>
    <xf numFmtId="164" fontId="2" fillId="2" borderId="7" xfId="0" applyNumberFormat="1" applyFont="1" applyFill="1" applyBorder="1" applyAlignment="1">
      <alignment horizontal="center" vertical="top" wrapText="1"/>
    </xf>
    <xf numFmtId="164" fontId="14" fillId="2" borderId="7" xfId="0" applyNumberFormat="1" applyFont="1" applyFill="1" applyBorder="1" applyAlignment="1">
      <alignment horizontal="center" vertical="top" shrinkToFit="1"/>
    </xf>
    <xf numFmtId="164" fontId="15" fillId="2" borderId="7" xfId="0" applyNumberFormat="1" applyFont="1" applyFill="1" applyBorder="1" applyAlignment="1">
      <alignment horizontal="center" vertical="top" shrinkToFit="1"/>
    </xf>
    <xf numFmtId="164" fontId="16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13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vertical="top" wrapText="1" shrinkToFit="1"/>
    </xf>
    <xf numFmtId="0" fontId="17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7" fillId="2" borderId="0" xfId="0" applyFont="1" applyFill="1" applyBorder="1" applyAlignment="1">
      <alignment vertical="top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3" fillId="2" borderId="0" xfId="0" applyNumberFormat="1" applyFont="1" applyFill="1" applyBorder="1" applyAlignment="1">
      <alignment horizontal="center" vertical="top" wrapText="1" shrinkToFit="1"/>
    </xf>
    <xf numFmtId="164" fontId="6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vertical="top" shrinkToFit="1"/>
    </xf>
    <xf numFmtId="164" fontId="3" fillId="2" borderId="7" xfId="3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vertical="top" shrinkToFit="1"/>
    </xf>
    <xf numFmtId="164" fontId="13" fillId="2" borderId="7" xfId="0" applyNumberFormat="1" applyFont="1" applyFill="1" applyBorder="1" applyAlignment="1">
      <alignment horizontal="center" vertical="top" shrinkToFit="1"/>
    </xf>
    <xf numFmtId="164" fontId="19" fillId="2" borderId="7" xfId="0" applyNumberFormat="1" applyFont="1" applyFill="1" applyBorder="1" applyAlignment="1">
      <alignment horizontal="center" vertical="top" shrinkToFit="1"/>
    </xf>
    <xf numFmtId="4" fontId="1" fillId="2" borderId="7" xfId="0" applyNumberFormat="1" applyFont="1" applyFill="1" applyBorder="1" applyAlignment="1">
      <alignment horizontal="center" vertical="top" shrinkToFit="1"/>
    </xf>
    <xf numFmtId="4" fontId="9" fillId="2" borderId="7" xfId="0" applyNumberFormat="1" applyFont="1" applyFill="1" applyBorder="1" applyAlignment="1">
      <alignment horizontal="center" vertical="top" shrinkToFit="1"/>
    </xf>
    <xf numFmtId="0" fontId="20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zoomScale="90" zoomScaleNormal="90" workbookViewId="0">
      <selection activeCell="G1" sqref="G1:J1"/>
    </sheetView>
  </sheetViews>
  <sheetFormatPr defaultRowHeight="15" x14ac:dyDescent="0.2"/>
  <cols>
    <col min="1" max="1" width="10.7109375" style="1" customWidth="1"/>
    <col min="2" max="2" width="135.5703125" style="1" customWidth="1"/>
    <col min="3" max="3" width="23.5703125" style="1" customWidth="1"/>
    <col min="4" max="4" width="21" style="1" customWidth="1"/>
    <col min="5" max="5" width="13.7109375" style="1" customWidth="1"/>
    <col min="6" max="6" width="21.28515625" style="1" customWidth="1"/>
    <col min="7" max="7" width="20.140625" style="1" customWidth="1"/>
    <col min="8" max="8" width="15.42578125" style="1" customWidth="1"/>
    <col min="9" max="9" width="17.42578125" style="1" customWidth="1"/>
    <col min="10" max="10" width="17.28515625" style="1" customWidth="1"/>
    <col min="11" max="16384" width="9.140625" style="1"/>
  </cols>
  <sheetData>
    <row r="1" spans="1:10" x14ac:dyDescent="0.2">
      <c r="C1" s="2"/>
      <c r="D1" s="3"/>
      <c r="E1" s="2"/>
      <c r="F1" s="2"/>
      <c r="G1" s="72"/>
      <c r="H1" s="72"/>
      <c r="I1" s="72"/>
      <c r="J1" s="72"/>
    </row>
    <row r="2" spans="1:10" ht="15.75" x14ac:dyDescent="0.2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x14ac:dyDescent="0.2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x14ac:dyDescent="0.2">
      <c r="A4" s="4"/>
      <c r="B4" s="5"/>
      <c r="C4" s="6"/>
      <c r="D4" s="5"/>
      <c r="E4" s="5"/>
      <c r="F4" s="6"/>
      <c r="G4" s="6"/>
      <c r="H4" s="6"/>
      <c r="I4" s="7"/>
      <c r="J4" s="8" t="s">
        <v>2</v>
      </c>
    </row>
    <row r="5" spans="1:10" x14ac:dyDescent="0.2">
      <c r="A5" s="70" t="s">
        <v>3</v>
      </c>
      <c r="B5" s="70" t="s">
        <v>4</v>
      </c>
      <c r="C5" s="76" t="s">
        <v>5</v>
      </c>
      <c r="D5" s="77"/>
      <c r="E5" s="78"/>
      <c r="F5" s="79" t="s">
        <v>6</v>
      </c>
      <c r="G5" s="80"/>
      <c r="H5" s="81"/>
      <c r="I5" s="70" t="s">
        <v>7</v>
      </c>
      <c r="J5" s="82" t="s">
        <v>8</v>
      </c>
    </row>
    <row r="6" spans="1:10" x14ac:dyDescent="0.2">
      <c r="A6" s="75"/>
      <c r="B6" s="75"/>
      <c r="C6" s="68" t="s">
        <v>9</v>
      </c>
      <c r="D6" s="68" t="s">
        <v>10</v>
      </c>
      <c r="E6" s="68" t="s">
        <v>11</v>
      </c>
      <c r="F6" s="70" t="s">
        <v>9</v>
      </c>
      <c r="G6" s="70" t="s">
        <v>10</v>
      </c>
      <c r="H6" s="68" t="s">
        <v>11</v>
      </c>
      <c r="I6" s="75"/>
      <c r="J6" s="83"/>
    </row>
    <row r="7" spans="1:10" ht="15.75" customHeight="1" x14ac:dyDescent="0.2">
      <c r="A7" s="71"/>
      <c r="B7" s="71"/>
      <c r="C7" s="69"/>
      <c r="D7" s="69"/>
      <c r="E7" s="69"/>
      <c r="F7" s="71"/>
      <c r="G7" s="71"/>
      <c r="H7" s="69"/>
      <c r="I7" s="71"/>
      <c r="J7" s="84"/>
    </row>
    <row r="8" spans="1:10" ht="17.25" customHeight="1" x14ac:dyDescent="0.2">
      <c r="A8" s="9">
        <v>1</v>
      </c>
      <c r="B8" s="9">
        <v>2</v>
      </c>
      <c r="C8" s="9">
        <v>3</v>
      </c>
      <c r="D8" s="9">
        <v>4</v>
      </c>
      <c r="E8" s="9" t="s">
        <v>12</v>
      </c>
      <c r="F8" s="9">
        <v>6</v>
      </c>
      <c r="G8" s="9">
        <v>7</v>
      </c>
      <c r="H8" s="9" t="s">
        <v>13</v>
      </c>
      <c r="I8" s="9" t="s">
        <v>14</v>
      </c>
      <c r="J8" s="10" t="s">
        <v>15</v>
      </c>
    </row>
    <row r="9" spans="1:10" ht="15.75" x14ac:dyDescent="0.2">
      <c r="A9" s="11"/>
      <c r="B9" s="12" t="s">
        <v>16</v>
      </c>
      <c r="C9" s="13">
        <v>208690747.19999999</v>
      </c>
      <c r="D9" s="13">
        <v>120017610.40000001</v>
      </c>
      <c r="E9" s="14">
        <f>D9/C9*100</f>
        <v>57.509789969260318</v>
      </c>
      <c r="F9" s="15">
        <f>F10+F19</f>
        <v>217322385.5</v>
      </c>
      <c r="G9" s="15">
        <f>G10+G19</f>
        <v>149348359</v>
      </c>
      <c r="H9" s="16">
        <f t="shared" ref="H9:H20" si="0">G9/F9*100</f>
        <v>68.722031858977545</v>
      </c>
      <c r="I9" s="17">
        <f>G9-D9</f>
        <v>29330748.599999994</v>
      </c>
      <c r="J9" s="17">
        <f>G9/D9*100</f>
        <v>124.43870403871998</v>
      </c>
    </row>
    <row r="10" spans="1:10" x14ac:dyDescent="0.2">
      <c r="A10" s="11"/>
      <c r="B10" s="18" t="s">
        <v>17</v>
      </c>
      <c r="C10" s="19">
        <v>186260795.69999999</v>
      </c>
      <c r="D10" s="19">
        <v>108535996.2</v>
      </c>
      <c r="E10" s="20">
        <f t="shared" ref="E10:E20" si="1">D10/C10*100</f>
        <v>58.270982786314818</v>
      </c>
      <c r="F10" s="21">
        <v>198828548</v>
      </c>
      <c r="G10" s="21">
        <v>137103860.40000001</v>
      </c>
      <c r="H10" s="22">
        <f t="shared" si="0"/>
        <v>68.955822380194618</v>
      </c>
      <c r="I10" s="20">
        <f t="shared" ref="I10:I20" si="2">G10-D10</f>
        <v>28567864.200000003</v>
      </c>
      <c r="J10" s="20">
        <f t="shared" ref="J10:J20" si="3">G10/D10*100</f>
        <v>126.32109641059341</v>
      </c>
    </row>
    <row r="11" spans="1:10" x14ac:dyDescent="0.2">
      <c r="A11" s="11"/>
      <c r="B11" s="18" t="s">
        <v>18</v>
      </c>
      <c r="C11" s="19">
        <v>176103032</v>
      </c>
      <c r="D11" s="19">
        <v>102515956.3</v>
      </c>
      <c r="E11" s="20">
        <f t="shared" si="1"/>
        <v>58.213623658677271</v>
      </c>
      <c r="F11" s="21">
        <v>190494757.69999999</v>
      </c>
      <c r="G11" s="21">
        <v>132293191.2</v>
      </c>
      <c r="H11" s="22">
        <f t="shared" si="0"/>
        <v>69.44715581535398</v>
      </c>
      <c r="I11" s="20">
        <f t="shared" si="2"/>
        <v>29777234.900000006</v>
      </c>
      <c r="J11" s="20">
        <f t="shared" si="3"/>
        <v>129.04643918343862</v>
      </c>
    </row>
    <row r="12" spans="1:10" x14ac:dyDescent="0.2">
      <c r="A12" s="11"/>
      <c r="B12" s="18" t="s">
        <v>19</v>
      </c>
      <c r="C12" s="23">
        <v>66548643</v>
      </c>
      <c r="D12" s="20">
        <v>42245535.799999997</v>
      </c>
      <c r="E12" s="20">
        <f t="shared" si="1"/>
        <v>63.480687051725447</v>
      </c>
      <c r="F12" s="21">
        <v>69068456.799999997</v>
      </c>
      <c r="G12" s="21">
        <v>70623541.400000006</v>
      </c>
      <c r="H12" s="22">
        <f t="shared" si="0"/>
        <v>102.25151201003814</v>
      </c>
      <c r="I12" s="20">
        <f t="shared" si="2"/>
        <v>28378005.600000009</v>
      </c>
      <c r="J12" s="20">
        <f t="shared" si="3"/>
        <v>167.17397486529217</v>
      </c>
    </row>
    <row r="13" spans="1:10" x14ac:dyDescent="0.2">
      <c r="A13" s="11"/>
      <c r="B13" s="24" t="s">
        <v>20</v>
      </c>
      <c r="C13" s="25">
        <v>55272781.600000001</v>
      </c>
      <c r="D13" s="23">
        <v>21455912.800000001</v>
      </c>
      <c r="E13" s="20">
        <f t="shared" si="1"/>
        <v>38.818225135244504</v>
      </c>
      <c r="F13" s="21">
        <v>61322569.5</v>
      </c>
      <c r="G13" s="21">
        <v>28961097.800000001</v>
      </c>
      <c r="H13" s="22">
        <f t="shared" si="0"/>
        <v>47.227469488211845</v>
      </c>
      <c r="I13" s="20">
        <f t="shared" si="2"/>
        <v>7505185</v>
      </c>
      <c r="J13" s="20">
        <f t="shared" si="3"/>
        <v>134.97956516676373</v>
      </c>
    </row>
    <row r="14" spans="1:10" x14ac:dyDescent="0.2">
      <c r="A14" s="11"/>
      <c r="B14" s="24" t="s">
        <v>21</v>
      </c>
      <c r="C14" s="25">
        <v>7893813.4000000004</v>
      </c>
      <c r="D14" s="23">
        <v>5251214.8</v>
      </c>
      <c r="E14" s="20">
        <f t="shared" si="1"/>
        <v>66.523168637353393</v>
      </c>
      <c r="F14" s="21">
        <v>10744390.199999999</v>
      </c>
      <c r="G14" s="21">
        <v>6109228.0999999996</v>
      </c>
      <c r="H14" s="22">
        <f t="shared" si="0"/>
        <v>56.859700609160683</v>
      </c>
      <c r="I14" s="20">
        <f t="shared" si="2"/>
        <v>858013.29999999981</v>
      </c>
      <c r="J14" s="20">
        <f t="shared" si="3"/>
        <v>116.33932971090803</v>
      </c>
    </row>
    <row r="15" spans="1:10" ht="15" customHeight="1" x14ac:dyDescent="0.2">
      <c r="A15" s="11"/>
      <c r="B15" s="26" t="s">
        <v>22</v>
      </c>
      <c r="C15" s="25">
        <v>32526650.800000001</v>
      </c>
      <c r="D15" s="23">
        <v>14933917.300000001</v>
      </c>
      <c r="E15" s="20">
        <f t="shared" si="1"/>
        <v>45.912865089694385</v>
      </c>
      <c r="F15" s="21">
        <v>34676280.299999997</v>
      </c>
      <c r="G15" s="21">
        <v>18864866.399999999</v>
      </c>
      <c r="H15" s="22">
        <f>G15/F15*100</f>
        <v>54.402797061252272</v>
      </c>
      <c r="I15" s="20">
        <f t="shared" si="2"/>
        <v>3930949.0999999978</v>
      </c>
      <c r="J15" s="20">
        <f t="shared" si="3"/>
        <v>126.32229053525023</v>
      </c>
    </row>
    <row r="16" spans="1:10" ht="15" customHeight="1" x14ac:dyDescent="0.2">
      <c r="A16" s="11"/>
      <c r="B16" s="26" t="s">
        <v>23</v>
      </c>
      <c r="C16" s="25">
        <v>4707839.4000000004</v>
      </c>
      <c r="D16" s="23">
        <v>1681483.1</v>
      </c>
      <c r="E16" s="20">
        <f t="shared" si="1"/>
        <v>35.716662297358745</v>
      </c>
      <c r="F16" s="21">
        <v>4927003.0999999996</v>
      </c>
      <c r="G16" s="21">
        <v>1442847.9</v>
      </c>
      <c r="H16" s="22">
        <f>G16/F16*100</f>
        <v>29.284493447954198</v>
      </c>
      <c r="I16" s="20">
        <f t="shared" si="2"/>
        <v>-238635.20000000019</v>
      </c>
      <c r="J16" s="20">
        <f t="shared" si="3"/>
        <v>85.808052427050853</v>
      </c>
    </row>
    <row r="17" spans="1:10" x14ac:dyDescent="0.2">
      <c r="A17" s="11"/>
      <c r="B17" s="26" t="s">
        <v>24</v>
      </c>
      <c r="C17" s="25">
        <v>12553675.9</v>
      </c>
      <c r="D17" s="23">
        <v>5239822.7</v>
      </c>
      <c r="E17" s="20">
        <f t="shared" si="1"/>
        <v>41.739349826611345</v>
      </c>
      <c r="F17" s="27">
        <v>13454197.199999999</v>
      </c>
      <c r="G17" s="27">
        <v>6919178.5</v>
      </c>
      <c r="H17" s="22">
        <f>G17/F17*100</f>
        <v>51.427657831565007</v>
      </c>
      <c r="I17" s="20">
        <f t="shared" si="2"/>
        <v>1679355.7999999998</v>
      </c>
      <c r="J17" s="20">
        <f t="shared" si="3"/>
        <v>132.0498592442832</v>
      </c>
    </row>
    <row r="18" spans="1:10" ht="15" customHeight="1" x14ac:dyDescent="0.2">
      <c r="A18" s="11"/>
      <c r="B18" s="26" t="s">
        <v>25</v>
      </c>
      <c r="C18" s="25">
        <v>10157763.699999999</v>
      </c>
      <c r="D18" s="23">
        <v>6020040</v>
      </c>
      <c r="E18" s="20">
        <f t="shared" si="1"/>
        <v>59.265407010797077</v>
      </c>
      <c r="F18" s="27">
        <v>8333790.2999999998</v>
      </c>
      <c r="G18" s="27">
        <v>4810669.2</v>
      </c>
      <c r="H18" s="22">
        <f>G18/F18*100</f>
        <v>57.724864999302902</v>
      </c>
      <c r="I18" s="20">
        <f t="shared" si="2"/>
        <v>-1209370.7999999998</v>
      </c>
      <c r="J18" s="20">
        <f t="shared" si="3"/>
        <v>79.910917535431665</v>
      </c>
    </row>
    <row r="19" spans="1:10" x14ac:dyDescent="0.2">
      <c r="A19" s="11"/>
      <c r="B19" s="28" t="s">
        <v>26</v>
      </c>
      <c r="C19" s="25">
        <v>22429951.5</v>
      </c>
      <c r="D19" s="23">
        <v>11481614.199999999</v>
      </c>
      <c r="E19" s="20">
        <f t="shared" si="1"/>
        <v>51.188760706861089</v>
      </c>
      <c r="F19" s="27">
        <v>18493837.5</v>
      </c>
      <c r="G19" s="27">
        <v>12244498.6</v>
      </c>
      <c r="H19" s="22">
        <f t="shared" si="0"/>
        <v>66.208533518259799</v>
      </c>
      <c r="I19" s="20">
        <f t="shared" si="2"/>
        <v>762884.40000000037</v>
      </c>
      <c r="J19" s="20">
        <f t="shared" si="3"/>
        <v>106.64440022727814</v>
      </c>
    </row>
    <row r="20" spans="1:10" x14ac:dyDescent="0.2">
      <c r="A20" s="11"/>
      <c r="B20" s="28" t="s">
        <v>27</v>
      </c>
      <c r="C20" s="25">
        <v>18025110.800000001</v>
      </c>
      <c r="D20" s="23">
        <v>9333497.1999999993</v>
      </c>
      <c r="E20" s="20">
        <f t="shared" si="1"/>
        <v>51.780526086974177</v>
      </c>
      <c r="F20" s="27">
        <v>17299207.5</v>
      </c>
      <c r="G20" s="27">
        <v>9251497.5999999996</v>
      </c>
      <c r="H20" s="22">
        <f t="shared" si="0"/>
        <v>53.479314587098855</v>
      </c>
      <c r="I20" s="20">
        <f t="shared" si="2"/>
        <v>-81999.599999999627</v>
      </c>
      <c r="J20" s="20">
        <f t="shared" si="3"/>
        <v>99.121448282000884</v>
      </c>
    </row>
    <row r="21" spans="1:10" x14ac:dyDescent="0.2">
      <c r="A21" s="11"/>
      <c r="B21" s="29"/>
      <c r="C21" s="19"/>
      <c r="D21" s="19"/>
      <c r="E21" s="20"/>
      <c r="F21" s="30"/>
      <c r="G21" s="30"/>
      <c r="H21" s="22"/>
      <c r="I21" s="20"/>
      <c r="J21" s="20"/>
    </row>
    <row r="22" spans="1:10" ht="15.75" x14ac:dyDescent="0.2">
      <c r="A22" s="11"/>
      <c r="B22" s="31" t="s">
        <v>28</v>
      </c>
      <c r="C22" s="32">
        <v>241153371.63042995</v>
      </c>
      <c r="D22" s="32">
        <v>104189831.03544001</v>
      </c>
      <c r="E22" s="14">
        <f t="shared" ref="E22:E47" si="4">D22/C22*100</f>
        <v>43.20479963892523</v>
      </c>
      <c r="F22" s="32">
        <f>F23+F28+F29+F32+F37+F38+F39+F40+F41+F42+F43+F44+F46+F47</f>
        <v>258420222.20000002</v>
      </c>
      <c r="G22" s="32">
        <f>G23+G28+G29+G32+G37+G38+G39+G40+G41+G42+G43+G44+G46+G47</f>
        <v>114781397.39999998</v>
      </c>
      <c r="H22" s="16">
        <f>G22/F22*100</f>
        <v>44.416569424341269</v>
      </c>
      <c r="I22" s="17">
        <f t="shared" ref="I22:I48" si="5">G22-D22</f>
        <v>10591566.364559963</v>
      </c>
      <c r="J22" s="17">
        <f t="shared" ref="J22:J46" si="6">G22/D22*100</f>
        <v>110.165643095205</v>
      </c>
    </row>
    <row r="23" spans="1:10" ht="15.75" x14ac:dyDescent="0.2">
      <c r="A23" s="33" t="s">
        <v>29</v>
      </c>
      <c r="B23" s="12" t="s">
        <v>30</v>
      </c>
      <c r="C23" s="34">
        <v>21631552.70245</v>
      </c>
      <c r="D23" s="34">
        <v>7666573.6662400002</v>
      </c>
      <c r="E23" s="14">
        <f t="shared" si="4"/>
        <v>35.441624425655213</v>
      </c>
      <c r="F23" s="34">
        <v>24841008.199999999</v>
      </c>
      <c r="G23" s="34">
        <v>8794930.8000000007</v>
      </c>
      <c r="H23" s="16">
        <f t="shared" ref="H23:H47" si="7">G23/F23*100</f>
        <v>35.404886666395456</v>
      </c>
      <c r="I23" s="17">
        <f t="shared" si="5"/>
        <v>1128357.1337600006</v>
      </c>
      <c r="J23" s="17">
        <f t="shared" si="6"/>
        <v>114.71788027980161</v>
      </c>
    </row>
    <row r="24" spans="1:10" ht="30" x14ac:dyDescent="0.2">
      <c r="A24" s="35" t="s">
        <v>31</v>
      </c>
      <c r="B24" s="18" t="s">
        <v>32</v>
      </c>
      <c r="C24" s="36">
        <v>9757856.1999999993</v>
      </c>
      <c r="D24" s="36">
        <v>4116693.7</v>
      </c>
      <c r="E24" s="20">
        <f t="shared" si="4"/>
        <v>42.18850550390362</v>
      </c>
      <c r="F24" s="36">
        <v>11461363.6</v>
      </c>
      <c r="G24" s="36">
        <v>4854198.7</v>
      </c>
      <c r="H24" s="22">
        <f t="shared" si="7"/>
        <v>42.352715343573955</v>
      </c>
      <c r="I24" s="37">
        <f t="shared" si="5"/>
        <v>737505</v>
      </c>
      <c r="J24" s="37">
        <f t="shared" si="6"/>
        <v>117.91498357043177</v>
      </c>
    </row>
    <row r="25" spans="1:10" x14ac:dyDescent="0.2">
      <c r="A25" s="35" t="s">
        <v>33</v>
      </c>
      <c r="B25" s="18" t="s">
        <v>34</v>
      </c>
      <c r="C25" s="36">
        <v>475777.4</v>
      </c>
      <c r="D25" s="36">
        <v>227867.6</v>
      </c>
      <c r="E25" s="20">
        <f t="shared" si="4"/>
        <v>47.893741905353217</v>
      </c>
      <c r="F25" s="36">
        <v>525346</v>
      </c>
      <c r="G25" s="36">
        <v>295960.09999999998</v>
      </c>
      <c r="H25" s="22">
        <f t="shared" si="7"/>
        <v>56.33622412657563</v>
      </c>
      <c r="I25" s="37">
        <f t="shared" si="5"/>
        <v>68092.499999999971</v>
      </c>
      <c r="J25" s="37">
        <f t="shared" si="6"/>
        <v>129.88248439005807</v>
      </c>
    </row>
    <row r="26" spans="1:10" ht="39" customHeight="1" x14ac:dyDescent="0.2">
      <c r="A26" s="35" t="s">
        <v>35</v>
      </c>
      <c r="B26" s="18" t="s">
        <v>36</v>
      </c>
      <c r="C26" s="36">
        <v>663089.9</v>
      </c>
      <c r="D26" s="36">
        <v>273822</v>
      </c>
      <c r="E26" s="20">
        <f t="shared" si="4"/>
        <v>41.294853081007567</v>
      </c>
      <c r="F26" s="36">
        <v>764801</v>
      </c>
      <c r="G26" s="36">
        <v>318572.7</v>
      </c>
      <c r="H26" s="22">
        <f t="shared" si="7"/>
        <v>41.654325765787441</v>
      </c>
      <c r="I26" s="37">
        <f t="shared" si="5"/>
        <v>44750.700000000012</v>
      </c>
      <c r="J26" s="37">
        <f t="shared" si="6"/>
        <v>116.34298924118589</v>
      </c>
    </row>
    <row r="27" spans="1:10" ht="15.75" customHeight="1" x14ac:dyDescent="0.2">
      <c r="A27" s="35" t="s">
        <v>37</v>
      </c>
      <c r="B27" s="18" t="s">
        <v>38</v>
      </c>
      <c r="C27" s="36">
        <v>113643.3</v>
      </c>
      <c r="D27" s="36">
        <v>42811.9</v>
      </c>
      <c r="E27" s="20">
        <f t="shared" si="4"/>
        <v>37.67217249059118</v>
      </c>
      <c r="F27" s="36">
        <v>130452.5</v>
      </c>
      <c r="G27" s="36">
        <v>52930.5</v>
      </c>
      <c r="H27" s="22">
        <f t="shared" si="7"/>
        <v>40.574538625170078</v>
      </c>
      <c r="I27" s="37">
        <f t="shared" si="5"/>
        <v>10118.599999999999</v>
      </c>
      <c r="J27" s="37">
        <f t="shared" si="6"/>
        <v>123.63501736666673</v>
      </c>
    </row>
    <row r="28" spans="1:10" ht="18" customHeight="1" x14ac:dyDescent="0.2">
      <c r="A28" s="33" t="s">
        <v>39</v>
      </c>
      <c r="B28" s="12" t="s">
        <v>40</v>
      </c>
      <c r="C28" s="34">
        <v>77381.399999999994</v>
      </c>
      <c r="D28" s="34">
        <v>30958.449720000001</v>
      </c>
      <c r="E28" s="14">
        <f t="shared" si="4"/>
        <v>40.007611286433175</v>
      </c>
      <c r="F28" s="34">
        <v>138021.4</v>
      </c>
      <c r="G28" s="34">
        <v>53053.1</v>
      </c>
      <c r="H28" s="16">
        <f t="shared" si="7"/>
        <v>38.438314638164805</v>
      </c>
      <c r="I28" s="14">
        <f t="shared" si="5"/>
        <v>22094.650279999998</v>
      </c>
      <c r="J28" s="14">
        <f t="shared" si="6"/>
        <v>171.36872317519908</v>
      </c>
    </row>
    <row r="29" spans="1:10" ht="18.75" customHeight="1" x14ac:dyDescent="0.2">
      <c r="A29" s="33" t="s">
        <v>41</v>
      </c>
      <c r="B29" s="12" t="s">
        <v>42</v>
      </c>
      <c r="C29" s="34">
        <v>3404227.3815700002</v>
      </c>
      <c r="D29" s="34">
        <v>1342083.4805899998</v>
      </c>
      <c r="E29" s="14">
        <f t="shared" si="4"/>
        <v>39.424025782056972</v>
      </c>
      <c r="F29" s="34">
        <v>4172849.6</v>
      </c>
      <c r="G29" s="34">
        <v>1631877.2</v>
      </c>
      <c r="H29" s="16">
        <f t="shared" si="7"/>
        <v>39.107021734020798</v>
      </c>
      <c r="I29" s="14">
        <f t="shared" si="5"/>
        <v>289793.71941000014</v>
      </c>
      <c r="J29" s="14">
        <f t="shared" si="6"/>
        <v>121.59282366567857</v>
      </c>
    </row>
    <row r="30" spans="1:10" ht="18.75" customHeight="1" x14ac:dyDescent="0.2">
      <c r="A30" s="35" t="s">
        <v>43</v>
      </c>
      <c r="B30" s="18" t="s">
        <v>44</v>
      </c>
      <c r="C30" s="38">
        <v>773523.9</v>
      </c>
      <c r="D30" s="38">
        <v>288904.2</v>
      </c>
      <c r="E30" s="20">
        <f t="shared" si="4"/>
        <v>37.349098069238714</v>
      </c>
      <c r="F30" s="38">
        <v>952419.1</v>
      </c>
      <c r="G30" s="38">
        <v>262415.09999999998</v>
      </c>
      <c r="H30" s="22">
        <f t="shared" si="7"/>
        <v>27.552481885338082</v>
      </c>
      <c r="I30" s="37">
        <f t="shared" si="5"/>
        <v>-26489.100000000035</v>
      </c>
      <c r="J30" s="37">
        <f t="shared" si="6"/>
        <v>90.83118210119477</v>
      </c>
    </row>
    <row r="31" spans="1:10" ht="31.5" customHeight="1" x14ac:dyDescent="0.2">
      <c r="A31" s="35" t="s">
        <v>45</v>
      </c>
      <c r="B31" s="18" t="s">
        <v>46</v>
      </c>
      <c r="C31" s="38">
        <v>2026130.2</v>
      </c>
      <c r="D31" s="38">
        <v>750709.6</v>
      </c>
      <c r="E31" s="20">
        <f t="shared" si="4"/>
        <v>37.051399757034368</v>
      </c>
      <c r="F31" s="38">
        <v>2477308.5</v>
      </c>
      <c r="G31" s="38">
        <v>1025958.2</v>
      </c>
      <c r="H31" s="22">
        <f t="shared" si="7"/>
        <v>41.414228385362577</v>
      </c>
      <c r="I31" s="37">
        <f t="shared" si="5"/>
        <v>275248.59999999998</v>
      </c>
      <c r="J31" s="37">
        <f t="shared" si="6"/>
        <v>136.66512323806703</v>
      </c>
    </row>
    <row r="32" spans="1:10" ht="15.75" x14ac:dyDescent="0.2">
      <c r="A32" s="33" t="s">
        <v>47</v>
      </c>
      <c r="B32" s="12" t="s">
        <v>48</v>
      </c>
      <c r="C32" s="34">
        <v>46859707.375269994</v>
      </c>
      <c r="D32" s="34">
        <v>16467491.64556</v>
      </c>
      <c r="E32" s="14">
        <f t="shared" si="4"/>
        <v>35.142113700544883</v>
      </c>
      <c r="F32" s="34">
        <v>50626671.799999997</v>
      </c>
      <c r="G32" s="34">
        <v>18156562.199999999</v>
      </c>
      <c r="H32" s="16">
        <f t="shared" si="7"/>
        <v>35.863629890045431</v>
      </c>
      <c r="I32" s="14">
        <f t="shared" si="5"/>
        <v>1689070.5544399992</v>
      </c>
      <c r="J32" s="14">
        <f t="shared" si="6"/>
        <v>110.25699961351071</v>
      </c>
    </row>
    <row r="33" spans="1:10" ht="21" customHeight="1" x14ac:dyDescent="0.2">
      <c r="A33" s="35" t="s">
        <v>49</v>
      </c>
      <c r="B33" s="18" t="s">
        <v>50</v>
      </c>
      <c r="C33" s="36">
        <v>5354577</v>
      </c>
      <c r="D33" s="36">
        <v>3759037.5</v>
      </c>
      <c r="E33" s="20">
        <f t="shared" si="4"/>
        <v>70.202324105153409</v>
      </c>
      <c r="F33" s="36">
        <v>5953232.4000000004</v>
      </c>
      <c r="G33" s="36">
        <v>3779143.7</v>
      </c>
      <c r="H33" s="22">
        <f t="shared" si="7"/>
        <v>63.480533701321647</v>
      </c>
      <c r="I33" s="20">
        <f t="shared" si="5"/>
        <v>20106.200000000186</v>
      </c>
      <c r="J33" s="20">
        <f t="shared" si="6"/>
        <v>100.53487628149493</v>
      </c>
    </row>
    <row r="34" spans="1:10" ht="21" customHeight="1" x14ac:dyDescent="0.2">
      <c r="A34" s="35" t="s">
        <v>51</v>
      </c>
      <c r="B34" s="18" t="s">
        <v>52</v>
      </c>
      <c r="C34" s="36">
        <v>1763862.9</v>
      </c>
      <c r="D34" s="36">
        <v>709421.7</v>
      </c>
      <c r="E34" s="20">
        <f t="shared" si="4"/>
        <v>40.219775584599006</v>
      </c>
      <c r="F34" s="36">
        <v>1735907.9</v>
      </c>
      <c r="G34" s="36">
        <v>672190.7</v>
      </c>
      <c r="H34" s="22">
        <f t="shared" si="7"/>
        <v>38.722716798512181</v>
      </c>
      <c r="I34" s="20">
        <f t="shared" si="5"/>
        <v>-37231</v>
      </c>
      <c r="J34" s="20">
        <f t="shared" si="6"/>
        <v>94.751922587087478</v>
      </c>
    </row>
    <row r="35" spans="1:10" ht="35.25" customHeight="1" x14ac:dyDescent="0.2">
      <c r="A35" s="35" t="s">
        <v>53</v>
      </c>
      <c r="B35" s="18" t="s">
        <v>54</v>
      </c>
      <c r="C35" s="36">
        <v>29519944</v>
      </c>
      <c r="D35" s="36">
        <v>7089913.5999999996</v>
      </c>
      <c r="E35" s="20">
        <f t="shared" si="4"/>
        <v>24.017368054627745</v>
      </c>
      <c r="F35" s="36">
        <v>31023450.800000001</v>
      </c>
      <c r="G35" s="36">
        <v>8179039.9000000004</v>
      </c>
      <c r="H35" s="22">
        <f t="shared" si="7"/>
        <v>26.364055864475272</v>
      </c>
      <c r="I35" s="20">
        <f t="shared" si="5"/>
        <v>1089126.3000000007</v>
      </c>
      <c r="J35" s="20">
        <f t="shared" si="6"/>
        <v>115.36163007684608</v>
      </c>
    </row>
    <row r="36" spans="1:10" ht="18" customHeight="1" x14ac:dyDescent="0.2">
      <c r="A36" s="35" t="s">
        <v>55</v>
      </c>
      <c r="B36" s="18" t="s">
        <v>56</v>
      </c>
      <c r="C36" s="36">
        <v>1766634.5</v>
      </c>
      <c r="D36" s="36">
        <v>341480</v>
      </c>
      <c r="E36" s="20">
        <f t="shared" si="4"/>
        <v>19.329408544891429</v>
      </c>
      <c r="F36" s="36">
        <v>2118380.7000000002</v>
      </c>
      <c r="G36" s="36">
        <v>672333.8</v>
      </c>
      <c r="H36" s="22">
        <f t="shared" si="7"/>
        <v>31.738100710604094</v>
      </c>
      <c r="I36" s="20">
        <f t="shared" si="5"/>
        <v>330853.80000000005</v>
      </c>
      <c r="J36" s="37">
        <f t="shared" si="6"/>
        <v>196.88819257350357</v>
      </c>
    </row>
    <row r="37" spans="1:10" ht="15.75" x14ac:dyDescent="0.2">
      <c r="A37" s="33" t="s">
        <v>57</v>
      </c>
      <c r="B37" s="12" t="s">
        <v>58</v>
      </c>
      <c r="C37" s="34">
        <v>30580258.787470002</v>
      </c>
      <c r="D37" s="34">
        <v>9552331.0377199985</v>
      </c>
      <c r="E37" s="14">
        <f t="shared" si="4"/>
        <v>31.236920210871418</v>
      </c>
      <c r="F37" s="34">
        <v>29808215.699999999</v>
      </c>
      <c r="G37" s="34">
        <v>12275050.800000001</v>
      </c>
      <c r="H37" s="16">
        <f t="shared" si="7"/>
        <v>41.180092507180831</v>
      </c>
      <c r="I37" s="17">
        <f t="shared" si="5"/>
        <v>2722719.7622800022</v>
      </c>
      <c r="J37" s="17">
        <f t="shared" si="6"/>
        <v>128.50319729842482</v>
      </c>
    </row>
    <row r="38" spans="1:10" ht="15.75" x14ac:dyDescent="0.2">
      <c r="A38" s="33" t="s">
        <v>59</v>
      </c>
      <c r="B38" s="12" t="s">
        <v>60</v>
      </c>
      <c r="C38" s="34">
        <v>606354.96689000004</v>
      </c>
      <c r="D38" s="34">
        <v>257968.42805000002</v>
      </c>
      <c r="E38" s="14">
        <f t="shared" si="4"/>
        <v>42.544127142739896</v>
      </c>
      <c r="F38" s="34">
        <v>729103.5</v>
      </c>
      <c r="G38" s="34">
        <v>220603.5</v>
      </c>
      <c r="H38" s="16">
        <f t="shared" si="7"/>
        <v>30.256815390407532</v>
      </c>
      <c r="I38" s="17">
        <f t="shared" si="5"/>
        <v>-37364.928050000017</v>
      </c>
      <c r="J38" s="17">
        <f t="shared" si="6"/>
        <v>85.515697276428781</v>
      </c>
    </row>
    <row r="39" spans="1:10" ht="15.75" x14ac:dyDescent="0.2">
      <c r="A39" s="33" t="s">
        <v>61</v>
      </c>
      <c r="B39" s="12" t="s">
        <v>62</v>
      </c>
      <c r="C39" s="34">
        <v>58923002.599769995</v>
      </c>
      <c r="D39" s="34">
        <v>29906261.45936</v>
      </c>
      <c r="E39" s="14">
        <f t="shared" si="4"/>
        <v>50.754815844155132</v>
      </c>
      <c r="F39" s="34">
        <v>64768491.299999997</v>
      </c>
      <c r="G39" s="34">
        <v>32116745.800000001</v>
      </c>
      <c r="H39" s="16">
        <f>G39/F39*100</f>
        <v>49.586990765678067</v>
      </c>
      <c r="I39" s="17">
        <f t="shared" si="5"/>
        <v>2210484.340640001</v>
      </c>
      <c r="J39" s="17">
        <f t="shared" si="6"/>
        <v>107.39137636325376</v>
      </c>
    </row>
    <row r="40" spans="1:10" ht="15.75" x14ac:dyDescent="0.2">
      <c r="A40" s="33" t="s">
        <v>63</v>
      </c>
      <c r="B40" s="12" t="s">
        <v>64</v>
      </c>
      <c r="C40" s="39">
        <v>9077757.0807600003</v>
      </c>
      <c r="D40" s="32">
        <v>3769997.8230700004</v>
      </c>
      <c r="E40" s="14">
        <f t="shared" si="4"/>
        <v>41.53005846631855</v>
      </c>
      <c r="F40" s="39">
        <v>9804194.6999999993</v>
      </c>
      <c r="G40" s="32">
        <v>4019199.1</v>
      </c>
      <c r="H40" s="16">
        <f>G40/F40*100</f>
        <v>40.994688732568733</v>
      </c>
      <c r="I40" s="14">
        <f t="shared" si="5"/>
        <v>249201.2769299997</v>
      </c>
      <c r="J40" s="14">
        <f t="shared" si="6"/>
        <v>106.61011726333226</v>
      </c>
    </row>
    <row r="41" spans="1:10" ht="15.75" x14ac:dyDescent="0.2">
      <c r="A41" s="33" t="s">
        <v>65</v>
      </c>
      <c r="B41" s="12" t="s">
        <v>66</v>
      </c>
      <c r="C41" s="34">
        <v>22024094.37379</v>
      </c>
      <c r="D41" s="34">
        <v>11751776.3027</v>
      </c>
      <c r="E41" s="14">
        <f t="shared" si="4"/>
        <v>53.358726598471726</v>
      </c>
      <c r="F41" s="34">
        <v>20999994.100000001</v>
      </c>
      <c r="G41" s="34">
        <v>11592597.1</v>
      </c>
      <c r="H41" s="16">
        <f>G41/F41*100</f>
        <v>55.202858842707961</v>
      </c>
      <c r="I41" s="14">
        <f t="shared" si="5"/>
        <v>-159179.20270000026</v>
      </c>
      <c r="J41" s="14">
        <f t="shared" si="6"/>
        <v>98.64548814919641</v>
      </c>
    </row>
    <row r="42" spans="1:10" ht="15.75" x14ac:dyDescent="0.2">
      <c r="A42" s="33" t="s">
        <v>67</v>
      </c>
      <c r="B42" s="12" t="s">
        <v>68</v>
      </c>
      <c r="C42" s="34">
        <v>39592746.97061</v>
      </c>
      <c r="D42" s="34">
        <v>21014439.044740003</v>
      </c>
      <c r="E42" s="14">
        <f t="shared" si="4"/>
        <v>53.076486610891592</v>
      </c>
      <c r="F42" s="34">
        <v>44347682.899999999</v>
      </c>
      <c r="G42" s="34">
        <v>23720722.300000001</v>
      </c>
      <c r="H42" s="16">
        <f>G42/F42*100</f>
        <v>53.488075923804359</v>
      </c>
      <c r="I42" s="14">
        <f t="shared" si="5"/>
        <v>2706283.2552599981</v>
      </c>
      <c r="J42" s="14">
        <f t="shared" si="6"/>
        <v>112.87820840469874</v>
      </c>
    </row>
    <row r="43" spans="1:10" ht="15.75" x14ac:dyDescent="0.2">
      <c r="A43" s="33" t="s">
        <v>69</v>
      </c>
      <c r="B43" s="12" t="s">
        <v>70</v>
      </c>
      <c r="C43" s="34">
        <v>6800041.3795200009</v>
      </c>
      <c r="D43" s="34">
        <v>2099750.3774299999</v>
      </c>
      <c r="E43" s="14">
        <f t="shared" si="4"/>
        <v>30.878494118490448</v>
      </c>
      <c r="F43" s="34">
        <v>6202419.2999999998</v>
      </c>
      <c r="G43" s="34">
        <v>1799356</v>
      </c>
      <c r="H43" s="16">
        <f t="shared" si="7"/>
        <v>29.01055077008418</v>
      </c>
      <c r="I43" s="14">
        <f t="shared" si="5"/>
        <v>-300394.37742999988</v>
      </c>
      <c r="J43" s="14">
        <f t="shared" si="6"/>
        <v>85.693805289480693</v>
      </c>
    </row>
    <row r="44" spans="1:10" ht="15" customHeight="1" x14ac:dyDescent="0.2">
      <c r="A44" s="33" t="s">
        <v>71</v>
      </c>
      <c r="B44" s="12" t="s">
        <v>72</v>
      </c>
      <c r="C44" s="34">
        <v>573292.3208300001</v>
      </c>
      <c r="D44" s="34">
        <v>329465.65667</v>
      </c>
      <c r="E44" s="14">
        <f t="shared" si="4"/>
        <v>57.469051075550226</v>
      </c>
      <c r="F44" s="34">
        <v>675997</v>
      </c>
      <c r="G44" s="34">
        <v>400409.8</v>
      </c>
      <c r="H44" s="16">
        <f t="shared" si="7"/>
        <v>59.232481800954737</v>
      </c>
      <c r="I44" s="14">
        <f t="shared" si="5"/>
        <v>70944.143329999992</v>
      </c>
      <c r="J44" s="14">
        <f t="shared" si="6"/>
        <v>121.53309211255944</v>
      </c>
    </row>
    <row r="45" spans="1:10" ht="15.75" x14ac:dyDescent="0.2">
      <c r="A45" s="33"/>
      <c r="B45" s="12" t="s">
        <v>73</v>
      </c>
      <c r="C45" s="14">
        <v>136990934.72527999</v>
      </c>
      <c r="D45" s="14">
        <v>68871690.663970008</v>
      </c>
      <c r="E45" s="14">
        <f t="shared" si="4"/>
        <v>50.274633720898755</v>
      </c>
      <c r="F45" s="17">
        <f>F39+F40+F41+F42+F43+F44</f>
        <v>146798779.30000001</v>
      </c>
      <c r="G45" s="17">
        <f>G39+G40+G41+G42+G43+G44</f>
        <v>73649030.099999994</v>
      </c>
      <c r="H45" s="16">
        <f t="shared" si="7"/>
        <v>50.170056216536942</v>
      </c>
      <c r="I45" s="14">
        <f t="shared" si="5"/>
        <v>4777339.4360299855</v>
      </c>
      <c r="J45" s="14">
        <f t="shared" si="6"/>
        <v>106.93657929691167</v>
      </c>
    </row>
    <row r="46" spans="1:10" ht="21.75" customHeight="1" x14ac:dyDescent="0.2">
      <c r="A46" s="40" t="s">
        <v>74</v>
      </c>
      <c r="B46" s="41" t="s">
        <v>75</v>
      </c>
      <c r="C46" s="34">
        <v>78935.51122</v>
      </c>
      <c r="D46" s="34">
        <v>733.66359</v>
      </c>
      <c r="E46" s="17">
        <f t="shared" si="4"/>
        <v>0.92944680874393404</v>
      </c>
      <c r="F46" s="34">
        <v>787850.9</v>
      </c>
      <c r="G46" s="34">
        <v>289.7</v>
      </c>
      <c r="H46" s="16">
        <f t="shared" si="7"/>
        <v>3.6770916933648229E-2</v>
      </c>
      <c r="I46" s="17">
        <f t="shared" si="5"/>
        <v>-443.96359000000001</v>
      </c>
      <c r="J46" s="17">
        <f t="shared" si="6"/>
        <v>39.486762591012592</v>
      </c>
    </row>
    <row r="47" spans="1:10" ht="19.5" customHeight="1" x14ac:dyDescent="0.2">
      <c r="A47" s="33" t="s">
        <v>76</v>
      </c>
      <c r="B47" s="12" t="s">
        <v>77</v>
      </c>
      <c r="C47" s="34">
        <v>924018.78027999995</v>
      </c>
      <c r="D47" s="34">
        <v>0</v>
      </c>
      <c r="E47" s="14">
        <f t="shared" si="4"/>
        <v>0</v>
      </c>
      <c r="F47" s="34">
        <v>517721.8</v>
      </c>
      <c r="G47" s="34">
        <v>0</v>
      </c>
      <c r="H47" s="16">
        <f t="shared" si="7"/>
        <v>0</v>
      </c>
      <c r="I47" s="14">
        <f t="shared" si="5"/>
        <v>0</v>
      </c>
      <c r="J47" s="17"/>
    </row>
    <row r="48" spans="1:10" s="5" customFormat="1" ht="15.75" x14ac:dyDescent="0.2">
      <c r="A48" s="33"/>
      <c r="B48" s="12" t="s">
        <v>78</v>
      </c>
      <c r="C48" s="42">
        <v>-29079469.800000001</v>
      </c>
      <c r="D48" s="42">
        <v>15827779.399999999</v>
      </c>
      <c r="E48" s="14"/>
      <c r="F48" s="34">
        <f>-F50</f>
        <v>-37540472.899999999</v>
      </c>
      <c r="G48" s="34">
        <f>-G50</f>
        <v>34566961.600000001</v>
      </c>
      <c r="H48" s="43"/>
      <c r="I48" s="14">
        <f t="shared" si="5"/>
        <v>18739182.200000003</v>
      </c>
      <c r="J48" s="14"/>
    </row>
    <row r="49" spans="1:10" ht="15.75" x14ac:dyDescent="0.2">
      <c r="A49" s="33"/>
      <c r="B49" s="12"/>
      <c r="C49" s="14"/>
      <c r="D49" s="14"/>
      <c r="E49" s="14"/>
      <c r="F49" s="44"/>
      <c r="G49" s="44"/>
      <c r="H49" s="44"/>
      <c r="I49" s="14"/>
      <c r="J49" s="17"/>
    </row>
    <row r="50" spans="1:10" ht="15.75" x14ac:dyDescent="0.2">
      <c r="A50" s="35"/>
      <c r="B50" s="12" t="s">
        <v>79</v>
      </c>
      <c r="C50" s="14">
        <v>29079469.800000001</v>
      </c>
      <c r="D50" s="14">
        <v>-15827779.399999999</v>
      </c>
      <c r="E50" s="14"/>
      <c r="F50" s="45">
        <f>SUM(F51:F61)</f>
        <v>37540472.899999999</v>
      </c>
      <c r="G50" s="45">
        <f>SUM(G51:G61)</f>
        <v>-34566961.600000001</v>
      </c>
      <c r="H50" s="44"/>
      <c r="I50" s="14">
        <f t="shared" ref="I50:I65" si="8">G50-D50</f>
        <v>-18739182.200000003</v>
      </c>
      <c r="J50" s="17"/>
    </row>
    <row r="51" spans="1:10" ht="15.75" x14ac:dyDescent="0.2">
      <c r="A51" s="35"/>
      <c r="B51" s="46" t="s">
        <v>80</v>
      </c>
      <c r="C51" s="20">
        <v>0</v>
      </c>
      <c r="D51" s="20">
        <v>0</v>
      </c>
      <c r="E51" s="20"/>
      <c r="F51" s="47">
        <v>0</v>
      </c>
      <c r="G51" s="47">
        <v>0</v>
      </c>
      <c r="H51" s="48"/>
      <c r="I51" s="47">
        <f t="shared" si="8"/>
        <v>0</v>
      </c>
      <c r="J51" s="17"/>
    </row>
    <row r="52" spans="1:10" ht="15.75" x14ac:dyDescent="0.2">
      <c r="A52" s="35"/>
      <c r="B52" s="46" t="s">
        <v>81</v>
      </c>
      <c r="C52" s="20">
        <v>4238040.9000000004</v>
      </c>
      <c r="D52" s="20">
        <v>0</v>
      </c>
      <c r="E52" s="20"/>
      <c r="F52" s="47">
        <v>10520935.4</v>
      </c>
      <c r="G52" s="47">
        <v>0</v>
      </c>
      <c r="H52" s="48"/>
      <c r="I52" s="47">
        <f t="shared" si="8"/>
        <v>0</v>
      </c>
      <c r="J52" s="17"/>
    </row>
    <row r="53" spans="1:10" ht="15" customHeight="1" x14ac:dyDescent="0.2">
      <c r="A53" s="35"/>
      <c r="B53" s="46" t="s">
        <v>82</v>
      </c>
      <c r="C53" s="20">
        <v>3813808.2</v>
      </c>
      <c r="D53" s="20">
        <v>100000</v>
      </c>
      <c r="E53" s="20"/>
      <c r="F53" s="47">
        <v>4551201.3</v>
      </c>
      <c r="G53" s="47">
        <v>6318000</v>
      </c>
      <c r="H53" s="48"/>
      <c r="I53" s="47">
        <f t="shared" si="8"/>
        <v>6218000</v>
      </c>
      <c r="J53" s="17"/>
    </row>
    <row r="54" spans="1:10" ht="15.75" x14ac:dyDescent="0.2">
      <c r="A54" s="35"/>
      <c r="B54" s="46" t="s">
        <v>83</v>
      </c>
      <c r="C54" s="20">
        <v>10410365.9</v>
      </c>
      <c r="D54" s="20">
        <v>-4625065.4000000004</v>
      </c>
      <c r="E54" s="20"/>
      <c r="F54" s="47">
        <v>14057994.6</v>
      </c>
      <c r="G54" s="47">
        <v>-924312.2</v>
      </c>
      <c r="H54" s="48"/>
      <c r="I54" s="47">
        <f t="shared" si="8"/>
        <v>3700753.2</v>
      </c>
      <c r="J54" s="17"/>
    </row>
    <row r="55" spans="1:10" ht="16.5" customHeight="1" x14ac:dyDescent="0.2">
      <c r="A55" s="35"/>
      <c r="B55" s="46" t="s">
        <v>84</v>
      </c>
      <c r="C55" s="20">
        <v>9900000</v>
      </c>
      <c r="D55" s="20">
        <v>-16200000</v>
      </c>
      <c r="E55" s="20"/>
      <c r="F55" s="47">
        <v>7800000</v>
      </c>
      <c r="G55" s="47">
        <v>-40500000</v>
      </c>
      <c r="H55" s="48"/>
      <c r="I55" s="47">
        <f t="shared" si="8"/>
        <v>-24300000</v>
      </c>
      <c r="J55" s="17"/>
    </row>
    <row r="56" spans="1:10" ht="17.25" customHeight="1" x14ac:dyDescent="0.2">
      <c r="A56" s="35"/>
      <c r="B56" s="46" t="s">
        <v>85</v>
      </c>
      <c r="C56" s="20">
        <v>0</v>
      </c>
      <c r="D56" s="20">
        <v>0</v>
      </c>
      <c r="E56" s="20"/>
      <c r="F56" s="47">
        <v>85522.7</v>
      </c>
      <c r="G56" s="47">
        <v>85522.7</v>
      </c>
      <c r="H56" s="48"/>
      <c r="I56" s="47">
        <f t="shared" si="8"/>
        <v>85522.7</v>
      </c>
      <c r="J56" s="17"/>
    </row>
    <row r="57" spans="1:10" ht="15.75" customHeight="1" x14ac:dyDescent="0.2">
      <c r="A57" s="35"/>
      <c r="B57" s="46" t="s">
        <v>86</v>
      </c>
      <c r="C57" s="49">
        <v>-24000</v>
      </c>
      <c r="D57" s="49">
        <v>0</v>
      </c>
      <c r="E57" s="20"/>
      <c r="F57" s="47">
        <v>-2000</v>
      </c>
      <c r="G57" s="47">
        <v>0</v>
      </c>
      <c r="H57" s="48"/>
      <c r="I57" s="47">
        <f t="shared" si="8"/>
        <v>0</v>
      </c>
      <c r="J57" s="17"/>
    </row>
    <row r="58" spans="1:10" ht="15.75" customHeight="1" x14ac:dyDescent="0.2">
      <c r="A58" s="35"/>
      <c r="B58" s="46" t="s">
        <v>87</v>
      </c>
      <c r="C58" s="20">
        <v>5219.6000000000004</v>
      </c>
      <c r="D58" s="20">
        <v>0</v>
      </c>
      <c r="E58" s="20"/>
      <c r="F58" s="47">
        <v>23826</v>
      </c>
      <c r="G58" s="47">
        <v>0</v>
      </c>
      <c r="H58" s="48"/>
      <c r="I58" s="47">
        <f t="shared" si="8"/>
        <v>0</v>
      </c>
      <c r="J58" s="17"/>
    </row>
    <row r="59" spans="1:10" ht="15.75" customHeight="1" x14ac:dyDescent="0.2">
      <c r="A59" s="11"/>
      <c r="B59" s="50" t="s">
        <v>88</v>
      </c>
      <c r="C59" s="20">
        <v>34000</v>
      </c>
      <c r="D59" s="20">
        <v>0</v>
      </c>
      <c r="E59" s="20"/>
      <c r="F59" s="47">
        <v>9650</v>
      </c>
      <c r="G59" s="47">
        <v>100</v>
      </c>
      <c r="H59" s="48"/>
      <c r="I59" s="47">
        <f t="shared" si="8"/>
        <v>100</v>
      </c>
      <c r="J59" s="17"/>
    </row>
    <row r="60" spans="1:10" ht="20.25" customHeight="1" x14ac:dyDescent="0.2">
      <c r="A60" s="11"/>
      <c r="B60" s="51" t="s">
        <v>89</v>
      </c>
      <c r="C60" s="20">
        <v>0</v>
      </c>
      <c r="D60" s="20">
        <v>5297286</v>
      </c>
      <c r="E60" s="20"/>
      <c r="F60" s="47">
        <v>0</v>
      </c>
      <c r="G60" s="47">
        <v>3253727.9</v>
      </c>
      <c r="H60" s="48"/>
      <c r="I60" s="47">
        <f t="shared" si="8"/>
        <v>-2043558.1</v>
      </c>
      <c r="J60" s="17"/>
    </row>
    <row r="61" spans="1:10" ht="18" customHeight="1" x14ac:dyDescent="0.2">
      <c r="A61" s="11"/>
      <c r="B61" s="51" t="s">
        <v>90</v>
      </c>
      <c r="C61" s="47">
        <v>702035.2</v>
      </c>
      <c r="D61" s="47">
        <v>-400000</v>
      </c>
      <c r="E61" s="47"/>
      <c r="F61" s="47">
        <v>493342.9</v>
      </c>
      <c r="G61" s="47">
        <v>-2800000</v>
      </c>
      <c r="H61" s="48"/>
      <c r="I61" s="47">
        <f>G61-D61</f>
        <v>-2400000</v>
      </c>
      <c r="J61" s="17"/>
    </row>
    <row r="62" spans="1:10" ht="15.75" customHeight="1" x14ac:dyDescent="0.2">
      <c r="A62" s="52"/>
      <c r="B62" s="53"/>
      <c r="C62" s="54"/>
      <c r="D62" s="54"/>
      <c r="E62" s="54"/>
      <c r="F62" s="55"/>
      <c r="G62" s="55"/>
      <c r="H62" s="55"/>
      <c r="I62" s="54"/>
      <c r="J62" s="56"/>
    </row>
    <row r="63" spans="1:10" ht="15.75" customHeight="1" x14ac:dyDescent="0.2">
      <c r="A63" s="57"/>
      <c r="B63" s="58" t="s">
        <v>91</v>
      </c>
      <c r="C63" s="59"/>
      <c r="D63" s="47">
        <v>3002958.5</v>
      </c>
      <c r="E63" s="17"/>
      <c r="F63" s="43"/>
      <c r="G63" s="22">
        <v>13183057.300000001</v>
      </c>
      <c r="H63" s="43"/>
      <c r="I63" s="47">
        <f t="shared" si="8"/>
        <v>10180098.800000001</v>
      </c>
      <c r="J63" s="37"/>
    </row>
    <row r="64" spans="1:10" ht="15.75" customHeight="1" x14ac:dyDescent="0.2">
      <c r="A64" s="57"/>
      <c r="B64" s="60" t="s">
        <v>92</v>
      </c>
      <c r="C64" s="59"/>
      <c r="D64" s="37">
        <v>1.6122332607430174</v>
      </c>
      <c r="E64" s="17"/>
      <c r="F64" s="43"/>
      <c r="G64" s="22">
        <f>G63/F10*100</f>
        <v>6.6303644182926895</v>
      </c>
      <c r="H64" s="61"/>
      <c r="I64" s="47"/>
      <c r="J64" s="17"/>
    </row>
    <row r="65" spans="1:10" ht="15.75" customHeight="1" x14ac:dyDescent="0.2">
      <c r="A65" s="57"/>
      <c r="B65" s="60" t="s">
        <v>93</v>
      </c>
      <c r="C65" s="59"/>
      <c r="D65" s="54">
        <v>11748.8</v>
      </c>
      <c r="E65" s="37"/>
      <c r="F65" s="62"/>
      <c r="G65" s="22">
        <v>5000</v>
      </c>
      <c r="H65" s="61"/>
      <c r="I65" s="47">
        <f t="shared" si="8"/>
        <v>-6748.7999999999993</v>
      </c>
      <c r="J65" s="37"/>
    </row>
    <row r="66" spans="1:10" ht="15.75" customHeight="1" x14ac:dyDescent="0.2">
      <c r="A66" s="57"/>
      <c r="B66" s="60" t="s">
        <v>92</v>
      </c>
      <c r="C66" s="59"/>
      <c r="D66" s="63">
        <v>2.1863851082337408E-2</v>
      </c>
      <c r="E66" s="37"/>
      <c r="F66" s="62"/>
      <c r="G66" s="64">
        <f>G65/F10*100</f>
        <v>2.5147294240664073E-3</v>
      </c>
      <c r="H66" s="61"/>
      <c r="I66" s="47"/>
      <c r="J66" s="59"/>
    </row>
    <row r="67" spans="1:10" ht="15.75" x14ac:dyDescent="0.2">
      <c r="A67" s="65"/>
      <c r="B67" s="5"/>
      <c r="C67" s="66"/>
      <c r="D67" s="66"/>
      <c r="E67" s="66"/>
      <c r="F67" s="67"/>
      <c r="G67" s="66"/>
      <c r="H67" s="66"/>
      <c r="I67" s="66"/>
      <c r="J67" s="5"/>
    </row>
  </sheetData>
  <mergeCells count="15"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1496062992125984" top="0.39370078740157483" bottom="0.3937007874015748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Елена Рифовна</dc:creator>
  <cp:lastModifiedBy>Костливцева Наталья Максимовна</cp:lastModifiedBy>
  <dcterms:created xsi:type="dcterms:W3CDTF">2023-07-14T10:59:46Z</dcterms:created>
  <dcterms:modified xsi:type="dcterms:W3CDTF">2023-07-17T06:33:05Z</dcterms:modified>
</cp:coreProperties>
</file>