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/>
  </bookViews>
  <sheets>
    <sheet name="на 01.04.2023" sheetId="3" r:id="rId1"/>
  </sheets>
  <definedNames>
    <definedName name="_xlnm._FilterDatabase" localSheetId="0" hidden="1">'на 01.04.2023'!$A$8:$O$89</definedName>
    <definedName name="APPT" localSheetId="0">'на 01.04.2023'!$A$18</definedName>
    <definedName name="FIO" localSheetId="0">'на 01.04.2023'!$F$18</definedName>
    <definedName name="SIGN" localSheetId="0">'на 01.04.2023'!$A$18:$G$19</definedName>
    <definedName name="_xlnm.Print_Titles" localSheetId="0">'на 01.04.2023'!$6:$8</definedName>
    <definedName name="_xlnm.Print_Area" localSheetId="0">'на 01.04.2023'!$A$1:$K$89</definedName>
  </definedNames>
  <calcPr calcId="145621"/>
</workbook>
</file>

<file path=xl/calcChain.xml><?xml version="1.0" encoding="utf-8"?>
<calcChain xmlns="http://schemas.openxmlformats.org/spreadsheetml/2006/main">
  <c r="I87" i="3" l="1"/>
  <c r="K26" i="3"/>
  <c r="I26" i="3"/>
  <c r="E26" i="3"/>
  <c r="H9" i="3" l="1"/>
  <c r="J26" i="3" s="1"/>
  <c r="G9" i="3"/>
  <c r="E19" i="3" l="1"/>
  <c r="E87" i="3"/>
  <c r="K89" i="3" l="1"/>
  <c r="K88" i="3"/>
  <c r="K87" i="3"/>
  <c r="K86" i="3"/>
  <c r="K19" i="3"/>
  <c r="K18" i="3"/>
  <c r="K17" i="3"/>
  <c r="K38" i="3"/>
  <c r="K31" i="3"/>
  <c r="K30" i="3"/>
  <c r="N9" i="3" l="1"/>
  <c r="M9" i="3"/>
  <c r="I89" i="3"/>
  <c r="I88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J89" i="3"/>
  <c r="J10" i="3" l="1"/>
  <c r="J12" i="3"/>
  <c r="J14" i="3"/>
  <c r="J16" i="3"/>
  <c r="J18" i="3"/>
  <c r="J20" i="3"/>
  <c r="J22" i="3"/>
  <c r="J24" i="3"/>
  <c r="J27" i="3"/>
  <c r="J29" i="3"/>
  <c r="J31" i="3"/>
  <c r="J33" i="3"/>
  <c r="J35" i="3"/>
  <c r="J37" i="3"/>
  <c r="J39" i="3"/>
  <c r="J41" i="3"/>
  <c r="J43" i="3"/>
  <c r="J44" i="3"/>
  <c r="J48" i="3"/>
  <c r="J50" i="3"/>
  <c r="J52" i="3"/>
  <c r="J54" i="3"/>
  <c r="J56" i="3"/>
  <c r="J58" i="3"/>
  <c r="J60" i="3"/>
  <c r="J62" i="3"/>
  <c r="J64" i="3"/>
  <c r="J66" i="3"/>
  <c r="J68" i="3"/>
  <c r="J70" i="3"/>
  <c r="J72" i="3"/>
  <c r="J74" i="3"/>
  <c r="J76" i="3"/>
  <c r="J78" i="3"/>
  <c r="J80" i="3"/>
  <c r="J82" i="3"/>
  <c r="J84" i="3"/>
  <c r="J86" i="3"/>
  <c r="J88" i="3"/>
  <c r="J9" i="3"/>
  <c r="J11" i="3"/>
  <c r="J13" i="3"/>
  <c r="J15" i="3"/>
  <c r="J17" i="3"/>
  <c r="J19" i="3"/>
  <c r="J21" i="3"/>
  <c r="J23" i="3"/>
  <c r="J25" i="3"/>
  <c r="J28" i="3"/>
  <c r="J30" i="3"/>
  <c r="J32" i="3"/>
  <c r="J34" i="3"/>
  <c r="J36" i="3"/>
  <c r="J38" i="3"/>
  <c r="J40" i="3"/>
  <c r="J42" i="3"/>
  <c r="J45" i="3"/>
  <c r="J46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87" i="3"/>
  <c r="I9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7" i="3"/>
  <c r="K36" i="3"/>
  <c r="K35" i="3"/>
  <c r="K34" i="3"/>
  <c r="K33" i="3"/>
  <c r="K32" i="3"/>
  <c r="K29" i="3"/>
  <c r="K28" i="3"/>
  <c r="K27" i="3"/>
  <c r="K25" i="3"/>
  <c r="K24" i="3"/>
  <c r="K23" i="3"/>
  <c r="K22" i="3"/>
  <c r="K21" i="3"/>
  <c r="K20" i="3"/>
  <c r="K16" i="3"/>
  <c r="K15" i="3"/>
  <c r="K14" i="3"/>
  <c r="K13" i="3"/>
  <c r="K12" i="3"/>
  <c r="K11" i="3"/>
  <c r="K10" i="3"/>
  <c r="E89" i="3" l="1"/>
  <c r="E88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5" i="3"/>
  <c r="E24" i="3"/>
  <c r="E23" i="3"/>
  <c r="E22" i="3"/>
  <c r="E21" i="3"/>
  <c r="E20" i="3"/>
  <c r="E18" i="3"/>
  <c r="E17" i="3"/>
  <c r="E16" i="3"/>
  <c r="E15" i="3"/>
  <c r="E14" i="3"/>
  <c r="E13" i="3"/>
  <c r="E12" i="3"/>
  <c r="E11" i="3"/>
  <c r="E10" i="3"/>
  <c r="D9" i="3"/>
  <c r="F26" i="3" s="1"/>
  <c r="C9" i="3"/>
  <c r="F87" i="3" l="1"/>
  <c r="F89" i="3"/>
  <c r="F85" i="3"/>
  <c r="F81" i="3"/>
  <c r="F77" i="3"/>
  <c r="F73" i="3"/>
  <c r="F69" i="3"/>
  <c r="F65" i="3"/>
  <c r="F61" i="3"/>
  <c r="F57" i="3"/>
  <c r="F53" i="3"/>
  <c r="F49" i="3"/>
  <c r="F46" i="3"/>
  <c r="F40" i="3"/>
  <c r="F36" i="3"/>
  <c r="F32" i="3"/>
  <c r="F28" i="3"/>
  <c r="F24" i="3"/>
  <c r="F20" i="3"/>
  <c r="F16" i="3"/>
  <c r="F12" i="3"/>
  <c r="F13" i="3"/>
  <c r="F88" i="3"/>
  <c r="F84" i="3"/>
  <c r="F80" i="3"/>
  <c r="F76" i="3"/>
  <c r="F72" i="3"/>
  <c r="F68" i="3"/>
  <c r="F64" i="3"/>
  <c r="F60" i="3"/>
  <c r="F56" i="3"/>
  <c r="F52" i="3"/>
  <c r="F48" i="3"/>
  <c r="F43" i="3"/>
  <c r="F39" i="3"/>
  <c r="F35" i="3"/>
  <c r="F31" i="3"/>
  <c r="F27" i="3"/>
  <c r="F23" i="3"/>
  <c r="F19" i="3"/>
  <c r="F15" i="3"/>
  <c r="F11" i="3"/>
  <c r="F44" i="3"/>
  <c r="F29" i="3"/>
  <c r="F17" i="3"/>
  <c r="F83" i="3"/>
  <c r="F79" i="3"/>
  <c r="F75" i="3"/>
  <c r="F71" i="3"/>
  <c r="F67" i="3"/>
  <c r="F63" i="3"/>
  <c r="F59" i="3"/>
  <c r="F55" i="3"/>
  <c r="F51" i="3"/>
  <c r="F47" i="3"/>
  <c r="F45" i="3"/>
  <c r="F42" i="3"/>
  <c r="F38" i="3"/>
  <c r="F34" i="3"/>
  <c r="F30" i="3"/>
  <c r="F22" i="3"/>
  <c r="F18" i="3"/>
  <c r="F14" i="3"/>
  <c r="F10" i="3"/>
  <c r="F58" i="3"/>
  <c r="F50" i="3"/>
  <c r="F41" i="3"/>
  <c r="F33" i="3"/>
  <c r="F25" i="3"/>
  <c r="F9" i="3"/>
  <c r="F86" i="3"/>
  <c r="F82" i="3"/>
  <c r="F78" i="3"/>
  <c r="F74" i="3"/>
  <c r="F70" i="3"/>
  <c r="F66" i="3"/>
  <c r="F62" i="3"/>
  <c r="F54" i="3"/>
  <c r="F37" i="3"/>
  <c r="F21" i="3"/>
  <c r="E9" i="3"/>
  <c r="K9" i="3" l="1"/>
</calcChain>
</file>

<file path=xl/sharedStrings.xml><?xml version="1.0" encoding="utf-8"?>
<sst xmlns="http://schemas.openxmlformats.org/spreadsheetml/2006/main" count="189" uniqueCount="185">
  <si>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</si>
  <si>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</si>
  <si>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</si>
  <si>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</si>
  <si>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</si>
  <si>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</si>
  <si>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</si>
  <si>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</si>
  <si>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</si>
  <si>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</si>
  <si>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</si>
  <si>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</si>
  <si>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</si>
  <si>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</si>
  <si>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</si>
  <si>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</si>
  <si>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</si>
  <si>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</si>
  <si>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</si>
  <si>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</si>
  <si>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</si>
  <si>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</si>
  <si>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</si>
  <si>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</si>
  <si>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</si>
  <si>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</si>
  <si>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</si>
  <si>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</si>
  <si>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</si>
  <si>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</si>
  <si>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</si>
  <si>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</si>
  <si>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</si>
  <si>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</si>
  <si>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</si>
  <si>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</si>
  <si>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</si>
  <si>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</si>
  <si>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</si>
  <si>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</si>
  <si>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</si>
  <si>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</si>
  <si>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</si>
  <si>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</si>
  <si>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</si>
  <si>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</si>
  <si>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</si>
  <si>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</si>
  <si>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</si>
  <si>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</si>
  <si>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</si>
  <si>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</si>
  <si>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</si>
  <si>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</si>
  <si>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</si>
  <si>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</si>
  <si>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</si>
  <si>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</si>
  <si>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</si>
  <si>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</si>
  <si>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</si>
  <si>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</si>
  <si>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</si>
  <si>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</si>
  <si>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</si>
  <si>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</si>
  <si>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</si>
  <si>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</si>
  <si>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</si>
  <si>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</si>
  <si>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</si>
  <si>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</si>
  <si>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</si>
  <si>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</si>
  <si>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</si>
  <si>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</si>
  <si>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</si>
  <si>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</si>
  <si>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</si>
  <si>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</si>
  <si>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</si>
  <si>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</si>
  <si>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</si>
  <si>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</si>
  <si>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</si>
  <si>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</si>
  <si>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</si>
  <si>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</si>
  <si>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</si>
  <si>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</si>
  <si>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</si>
  <si>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</si>
  <si>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</si>
  <si>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</si>
  <si>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</si>
  <si>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</si>
  <si>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</si>
  <si>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</si>
  <si>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</si>
  <si>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</si>
  <si>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</si>
  <si>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</si>
  <si>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</si>
  <si>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</si>
  <si>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</si>
  <si>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</si>
  <si>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</si>
  <si>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</si>
  <si>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</si>
  <si>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</si>
  <si>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</si>
  <si>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</si>
  <si>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</si>
  <si>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</si>
  <si>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</si>
  <si>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</si>
  <si>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</si>
  <si>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</si>
  <si>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</si>
  <si>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</si>
  <si>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</si>
  <si>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</si>
  <si>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</si>
  <si>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</si>
  <si>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</si>
  <si>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</si>
  <si>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</si>
  <si>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</si>
  <si>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</si>
  <si>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</si>
  <si>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</si>
  <si>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</si>
  <si>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</si>
  <si>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</si>
  <si>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</si>
  <si>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</si>
  <si>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</si>
  <si>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</si>
  <si>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</si>
  <si>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</si>
  <si>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</si>
  <si>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</si>
  <si>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</si>
  <si>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</si>
  <si>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</si>
  <si>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</si>
  <si>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</si>
  <si>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</si>
  <si>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</si>
  <si>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</si>
  <si>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</si>
  <si>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</si>
  <si>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</si>
  <si>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</si>
  <si>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</si>
  <si>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</si>
  <si>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</si>
  <si>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</si>
  <si>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</si>
  <si>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Другие вопросы в области физической культуры и спорта</t>
  </si>
  <si>
    <t>Другие вопросы в области средств массовой информации</t>
  </si>
  <si>
    <t>Начальное профессиональное образование</t>
  </si>
  <si>
    <t>4</t>
  </si>
  <si>
    <t>5=4/3</t>
  </si>
  <si>
    <t>8</t>
  </si>
  <si>
    <t>9=8/7</t>
  </si>
  <si>
    <t>10</t>
  </si>
  <si>
    <t>11=4/8</t>
  </si>
  <si>
    <t>0108</t>
  </si>
  <si>
    <t>0402</t>
  </si>
  <si>
    <t>0703</t>
  </si>
  <si>
    <t>1204</t>
  </si>
  <si>
    <t>0100</t>
  </si>
  <si>
    <t>Приложение 8</t>
  </si>
  <si>
    <t>Международные отношения и международное сотрудничество</t>
  </si>
  <si>
    <t>исполнено за первый квартал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</si>
  <si>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</si>
  <si>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</si>
  <si>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1105</t>
  </si>
  <si>
    <t>2022 год</t>
  </si>
  <si>
    <t>0311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</si>
  <si>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первый квартал  2023 года в сравнении с аналогичным периодом 2022 года </t>
  </si>
  <si>
    <t>2023 год</t>
  </si>
  <si>
    <t>Темп роста исполнеиия 2023 к 2022,
%%</t>
  </si>
  <si>
    <t xml:space="preserve">Миграционная политика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</si>
</sst>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0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39">
    <xf numFmtId="0" fontId="0" fillId="0" borderId="0" xfId="0"/>
    <xf numFmtId="0" fontId="25" fillId="0" borderId="0" xfId="0" applyFont="1" applyAlignment="1">
      <alignment vertical="top"/>
    </xf>
    <xf numFmtId="0" fontId="27" fillId="5" borderId="0" xfId="0" applyFont="1" applyFill="1" applyBorder="1" applyAlignment="1">
      <alignment horizontal="right" vertical="top"/>
    </xf>
    <xf numFmtId="0" fontId="28" fillId="5" borderId="0" xfId="0" applyFont="1" applyFill="1" applyBorder="1" applyAlignment="1">
      <alignment vertical="top"/>
    </xf>
    <xf numFmtId="0" fontId="25" fillId="0" borderId="0" xfId="0" applyFont="1" applyAlignment="1">
      <alignment horizontal="right" vertical="top"/>
    </xf>
    <xf numFmtId="0" fontId="25" fillId="5" borderId="0" xfId="0" applyFont="1" applyFill="1" applyBorder="1" applyAlignment="1">
      <alignment horizontal="right" vertical="top"/>
    </xf>
    <xf numFmtId="0" fontId="27" fillId="5" borderId="0" xfId="0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vertical="top"/>
    </xf>
    <xf numFmtId="0" fontId="25" fillId="0" borderId="0" xfId="0" applyFont="1" applyAlignment="1">
      <alignment vertical="top" wrapText="1"/>
    </xf>
    <xf numFmtId="0" fontId="28" fillId="5" borderId="0" xfId="0" applyFont="1" applyFill="1" applyBorder="1" applyAlignment="1">
      <alignment vertical="top" wrapText="1"/>
    </xf>
    <xf numFmtId="49" fontId="26" fillId="5" borderId="0" xfId="0" applyNumberFormat="1" applyFont="1" applyFill="1" applyBorder="1" applyAlignment="1">
      <alignment horizontal="center" vertical="top" wrapText="1"/>
    </xf>
    <xf numFmtId="49" fontId="26" fillId="0" borderId="1" xfId="2" applyNumberFormat="1" applyFont="1" applyBorder="1" applyAlignment="1">
      <alignment horizontal="center" vertical="top" wrapText="1"/>
    </xf>
    <xf numFmtId="49" fontId="26" fillId="0" borderId="1" xfId="2" applyNumberFormat="1" applyFont="1" applyFill="1" applyBorder="1" applyAlignment="1">
      <alignment horizontal="center" vertical="top" wrapText="1"/>
    </xf>
    <xf numFmtId="49" fontId="29" fillId="5" borderId="0" xfId="2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49" fontId="25" fillId="5" borderId="0" xfId="0" applyNumberFormat="1" applyFont="1" applyFill="1" applyBorder="1" applyAlignment="1">
      <alignment horizontal="center" vertical="top" wrapText="1"/>
    </xf>
    <xf numFmtId="49" fontId="28" fillId="5" borderId="0" xfId="0" applyNumberFormat="1" applyFont="1" applyFill="1" applyBorder="1" applyAlignment="1">
      <alignment horizontal="center" vertical="top" wrapText="1"/>
    </xf>
    <xf numFmtId="49" fontId="26" fillId="2" borderId="1" xfId="0" applyNumberFormat="1" applyFont="1" applyFill="1" applyBorder="1" applyAlignment="1">
      <alignment horizontal="center" vertical="top"/>
    </xf>
    <xf numFmtId="49" fontId="26" fillId="2" borderId="1" xfId="0" applyNumberFormat="1" applyFont="1" applyFill="1" applyBorder="1" applyAlignment="1">
      <alignment horizontal="left" vertical="top"/>
    </xf>
    <xf numFmtId="164" fontId="26" fillId="2" borderId="1" xfId="0" applyNumberFormat="1" applyFont="1" applyFill="1" applyBorder="1" applyAlignment="1">
      <alignment horizontal="center" vertical="top"/>
    </xf>
    <xf numFmtId="164" fontId="26" fillId="5" borderId="0" xfId="0" applyNumberFormat="1" applyFont="1" applyFill="1" applyBorder="1" applyAlignment="1">
      <alignment horizontal="center" vertical="top"/>
    </xf>
    <xf numFmtId="164" fontId="29" fillId="5" borderId="0" xfId="0" applyNumberFormat="1" applyFont="1" applyFill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left" vertical="top"/>
    </xf>
    <xf numFmtId="164" fontId="26" fillId="0" borderId="1" xfId="0" applyNumberFormat="1" applyFont="1" applyBorder="1" applyAlignment="1">
      <alignment horizontal="center" vertical="top" wrapText="1"/>
    </xf>
    <xf numFmtId="164" fontId="26" fillId="5" borderId="0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left" vertical="top" wrapText="1"/>
    </xf>
    <xf numFmtId="164" fontId="25" fillId="0" borderId="1" xfId="0" applyNumberFormat="1" applyFont="1" applyBorder="1" applyAlignment="1">
      <alignment horizontal="center" vertical="top" wrapText="1"/>
    </xf>
    <xf numFmtId="164" fontId="25" fillId="5" borderId="0" xfId="0" applyNumberFormat="1" applyFont="1" applyFill="1" applyBorder="1" applyAlignment="1">
      <alignment horizontal="center" vertical="top" wrapText="1"/>
    </xf>
    <xf numFmtId="164" fontId="28" fillId="5" borderId="0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left" vertical="top" wrapText="1"/>
    </xf>
    <xf numFmtId="164" fontId="29" fillId="5" borderId="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Alignment="1">
      <alignment vertical="top"/>
    </xf>
    <xf numFmtId="0" fontId="27" fillId="0" borderId="0" xfId="0" applyFont="1" applyAlignment="1">
      <alignment horizontal="right" vertical="top"/>
    </xf>
    <xf numFmtId="49" fontId="26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vertical="top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89"/>
  <sheetViews>
    <sheetView showGridLines="0" tabSelected="1" zoomScaleNormal="100" workbookViewId="0">
      <selection activeCell="N11" sqref="N11"/>
    </sheetView>
  </sheetViews>
  <sheetFormatPr defaultColWidth="9.140625" defaultRowHeight="12.75" x14ac:dyDescent="0.2"/>
  <cols>
    <col min="1" max="1" width="8" style="1" customWidth="1"/>
    <col min="2" max="2" width="42.140625" style="1" customWidth="1"/>
    <col min="3" max="3" width="14.28515625" style="1" customWidth="1"/>
    <col min="4" max="4" width="15" style="1" customWidth="1"/>
    <col min="5" max="5" width="12.140625" style="1" customWidth="1"/>
    <col min="6" max="6" width="11.42578125" style="1" customWidth="1"/>
    <col min="7" max="7" width="14.28515625" style="1" customWidth="1"/>
    <col min="8" max="8" width="14.7109375" style="1" customWidth="1"/>
    <col min="9" max="11" width="10.85546875" style="1" customWidth="1"/>
    <col min="12" max="12" width="10.85546875" style="7" customWidth="1"/>
    <col min="13" max="14" width="16.140625" style="3" customWidth="1"/>
    <col min="15" max="16384" width="9.140625" style="1"/>
  </cols>
  <sheetData>
    <row r="1" spans="1:14" ht="15.75" x14ac:dyDescent="0.2">
      <c r="C1" s="33"/>
      <c r="D1" s="33"/>
      <c r="J1" s="34" t="s">
        <v>173</v>
      </c>
      <c r="K1" s="34"/>
      <c r="L1" s="2"/>
    </row>
    <row r="2" spans="1:14" x14ac:dyDescent="0.2">
      <c r="K2" s="4"/>
      <c r="L2" s="5"/>
    </row>
    <row r="3" spans="1:14" ht="30" customHeight="1" x14ac:dyDescent="0.2">
      <c r="B3" s="36" t="s">
        <v>181</v>
      </c>
      <c r="C3" s="36"/>
      <c r="D3" s="36"/>
      <c r="E3" s="36"/>
      <c r="F3" s="36"/>
      <c r="G3" s="36"/>
      <c r="H3" s="36"/>
      <c r="I3" s="36"/>
      <c r="J3" s="36"/>
      <c r="K3" s="36"/>
      <c r="L3" s="6"/>
    </row>
    <row r="4" spans="1:14" ht="8.25" customHeight="1" x14ac:dyDescent="0.2">
      <c r="A4" s="37"/>
      <c r="B4" s="37"/>
      <c r="C4" s="37"/>
      <c r="D4" s="37"/>
      <c r="E4" s="37"/>
      <c r="F4" s="37"/>
    </row>
    <row r="5" spans="1:14" x14ac:dyDescent="0.2">
      <c r="A5" s="8"/>
      <c r="B5" s="8"/>
      <c r="C5" s="8"/>
      <c r="D5" s="8"/>
      <c r="E5" s="8"/>
      <c r="F5" s="8"/>
      <c r="G5" s="8"/>
      <c r="I5" s="8"/>
      <c r="J5" s="8"/>
      <c r="K5" s="4" t="s">
        <v>0</v>
      </c>
      <c r="L5" s="5"/>
      <c r="M5" s="9"/>
    </row>
    <row r="6" spans="1:14" x14ac:dyDescent="0.2">
      <c r="A6" s="35" t="s">
        <v>1</v>
      </c>
      <c r="B6" s="35" t="s">
        <v>156</v>
      </c>
      <c r="C6" s="38" t="s">
        <v>182</v>
      </c>
      <c r="D6" s="38"/>
      <c r="E6" s="38"/>
      <c r="F6" s="38"/>
      <c r="G6" s="38" t="s">
        <v>179</v>
      </c>
      <c r="H6" s="38"/>
      <c r="I6" s="38"/>
      <c r="J6" s="38"/>
      <c r="K6" s="35" t="s">
        <v>183</v>
      </c>
      <c r="L6" s="10"/>
    </row>
    <row r="7" spans="1:14" ht="69" customHeight="1" x14ac:dyDescent="0.2">
      <c r="A7" s="35"/>
      <c r="B7" s="35"/>
      <c r="C7" s="11" t="s">
        <v>149</v>
      </c>
      <c r="D7" s="11" t="s">
        <v>175</v>
      </c>
      <c r="E7" s="12" t="s">
        <v>148</v>
      </c>
      <c r="F7" s="12" t="s">
        <v>157</v>
      </c>
      <c r="G7" s="11" t="s">
        <v>149</v>
      </c>
      <c r="H7" s="11" t="s">
        <v>175</v>
      </c>
      <c r="I7" s="12" t="s">
        <v>148</v>
      </c>
      <c r="J7" s="12" t="s">
        <v>157</v>
      </c>
      <c r="K7" s="35"/>
      <c r="L7" s="10"/>
      <c r="M7" s="13"/>
      <c r="N7" s="13"/>
    </row>
    <row r="8" spans="1:14" x14ac:dyDescent="0.2">
      <c r="A8" s="14" t="s">
        <v>151</v>
      </c>
      <c r="B8" s="14" t="s">
        <v>152</v>
      </c>
      <c r="C8" s="14" t="s">
        <v>153</v>
      </c>
      <c r="D8" s="14" t="s">
        <v>162</v>
      </c>
      <c r="E8" s="14" t="s">
        <v>163</v>
      </c>
      <c r="F8" s="14" t="s">
        <v>154</v>
      </c>
      <c r="G8" s="14" t="s">
        <v>155</v>
      </c>
      <c r="H8" s="14" t="s">
        <v>164</v>
      </c>
      <c r="I8" s="14" t="s">
        <v>165</v>
      </c>
      <c r="J8" s="14" t="s">
        <v>166</v>
      </c>
      <c r="K8" s="14" t="s">
        <v>167</v>
      </c>
      <c r="L8" s="15"/>
      <c r="M8" s="16"/>
      <c r="N8" s="16"/>
    </row>
    <row r="9" spans="1:14" x14ac:dyDescent="0.2">
      <c r="A9" s="17" t="s">
        <v>147</v>
      </c>
      <c r="B9" s="18" t="s">
        <v>150</v>
      </c>
      <c r="C9" s="19">
        <f>C10+C21+C23+C28+C40+C45+C48+C57+C61+C69+C75+C80+C84+C86</f>
        <v>238930831.22498</v>
      </c>
      <c r="D9" s="19">
        <f>D10+D21+D23+D28+D40+D45+D48+D57+D61+D69+D75+D80+D84+D86</f>
        <v>52446646.034150012</v>
      </c>
      <c r="E9" s="19">
        <f>D9/C9*100</f>
        <v>21.950556052251645</v>
      </c>
      <c r="F9" s="19">
        <f>D9/$D$9*100</f>
        <v>100</v>
      </c>
      <c r="G9" s="19">
        <f>G10+G21+G23+G28+G40+G45+G48+G57+G61+G69+G75+G80+G84+G86</f>
        <v>215617550.81619999</v>
      </c>
      <c r="H9" s="19">
        <f>H10+H21+H23+H28+H40+H45+H48+H57+H61+H69+H75+H80+H84+H86</f>
        <v>45975838.479779996</v>
      </c>
      <c r="I9" s="19">
        <f>H9/G9*100</f>
        <v>21.322864630334024</v>
      </c>
      <c r="J9" s="19">
        <f>H9/$H$9*100</f>
        <v>100</v>
      </c>
      <c r="K9" s="19">
        <f>D9/H9*100</f>
        <v>114.07436551095387</v>
      </c>
      <c r="L9" s="20"/>
      <c r="M9" s="21">
        <f>M10+M21+M23+M28+M40+M45+M48+M57+M61+M69+M75+M80+M84+M86</f>
        <v>199541804000.16006</v>
      </c>
      <c r="N9" s="21">
        <f>N10+N21+N23+N28+N40+N45+N48+N57+N61+N69+N75+N80+N84+N86</f>
        <v>34890732525.410011</v>
      </c>
    </row>
    <row r="10" spans="1:14" x14ac:dyDescent="0.2">
      <c r="A10" s="22" t="s">
        <v>172</v>
      </c>
      <c r="B10" s="23" t="s">
        <v>2</v>
      </c>
      <c r="C10" s="24">
        <v>25568175.685520001</v>
      </c>
      <c r="D10" s="24">
        <v>3566980.8967199996</v>
      </c>
      <c r="E10" s="24">
        <f t="shared" ref="E10:E70" si="0">D10/C10*100</f>
        <v>13.950861964469699</v>
      </c>
      <c r="F10" s="24">
        <f t="shared" ref="F10:F70" si="1">D10/$D$9*100</f>
        <v>6.8011611159985375</v>
      </c>
      <c r="G10" s="24">
        <v>19191297.154400002</v>
      </c>
      <c r="H10" s="24">
        <v>2987024.66683</v>
      </c>
      <c r="I10" s="24">
        <f t="shared" ref="I10:I43" si="2">H10/G10*100</f>
        <v>15.564475099303868</v>
      </c>
      <c r="J10" s="24">
        <f t="shared" ref="J10:J71" si="3">H10/$H$9*100</f>
        <v>6.4969444073188196</v>
      </c>
      <c r="K10" s="24">
        <f t="shared" ref="K10:K71" si="4">D10/H10*100</f>
        <v>119.41585003733772</v>
      </c>
      <c r="L10" s="25"/>
      <c r="M10" s="21">
        <v>19478407619.889999</v>
      </c>
      <c r="N10" s="21">
        <v>2735247720.5</v>
      </c>
    </row>
    <row r="11" spans="1:14" ht="38.25" x14ac:dyDescent="0.2">
      <c r="A11" s="14" t="s">
        <v>3</v>
      </c>
      <c r="B11" s="26" t="s">
        <v>4</v>
      </c>
      <c r="C11" s="27">
        <v>166244.52239</v>
      </c>
      <c r="D11" s="27">
        <v>30414.565739999998</v>
      </c>
      <c r="E11" s="27">
        <f t="shared" si="0"/>
        <v>18.295078419876713</v>
      </c>
      <c r="F11" s="27">
        <f t="shared" si="1"/>
        <v>5.7991440902047227E-2</v>
      </c>
      <c r="G11" s="27">
        <v>144881.58312999998</v>
      </c>
      <c r="H11" s="27">
        <v>24524.644260000001</v>
      </c>
      <c r="I11" s="27">
        <f t="shared" si="2"/>
        <v>16.927371809565621</v>
      </c>
      <c r="J11" s="27">
        <f t="shared" si="3"/>
        <v>5.3342462195193785E-2</v>
      </c>
      <c r="K11" s="27">
        <f t="shared" si="4"/>
        <v>124.01633808652845</v>
      </c>
      <c r="L11" s="28"/>
      <c r="M11" s="29">
        <v>126138999.04000001</v>
      </c>
      <c r="N11" s="29">
        <v>21724640.629999999</v>
      </c>
    </row>
    <row r="12" spans="1:14" ht="51" x14ac:dyDescent="0.2">
      <c r="A12" s="14" t="s">
        <v>5</v>
      </c>
      <c r="B12" s="26" t="s">
        <v>6</v>
      </c>
      <c r="C12" s="27">
        <v>1075642.4095000001</v>
      </c>
      <c r="D12" s="27">
        <v>196320.48974000002</v>
      </c>
      <c r="E12" s="27">
        <f t="shared" si="0"/>
        <v>18.251464241843841</v>
      </c>
      <c r="F12" s="27">
        <f t="shared" si="1"/>
        <v>0.37432420294744539</v>
      </c>
      <c r="G12" s="27">
        <v>935711.53851999994</v>
      </c>
      <c r="H12" s="27">
        <v>138868.55473</v>
      </c>
      <c r="I12" s="27">
        <f t="shared" si="2"/>
        <v>14.840957818009404</v>
      </c>
      <c r="J12" s="27">
        <f t="shared" si="3"/>
        <v>0.30204681267764999</v>
      </c>
      <c r="K12" s="27">
        <f t="shared" si="4"/>
        <v>141.37145023342609</v>
      </c>
      <c r="L12" s="28"/>
      <c r="M12" s="29">
        <v>859536063.45000005</v>
      </c>
      <c r="N12" s="29">
        <v>137776602.88999999</v>
      </c>
    </row>
    <row r="13" spans="1:14" ht="51" x14ac:dyDescent="0.2">
      <c r="A13" s="14" t="s">
        <v>7</v>
      </c>
      <c r="B13" s="26" t="s">
        <v>8</v>
      </c>
      <c r="C13" s="27">
        <v>10160301.09599</v>
      </c>
      <c r="D13" s="27">
        <v>1684134.36567</v>
      </c>
      <c r="E13" s="27">
        <f t="shared" si="0"/>
        <v>16.575634420270113</v>
      </c>
      <c r="F13" s="27">
        <f t="shared" si="1"/>
        <v>3.2111383530100208</v>
      </c>
      <c r="G13" s="27">
        <v>8534935.054130001</v>
      </c>
      <c r="H13" s="27">
        <v>1395372.9239000001</v>
      </c>
      <c r="I13" s="27">
        <f t="shared" si="2"/>
        <v>16.34895772551647</v>
      </c>
      <c r="J13" s="27">
        <f t="shared" si="3"/>
        <v>3.03501354197962</v>
      </c>
      <c r="K13" s="27">
        <f t="shared" si="4"/>
        <v>120.69421276736011</v>
      </c>
      <c r="L13" s="28"/>
      <c r="M13" s="29">
        <v>7504945411.1899996</v>
      </c>
      <c r="N13" s="29">
        <v>1369369488.5999999</v>
      </c>
    </row>
    <row r="14" spans="1:14" x14ac:dyDescent="0.2">
      <c r="A14" s="14" t="s">
        <v>9</v>
      </c>
      <c r="B14" s="26" t="s">
        <v>10</v>
      </c>
      <c r="C14" s="27">
        <v>515345.97600000002</v>
      </c>
      <c r="D14" s="27">
        <v>127954.32956</v>
      </c>
      <c r="E14" s="27">
        <f t="shared" si="0"/>
        <v>24.828820931746247</v>
      </c>
      <c r="F14" s="27">
        <f t="shared" si="1"/>
        <v>0.24397047139427</v>
      </c>
      <c r="G14" s="27">
        <v>438058.17200000002</v>
      </c>
      <c r="H14" s="27">
        <v>84034.255950000006</v>
      </c>
      <c r="I14" s="27">
        <f t="shared" si="2"/>
        <v>19.183355390069064</v>
      </c>
      <c r="J14" s="27">
        <f t="shared" si="3"/>
        <v>0.18277916994805427</v>
      </c>
      <c r="K14" s="27">
        <f t="shared" si="4"/>
        <v>152.26448799181637</v>
      </c>
      <c r="L14" s="28"/>
      <c r="M14" s="29">
        <v>383444523.41000003</v>
      </c>
      <c r="N14" s="29">
        <v>70511812.75</v>
      </c>
    </row>
    <row r="15" spans="1:14" ht="38.25" x14ac:dyDescent="0.2">
      <c r="A15" s="14" t="s">
        <v>11</v>
      </c>
      <c r="B15" s="26" t="s">
        <v>12</v>
      </c>
      <c r="C15" s="27">
        <v>764634.00021000009</v>
      </c>
      <c r="D15" s="27">
        <v>134319.53602</v>
      </c>
      <c r="E15" s="27">
        <f t="shared" si="0"/>
        <v>17.566513650074455</v>
      </c>
      <c r="F15" s="27">
        <f t="shared" si="1"/>
        <v>0.25610700812505616</v>
      </c>
      <c r="G15" s="27">
        <v>660376.06637000002</v>
      </c>
      <c r="H15" s="27">
        <v>113284.71427</v>
      </c>
      <c r="I15" s="27">
        <f t="shared" si="2"/>
        <v>17.154576011924703</v>
      </c>
      <c r="J15" s="27">
        <f t="shared" si="3"/>
        <v>0.24640053997018932</v>
      </c>
      <c r="K15" s="27">
        <f t="shared" si="4"/>
        <v>118.5681024007053</v>
      </c>
      <c r="L15" s="28"/>
      <c r="M15" s="29">
        <v>581522579.25999999</v>
      </c>
      <c r="N15" s="29">
        <v>103720868.72</v>
      </c>
    </row>
    <row r="16" spans="1:14" ht="25.5" x14ac:dyDescent="0.2">
      <c r="A16" s="14" t="s">
        <v>13</v>
      </c>
      <c r="B16" s="26" t="s">
        <v>14</v>
      </c>
      <c r="C16" s="27">
        <v>122245.4</v>
      </c>
      <c r="D16" s="27">
        <v>18544.628639999999</v>
      </c>
      <c r="E16" s="27">
        <f t="shared" si="0"/>
        <v>15.170001194318969</v>
      </c>
      <c r="F16" s="27">
        <f t="shared" si="1"/>
        <v>3.5359036358444895E-2</v>
      </c>
      <c r="G16" s="27">
        <v>109227.3</v>
      </c>
      <c r="H16" s="27">
        <v>18819.334569999999</v>
      </c>
      <c r="I16" s="27">
        <f t="shared" si="2"/>
        <v>17.229515487428507</v>
      </c>
      <c r="J16" s="27">
        <f t="shared" si="3"/>
        <v>4.093309701850608E-2</v>
      </c>
      <c r="K16" s="27">
        <f t="shared" si="4"/>
        <v>98.540299451193619</v>
      </c>
      <c r="L16" s="28"/>
      <c r="M16" s="29">
        <v>262055500</v>
      </c>
      <c r="N16" s="29">
        <v>12569712.35</v>
      </c>
    </row>
    <row r="17" spans="1:14" ht="25.5" x14ac:dyDescent="0.2">
      <c r="A17" s="14" t="s">
        <v>168</v>
      </c>
      <c r="B17" s="26" t="s">
        <v>174</v>
      </c>
      <c r="C17" s="27">
        <v>5205.2377900000001</v>
      </c>
      <c r="D17" s="27" t="e">
        <v>#VALUE!</v>
      </c>
      <c r="E17" s="27" t="e">
        <f t="shared" si="0"/>
        <v>#VALUE!</v>
      </c>
      <c r="F17" s="27" t="e">
        <f t="shared" si="1"/>
        <v>#VALUE!</v>
      </c>
      <c r="G17" s="27">
        <v>0</v>
      </c>
      <c r="H17" s="27">
        <v>0</v>
      </c>
      <c r="I17" s="27" t="e">
        <f t="shared" si="2"/>
        <v>#DIV/0!</v>
      </c>
      <c r="J17" s="27">
        <f t="shared" si="3"/>
        <v>0</v>
      </c>
      <c r="K17" s="27" t="e">
        <f t="shared" si="4"/>
        <v>#VALUE!</v>
      </c>
      <c r="L17" s="28"/>
      <c r="M17" s="29">
        <v>166000</v>
      </c>
      <c r="N17" s="29">
        <v>0</v>
      </c>
    </row>
    <row r="18" spans="1:14" x14ac:dyDescent="0.2">
      <c r="A18" s="14" t="s">
        <v>15</v>
      </c>
      <c r="B18" s="26" t="s">
        <v>16</v>
      </c>
      <c r="C18" s="27">
        <v>1396755.46157</v>
      </c>
      <c r="D18" s="27" t="e">
        <v>#VALUE!</v>
      </c>
      <c r="E18" s="27" t="e">
        <f t="shared" si="0"/>
        <v>#VALUE!</v>
      </c>
      <c r="F18" s="27" t="e">
        <f t="shared" si="1"/>
        <v>#VALUE!</v>
      </c>
      <c r="G18" s="27">
        <v>781546.51349000004</v>
      </c>
      <c r="H18" s="27">
        <v>0</v>
      </c>
      <c r="I18" s="27">
        <f t="shared" si="2"/>
        <v>0</v>
      </c>
      <c r="J18" s="27">
        <f t="shared" si="3"/>
        <v>0</v>
      </c>
      <c r="K18" s="27" t="e">
        <f t="shared" si="4"/>
        <v>#VALUE!</v>
      </c>
      <c r="L18" s="28"/>
      <c r="M18" s="29">
        <v>519339924.42000002</v>
      </c>
      <c r="N18" s="29">
        <v>0</v>
      </c>
    </row>
    <row r="19" spans="1:14" ht="25.5" x14ac:dyDescent="0.2">
      <c r="A19" s="14" t="s">
        <v>17</v>
      </c>
      <c r="B19" s="26" t="s">
        <v>18</v>
      </c>
      <c r="C19" s="27">
        <v>12549.11</v>
      </c>
      <c r="D19" s="27" t="e">
        <v>#VALUE!</v>
      </c>
      <c r="E19" s="27" t="e">
        <f t="shared" si="0"/>
        <v>#VALUE!</v>
      </c>
      <c r="F19" s="27" t="e">
        <f t="shared" si="1"/>
        <v>#VALUE!</v>
      </c>
      <c r="G19" s="27">
        <v>16650</v>
      </c>
      <c r="H19" s="27">
        <v>0</v>
      </c>
      <c r="I19" s="27">
        <f t="shared" si="2"/>
        <v>0</v>
      </c>
      <c r="J19" s="27">
        <f t="shared" si="3"/>
        <v>0</v>
      </c>
      <c r="K19" s="27" t="e">
        <f t="shared" si="4"/>
        <v>#VALUE!</v>
      </c>
      <c r="L19" s="28"/>
      <c r="M19" s="29">
        <v>26500000</v>
      </c>
      <c r="N19" s="29">
        <v>0</v>
      </c>
    </row>
    <row r="20" spans="1:14" x14ac:dyDescent="0.2">
      <c r="A20" s="14" t="s">
        <v>19</v>
      </c>
      <c r="B20" s="26" t="s">
        <v>20</v>
      </c>
      <c r="C20" s="27">
        <v>11349252.472069999</v>
      </c>
      <c r="D20" s="27">
        <v>1375292.98135</v>
      </c>
      <c r="E20" s="27">
        <f t="shared" si="0"/>
        <v>12.117916882495427</v>
      </c>
      <c r="F20" s="27">
        <f t="shared" si="1"/>
        <v>2.6222706032612542</v>
      </c>
      <c r="G20" s="27">
        <v>7569910.9267600002</v>
      </c>
      <c r="H20" s="27">
        <v>1212120.23915</v>
      </c>
      <c r="I20" s="27">
        <f t="shared" si="2"/>
        <v>16.012344806662078</v>
      </c>
      <c r="J20" s="27">
        <f t="shared" si="3"/>
        <v>2.6364287835296056</v>
      </c>
      <c r="K20" s="27">
        <f t="shared" si="4"/>
        <v>113.4617620372732</v>
      </c>
      <c r="L20" s="28"/>
      <c r="M20" s="29">
        <v>9214758619.1200008</v>
      </c>
      <c r="N20" s="29">
        <v>1019574594.5599999</v>
      </c>
    </row>
    <row r="21" spans="1:14" x14ac:dyDescent="0.2">
      <c r="A21" s="30" t="s">
        <v>21</v>
      </c>
      <c r="B21" s="31" t="s">
        <v>22</v>
      </c>
      <c r="C21" s="24">
        <v>91217.854519999993</v>
      </c>
      <c r="D21" s="24">
        <v>17476.026739999998</v>
      </c>
      <c r="E21" s="24">
        <f t="shared" si="0"/>
        <v>19.158559288596607</v>
      </c>
      <c r="F21" s="24">
        <f t="shared" si="1"/>
        <v>3.3321533523079226E-2</v>
      </c>
      <c r="G21" s="24">
        <v>77400.899999999994</v>
      </c>
      <c r="H21" s="24">
        <v>12540.81712</v>
      </c>
      <c r="I21" s="24">
        <f t="shared" si="2"/>
        <v>16.202417697985425</v>
      </c>
      <c r="J21" s="24">
        <f t="shared" si="3"/>
        <v>2.7276973155183248E-2</v>
      </c>
      <c r="K21" s="24">
        <f t="shared" si="4"/>
        <v>139.3531743009741</v>
      </c>
      <c r="L21" s="25"/>
      <c r="M21" s="32">
        <v>71380800</v>
      </c>
      <c r="N21" s="32">
        <v>12364315.539999999</v>
      </c>
    </row>
    <row r="22" spans="1:14" x14ac:dyDescent="0.2">
      <c r="A22" s="14" t="s">
        <v>23</v>
      </c>
      <c r="B22" s="26" t="s">
        <v>24</v>
      </c>
      <c r="C22" s="27">
        <v>91217.854519999993</v>
      </c>
      <c r="D22" s="27">
        <v>17476.026739999998</v>
      </c>
      <c r="E22" s="27">
        <f t="shared" si="0"/>
        <v>19.158559288596607</v>
      </c>
      <c r="F22" s="27">
        <f t="shared" si="1"/>
        <v>3.3321533523079226E-2</v>
      </c>
      <c r="G22" s="27">
        <v>77400.899999999994</v>
      </c>
      <c r="H22" s="27">
        <v>12540.81712</v>
      </c>
      <c r="I22" s="27">
        <f t="shared" si="2"/>
        <v>16.202417697985425</v>
      </c>
      <c r="J22" s="27">
        <f t="shared" si="3"/>
        <v>2.7276973155183248E-2</v>
      </c>
      <c r="K22" s="27">
        <f t="shared" si="4"/>
        <v>139.3531743009741</v>
      </c>
      <c r="L22" s="28"/>
      <c r="M22" s="29">
        <v>71380800</v>
      </c>
      <c r="N22" s="29">
        <v>12364315.539999999</v>
      </c>
    </row>
    <row r="23" spans="1:14" ht="25.5" x14ac:dyDescent="0.2">
      <c r="A23" s="30" t="s">
        <v>25</v>
      </c>
      <c r="B23" s="31" t="s">
        <v>26</v>
      </c>
      <c r="C23" s="24">
        <v>3650177.5157499998</v>
      </c>
      <c r="D23" s="24">
        <v>729254.23559000005</v>
      </c>
      <c r="E23" s="24">
        <f t="shared" si="0"/>
        <v>19.978596450264984</v>
      </c>
      <c r="F23" s="24">
        <f t="shared" si="1"/>
        <v>1.3904687729986676</v>
      </c>
      <c r="G23" s="24">
        <v>3046470.6593800001</v>
      </c>
      <c r="H23" s="24">
        <v>616470.08883999998</v>
      </c>
      <c r="I23" s="24">
        <f t="shared" si="2"/>
        <v>20.235549846570994</v>
      </c>
      <c r="J23" s="24">
        <f t="shared" si="3"/>
        <v>1.340856652589645</v>
      </c>
      <c r="K23" s="24">
        <f t="shared" si="4"/>
        <v>118.29515312936331</v>
      </c>
      <c r="L23" s="25"/>
      <c r="M23" s="32">
        <v>3210450941.3899999</v>
      </c>
      <c r="N23" s="32">
        <v>503789045.51999998</v>
      </c>
    </row>
    <row r="24" spans="1:14" ht="38.25" x14ac:dyDescent="0.2">
      <c r="A24" s="14" t="s">
        <v>27</v>
      </c>
      <c r="B24" s="26" t="s">
        <v>28</v>
      </c>
      <c r="C24" s="27">
        <v>671446.57859000005</v>
      </c>
      <c r="D24" s="27">
        <v>111747.53943</v>
      </c>
      <c r="E24" s="27">
        <f t="shared" si="0"/>
        <v>16.642804207099175</v>
      </c>
      <c r="F24" s="27">
        <f t="shared" si="1"/>
        <v>0.213068990831629</v>
      </c>
      <c r="G24" s="27">
        <v>659742.91454999999</v>
      </c>
      <c r="H24" s="27">
        <v>109097.47137</v>
      </c>
      <c r="I24" s="27">
        <f t="shared" si="2"/>
        <v>16.536361204335726</v>
      </c>
      <c r="J24" s="27">
        <f t="shared" si="3"/>
        <v>0.23729305430281747</v>
      </c>
      <c r="K24" s="27">
        <f t="shared" si="4"/>
        <v>102.42908293539857</v>
      </c>
      <c r="L24" s="28"/>
      <c r="M24" s="29">
        <v>930900778.72000003</v>
      </c>
      <c r="N24" s="29">
        <v>104792951.54000001</v>
      </c>
    </row>
    <row r="25" spans="1:14" x14ac:dyDescent="0.2">
      <c r="A25" s="14" t="s">
        <v>29</v>
      </c>
      <c r="B25" s="26" t="s">
        <v>30</v>
      </c>
      <c r="C25" s="27">
        <v>2363677.4890799997</v>
      </c>
      <c r="D25" s="27">
        <v>381249.69576999999</v>
      </c>
      <c r="E25" s="27">
        <f t="shared" si="0"/>
        <v>16.129514179973494</v>
      </c>
      <c r="F25" s="27">
        <f t="shared" si="1"/>
        <v>0.72692864958753278</v>
      </c>
      <c r="G25" s="27">
        <v>1861055.95095</v>
      </c>
      <c r="H25" s="27">
        <v>296345.59816000005</v>
      </c>
      <c r="I25" s="27">
        <f t="shared" si="2"/>
        <v>15.92351901127565</v>
      </c>
      <c r="J25" s="27">
        <f t="shared" si="3"/>
        <v>0.64456812090622717</v>
      </c>
      <c r="K25" s="27">
        <f t="shared" si="4"/>
        <v>128.6503657004412</v>
      </c>
      <c r="L25" s="28"/>
      <c r="M25" s="29">
        <v>1673985812.5</v>
      </c>
      <c r="N25" s="29">
        <v>254858000.38</v>
      </c>
    </row>
    <row r="26" spans="1:14" ht="16.5" customHeight="1" x14ac:dyDescent="0.2">
      <c r="A26" s="14" t="s">
        <v>180</v>
      </c>
      <c r="B26" s="26" t="s">
        <v>184</v>
      </c>
      <c r="C26" s="27">
        <v>0</v>
      </c>
      <c r="D26" s="27">
        <v>0</v>
      </c>
      <c r="E26" s="27" t="e">
        <f t="shared" si="0"/>
        <v>#DIV/0!</v>
      </c>
      <c r="F26" s="27">
        <f t="shared" si="1"/>
        <v>0</v>
      </c>
      <c r="G26" s="27">
        <v>14040</v>
      </c>
      <c r="H26" s="27">
        <v>0</v>
      </c>
      <c r="I26" s="27">
        <f t="shared" si="2"/>
        <v>0</v>
      </c>
      <c r="J26" s="27">
        <f t="shared" si="3"/>
        <v>0</v>
      </c>
      <c r="K26" s="27" t="e">
        <f t="shared" si="4"/>
        <v>#DIV/0!</v>
      </c>
      <c r="L26" s="28"/>
      <c r="M26" s="29"/>
      <c r="N26" s="29"/>
    </row>
    <row r="27" spans="1:14" ht="29.25" customHeight="1" x14ac:dyDescent="0.2">
      <c r="A27" s="14" t="s">
        <v>31</v>
      </c>
      <c r="B27" s="26" t="s">
        <v>32</v>
      </c>
      <c r="C27" s="27">
        <v>615053.44808</v>
      </c>
      <c r="D27" s="27">
        <v>236257.00038999997</v>
      </c>
      <c r="E27" s="27">
        <f>D27/C27*100</f>
        <v>38.412434094552061</v>
      </c>
      <c r="F27" s="27">
        <f>D27/$D$9*100</f>
        <v>0.45047113257950572</v>
      </c>
      <c r="G27" s="27">
        <v>511631.79388000001</v>
      </c>
      <c r="H27" s="27">
        <v>211027.01931</v>
      </c>
      <c r="I27" s="27">
        <f t="shared" si="2"/>
        <v>41.245876787613213</v>
      </c>
      <c r="J27" s="27">
        <f t="shared" si="3"/>
        <v>0.45899547738060048</v>
      </c>
      <c r="K27" s="27">
        <f>D27/H27*100</f>
        <v>111.9558060207148</v>
      </c>
      <c r="L27" s="28"/>
      <c r="M27" s="29">
        <v>605564350.16999996</v>
      </c>
      <c r="N27" s="29">
        <v>144138093.59999999</v>
      </c>
    </row>
    <row r="28" spans="1:14" x14ac:dyDescent="0.2">
      <c r="A28" s="30" t="s">
        <v>33</v>
      </c>
      <c r="B28" s="31" t="s">
        <v>34</v>
      </c>
      <c r="C28" s="24">
        <v>43885158.406110004</v>
      </c>
      <c r="D28" s="24">
        <v>9593841.1156099997</v>
      </c>
      <c r="E28" s="24">
        <f t="shared" si="0"/>
        <v>21.861242989780976</v>
      </c>
      <c r="F28" s="24">
        <f t="shared" si="1"/>
        <v>18.292573197842017</v>
      </c>
      <c r="G28" s="24">
        <v>36163198.925669998</v>
      </c>
      <c r="H28" s="24">
        <v>7541230.0974500002</v>
      </c>
      <c r="I28" s="24">
        <f t="shared" si="2"/>
        <v>20.853326922074231</v>
      </c>
      <c r="J28" s="24">
        <f t="shared" si="3"/>
        <v>16.402593942395647</v>
      </c>
      <c r="K28" s="24">
        <f t="shared" si="4"/>
        <v>127.21851729274343</v>
      </c>
      <c r="L28" s="25"/>
      <c r="M28" s="32">
        <v>30030701370.900002</v>
      </c>
      <c r="N28" s="32">
        <v>4113497569.1399999</v>
      </c>
    </row>
    <row r="29" spans="1:14" x14ac:dyDescent="0.2">
      <c r="A29" s="14" t="s">
        <v>35</v>
      </c>
      <c r="B29" s="26" t="s">
        <v>36</v>
      </c>
      <c r="C29" s="27">
        <v>502882.57166000002</v>
      </c>
      <c r="D29" s="27">
        <v>108797.88605</v>
      </c>
      <c r="E29" s="27">
        <f t="shared" si="0"/>
        <v>21.63484920363446</v>
      </c>
      <c r="F29" s="27">
        <f t="shared" si="1"/>
        <v>0.20744488785642756</v>
      </c>
      <c r="G29" s="27">
        <v>866732.43400000001</v>
      </c>
      <c r="H29" s="27">
        <v>62576.022850000001</v>
      </c>
      <c r="I29" s="27">
        <f t="shared" si="2"/>
        <v>7.2197624543954699</v>
      </c>
      <c r="J29" s="27">
        <f t="shared" si="3"/>
        <v>0.13610632218816565</v>
      </c>
      <c r="K29" s="27">
        <f t="shared" si="4"/>
        <v>173.86513411182699</v>
      </c>
      <c r="L29" s="28"/>
      <c r="M29" s="29">
        <v>157670109.37</v>
      </c>
      <c r="N29" s="29">
        <v>26450264.559999999</v>
      </c>
    </row>
    <row r="30" spans="1:14" x14ac:dyDescent="0.2">
      <c r="A30" s="14" t="s">
        <v>169</v>
      </c>
      <c r="B30" s="26" t="s">
        <v>158</v>
      </c>
      <c r="C30" s="27">
        <v>380</v>
      </c>
      <c r="D30" s="27" t="e">
        <v>#VALUE!</v>
      </c>
      <c r="E30" s="27" t="e">
        <f t="shared" si="0"/>
        <v>#VALUE!</v>
      </c>
      <c r="F30" s="27" t="e">
        <f t="shared" si="1"/>
        <v>#VALUE!</v>
      </c>
      <c r="G30" s="27">
        <v>430.96</v>
      </c>
      <c r="H30" s="27">
        <v>0</v>
      </c>
      <c r="I30" s="27">
        <f t="shared" si="2"/>
        <v>0</v>
      </c>
      <c r="J30" s="27">
        <f t="shared" si="3"/>
        <v>0</v>
      </c>
      <c r="K30" s="27" t="e">
        <f t="shared" si="4"/>
        <v>#VALUE!</v>
      </c>
      <c r="L30" s="28"/>
      <c r="M30" s="29">
        <v>364970</v>
      </c>
      <c r="N30" s="29">
        <v>50958</v>
      </c>
    </row>
    <row r="31" spans="1:14" x14ac:dyDescent="0.2">
      <c r="A31" s="14" t="s">
        <v>37</v>
      </c>
      <c r="B31" s="26" t="s">
        <v>38</v>
      </c>
      <c r="C31" s="27">
        <v>5645.6</v>
      </c>
      <c r="D31" s="27" t="e">
        <v>#VALUE!</v>
      </c>
      <c r="E31" s="27" t="e">
        <f t="shared" si="0"/>
        <v>#VALUE!</v>
      </c>
      <c r="F31" s="27" t="e">
        <f t="shared" si="1"/>
        <v>#VALUE!</v>
      </c>
      <c r="G31" s="27">
        <v>5645.6</v>
      </c>
      <c r="H31" s="27">
        <v>0</v>
      </c>
      <c r="I31" s="27">
        <f t="shared" si="2"/>
        <v>0</v>
      </c>
      <c r="J31" s="27">
        <f t="shared" si="3"/>
        <v>0</v>
      </c>
      <c r="K31" s="27" t="e">
        <f t="shared" si="4"/>
        <v>#VALUE!</v>
      </c>
      <c r="L31" s="28"/>
      <c r="M31" s="29">
        <v>8761000</v>
      </c>
      <c r="N31" s="29">
        <v>0</v>
      </c>
    </row>
    <row r="32" spans="1:14" x14ac:dyDescent="0.2">
      <c r="A32" s="14" t="s">
        <v>39</v>
      </c>
      <c r="B32" s="26" t="s">
        <v>40</v>
      </c>
      <c r="C32" s="27">
        <v>5673480.6544200005</v>
      </c>
      <c r="D32" s="27">
        <v>2545390.6925400002</v>
      </c>
      <c r="E32" s="27">
        <f t="shared" si="0"/>
        <v>44.864710881793165</v>
      </c>
      <c r="F32" s="27">
        <f t="shared" si="1"/>
        <v>4.8532954631314258</v>
      </c>
      <c r="G32" s="27">
        <v>4854064.8425000003</v>
      </c>
      <c r="H32" s="27">
        <v>1927741.4085500001</v>
      </c>
      <c r="I32" s="27">
        <f t="shared" si="2"/>
        <v>39.713960795734877</v>
      </c>
      <c r="J32" s="27">
        <f t="shared" si="3"/>
        <v>4.1929445384618997</v>
      </c>
      <c r="K32" s="27">
        <f t="shared" si="4"/>
        <v>132.0400485900534</v>
      </c>
      <c r="L32" s="28"/>
      <c r="M32" s="29">
        <v>5538968973.2200003</v>
      </c>
      <c r="N32" s="29">
        <v>1372637509.51</v>
      </c>
    </row>
    <row r="33" spans="1:14" x14ac:dyDescent="0.2">
      <c r="A33" s="14" t="s">
        <v>41</v>
      </c>
      <c r="B33" s="26" t="s">
        <v>42</v>
      </c>
      <c r="C33" s="27">
        <v>76526.5</v>
      </c>
      <c r="D33" s="27">
        <v>7774.55</v>
      </c>
      <c r="E33" s="27">
        <f t="shared" si="0"/>
        <v>10.159291225915206</v>
      </c>
      <c r="F33" s="27">
        <f t="shared" si="1"/>
        <v>1.4823731521244835E-2</v>
      </c>
      <c r="G33" s="27">
        <v>117405</v>
      </c>
      <c r="H33" s="27">
        <v>750</v>
      </c>
      <c r="I33" s="27">
        <f t="shared" si="2"/>
        <v>0.63881436054682506</v>
      </c>
      <c r="J33" s="27">
        <f t="shared" si="3"/>
        <v>1.6312916192487653E-3</v>
      </c>
      <c r="K33" s="27">
        <f t="shared" si="4"/>
        <v>1036.6066666666666</v>
      </c>
      <c r="L33" s="28"/>
      <c r="M33" s="29">
        <v>69296100</v>
      </c>
      <c r="N33" s="29">
        <v>58000</v>
      </c>
    </row>
    <row r="34" spans="1:14" x14ac:dyDescent="0.2">
      <c r="A34" s="14" t="s">
        <v>43</v>
      </c>
      <c r="B34" s="26" t="s">
        <v>44</v>
      </c>
      <c r="C34" s="27">
        <v>1736011.50367</v>
      </c>
      <c r="D34" s="27">
        <v>194368.38</v>
      </c>
      <c r="E34" s="27">
        <f t="shared" si="0"/>
        <v>11.196261061006636</v>
      </c>
      <c r="F34" s="27">
        <f t="shared" si="1"/>
        <v>0.37060211605035592</v>
      </c>
      <c r="G34" s="27">
        <v>1762872.9440799998</v>
      </c>
      <c r="H34" s="27">
        <v>245965.90607</v>
      </c>
      <c r="I34" s="27">
        <f t="shared" si="2"/>
        <v>13.952560046711907</v>
      </c>
      <c r="J34" s="27">
        <f t="shared" si="3"/>
        <v>0.53498949492389336</v>
      </c>
      <c r="K34" s="27">
        <f t="shared" si="4"/>
        <v>79.022488565827601</v>
      </c>
      <c r="L34" s="28"/>
      <c r="M34" s="29">
        <v>1589953777.77</v>
      </c>
      <c r="N34" s="29">
        <v>198928470.44</v>
      </c>
    </row>
    <row r="35" spans="1:14" x14ac:dyDescent="0.2">
      <c r="A35" s="14" t="s">
        <v>45</v>
      </c>
      <c r="B35" s="26" t="s">
        <v>46</v>
      </c>
      <c r="C35" s="27">
        <v>1734637.4218499998</v>
      </c>
      <c r="D35" s="27">
        <v>201715.07463999998</v>
      </c>
      <c r="E35" s="27">
        <f t="shared" si="0"/>
        <v>11.628659228674417</v>
      </c>
      <c r="F35" s="27">
        <f t="shared" si="1"/>
        <v>0.38461005591979247</v>
      </c>
      <c r="G35" s="27">
        <v>932136.37101</v>
      </c>
      <c r="H35" s="27">
        <v>230695.76063999999</v>
      </c>
      <c r="I35" s="27">
        <f t="shared" si="2"/>
        <v>24.749142702159947</v>
      </c>
      <c r="J35" s="27">
        <f t="shared" si="3"/>
        <v>0.50177608123766815</v>
      </c>
      <c r="K35" s="27">
        <f t="shared" si="4"/>
        <v>87.437703267887841</v>
      </c>
      <c r="L35" s="28"/>
      <c r="M35" s="29">
        <v>574036618.44000006</v>
      </c>
      <c r="N35" s="29">
        <v>80138816.010000005</v>
      </c>
    </row>
    <row r="36" spans="1:14" x14ac:dyDescent="0.2">
      <c r="A36" s="14" t="s">
        <v>47</v>
      </c>
      <c r="B36" s="26" t="s">
        <v>48</v>
      </c>
      <c r="C36" s="27">
        <v>26592445.075070001</v>
      </c>
      <c r="D36" s="27">
        <v>3979863.1261499999</v>
      </c>
      <c r="E36" s="27">
        <f t="shared" si="0"/>
        <v>14.966142131402046</v>
      </c>
      <c r="F36" s="27">
        <f t="shared" si="1"/>
        <v>7.5884035054568768</v>
      </c>
      <c r="G36" s="27">
        <v>20784297.796950001</v>
      </c>
      <c r="H36" s="27">
        <v>2900408.3813299998</v>
      </c>
      <c r="I36" s="27">
        <f t="shared" si="2"/>
        <v>13.954805736836686</v>
      </c>
      <c r="J36" s="27">
        <f t="shared" si="3"/>
        <v>6.3085491798166737</v>
      </c>
      <c r="K36" s="27">
        <f t="shared" si="4"/>
        <v>137.21733641953585</v>
      </c>
      <c r="L36" s="28"/>
      <c r="M36" s="29">
        <v>15389366037.25</v>
      </c>
      <c r="N36" s="29">
        <v>1628328059.8199999</v>
      </c>
    </row>
    <row r="37" spans="1:14" x14ac:dyDescent="0.2">
      <c r="A37" s="14" t="s">
        <v>49</v>
      </c>
      <c r="B37" s="26" t="s">
        <v>50</v>
      </c>
      <c r="C37" s="27">
        <v>1807138.5719999999</v>
      </c>
      <c r="D37" s="27">
        <v>171376.63243</v>
      </c>
      <c r="E37" s="27">
        <f t="shared" si="0"/>
        <v>9.4833144001975302</v>
      </c>
      <c r="F37" s="27">
        <f t="shared" si="1"/>
        <v>0.32676375972337707</v>
      </c>
      <c r="G37" s="27">
        <v>1647385.5049999999</v>
      </c>
      <c r="H37" s="27">
        <v>128857.98429000001</v>
      </c>
      <c r="I37" s="27">
        <f t="shared" si="2"/>
        <v>7.8219690472510264</v>
      </c>
      <c r="J37" s="27">
        <f t="shared" si="3"/>
        <v>0.28027326646075473</v>
      </c>
      <c r="K37" s="27">
        <f t="shared" si="4"/>
        <v>132.99651812363453</v>
      </c>
      <c r="L37" s="28"/>
      <c r="M37" s="29">
        <v>1962002128.5999999</v>
      </c>
      <c r="N37" s="29">
        <v>85570190.239999995</v>
      </c>
    </row>
    <row r="38" spans="1:14" ht="25.5" x14ac:dyDescent="0.2">
      <c r="A38" s="14" t="s">
        <v>51</v>
      </c>
      <c r="B38" s="26" t="s">
        <v>52</v>
      </c>
      <c r="C38" s="27">
        <v>13092</v>
      </c>
      <c r="D38" s="27" t="e">
        <v>#VALUE!</v>
      </c>
      <c r="E38" s="27" t="e">
        <f t="shared" si="0"/>
        <v>#VALUE!</v>
      </c>
      <c r="F38" s="27" t="e">
        <f t="shared" si="1"/>
        <v>#VALUE!</v>
      </c>
      <c r="G38" s="27">
        <v>20800</v>
      </c>
      <c r="H38" s="27">
        <v>0</v>
      </c>
      <c r="I38" s="27">
        <f t="shared" si="2"/>
        <v>0</v>
      </c>
      <c r="J38" s="27">
        <f t="shared" si="3"/>
        <v>0</v>
      </c>
      <c r="K38" s="27" t="e">
        <f t="shared" si="4"/>
        <v>#VALUE!</v>
      </c>
      <c r="L38" s="28"/>
      <c r="M38" s="29">
        <v>16972000</v>
      </c>
      <c r="N38" s="29">
        <v>0</v>
      </c>
    </row>
    <row r="39" spans="1:14" ht="25.5" x14ac:dyDescent="0.2">
      <c r="A39" s="14" t="s">
        <v>53</v>
      </c>
      <c r="B39" s="26" t="s">
        <v>54</v>
      </c>
      <c r="C39" s="27">
        <v>5742918.5074399998</v>
      </c>
      <c r="D39" s="27">
        <v>2384554.7738000001</v>
      </c>
      <c r="E39" s="27">
        <f t="shared" si="0"/>
        <v>41.521654376790984</v>
      </c>
      <c r="F39" s="27">
        <f t="shared" si="1"/>
        <v>4.5466296781825202</v>
      </c>
      <c r="G39" s="27">
        <v>5171427.4721299997</v>
      </c>
      <c r="H39" s="27">
        <v>2044234.63372</v>
      </c>
      <c r="I39" s="27">
        <f t="shared" si="2"/>
        <v>39.529407397412918</v>
      </c>
      <c r="J39" s="27">
        <f t="shared" si="3"/>
        <v>4.4463237676873408</v>
      </c>
      <c r="K39" s="27">
        <f t="shared" si="4"/>
        <v>116.64780228582185</v>
      </c>
      <c r="L39" s="28"/>
      <c r="M39" s="29">
        <v>4723309656.25</v>
      </c>
      <c r="N39" s="29">
        <v>721335300.55999994</v>
      </c>
    </row>
    <row r="40" spans="1:14" x14ac:dyDescent="0.2">
      <c r="A40" s="30" t="s">
        <v>55</v>
      </c>
      <c r="B40" s="31" t="s">
        <v>56</v>
      </c>
      <c r="C40" s="24">
        <v>26111865.34369</v>
      </c>
      <c r="D40" s="24">
        <v>4940508.8356800005</v>
      </c>
      <c r="E40" s="24">
        <f t="shared" si="0"/>
        <v>18.920551138924615</v>
      </c>
      <c r="F40" s="24">
        <f t="shared" si="1"/>
        <v>9.4200663136076361</v>
      </c>
      <c r="G40" s="24">
        <v>27075836.073569998</v>
      </c>
      <c r="H40" s="24">
        <v>4190677.9131799997</v>
      </c>
      <c r="I40" s="24">
        <f t="shared" si="2"/>
        <v>15.477556821488953</v>
      </c>
      <c r="J40" s="24">
        <f t="shared" si="3"/>
        <v>9.1149570116552496</v>
      </c>
      <c r="K40" s="24">
        <f t="shared" si="4"/>
        <v>117.89283113697965</v>
      </c>
      <c r="L40" s="25"/>
      <c r="M40" s="32">
        <v>24996755892.32</v>
      </c>
      <c r="N40" s="32">
        <v>2485186698.7199998</v>
      </c>
    </row>
    <row r="41" spans="1:14" x14ac:dyDescent="0.2">
      <c r="A41" s="14" t="s">
        <v>57</v>
      </c>
      <c r="B41" s="26" t="s">
        <v>58</v>
      </c>
      <c r="C41" s="27">
        <v>5663003.37158</v>
      </c>
      <c r="D41" s="27">
        <v>221697.19440000001</v>
      </c>
      <c r="E41" s="27">
        <f t="shared" si="0"/>
        <v>3.9148342293525005</v>
      </c>
      <c r="F41" s="27">
        <f t="shared" si="1"/>
        <v>0.42270995604875189</v>
      </c>
      <c r="G41" s="27">
        <v>5330117.6160399998</v>
      </c>
      <c r="H41" s="27">
        <v>144308.55811000001</v>
      </c>
      <c r="I41" s="27">
        <f t="shared" si="2"/>
        <v>2.707417894039152</v>
      </c>
      <c r="J41" s="27">
        <f t="shared" si="3"/>
        <v>0.31387912190762196</v>
      </c>
      <c r="K41" s="27">
        <f t="shared" si="4"/>
        <v>153.62719807026971</v>
      </c>
      <c r="L41" s="28"/>
      <c r="M41" s="29">
        <v>4426773848.1800003</v>
      </c>
      <c r="N41" s="29">
        <v>215290558.43000001</v>
      </c>
    </row>
    <row r="42" spans="1:14" x14ac:dyDescent="0.2">
      <c r="A42" s="14" t="s">
        <v>59</v>
      </c>
      <c r="B42" s="26" t="s">
        <v>60</v>
      </c>
      <c r="C42" s="27">
        <v>9997776.7933900002</v>
      </c>
      <c r="D42" s="27">
        <v>2945320.4709999999</v>
      </c>
      <c r="E42" s="27">
        <f t="shared" si="0"/>
        <v>29.459754222031538</v>
      </c>
      <c r="F42" s="27">
        <f t="shared" si="1"/>
        <v>5.6158414192629005</v>
      </c>
      <c r="G42" s="27">
        <v>11592784.604899999</v>
      </c>
      <c r="H42" s="27">
        <v>2931781.8124199999</v>
      </c>
      <c r="I42" s="27">
        <f t="shared" si="2"/>
        <v>25.289711767617973</v>
      </c>
      <c r="J42" s="27">
        <f t="shared" si="3"/>
        <v>6.3767881334222691</v>
      </c>
      <c r="K42" s="27">
        <f t="shared" si="4"/>
        <v>100.46178943203228</v>
      </c>
      <c r="L42" s="28"/>
      <c r="M42" s="29">
        <v>12445753936.99</v>
      </c>
      <c r="N42" s="29">
        <v>1437955009.73</v>
      </c>
    </row>
    <row r="43" spans="1:14" x14ac:dyDescent="0.2">
      <c r="A43" s="14" t="s">
        <v>61</v>
      </c>
      <c r="B43" s="26" t="s">
        <v>62</v>
      </c>
      <c r="C43" s="27">
        <v>8970184.9387800004</v>
      </c>
      <c r="D43" s="27">
        <v>1483591.5401900001</v>
      </c>
      <c r="E43" s="27">
        <f t="shared" si="0"/>
        <v>16.539141058019005</v>
      </c>
      <c r="F43" s="27">
        <f t="shared" si="1"/>
        <v>2.8287634241167243</v>
      </c>
      <c r="G43" s="27">
        <v>8912728.7719100006</v>
      </c>
      <c r="H43" s="27">
        <v>808840.09047000005</v>
      </c>
      <c r="I43" s="27">
        <f t="shared" si="2"/>
        <v>9.0751116876707716</v>
      </c>
      <c r="J43" s="27">
        <f t="shared" si="3"/>
        <v>1.7592720811948324</v>
      </c>
      <c r="K43" s="27">
        <f t="shared" si="4"/>
        <v>183.42210749320253</v>
      </c>
      <c r="L43" s="28"/>
      <c r="M43" s="29">
        <v>7226590211.4200001</v>
      </c>
      <c r="N43" s="29">
        <v>637462424.10000002</v>
      </c>
    </row>
    <row r="44" spans="1:14" ht="25.5" x14ac:dyDescent="0.2">
      <c r="A44" s="14" t="s">
        <v>63</v>
      </c>
      <c r="B44" s="26" t="s">
        <v>64</v>
      </c>
      <c r="C44" s="27">
        <v>1480900.23994</v>
      </c>
      <c r="D44" s="27">
        <v>289899.63008999999</v>
      </c>
      <c r="E44" s="27">
        <f t="shared" si="0"/>
        <v>19.575905403441997</v>
      </c>
      <c r="F44" s="27">
        <f t="shared" si="1"/>
        <v>0.55275151417925805</v>
      </c>
      <c r="G44" s="27">
        <v>1240205.08072</v>
      </c>
      <c r="H44" s="27">
        <v>305747.45218000002</v>
      </c>
      <c r="I44" s="27">
        <f t="shared" ref="I44:I89" si="5">H44/G44*100</f>
        <v>24.652975296835471</v>
      </c>
      <c r="J44" s="27">
        <f t="shared" si="3"/>
        <v>0.6650176751305289</v>
      </c>
      <c r="K44" s="27">
        <f t="shared" si="4"/>
        <v>94.816695289853115</v>
      </c>
      <c r="L44" s="28"/>
      <c r="M44" s="29">
        <v>897637895.73000002</v>
      </c>
      <c r="N44" s="29">
        <v>194478706.46000001</v>
      </c>
    </row>
    <row r="45" spans="1:14" x14ac:dyDescent="0.2">
      <c r="A45" s="30" t="s">
        <v>65</v>
      </c>
      <c r="B45" s="31" t="s">
        <v>66</v>
      </c>
      <c r="C45" s="24">
        <v>719097.93787999998</v>
      </c>
      <c r="D45" s="24">
        <v>90632.963329999999</v>
      </c>
      <c r="E45" s="24">
        <f t="shared" si="0"/>
        <v>12.603702299188688</v>
      </c>
      <c r="F45" s="24">
        <f t="shared" si="1"/>
        <v>0.17280983663089802</v>
      </c>
      <c r="G45" s="24">
        <v>529798.84494999994</v>
      </c>
      <c r="H45" s="24">
        <v>74490.211169999995</v>
      </c>
      <c r="I45" s="24">
        <f t="shared" si="5"/>
        <v>14.060093161779175</v>
      </c>
      <c r="J45" s="24">
        <f t="shared" si="3"/>
        <v>0.16202034293025569</v>
      </c>
      <c r="K45" s="24">
        <f t="shared" si="4"/>
        <v>121.67097113358875</v>
      </c>
      <c r="L45" s="25"/>
      <c r="M45" s="32">
        <v>463137859</v>
      </c>
      <c r="N45" s="32">
        <v>41765149.560000002</v>
      </c>
    </row>
    <row r="46" spans="1:14" ht="25.5" x14ac:dyDescent="0.2">
      <c r="A46" s="14" t="s">
        <v>67</v>
      </c>
      <c r="B46" s="26" t="s">
        <v>68</v>
      </c>
      <c r="C46" s="27">
        <v>154885.0661</v>
      </c>
      <c r="D46" s="27">
        <v>26369.26252</v>
      </c>
      <c r="E46" s="27">
        <f t="shared" si="0"/>
        <v>17.025051661839978</v>
      </c>
      <c r="F46" s="27">
        <f t="shared" si="1"/>
        <v>5.0278262794593138E-2</v>
      </c>
      <c r="G46" s="27">
        <v>131868.21864000001</v>
      </c>
      <c r="H46" s="27">
        <v>21615.261989999999</v>
      </c>
      <c r="I46" s="27">
        <f t="shared" si="5"/>
        <v>16.391562889773788</v>
      </c>
      <c r="J46" s="27">
        <f t="shared" si="3"/>
        <v>4.7014394309537848E-2</v>
      </c>
      <c r="K46" s="27">
        <f t="shared" si="4"/>
        <v>121.99372152971995</v>
      </c>
      <c r="L46" s="28"/>
      <c r="M46" s="29">
        <v>124278300</v>
      </c>
      <c r="N46" s="29">
        <v>19184481.32</v>
      </c>
    </row>
    <row r="47" spans="1:14" ht="25.5" x14ac:dyDescent="0.2">
      <c r="A47" s="14" t="s">
        <v>69</v>
      </c>
      <c r="B47" s="26" t="s">
        <v>70</v>
      </c>
      <c r="C47" s="27">
        <v>564212.87177999993</v>
      </c>
      <c r="D47" s="27">
        <v>64263.700810000002</v>
      </c>
      <c r="E47" s="27">
        <f t="shared" si="0"/>
        <v>11.38997424983561</v>
      </c>
      <c r="F47" s="27">
        <f t="shared" si="1"/>
        <v>0.12253157383630492</v>
      </c>
      <c r="G47" s="27">
        <v>397930.62631000002</v>
      </c>
      <c r="H47" s="27">
        <v>52874.949180000003</v>
      </c>
      <c r="I47" s="27">
        <f t="shared" si="5"/>
        <v>13.287479194629473</v>
      </c>
      <c r="J47" s="27">
        <f t="shared" si="3"/>
        <v>0.11500594862071783</v>
      </c>
      <c r="K47" s="27">
        <f t="shared" si="4"/>
        <v>121.53903087685198</v>
      </c>
      <c r="L47" s="28"/>
      <c r="M47" s="29">
        <v>337359094</v>
      </c>
      <c r="N47" s="29">
        <v>22580668.239999998</v>
      </c>
    </row>
    <row r="48" spans="1:14" x14ac:dyDescent="0.2">
      <c r="A48" s="30" t="s">
        <v>71</v>
      </c>
      <c r="B48" s="31" t="s">
        <v>72</v>
      </c>
      <c r="C48" s="24">
        <v>61156204.863750003</v>
      </c>
      <c r="D48" s="24">
        <v>13089694.85744</v>
      </c>
      <c r="E48" s="24">
        <f t="shared" si="0"/>
        <v>21.403706928189134</v>
      </c>
      <c r="F48" s="24">
        <f t="shared" si="1"/>
        <v>24.958116194726351</v>
      </c>
      <c r="G48" s="24">
        <v>57122332.249910004</v>
      </c>
      <c r="H48" s="24">
        <v>12315085.279110001</v>
      </c>
      <c r="I48" s="24">
        <f t="shared" si="5"/>
        <v>21.559142972719577</v>
      </c>
      <c r="J48" s="24">
        <f t="shared" si="3"/>
        <v>26.785993874861312</v>
      </c>
      <c r="K48" s="24">
        <f t="shared" si="4"/>
        <v>106.28992459876802</v>
      </c>
      <c r="L48" s="25"/>
      <c r="M48" s="32">
        <v>54776988206</v>
      </c>
      <c r="N48" s="32">
        <v>10235116092.99</v>
      </c>
    </row>
    <row r="49" spans="1:14" x14ac:dyDescent="0.2">
      <c r="A49" s="14" t="s">
        <v>73</v>
      </c>
      <c r="B49" s="26" t="s">
        <v>74</v>
      </c>
      <c r="C49" s="27">
        <v>21017570.15729</v>
      </c>
      <c r="D49" s="27">
        <v>4545971.5888299998</v>
      </c>
      <c r="E49" s="27">
        <f t="shared" si="0"/>
        <v>21.629387007199867</v>
      </c>
      <c r="F49" s="27">
        <f t="shared" si="1"/>
        <v>8.6678022954412466</v>
      </c>
      <c r="G49" s="27">
        <v>18669347.54654</v>
      </c>
      <c r="H49" s="27">
        <v>4045524.2170000002</v>
      </c>
      <c r="I49" s="27">
        <f t="shared" si="5"/>
        <v>21.669339043129867</v>
      </c>
      <c r="J49" s="27">
        <f t="shared" si="3"/>
        <v>8.7992396675466971</v>
      </c>
      <c r="K49" s="27">
        <f t="shared" si="4"/>
        <v>112.37039614611703</v>
      </c>
      <c r="L49" s="28"/>
      <c r="M49" s="29">
        <v>17952283539.59</v>
      </c>
      <c r="N49" s="29">
        <v>3406763675.9499998</v>
      </c>
    </row>
    <row r="50" spans="1:14" x14ac:dyDescent="0.2">
      <c r="A50" s="14" t="s">
        <v>75</v>
      </c>
      <c r="B50" s="26" t="s">
        <v>76</v>
      </c>
      <c r="C50" s="27">
        <v>26363820.016449999</v>
      </c>
      <c r="D50" s="27">
        <v>5500778.1627700003</v>
      </c>
      <c r="E50" s="27">
        <f t="shared" si="0"/>
        <v>20.864875269736057</v>
      </c>
      <c r="F50" s="27">
        <f t="shared" si="1"/>
        <v>10.488331625988502</v>
      </c>
      <c r="G50" s="27">
        <v>25396007.958790001</v>
      </c>
      <c r="H50" s="27">
        <v>5375643.7587399995</v>
      </c>
      <c r="I50" s="27">
        <f t="shared" si="5"/>
        <v>21.167278603247546</v>
      </c>
      <c r="J50" s="27">
        <f t="shared" si="3"/>
        <v>11.692323482265991</v>
      </c>
      <c r="K50" s="27">
        <f t="shared" si="4"/>
        <v>102.32780313662992</v>
      </c>
      <c r="L50" s="28"/>
      <c r="M50" s="29">
        <v>24989642269.919998</v>
      </c>
      <c r="N50" s="29">
        <v>4299391761.25</v>
      </c>
    </row>
    <row r="51" spans="1:14" x14ac:dyDescent="0.2">
      <c r="A51" s="14" t="s">
        <v>170</v>
      </c>
      <c r="B51" s="26" t="s">
        <v>161</v>
      </c>
      <c r="C51" s="27">
        <v>5683384.0992900003</v>
      </c>
      <c r="D51" s="27">
        <v>1184375.9386</v>
      </c>
      <c r="E51" s="27">
        <f t="shared" si="0"/>
        <v>20.839273184931471</v>
      </c>
      <c r="F51" s="27">
        <f t="shared" si="1"/>
        <v>2.2582491506297804</v>
      </c>
      <c r="G51" s="27">
        <v>5068707.8843100006</v>
      </c>
      <c r="H51" s="27">
        <v>1067906.9468099999</v>
      </c>
      <c r="I51" s="27">
        <f t="shared" si="5"/>
        <v>21.068622836120952</v>
      </c>
      <c r="J51" s="27">
        <f t="shared" si="3"/>
        <v>2.322756869958253</v>
      </c>
      <c r="K51" s="27">
        <f t="shared" si="4"/>
        <v>110.90628655782328</v>
      </c>
      <c r="L51" s="28"/>
      <c r="M51" s="29">
        <v>4463780277.8599997</v>
      </c>
      <c r="N51" s="29">
        <v>973526442.34000003</v>
      </c>
    </row>
    <row r="52" spans="1:14" x14ac:dyDescent="0.2">
      <c r="A52" s="14" t="s">
        <v>77</v>
      </c>
      <c r="B52" s="26" t="s">
        <v>78</v>
      </c>
      <c r="C52" s="27">
        <v>3299643.2605599998</v>
      </c>
      <c r="D52" s="27">
        <v>886076.93553999998</v>
      </c>
      <c r="E52" s="27">
        <f t="shared" si="0"/>
        <v>26.853719192347452</v>
      </c>
      <c r="F52" s="27">
        <f t="shared" si="1"/>
        <v>1.6894825552105686</v>
      </c>
      <c r="G52" s="27">
        <v>3467609.6053000004</v>
      </c>
      <c r="H52" s="27">
        <v>1000653.8726900001</v>
      </c>
      <c r="I52" s="27">
        <f t="shared" si="5"/>
        <v>28.85716636499594</v>
      </c>
      <c r="J52" s="27">
        <f t="shared" si="3"/>
        <v>2.1764777017173573</v>
      </c>
      <c r="K52" s="27">
        <f t="shared" si="4"/>
        <v>88.549793262480506</v>
      </c>
      <c r="L52" s="28"/>
      <c r="M52" s="29">
        <v>3172525800</v>
      </c>
      <c r="N52" s="29">
        <v>789775651.38</v>
      </c>
    </row>
    <row r="53" spans="1:14" ht="25.5" x14ac:dyDescent="0.2">
      <c r="A53" s="14" t="s">
        <v>79</v>
      </c>
      <c r="B53" s="26" t="s">
        <v>80</v>
      </c>
      <c r="C53" s="27">
        <v>397577.02722000005</v>
      </c>
      <c r="D53" s="27">
        <v>77770.877510000006</v>
      </c>
      <c r="E53" s="27">
        <f t="shared" si="0"/>
        <v>19.56121007639743</v>
      </c>
      <c r="F53" s="27">
        <f t="shared" si="1"/>
        <v>0.14828570250109116</v>
      </c>
      <c r="G53" s="27">
        <v>342002.78841000004</v>
      </c>
      <c r="H53" s="27">
        <v>64845.13798</v>
      </c>
      <c r="I53" s="27">
        <f t="shared" si="5"/>
        <v>18.960412071922146</v>
      </c>
      <c r="J53" s="27">
        <f t="shared" si="3"/>
        <v>0.14104177351440508</v>
      </c>
      <c r="K53" s="27">
        <f t="shared" si="4"/>
        <v>119.93324392953973</v>
      </c>
      <c r="L53" s="28"/>
      <c r="M53" s="29">
        <v>282621098</v>
      </c>
      <c r="N53" s="29">
        <v>56402125.140000001</v>
      </c>
    </row>
    <row r="54" spans="1:14" ht="25.5" x14ac:dyDescent="0.2">
      <c r="A54" s="14" t="s">
        <v>81</v>
      </c>
      <c r="B54" s="26" t="s">
        <v>82</v>
      </c>
      <c r="C54" s="27">
        <v>933771.9</v>
      </c>
      <c r="D54" s="27">
        <v>271380</v>
      </c>
      <c r="E54" s="27">
        <f t="shared" si="0"/>
        <v>29.062772182371305</v>
      </c>
      <c r="F54" s="27">
        <f t="shared" si="1"/>
        <v>0.51744014254656845</v>
      </c>
      <c r="G54" s="27">
        <v>875669.1</v>
      </c>
      <c r="H54" s="27">
        <v>247040</v>
      </c>
      <c r="I54" s="27">
        <f t="shared" si="5"/>
        <v>28.211569872683643</v>
      </c>
      <c r="J54" s="27">
        <f t="shared" si="3"/>
        <v>0.53732570882561992</v>
      </c>
      <c r="K54" s="27">
        <f t="shared" si="4"/>
        <v>109.85265544041451</v>
      </c>
      <c r="L54" s="28"/>
      <c r="M54" s="29">
        <v>972163900</v>
      </c>
      <c r="N54" s="29">
        <v>233726500</v>
      </c>
    </row>
    <row r="55" spans="1:14" x14ac:dyDescent="0.2">
      <c r="A55" s="14" t="s">
        <v>83</v>
      </c>
      <c r="B55" s="26" t="s">
        <v>84</v>
      </c>
      <c r="C55" s="27">
        <v>1164083.8013199999</v>
      </c>
      <c r="D55" s="27">
        <v>252875.15403999999</v>
      </c>
      <c r="E55" s="27">
        <f t="shared" si="0"/>
        <v>21.723105652123586</v>
      </c>
      <c r="F55" s="27">
        <f t="shared" si="1"/>
        <v>0.48215695980891382</v>
      </c>
      <c r="G55" s="27">
        <v>1615195.0416900001</v>
      </c>
      <c r="H55" s="27">
        <v>242464.50649999999</v>
      </c>
      <c r="I55" s="27">
        <f t="shared" si="5"/>
        <v>15.011469218374158</v>
      </c>
      <c r="J55" s="27">
        <f t="shared" si="3"/>
        <v>0.52737375655831698</v>
      </c>
      <c r="K55" s="27">
        <f t="shared" si="4"/>
        <v>104.29367897606076</v>
      </c>
      <c r="L55" s="28"/>
      <c r="M55" s="29">
        <v>1622087935.8</v>
      </c>
      <c r="N55" s="29">
        <v>195021400.94999999</v>
      </c>
    </row>
    <row r="56" spans="1:14" x14ac:dyDescent="0.2">
      <c r="A56" s="14" t="s">
        <v>85</v>
      </c>
      <c r="B56" s="26" t="s">
        <v>86</v>
      </c>
      <c r="C56" s="27">
        <v>2296354.6016199999</v>
      </c>
      <c r="D56" s="27">
        <v>370466.20014999999</v>
      </c>
      <c r="E56" s="27">
        <f t="shared" si="0"/>
        <v>16.132795862130735</v>
      </c>
      <c r="F56" s="27">
        <f t="shared" si="1"/>
        <v>0.70636776259968137</v>
      </c>
      <c r="G56" s="27">
        <v>1687792.3248699999</v>
      </c>
      <c r="H56" s="27">
        <v>271006.83938999998</v>
      </c>
      <c r="I56" s="27">
        <f t="shared" si="5"/>
        <v>16.056883029781162</v>
      </c>
      <c r="J56" s="27">
        <f t="shared" si="3"/>
        <v>0.5894549144746708</v>
      </c>
      <c r="K56" s="27">
        <f t="shared" si="4"/>
        <v>136.69994491056744</v>
      </c>
      <c r="L56" s="28"/>
      <c r="M56" s="29">
        <v>1321883384.8299999</v>
      </c>
      <c r="N56" s="29">
        <v>280508535.98000002</v>
      </c>
    </row>
    <row r="57" spans="1:14" x14ac:dyDescent="0.2">
      <c r="A57" s="30" t="s">
        <v>87</v>
      </c>
      <c r="B57" s="31" t="s">
        <v>88</v>
      </c>
      <c r="C57" s="24">
        <v>8564267.1853599995</v>
      </c>
      <c r="D57" s="24">
        <v>1756997.3787700001</v>
      </c>
      <c r="E57" s="24">
        <f t="shared" si="0"/>
        <v>20.515443303467471</v>
      </c>
      <c r="F57" s="24">
        <f t="shared" si="1"/>
        <v>3.3500662323115042</v>
      </c>
      <c r="G57" s="24">
        <v>8653478.2551499996</v>
      </c>
      <c r="H57" s="24">
        <v>1690899.6363499998</v>
      </c>
      <c r="I57" s="24">
        <f t="shared" si="5"/>
        <v>19.540115390521539</v>
      </c>
      <c r="J57" s="24">
        <f t="shared" si="3"/>
        <v>3.6778005410247192</v>
      </c>
      <c r="K57" s="24">
        <f t="shared" si="4"/>
        <v>103.90902812911355</v>
      </c>
      <c r="L57" s="25"/>
      <c r="M57" s="32">
        <v>8902974434.2900009</v>
      </c>
      <c r="N57" s="32">
        <v>1418637035.24</v>
      </c>
    </row>
    <row r="58" spans="1:14" x14ac:dyDescent="0.2">
      <c r="A58" s="14" t="s">
        <v>89</v>
      </c>
      <c r="B58" s="26" t="s">
        <v>90</v>
      </c>
      <c r="C58" s="27">
        <v>8303456.5036199996</v>
      </c>
      <c r="D58" s="27">
        <v>1713874.8240499999</v>
      </c>
      <c r="E58" s="27">
        <f t="shared" si="0"/>
        <v>20.640498608053331</v>
      </c>
      <c r="F58" s="27">
        <f t="shared" si="1"/>
        <v>3.2678444736657339</v>
      </c>
      <c r="G58" s="27">
        <v>8414823.7746000011</v>
      </c>
      <c r="H58" s="27">
        <v>1652418.5323599998</v>
      </c>
      <c r="I58" s="27">
        <f t="shared" si="5"/>
        <v>19.636995100810029</v>
      </c>
      <c r="J58" s="27">
        <f t="shared" si="3"/>
        <v>3.5941020044402832</v>
      </c>
      <c r="K58" s="27">
        <f t="shared" si="4"/>
        <v>103.71917226093001</v>
      </c>
      <c r="L58" s="28"/>
      <c r="M58" s="29">
        <v>8715575480.5799999</v>
      </c>
      <c r="N58" s="29">
        <v>1387827546.23</v>
      </c>
    </row>
    <row r="59" spans="1:14" x14ac:dyDescent="0.2">
      <c r="A59" s="14" t="s">
        <v>91</v>
      </c>
      <c r="B59" s="26" t="s">
        <v>92</v>
      </c>
      <c r="C59" s="27">
        <v>18900</v>
      </c>
      <c r="D59" s="27" t="e">
        <v>#VALUE!</v>
      </c>
      <c r="E59" s="27"/>
      <c r="F59" s="27" t="e">
        <f t="shared" si="1"/>
        <v>#VALUE!</v>
      </c>
      <c r="G59" s="27">
        <v>18600</v>
      </c>
      <c r="H59" s="27">
        <v>0</v>
      </c>
      <c r="I59" s="27">
        <f t="shared" si="5"/>
        <v>0</v>
      </c>
      <c r="J59" s="27">
        <f t="shared" si="3"/>
        <v>0</v>
      </c>
      <c r="K59" s="27"/>
      <c r="L59" s="28"/>
      <c r="M59" s="29">
        <v>4400000</v>
      </c>
      <c r="N59" s="29">
        <v>0</v>
      </c>
    </row>
    <row r="60" spans="1:14" ht="25.5" x14ac:dyDescent="0.2">
      <c r="A60" s="14" t="s">
        <v>93</v>
      </c>
      <c r="B60" s="26" t="s">
        <v>94</v>
      </c>
      <c r="C60" s="27">
        <v>241910.68174</v>
      </c>
      <c r="D60" s="27">
        <v>43122.55472</v>
      </c>
      <c r="E60" s="27">
        <f t="shared" si="0"/>
        <v>17.82581670632764</v>
      </c>
      <c r="F60" s="27">
        <f t="shared" si="1"/>
        <v>8.2221758645769763E-2</v>
      </c>
      <c r="G60" s="27">
        <v>220054.48055000001</v>
      </c>
      <c r="H60" s="27">
        <v>38481.103990000003</v>
      </c>
      <c r="I60" s="27">
        <f t="shared" si="5"/>
        <v>17.487080423820984</v>
      </c>
      <c r="J60" s="27">
        <f t="shared" si="3"/>
        <v>8.3698536584436295E-2</v>
      </c>
      <c r="K60" s="27">
        <f t="shared" si="4"/>
        <v>112.06163609860612</v>
      </c>
      <c r="L60" s="28"/>
      <c r="M60" s="29">
        <v>182998953.71000001</v>
      </c>
      <c r="N60" s="29">
        <v>30809489.010000002</v>
      </c>
    </row>
    <row r="61" spans="1:14" x14ac:dyDescent="0.2">
      <c r="A61" s="30" t="s">
        <v>95</v>
      </c>
      <c r="B61" s="31" t="s">
        <v>96</v>
      </c>
      <c r="C61" s="24">
        <v>20042359.046709999</v>
      </c>
      <c r="D61" s="24">
        <v>6202804.5494999997</v>
      </c>
      <c r="E61" s="24">
        <f t="shared" si="0"/>
        <v>30.948475351848387</v>
      </c>
      <c r="F61" s="24">
        <f t="shared" si="1"/>
        <v>11.826885069945401</v>
      </c>
      <c r="G61" s="24">
        <v>19807936.289930001</v>
      </c>
      <c r="H61" s="24">
        <v>5622910.8824899998</v>
      </c>
      <c r="I61" s="24">
        <f t="shared" si="5"/>
        <v>28.387161591127423</v>
      </c>
      <c r="J61" s="24">
        <f t="shared" si="3"/>
        <v>12.230143197851486</v>
      </c>
      <c r="K61" s="24">
        <f t="shared" si="4"/>
        <v>110.31305100025355</v>
      </c>
      <c r="L61" s="25"/>
      <c r="M61" s="32">
        <v>19868574445.200001</v>
      </c>
      <c r="N61" s="32">
        <v>5380794185.8500004</v>
      </c>
    </row>
    <row r="62" spans="1:14" x14ac:dyDescent="0.2">
      <c r="A62" s="14" t="s">
        <v>97</v>
      </c>
      <c r="B62" s="26" t="s">
        <v>98</v>
      </c>
      <c r="C62" s="27">
        <v>4937326.4671499999</v>
      </c>
      <c r="D62" s="27">
        <v>1218557.77159</v>
      </c>
      <c r="E62" s="27">
        <f t="shared" si="0"/>
        <v>24.680518489055775</v>
      </c>
      <c r="F62" s="27">
        <f t="shared" si="1"/>
        <v>2.3234236385612737</v>
      </c>
      <c r="G62" s="27">
        <v>5484568.5389999999</v>
      </c>
      <c r="H62" s="27">
        <v>1052790.4825900001</v>
      </c>
      <c r="I62" s="27">
        <f t="shared" si="5"/>
        <v>19.195502346333249</v>
      </c>
      <c r="J62" s="27">
        <f t="shared" si="3"/>
        <v>2.2898777214319073</v>
      </c>
      <c r="K62" s="27">
        <f t="shared" si="4"/>
        <v>115.74551553621487</v>
      </c>
      <c r="L62" s="28"/>
      <c r="M62" s="29">
        <v>7810392979</v>
      </c>
      <c r="N62" s="29">
        <v>1276778641.04</v>
      </c>
    </row>
    <row r="63" spans="1:14" x14ac:dyDescent="0.2">
      <c r="A63" s="14" t="s">
        <v>99</v>
      </c>
      <c r="B63" s="26" t="s">
        <v>100</v>
      </c>
      <c r="C63" s="27">
        <v>6403091.8568100007</v>
      </c>
      <c r="D63" s="27">
        <v>2891863.7489399998</v>
      </c>
      <c r="E63" s="27">
        <f t="shared" si="0"/>
        <v>45.163552446375753</v>
      </c>
      <c r="F63" s="27">
        <f t="shared" si="1"/>
        <v>5.5139155076894664</v>
      </c>
      <c r="G63" s="27">
        <v>6572483.8509300007</v>
      </c>
      <c r="H63" s="27">
        <v>1884306.56296</v>
      </c>
      <c r="I63" s="27">
        <f t="shared" si="5"/>
        <v>28.669626364975738</v>
      </c>
      <c r="J63" s="27">
        <f t="shared" si="3"/>
        <v>4.098471339002792</v>
      </c>
      <c r="K63" s="27">
        <f t="shared" si="4"/>
        <v>153.47098002977069</v>
      </c>
      <c r="L63" s="28"/>
      <c r="M63" s="29">
        <v>4963978869.1999998</v>
      </c>
      <c r="N63" s="29">
        <v>1187772565.8299999</v>
      </c>
    </row>
    <row r="64" spans="1:14" ht="25.5" x14ac:dyDescent="0.2">
      <c r="A64" s="14" t="s">
        <v>101</v>
      </c>
      <c r="B64" s="26" t="s">
        <v>102</v>
      </c>
      <c r="C64" s="27">
        <v>69780.350000000006</v>
      </c>
      <c r="D64" s="27">
        <v>13636.007800000001</v>
      </c>
      <c r="E64" s="27">
        <f t="shared" si="0"/>
        <v>19.541329041771789</v>
      </c>
      <c r="F64" s="27">
        <f t="shared" si="1"/>
        <v>2.5999770874044217E-2</v>
      </c>
      <c r="G64" s="27">
        <v>68081.62</v>
      </c>
      <c r="H64" s="27">
        <v>11865.284810000001</v>
      </c>
      <c r="I64" s="27">
        <f t="shared" si="5"/>
        <v>17.428029488722512</v>
      </c>
      <c r="J64" s="27">
        <f t="shared" si="3"/>
        <v>2.5807652894070242E-2</v>
      </c>
      <c r="K64" s="27">
        <f t="shared" si="4"/>
        <v>114.92356077713065</v>
      </c>
      <c r="L64" s="28"/>
      <c r="M64" s="29">
        <v>67518252</v>
      </c>
      <c r="N64" s="29">
        <v>12700743.890000001</v>
      </c>
    </row>
    <row r="65" spans="1:14" x14ac:dyDescent="0.2">
      <c r="A65" s="14" t="s">
        <v>103</v>
      </c>
      <c r="B65" s="26" t="s">
        <v>104</v>
      </c>
      <c r="C65" s="27">
        <v>403155.95</v>
      </c>
      <c r="D65" s="27">
        <v>85227.760999999999</v>
      </c>
      <c r="E65" s="27">
        <f t="shared" si="0"/>
        <v>21.140147131649677</v>
      </c>
      <c r="F65" s="27">
        <f t="shared" si="1"/>
        <v>0.1625037394088174</v>
      </c>
      <c r="G65" s="27">
        <v>441414.26</v>
      </c>
      <c r="H65" s="27">
        <v>82649.405360000004</v>
      </c>
      <c r="I65" s="27">
        <f t="shared" si="5"/>
        <v>18.723773300844428</v>
      </c>
      <c r="J65" s="27">
        <f t="shared" si="3"/>
        <v>0.17976704306621596</v>
      </c>
      <c r="K65" s="27">
        <f t="shared" si="4"/>
        <v>103.11962999463738</v>
      </c>
      <c r="L65" s="28"/>
      <c r="M65" s="29">
        <v>422616000</v>
      </c>
      <c r="N65" s="29">
        <v>94484531</v>
      </c>
    </row>
    <row r="66" spans="1:14" x14ac:dyDescent="0.2">
      <c r="A66" s="14" t="s">
        <v>105</v>
      </c>
      <c r="B66" s="26" t="s">
        <v>106</v>
      </c>
      <c r="C66" s="27">
        <v>124919.7</v>
      </c>
      <c r="D66" s="27">
        <v>23542.695899999999</v>
      </c>
      <c r="E66" s="27">
        <f t="shared" si="0"/>
        <v>18.846263559710756</v>
      </c>
      <c r="F66" s="27">
        <f t="shared" si="1"/>
        <v>4.4888849297761484E-2</v>
      </c>
      <c r="G66" s="27">
        <v>121284.4</v>
      </c>
      <c r="H66" s="27">
        <v>14114.705890000001</v>
      </c>
      <c r="I66" s="27">
        <f t="shared" si="5"/>
        <v>11.637692803031554</v>
      </c>
      <c r="J66" s="27">
        <f t="shared" si="3"/>
        <v>3.0700268568690917E-2</v>
      </c>
      <c r="K66" s="27">
        <f t="shared" si="4"/>
        <v>166.79551159956898</v>
      </c>
      <c r="L66" s="28"/>
      <c r="M66" s="29">
        <v>118696200</v>
      </c>
      <c r="N66" s="29">
        <v>16631295</v>
      </c>
    </row>
    <row r="67" spans="1:14" ht="30.75" customHeight="1" x14ac:dyDescent="0.2">
      <c r="A67" s="14" t="s">
        <v>107</v>
      </c>
      <c r="B67" s="26" t="s">
        <v>108</v>
      </c>
      <c r="C67" s="27">
        <v>362625.4</v>
      </c>
      <c r="D67" s="27">
        <v>142706.28883999999</v>
      </c>
      <c r="E67" s="27">
        <f t="shared" si="0"/>
        <v>39.3536384489338</v>
      </c>
      <c r="F67" s="27">
        <f t="shared" si="1"/>
        <v>0.27209802652981563</v>
      </c>
      <c r="G67" s="27">
        <v>330810.40999999997</v>
      </c>
      <c r="H67" s="27">
        <v>87647.412249999994</v>
      </c>
      <c r="I67" s="27">
        <f t="shared" si="5"/>
        <v>26.494756392339646</v>
      </c>
      <c r="J67" s="27">
        <f t="shared" si="3"/>
        <v>0.19063798540302207</v>
      </c>
      <c r="K67" s="27">
        <f t="shared" si="4"/>
        <v>162.81859917661174</v>
      </c>
      <c r="L67" s="28"/>
      <c r="M67" s="29">
        <v>309264120</v>
      </c>
      <c r="N67" s="29">
        <v>77372937.079999998</v>
      </c>
    </row>
    <row r="68" spans="1:14" x14ac:dyDescent="0.2">
      <c r="A68" s="14" t="s">
        <v>109</v>
      </c>
      <c r="B68" s="26" t="s">
        <v>110</v>
      </c>
      <c r="C68" s="27">
        <v>7741459.3227500003</v>
      </c>
      <c r="D68" s="27">
        <v>1827270.2754300002</v>
      </c>
      <c r="E68" s="27">
        <f t="shared" si="0"/>
        <v>23.603692782576019</v>
      </c>
      <c r="F68" s="27">
        <f t="shared" si="1"/>
        <v>3.4840555375842235</v>
      </c>
      <c r="G68" s="27">
        <v>6789293.21</v>
      </c>
      <c r="H68" s="27">
        <v>2489537.0286300001</v>
      </c>
      <c r="I68" s="27">
        <f t="shared" si="5"/>
        <v>36.668574351202601</v>
      </c>
      <c r="J68" s="27">
        <f t="shared" si="3"/>
        <v>5.4148811874847897</v>
      </c>
      <c r="K68" s="27">
        <f t="shared" si="4"/>
        <v>73.397995467275805</v>
      </c>
      <c r="L68" s="28"/>
      <c r="M68" s="29">
        <v>6176108025</v>
      </c>
      <c r="N68" s="29">
        <v>2715053472.0100002</v>
      </c>
    </row>
    <row r="69" spans="1:14" x14ac:dyDescent="0.2">
      <c r="A69" s="30" t="s">
        <v>111</v>
      </c>
      <c r="B69" s="31" t="s">
        <v>112</v>
      </c>
      <c r="C69" s="24">
        <v>41941865.002360001</v>
      </c>
      <c r="D69" s="24">
        <v>11454097.890659999</v>
      </c>
      <c r="E69" s="24">
        <f t="shared" si="0"/>
        <v>27.309462490558051</v>
      </c>
      <c r="F69" s="24">
        <f t="shared" si="1"/>
        <v>21.839524081676831</v>
      </c>
      <c r="G69" s="24">
        <v>36279842.199960001</v>
      </c>
      <c r="H69" s="24">
        <v>9559166.1342700012</v>
      </c>
      <c r="I69" s="24">
        <f t="shared" si="5"/>
        <v>26.348422580185698</v>
      </c>
      <c r="J69" s="24">
        <f t="shared" si="3"/>
        <v>20.791716802455028</v>
      </c>
      <c r="K69" s="24">
        <f t="shared" si="4"/>
        <v>119.82319095382796</v>
      </c>
      <c r="L69" s="25"/>
      <c r="M69" s="32">
        <v>31100952938.959999</v>
      </c>
      <c r="N69" s="32">
        <v>6854321524.5900002</v>
      </c>
    </row>
    <row r="70" spans="1:14" x14ac:dyDescent="0.2">
      <c r="A70" s="14" t="s">
        <v>113</v>
      </c>
      <c r="B70" s="26" t="s">
        <v>114</v>
      </c>
      <c r="C70" s="27">
        <v>1303689.0774400001</v>
      </c>
      <c r="D70" s="27">
        <v>276182.48057000001</v>
      </c>
      <c r="E70" s="27">
        <f t="shared" si="0"/>
        <v>21.18468930585259</v>
      </c>
      <c r="F70" s="27">
        <f t="shared" si="1"/>
        <v>0.52659703041862216</v>
      </c>
      <c r="G70" s="27">
        <v>1172457.2944799999</v>
      </c>
      <c r="H70" s="27">
        <v>250646.42040999999</v>
      </c>
      <c r="I70" s="27">
        <f t="shared" si="5"/>
        <v>21.377872063234928</v>
      </c>
      <c r="J70" s="27">
        <f t="shared" si="3"/>
        <v>0.5451698733460475</v>
      </c>
      <c r="K70" s="27">
        <f t="shared" si="4"/>
        <v>110.18808093019197</v>
      </c>
      <c r="L70" s="28"/>
      <c r="M70" s="29">
        <v>1041457435.85</v>
      </c>
      <c r="N70" s="29">
        <v>239870385.41999999</v>
      </c>
    </row>
    <row r="71" spans="1:14" x14ac:dyDescent="0.2">
      <c r="A71" s="14" t="s">
        <v>115</v>
      </c>
      <c r="B71" s="26" t="s">
        <v>116</v>
      </c>
      <c r="C71" s="27">
        <v>4953013.9495999999</v>
      </c>
      <c r="D71" s="27">
        <v>1573228.30296</v>
      </c>
      <c r="E71" s="27">
        <f t="shared" ref="E71:E89" si="6">D71/C71*100</f>
        <v>31.763050113901905</v>
      </c>
      <c r="F71" s="27">
        <f t="shared" ref="F71:F89" si="7">D71/$D$9*100</f>
        <v>2.9996738055196341</v>
      </c>
      <c r="G71" s="27">
        <v>4632906.7359999996</v>
      </c>
      <c r="H71" s="27">
        <v>1339365.0613299999</v>
      </c>
      <c r="I71" s="27">
        <f t="shared" si="5"/>
        <v>28.909821363820349</v>
      </c>
      <c r="J71" s="27">
        <f t="shared" si="3"/>
        <v>2.9131933328829835</v>
      </c>
      <c r="K71" s="27">
        <f t="shared" si="4"/>
        <v>117.46075423214131</v>
      </c>
      <c r="L71" s="28"/>
      <c r="M71" s="29">
        <v>4707155660</v>
      </c>
      <c r="N71" s="29">
        <v>1679253645.95</v>
      </c>
    </row>
    <row r="72" spans="1:14" x14ac:dyDescent="0.2">
      <c r="A72" s="14" t="s">
        <v>117</v>
      </c>
      <c r="B72" s="26" t="s">
        <v>118</v>
      </c>
      <c r="C72" s="27">
        <v>25695060.02177</v>
      </c>
      <c r="D72" s="27">
        <v>6989899.0344099998</v>
      </c>
      <c r="E72" s="27">
        <f t="shared" si="6"/>
        <v>27.203279651761257</v>
      </c>
      <c r="F72" s="27">
        <f t="shared" si="7"/>
        <v>13.327637824273092</v>
      </c>
      <c r="G72" s="27">
        <v>21985816.238419998</v>
      </c>
      <c r="H72" s="27">
        <v>5793951.2347700009</v>
      </c>
      <c r="I72" s="27">
        <f t="shared" si="5"/>
        <v>26.353132273729862</v>
      </c>
      <c r="J72" s="27">
        <f t="shared" ref="J72:J89" si="8">H72/$H$9*100</f>
        <v>12.602165455488452</v>
      </c>
      <c r="K72" s="27">
        <f t="shared" ref="K72:K89" si="9">D72/H72*100</f>
        <v>120.64131628279875</v>
      </c>
      <c r="L72" s="28"/>
      <c r="M72" s="29">
        <v>20331088128.150002</v>
      </c>
      <c r="N72" s="29">
        <v>3925004924.5500002</v>
      </c>
    </row>
    <row r="73" spans="1:14" x14ac:dyDescent="0.2">
      <c r="A73" s="14" t="s">
        <v>119</v>
      </c>
      <c r="B73" s="26" t="s">
        <v>120</v>
      </c>
      <c r="C73" s="27">
        <v>8523082.1694799997</v>
      </c>
      <c r="D73" s="27">
        <v>2336486.6755300001</v>
      </c>
      <c r="E73" s="27">
        <f t="shared" si="6"/>
        <v>27.413635455688105</v>
      </c>
      <c r="F73" s="27">
        <f t="shared" si="7"/>
        <v>4.454978253535268</v>
      </c>
      <c r="G73" s="27">
        <v>7503211.5975600006</v>
      </c>
      <c r="H73" s="27">
        <v>1996524.8029500002</v>
      </c>
      <c r="I73" s="27">
        <f t="shared" si="5"/>
        <v>26.608936413298778</v>
      </c>
      <c r="J73" s="27">
        <f t="shared" si="8"/>
        <v>4.3425522382328374</v>
      </c>
      <c r="K73" s="27">
        <f t="shared" si="9"/>
        <v>117.02768090221987</v>
      </c>
      <c r="L73" s="28"/>
      <c r="M73" s="29">
        <v>4124533259.27</v>
      </c>
      <c r="N73" s="29">
        <v>849246631.60000002</v>
      </c>
    </row>
    <row r="74" spans="1:14" x14ac:dyDescent="0.2">
      <c r="A74" s="14" t="s">
        <v>121</v>
      </c>
      <c r="B74" s="26" t="s">
        <v>122</v>
      </c>
      <c r="C74" s="27">
        <v>1467019.7840699998</v>
      </c>
      <c r="D74" s="27">
        <v>278301.39718999999</v>
      </c>
      <c r="E74" s="27">
        <f t="shared" si="6"/>
        <v>18.97052788326409</v>
      </c>
      <c r="F74" s="27">
        <f t="shared" si="7"/>
        <v>0.53063716793021876</v>
      </c>
      <c r="G74" s="27">
        <v>985450.33349999995</v>
      </c>
      <c r="H74" s="27">
        <v>178678.61481</v>
      </c>
      <c r="I74" s="27">
        <f t="shared" si="5"/>
        <v>18.131671250786582</v>
      </c>
      <c r="J74" s="27">
        <f t="shared" si="8"/>
        <v>0.38863590250470842</v>
      </c>
      <c r="K74" s="27">
        <f t="shared" si="9"/>
        <v>155.75529141298472</v>
      </c>
      <c r="L74" s="28"/>
      <c r="M74" s="29">
        <v>896718455.69000006</v>
      </c>
      <c r="N74" s="29">
        <v>160945937.06999999</v>
      </c>
    </row>
    <row r="75" spans="1:14" x14ac:dyDescent="0.2">
      <c r="A75" s="30" t="s">
        <v>123</v>
      </c>
      <c r="B75" s="31" t="s">
        <v>124</v>
      </c>
      <c r="C75" s="24">
        <v>5306796.43181</v>
      </c>
      <c r="D75" s="24">
        <v>763242.27962000004</v>
      </c>
      <c r="E75" s="24">
        <f t="shared" si="6"/>
        <v>14.382354579214176</v>
      </c>
      <c r="F75" s="24">
        <f t="shared" si="7"/>
        <v>1.4552737635940034</v>
      </c>
      <c r="G75" s="24">
        <v>5868353.96569</v>
      </c>
      <c r="H75" s="24">
        <v>1113719.1615299999</v>
      </c>
      <c r="I75" s="24">
        <f t="shared" si="5"/>
        <v>18.978391011201538</v>
      </c>
      <c r="J75" s="24">
        <f t="shared" si="8"/>
        <v>2.4224009792008676</v>
      </c>
      <c r="K75" s="24">
        <f t="shared" si="9"/>
        <v>68.530946219105786</v>
      </c>
      <c r="L75" s="25"/>
      <c r="M75" s="32">
        <v>4696397736.4200001</v>
      </c>
      <c r="N75" s="32">
        <v>805741452.02999997</v>
      </c>
    </row>
    <row r="76" spans="1:14" x14ac:dyDescent="0.2">
      <c r="A76" s="14" t="s">
        <v>125</v>
      </c>
      <c r="B76" s="26" t="s">
        <v>126</v>
      </c>
      <c r="C76" s="27">
        <v>1827564.79959</v>
      </c>
      <c r="D76" s="27">
        <v>354689.06300000002</v>
      </c>
      <c r="E76" s="27">
        <f t="shared" si="6"/>
        <v>19.407742099189683</v>
      </c>
      <c r="F76" s="27">
        <f t="shared" si="7"/>
        <v>0.67628550121021747</v>
      </c>
      <c r="G76" s="27">
        <v>1930712.56222</v>
      </c>
      <c r="H76" s="27">
        <v>335867.80531999998</v>
      </c>
      <c r="I76" s="27">
        <f t="shared" si="5"/>
        <v>17.396054280281245</v>
      </c>
      <c r="J76" s="27">
        <f t="shared" si="8"/>
        <v>0.73053111465865583</v>
      </c>
      <c r="K76" s="27">
        <f t="shared" si="9"/>
        <v>105.60376951344533</v>
      </c>
      <c r="L76" s="28"/>
      <c r="M76" s="29">
        <v>1723630058.8599999</v>
      </c>
      <c r="N76" s="29">
        <v>271179104.13999999</v>
      </c>
    </row>
    <row r="77" spans="1:14" x14ac:dyDescent="0.2">
      <c r="A77" s="14" t="s">
        <v>127</v>
      </c>
      <c r="B77" s="26" t="s">
        <v>128</v>
      </c>
      <c r="C77" s="27">
        <v>2392478.1005899999</v>
      </c>
      <c r="D77" s="27">
        <v>132831.52590000001</v>
      </c>
      <c r="E77" s="27">
        <f t="shared" si="6"/>
        <v>5.5520477227040423</v>
      </c>
      <c r="F77" s="27">
        <f t="shared" si="7"/>
        <v>0.2532698197965001</v>
      </c>
      <c r="G77" s="27">
        <v>2816616.9083600002</v>
      </c>
      <c r="H77" s="27">
        <v>518853.25919999997</v>
      </c>
      <c r="I77" s="27">
        <f t="shared" si="5"/>
        <v>18.421151192410715</v>
      </c>
      <c r="J77" s="27">
        <f t="shared" si="8"/>
        <v>1.1285346311371565</v>
      </c>
      <c r="K77" s="27">
        <f t="shared" si="9"/>
        <v>25.600981307279032</v>
      </c>
      <c r="L77" s="28"/>
      <c r="M77" s="29">
        <v>2246965142.5100002</v>
      </c>
      <c r="N77" s="29">
        <v>363854272.49000001</v>
      </c>
    </row>
    <row r="78" spans="1:14" x14ac:dyDescent="0.2">
      <c r="A78" s="14" t="s">
        <v>129</v>
      </c>
      <c r="B78" s="26" t="s">
        <v>130</v>
      </c>
      <c r="C78" s="27">
        <v>755903.10183000006</v>
      </c>
      <c r="D78" s="27">
        <v>193614.27465000001</v>
      </c>
      <c r="E78" s="27">
        <f t="shared" si="6"/>
        <v>25.613636745406975</v>
      </c>
      <c r="F78" s="27">
        <f t="shared" si="7"/>
        <v>0.36916426366698524</v>
      </c>
      <c r="G78" s="27">
        <v>708588.86086999997</v>
      </c>
      <c r="H78" s="27">
        <v>181501.38967999999</v>
      </c>
      <c r="I78" s="27">
        <f t="shared" si="5"/>
        <v>25.614485310586733</v>
      </c>
      <c r="J78" s="27">
        <f t="shared" si="8"/>
        <v>0.39477559448931776</v>
      </c>
      <c r="K78" s="27">
        <f t="shared" si="9"/>
        <v>106.67371472546623</v>
      </c>
      <c r="L78" s="28"/>
      <c r="M78" s="29">
        <v>674456838.47000003</v>
      </c>
      <c r="N78" s="29">
        <v>161444185.25999999</v>
      </c>
    </row>
    <row r="79" spans="1:14" ht="25.5" x14ac:dyDescent="0.2">
      <c r="A79" s="14" t="s">
        <v>178</v>
      </c>
      <c r="B79" s="26" t="s">
        <v>159</v>
      </c>
      <c r="C79" s="27">
        <v>330850.42979999998</v>
      </c>
      <c r="D79" s="27">
        <v>82107.416069999992</v>
      </c>
      <c r="E79" s="27">
        <f t="shared" si="6"/>
        <v>24.817080068366288</v>
      </c>
      <c r="F79" s="27">
        <f t="shared" si="7"/>
        <v>0.15655417892030069</v>
      </c>
      <c r="G79" s="27">
        <v>412435.63423999998</v>
      </c>
      <c r="H79" s="27">
        <v>77496.707330000005</v>
      </c>
      <c r="I79" s="27">
        <f t="shared" si="5"/>
        <v>18.790012524694696</v>
      </c>
      <c r="J79" s="27">
        <f t="shared" si="8"/>
        <v>0.1685596389157378</v>
      </c>
      <c r="K79" s="27">
        <f t="shared" si="9"/>
        <v>105.94955437315092</v>
      </c>
      <c r="L79" s="28"/>
      <c r="M79" s="29">
        <v>51345696.579999998</v>
      </c>
      <c r="N79" s="29">
        <v>9263890.1400000006</v>
      </c>
    </row>
    <row r="80" spans="1:14" x14ac:dyDescent="0.2">
      <c r="A80" s="30" t="s">
        <v>131</v>
      </c>
      <c r="B80" s="31" t="s">
        <v>132</v>
      </c>
      <c r="C80" s="24">
        <v>608950.24335</v>
      </c>
      <c r="D80" s="24">
        <v>240971.74421999999</v>
      </c>
      <c r="E80" s="24">
        <f t="shared" si="6"/>
        <v>39.571663999073103</v>
      </c>
      <c r="F80" s="24">
        <f t="shared" si="7"/>
        <v>0.45946073284284777</v>
      </c>
      <c r="G80" s="24">
        <v>544817.70155</v>
      </c>
      <c r="H80" s="24">
        <v>251238.58425000001</v>
      </c>
      <c r="I80" s="24">
        <f t="shared" si="5"/>
        <v>46.114247671327341</v>
      </c>
      <c r="J80" s="24">
        <f t="shared" si="8"/>
        <v>0.54645786255859985</v>
      </c>
      <c r="K80" s="24">
        <f t="shared" si="9"/>
        <v>95.913509837412633</v>
      </c>
      <c r="L80" s="25"/>
      <c r="M80" s="32">
        <v>517816651.19999999</v>
      </c>
      <c r="N80" s="32">
        <v>301955695.68000001</v>
      </c>
    </row>
    <row r="81" spans="1:14" x14ac:dyDescent="0.2">
      <c r="A81" s="14" t="s">
        <v>133</v>
      </c>
      <c r="B81" s="26" t="s">
        <v>134</v>
      </c>
      <c r="C81" s="27">
        <v>412431.51150000002</v>
      </c>
      <c r="D81" s="27">
        <v>161825.91822999998</v>
      </c>
      <c r="E81" s="27">
        <f t="shared" si="6"/>
        <v>39.237040264320342</v>
      </c>
      <c r="F81" s="27">
        <f t="shared" si="7"/>
        <v>0.30855341659908808</v>
      </c>
      <c r="G81" s="27">
        <v>356824.85800000001</v>
      </c>
      <c r="H81" s="27">
        <v>172203.69240999999</v>
      </c>
      <c r="I81" s="27">
        <f t="shared" si="5"/>
        <v>48.260004466953362</v>
      </c>
      <c r="J81" s="27">
        <f t="shared" si="8"/>
        <v>0.37455258697616695</v>
      </c>
      <c r="K81" s="27">
        <f t="shared" si="9"/>
        <v>93.973547236553117</v>
      </c>
      <c r="L81" s="28"/>
      <c r="M81" s="29">
        <v>331118875.51999998</v>
      </c>
      <c r="N81" s="29">
        <v>216497592.25</v>
      </c>
    </row>
    <row r="82" spans="1:14" x14ac:dyDescent="0.2">
      <c r="A82" s="14" t="s">
        <v>135</v>
      </c>
      <c r="B82" s="26" t="s">
        <v>136</v>
      </c>
      <c r="C82" s="27">
        <v>193204.03185</v>
      </c>
      <c r="D82" s="27">
        <v>78641.717180000007</v>
      </c>
      <c r="E82" s="27">
        <f t="shared" si="6"/>
        <v>40.703973114316774</v>
      </c>
      <c r="F82" s="27">
        <f t="shared" si="7"/>
        <v>0.14994613216790526</v>
      </c>
      <c r="G82" s="27">
        <v>184028.22055</v>
      </c>
      <c r="H82" s="27">
        <v>78344.462680000011</v>
      </c>
      <c r="I82" s="27">
        <f t="shared" si="5"/>
        <v>42.571982952317917</v>
      </c>
      <c r="J82" s="27">
        <f t="shared" si="8"/>
        <v>0.17040355384590888</v>
      </c>
      <c r="K82" s="27">
        <f t="shared" si="9"/>
        <v>100.37941992303163</v>
      </c>
      <c r="L82" s="28"/>
      <c r="M82" s="29">
        <v>182376898.47999999</v>
      </c>
      <c r="N82" s="29">
        <v>84882437.430000007</v>
      </c>
    </row>
    <row r="83" spans="1:14" ht="25.5" x14ac:dyDescent="0.2">
      <c r="A83" s="14" t="s">
        <v>171</v>
      </c>
      <c r="B83" s="26" t="s">
        <v>160</v>
      </c>
      <c r="C83" s="27">
        <v>3314.7</v>
      </c>
      <c r="D83" s="27">
        <v>504.10881000000001</v>
      </c>
      <c r="E83" s="27">
        <f t="shared" si="6"/>
        <v>15.208278577246812</v>
      </c>
      <c r="F83" s="27">
        <f t="shared" si="7"/>
        <v>9.6118407585445121E-4</v>
      </c>
      <c r="G83" s="27">
        <v>3964.623</v>
      </c>
      <c r="H83" s="27">
        <v>690.42916000000002</v>
      </c>
      <c r="I83" s="27">
        <f t="shared" si="5"/>
        <v>17.414749397357578</v>
      </c>
      <c r="J83" s="27">
        <f t="shared" si="8"/>
        <v>1.5017217365239531E-3</v>
      </c>
      <c r="K83" s="27">
        <f t="shared" si="9"/>
        <v>73.013835336850491</v>
      </c>
      <c r="L83" s="28"/>
      <c r="M83" s="29">
        <v>4320877.2</v>
      </c>
      <c r="N83" s="29">
        <v>575666</v>
      </c>
    </row>
    <row r="84" spans="1:14" ht="25.5" x14ac:dyDescent="0.2">
      <c r="A84" s="30" t="s">
        <v>137</v>
      </c>
      <c r="B84" s="31" t="s">
        <v>138</v>
      </c>
      <c r="C84" s="24">
        <v>786950.61285999999</v>
      </c>
      <c r="D84" s="24">
        <v>143.26026999999999</v>
      </c>
      <c r="E84" s="24">
        <f t="shared" si="6"/>
        <v>1.8204480390370606E-2</v>
      </c>
      <c r="F84" s="24">
        <f t="shared" si="7"/>
        <v>2.7315430219640311E-4</v>
      </c>
      <c r="G84" s="24">
        <v>150929.27381000001</v>
      </c>
      <c r="H84" s="24">
        <v>385.00718999999998</v>
      </c>
      <c r="I84" s="24">
        <f t="shared" si="5"/>
        <v>0.25509112995844208</v>
      </c>
      <c r="J84" s="24">
        <f t="shared" si="8"/>
        <v>8.3741200319668928E-4</v>
      </c>
      <c r="K84" s="24">
        <f t="shared" si="9"/>
        <v>37.209764835820337</v>
      </c>
      <c r="L84" s="25"/>
      <c r="M84" s="32">
        <v>24178971.949999999</v>
      </c>
      <c r="N84" s="32">
        <v>2316040.0499999998</v>
      </c>
    </row>
    <row r="85" spans="1:14" ht="25.5" x14ac:dyDescent="0.2">
      <c r="A85" s="14" t="s">
        <v>139</v>
      </c>
      <c r="B85" s="26" t="s">
        <v>140</v>
      </c>
      <c r="C85" s="27">
        <v>786950.61285999999</v>
      </c>
      <c r="D85" s="27">
        <v>143.26026999999999</v>
      </c>
      <c r="E85" s="27">
        <f t="shared" si="6"/>
        <v>1.8204480390370606E-2</v>
      </c>
      <c r="F85" s="27">
        <f t="shared" si="7"/>
        <v>2.7315430219640311E-4</v>
      </c>
      <c r="G85" s="27">
        <v>150929.27381000001</v>
      </c>
      <c r="H85" s="27">
        <v>385.00718999999998</v>
      </c>
      <c r="I85" s="27">
        <f t="shared" si="5"/>
        <v>0.25509112995844208</v>
      </c>
      <c r="J85" s="27">
        <f t="shared" si="8"/>
        <v>8.3741200319668928E-4</v>
      </c>
      <c r="K85" s="27">
        <f t="shared" si="9"/>
        <v>37.209764835820337</v>
      </c>
      <c r="L85" s="28"/>
      <c r="M85" s="29">
        <v>24178971.949999999</v>
      </c>
      <c r="N85" s="29">
        <v>2316040.0499999998</v>
      </c>
    </row>
    <row r="86" spans="1:14" ht="51" x14ac:dyDescent="0.2">
      <c r="A86" s="30" t="s">
        <v>141</v>
      </c>
      <c r="B86" s="31" t="s">
        <v>142</v>
      </c>
      <c r="C86" s="24">
        <v>497745.09531</v>
      </c>
      <c r="D86" s="24">
        <v>0</v>
      </c>
      <c r="E86" s="24">
        <f t="shared" si="6"/>
        <v>0</v>
      </c>
      <c r="F86" s="24">
        <f t="shared" si="7"/>
        <v>0</v>
      </c>
      <c r="G86" s="24">
        <v>1105858.32223</v>
      </c>
      <c r="H86" s="24">
        <v>0</v>
      </c>
      <c r="I86" s="24">
        <f t="shared" si="5"/>
        <v>0</v>
      </c>
      <c r="J86" s="24">
        <f t="shared" si="8"/>
        <v>0</v>
      </c>
      <c r="K86" s="24" t="e">
        <f t="shared" si="9"/>
        <v>#DIV/0!</v>
      </c>
      <c r="L86" s="25"/>
      <c r="M86" s="32">
        <v>1403086132.6400001</v>
      </c>
      <c r="N86" s="32">
        <v>0</v>
      </c>
    </row>
    <row r="87" spans="1:14" ht="38.25" x14ac:dyDescent="0.2">
      <c r="A87" s="14" t="s">
        <v>177</v>
      </c>
      <c r="B87" s="26" t="s">
        <v>176</v>
      </c>
      <c r="C87" s="27">
        <v>0</v>
      </c>
      <c r="D87" s="27">
        <v>0</v>
      </c>
      <c r="E87" s="27" t="e">
        <f t="shared" si="6"/>
        <v>#DIV/0!</v>
      </c>
      <c r="F87" s="27">
        <f t="shared" si="7"/>
        <v>0</v>
      </c>
      <c r="G87" s="27">
        <v>0.1</v>
      </c>
      <c r="H87" s="27">
        <v>0</v>
      </c>
      <c r="I87" s="27">
        <f t="shared" si="5"/>
        <v>0</v>
      </c>
      <c r="J87" s="27">
        <f t="shared" si="8"/>
        <v>0</v>
      </c>
      <c r="K87" s="27" t="e">
        <f t="shared" si="9"/>
        <v>#DIV/0!</v>
      </c>
      <c r="L87" s="28"/>
      <c r="M87" s="29">
        <v>0</v>
      </c>
      <c r="N87" s="29">
        <v>0</v>
      </c>
    </row>
    <row r="88" spans="1:14" x14ac:dyDescent="0.2">
      <c r="A88" s="14" t="s">
        <v>143</v>
      </c>
      <c r="B88" s="26" t="s">
        <v>144</v>
      </c>
      <c r="C88" s="27">
        <v>156000</v>
      </c>
      <c r="D88" s="27">
        <v>0</v>
      </c>
      <c r="E88" s="27">
        <f t="shared" si="6"/>
        <v>0</v>
      </c>
      <c r="F88" s="27">
        <f t="shared" si="7"/>
        <v>0</v>
      </c>
      <c r="G88" s="27">
        <v>206000</v>
      </c>
      <c r="H88" s="27">
        <v>0</v>
      </c>
      <c r="I88" s="27">
        <f t="shared" si="5"/>
        <v>0</v>
      </c>
      <c r="J88" s="27">
        <f t="shared" si="8"/>
        <v>0</v>
      </c>
      <c r="K88" s="27" t="e">
        <f t="shared" si="9"/>
        <v>#DIV/0!</v>
      </c>
      <c r="L88" s="28"/>
      <c r="M88" s="29">
        <v>505000000</v>
      </c>
      <c r="N88" s="29">
        <v>0</v>
      </c>
    </row>
    <row r="89" spans="1:14" ht="25.5" x14ac:dyDescent="0.2">
      <c r="A89" s="14" t="s">
        <v>145</v>
      </c>
      <c r="B89" s="26" t="s">
        <v>146</v>
      </c>
      <c r="C89" s="27">
        <v>341745.09531</v>
      </c>
      <c r="D89" s="27">
        <v>0</v>
      </c>
      <c r="E89" s="27">
        <f t="shared" si="6"/>
        <v>0</v>
      </c>
      <c r="F89" s="27">
        <f t="shared" si="7"/>
        <v>0</v>
      </c>
      <c r="G89" s="27">
        <v>899858.22223000007</v>
      </c>
      <c r="H89" s="27">
        <v>0</v>
      </c>
      <c r="I89" s="27">
        <f t="shared" si="5"/>
        <v>0</v>
      </c>
      <c r="J89" s="27">
        <f t="shared" si="8"/>
        <v>0</v>
      </c>
      <c r="K89" s="27" t="e">
        <f t="shared" si="9"/>
        <v>#DIV/0!</v>
      </c>
      <c r="L89" s="28"/>
      <c r="M89" s="29">
        <v>898086132.63999999</v>
      </c>
      <c r="N89" s="29">
        <v>0</v>
      </c>
    </row>
  </sheetData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39370078740157483" right="0.39370078740157483" top="0.78740157480314965" bottom="0.78740157480314965" header="0.51181102362204722" footer="0.51181102362204722"/>
  <pageSetup paperSize="9" scale="86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на 01.04.2023</vt:lpstr>
      <vt:lpstr>'на 01.04.2023'!APPT</vt:lpstr>
      <vt:lpstr>'на 01.04.2023'!FIO</vt:lpstr>
      <vt:lpstr>'на 01.04.2023'!SIGN</vt:lpstr>
      <vt:lpstr>'на 01.04.2023'!Заголовки_для_печати</vt:lpstr>
      <vt:lpstr>'на 01.04.2023'!Область_печати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Костливцева Наталья Максимовна</cp:lastModifiedBy>
  <cp:lastPrinted>2023-04-26T06:01:26Z</cp:lastPrinted>
  <dcterms:created xsi:type="dcterms:W3CDTF">2002-03-11T10:22:12Z</dcterms:created>
  <dcterms:modified xsi:type="dcterms:W3CDTF">2023-05-26T07:40:18Z</dcterms:modified>
</cp:coreProperties>
</file>