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375" windowWidth="15450" windowHeight="10200"/>
  </bookViews>
  <sheets>
    <sheet name="на 01.04.2023" sheetId="3" r:id="rId1"/>
  </sheets>
  <definedNames>
    <definedName name="APPT" localSheetId="0">'на 01.04.2023'!$A$17</definedName>
    <definedName name="FIO" localSheetId="0">'на 01.04.2023'!$F$17</definedName>
    <definedName name="SIGN" localSheetId="0">'на 01.04.2023'!$A$17:$G$18</definedName>
    <definedName name="_xlnm.Print_Titles" localSheetId="0">'на 01.04.2023'!$5:$7</definedName>
  </definedNames>
  <calcPr calcId="145621"/>
</workbook>
</file>

<file path=xl/calcChain.xml><?xml version="1.0" encoding="utf-8"?>
<calcChain xmlns="http://schemas.openxmlformats.org/spreadsheetml/2006/main">
  <c r="E76" i="3" l="1"/>
  <c r="E18" i="3" l="1"/>
  <c r="I76" i="3"/>
  <c r="K76" i="3"/>
  <c r="K85" i="3" l="1"/>
  <c r="K84" i="3"/>
  <c r="K83" i="3"/>
  <c r="K82" i="3"/>
  <c r="K81" i="3"/>
  <c r="K80" i="3"/>
  <c r="K79" i="3"/>
  <c r="K78" i="3"/>
  <c r="K77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I48" i="3" l="1"/>
  <c r="E85" i="3"/>
  <c r="E84" i="3"/>
  <c r="E83" i="3"/>
  <c r="E82" i="3"/>
  <c r="E81" i="3"/>
  <c r="E80" i="3"/>
  <c r="E79" i="3"/>
  <c r="E78" i="3"/>
  <c r="E77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7" i="3"/>
  <c r="E16" i="3"/>
  <c r="E15" i="3"/>
  <c r="E14" i="3"/>
  <c r="E13" i="3"/>
  <c r="E12" i="3"/>
  <c r="E11" i="3"/>
  <c r="E10" i="3"/>
  <c r="E9" i="3"/>
  <c r="H8" i="3" l="1"/>
  <c r="G8" i="3"/>
  <c r="J76" i="3" l="1"/>
  <c r="J85" i="3"/>
  <c r="J84" i="3"/>
  <c r="J83" i="3"/>
  <c r="J82" i="3"/>
  <c r="J81" i="3"/>
  <c r="J80" i="3"/>
  <c r="J79" i="3"/>
  <c r="J78" i="3"/>
  <c r="J77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I85" i="3"/>
  <c r="I84" i="3"/>
  <c r="I83" i="3"/>
  <c r="I82" i="3"/>
  <c r="I81" i="3"/>
  <c r="I80" i="3"/>
  <c r="I79" i="3"/>
  <c r="I78" i="3"/>
  <c r="I77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5" i="3"/>
  <c r="I54" i="3"/>
  <c r="I53" i="3"/>
  <c r="I52" i="3"/>
  <c r="I51" i="3"/>
  <c r="I50" i="3"/>
  <c r="I49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5" i="3"/>
  <c r="I14" i="3"/>
  <c r="I13" i="3"/>
  <c r="I12" i="3"/>
  <c r="I11" i="3"/>
  <c r="I10" i="3"/>
  <c r="I9" i="3"/>
  <c r="I8" i="3" l="1"/>
  <c r="D8" i="3" l="1"/>
  <c r="C8" i="3"/>
  <c r="F76" i="3" l="1"/>
  <c r="K8" i="3"/>
  <c r="F48" i="3"/>
  <c r="E8" i="3"/>
  <c r="F8" i="3"/>
  <c r="F42" i="3"/>
  <c r="F78" i="3"/>
  <c r="F53" i="3"/>
  <c r="F61" i="3"/>
  <c r="F69" i="3"/>
  <c r="F18" i="3"/>
  <c r="F29" i="3"/>
  <c r="F25" i="3"/>
  <c r="F26" i="3"/>
  <c r="F27" i="3"/>
  <c r="F28" i="3"/>
  <c r="F80" i="3"/>
  <c r="F71" i="3"/>
  <c r="F63" i="3"/>
  <c r="F55" i="3"/>
  <c r="F45" i="3"/>
  <c r="F44" i="3"/>
  <c r="F73" i="3"/>
  <c r="F57" i="3"/>
  <c r="F47" i="3"/>
  <c r="F65" i="3"/>
  <c r="F75" i="3"/>
  <c r="F67" i="3"/>
  <c r="F59" i="3"/>
  <c r="F51" i="3"/>
  <c r="F39" i="3"/>
  <c r="F81" i="3"/>
  <c r="F79" i="3"/>
  <c r="F77" i="3"/>
  <c r="F74" i="3"/>
  <c r="F72" i="3"/>
  <c r="F70" i="3"/>
  <c r="F68" i="3"/>
  <c r="F66" i="3"/>
  <c r="F64" i="3"/>
  <c r="F62" i="3"/>
  <c r="F60" i="3"/>
  <c r="F58" i="3"/>
  <c r="F56" i="3"/>
  <c r="F54" i="3"/>
  <c r="F52" i="3"/>
  <c r="F50" i="3"/>
  <c r="F46" i="3"/>
  <c r="F43" i="3"/>
  <c r="F40" i="3"/>
  <c r="F38" i="3"/>
  <c r="F41" i="3"/>
  <c r="F49" i="3"/>
  <c r="F17" i="3"/>
  <c r="F37" i="3"/>
  <c r="F36" i="3"/>
  <c r="F35" i="3"/>
  <c r="F34" i="3"/>
  <c r="F33" i="3"/>
  <c r="F32" i="3"/>
  <c r="F31" i="3"/>
  <c r="F30" i="3"/>
  <c r="F24" i="3"/>
  <c r="F23" i="3"/>
  <c r="F22" i="3"/>
  <c r="F21" i="3"/>
  <c r="F20" i="3"/>
  <c r="F19" i="3"/>
  <c r="J86" i="3" l="1"/>
  <c r="F85" i="3" l="1"/>
  <c r="F83" i="3"/>
  <c r="F15" i="3"/>
  <c r="F13" i="3"/>
  <c r="F11" i="3"/>
  <c r="F84" i="3"/>
  <c r="F14" i="3"/>
  <c r="F12" i="3"/>
  <c r="F10" i="3"/>
  <c r="F82" i="3"/>
  <c r="F9" i="3"/>
  <c r="F86" i="3" l="1"/>
</calcChain>
</file>

<file path=xl/sharedStrings.xml><?xml version="1.0" encoding="utf-8"?>
<sst xmlns="http://schemas.openxmlformats.org/spreadsheetml/2006/main" count="183" uniqueCount="179">
  <si>
    <t>тыс. руб.</t>
  </si>
  <si>
    <t>КФСР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</si>
  <si>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</si>
  <si>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</si>
  <si>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</si>
  <si>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</si>
  <si>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</si>
  <si>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</si>
  <si>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</si>
  <si>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</si>
  <si>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</si>
  <si>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</si>
  <si>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</si>
  <si>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</si>
  <si>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</si>
  <si>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</si>
  <si>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</si>
  <si>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</si>
  <si>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</si>
  <si>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</si>
  <si>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</si>
  <si>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</si>
  <si>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</si>
  <si>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</si>
  <si>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</si>
  <si>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</si>
  <si>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</si>
  <si>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</si>
  <si>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</si>
  <si>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</si>
  <si>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</si>
  <si>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</si>
  <si>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</si>
  <si>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</si>
  <si>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</si>
  <si>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</si>
  <si>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</si>
  <si>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</si>
  <si>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</si>
  <si>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</si>
  <si>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</si>
  <si>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</si>
  <si>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</si>
  <si>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</si>
  <si>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</si>
  <si>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</si>
  <si>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</si>
  <si>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</si>
  <si>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</si>
  <si>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0411</t>
  </si>
  <si>
    <t>Прикладные научные исследования в области национальной экономики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</si>
  <si>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</si>
  <si>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</si>
  <si>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</si>
  <si>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</si>
  <si>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</si>
  <si>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</si>
  <si>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</si>
  <si>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</si>
  <si>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</si>
  <si>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</si>
  <si>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</si>
  <si>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</si>
  <si>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</si>
  <si>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</si>
  <si>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</si>
  <si>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</si>
  <si>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</si>
  <si>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</si>
  <si>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</si>
  <si>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</si>
  <si>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</si>
  <si>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</si>
  <si>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</si>
  <si>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</si>
  <si>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</si>
  <si>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</si>
  <si>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</si>
  <si>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</si>
  <si>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</si>
  <si>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</si>
  <si>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</si>
  <si>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</si>
  <si>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</si>
  <si>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</si>
  <si>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</si>
  <si>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</si>
  <si>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</si>
  <si>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</si>
  <si>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</si>
  <si>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</si>
  <si>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</si>
  <si>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</si>
  <si>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</si>
  <si>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</si>
  <si>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</si>
  <si>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</si>
  <si>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</si>
  <si>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</si>
  <si>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</si>
  <si>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</si>
  <si>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</si>
  <si>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</si>
  <si>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</si>
  <si>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</si>
  <si>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</si>
  <si>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</si>
  <si>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</si>
  <si>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</si>
  <si>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</si>
  <si>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</si>
  <si>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</si>
  <si>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</si>
  <si>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</si>
  <si>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</si>
  <si>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</si>
  <si>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</si>
  <si>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</si>
  <si>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</si>
  <si>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</si>
  <si>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</si>
  <si>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</si>
  <si>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</si>
  <si>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</si>
  <si>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</si>
  <si>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</si>
  <si>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</si>
  <si>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</si>
  <si>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</si>
  <si>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</si>
  <si>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</si>
  <si>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</si>
  <si>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1300</t>
  </si>
  <si>
    <t>1301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</si>
  <si>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</si>
  <si>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</si>
  <si>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</si>
  <si>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</si>
  <si>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</si>
  <si>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</si>
  <si>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</si>
  <si>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Итого</t>
  </si>
  <si>
    <t>%% исполнения</t>
  </si>
  <si>
    <t>план</t>
  </si>
  <si>
    <t>ИТОГО</t>
  </si>
  <si>
    <t>1</t>
  </si>
  <si>
    <t>6</t>
  </si>
  <si>
    <t>Наименование раздела,
подраздела</t>
  </si>
  <si>
    <t>удельный вес в общем объеме расходов, %%</t>
  </si>
  <si>
    <t>Дополнительное образование детей</t>
  </si>
  <si>
    <t>Высшее образование</t>
  </si>
  <si>
    <t>Молодежная политика</t>
  </si>
  <si>
    <t>Международные отношения и международное сотрудничество</t>
  </si>
  <si>
    <t>2</t>
  </si>
  <si>
    <t>3</t>
  </si>
  <si>
    <t>4</t>
  </si>
  <si>
    <t>5=4/3</t>
  </si>
  <si>
    <t>0100</t>
  </si>
  <si>
    <t>0108</t>
  </si>
  <si>
    <t>0703</t>
  </si>
  <si>
    <t>11=4/8</t>
  </si>
  <si>
    <t>Приложение 7</t>
  </si>
  <si>
    <t>исполнено за первый квартал</t>
  </si>
  <si>
    <t>7</t>
  </si>
  <si>
    <t>8</t>
  </si>
  <si>
    <t>9=8/7</t>
  </si>
  <si>
    <t>10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</si>
  <si>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</si>
  <si>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</si>
  <si>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КУЛЬТУРА, КИНЕМАТОГРАФИЯ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</si>
  <si>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</si>
  <si>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</si>
  <si>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МЕЖБЮДЖЕТНЫЕ ТРАНСФЕРТЫ ОБЩЕГО ХАРАКТЕРА БЮДЖЕТАМ БЮДЖЕТНОЙ СИСТЕМЫ РОССИЙСКОЙ ФЕДЕРАЦИИ</t>
  </si>
  <si>
    <t>2022 год</t>
  </si>
  <si>
    <t>1105</t>
  </si>
  <si>
    <t>Другие вопросы в области физической культуры и спорта</t>
  </si>
  <si>
    <t xml:space="preserve">Исполнение расходной части областного бюджета Ленинградской области по разделам и подразделам классификации расходов бюджетов за первый квартал 2023 года в сравнении с аналогичным периодом 2022 года </t>
  </si>
  <si>
    <t>2023 год</t>
  </si>
  <si>
    <t>Темп роста исполнения 2023 к 2022,
%%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</si>
</sst>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0.0000"/>
  </numFmts>
  <fonts count="9" x14ac:knownFonts="1">
    <font>
      <sz val="10"/>
      <name val="Arial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Alignment="1">
      <alignment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/>
    <xf numFmtId="0" fontId="1" fillId="0" borderId="0" xfId="0" applyNumberFormat="1" applyFont="1"/>
    <xf numFmtId="0" fontId="2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86"/>
  <sheetViews>
    <sheetView showGridLines="0" tabSelected="1" zoomScale="90" zoomScaleNormal="90" workbookViewId="0">
      <selection activeCell="G24" sqref="G24"/>
    </sheetView>
  </sheetViews>
  <sheetFormatPr defaultColWidth="9.140625" defaultRowHeight="12.75" x14ac:dyDescent="0.2"/>
  <cols>
    <col min="1" max="1" width="8.28515625" style="1" customWidth="1"/>
    <col min="2" max="2" width="41.140625" style="1" customWidth="1"/>
    <col min="3" max="3" width="14" style="1" customWidth="1"/>
    <col min="4" max="4" width="14.42578125" style="1" customWidth="1"/>
    <col min="5" max="5" width="10" style="1" customWidth="1"/>
    <col min="6" max="6" width="10" style="20" customWidth="1"/>
    <col min="7" max="8" width="14.140625" style="1" customWidth="1"/>
    <col min="9" max="10" width="10" style="1" customWidth="1"/>
    <col min="11" max="11" width="12.42578125" style="1" customWidth="1"/>
    <col min="12" max="16384" width="9.140625" style="1"/>
  </cols>
  <sheetData>
    <row r="1" spans="1:11" ht="15.75" x14ac:dyDescent="0.25">
      <c r="C1" s="30"/>
      <c r="D1" s="31"/>
      <c r="J1" s="32" t="s">
        <v>161</v>
      </c>
      <c r="K1" s="32"/>
    </row>
    <row r="2" spans="1:11" ht="41.25" customHeight="1" x14ac:dyDescent="0.2">
      <c r="B2" s="34" t="s">
        <v>176</v>
      </c>
      <c r="C2" s="34"/>
      <c r="D2" s="34"/>
      <c r="E2" s="34"/>
      <c r="F2" s="34"/>
      <c r="G2" s="34"/>
      <c r="H2" s="34"/>
      <c r="I2" s="34"/>
      <c r="J2" s="34"/>
      <c r="K2" s="34"/>
    </row>
    <row r="3" spans="1:11" x14ac:dyDescent="0.2">
      <c r="A3" s="35"/>
      <c r="B3" s="35"/>
      <c r="C3" s="35"/>
      <c r="D3" s="35"/>
      <c r="E3" s="35"/>
      <c r="F3" s="35"/>
    </row>
    <row r="4" spans="1:11" ht="15.75" x14ac:dyDescent="0.25">
      <c r="A4" s="2"/>
      <c r="B4" s="2"/>
      <c r="C4" s="29"/>
      <c r="D4" s="30"/>
      <c r="E4" s="2"/>
      <c r="F4" s="21"/>
      <c r="G4" s="2"/>
      <c r="I4" s="2"/>
      <c r="J4" s="2"/>
      <c r="K4" s="19" t="s">
        <v>0</v>
      </c>
    </row>
    <row r="5" spans="1:11" x14ac:dyDescent="0.2">
      <c r="A5" s="33" t="s">
        <v>1</v>
      </c>
      <c r="B5" s="33" t="s">
        <v>147</v>
      </c>
      <c r="C5" s="36" t="s">
        <v>177</v>
      </c>
      <c r="D5" s="36"/>
      <c r="E5" s="36"/>
      <c r="F5" s="36"/>
      <c r="G5" s="36" t="s">
        <v>173</v>
      </c>
      <c r="H5" s="36"/>
      <c r="I5" s="36"/>
      <c r="J5" s="36"/>
      <c r="K5" s="33" t="s">
        <v>178</v>
      </c>
    </row>
    <row r="6" spans="1:11" s="18" customFormat="1" ht="76.5" x14ac:dyDescent="0.2">
      <c r="A6" s="33"/>
      <c r="B6" s="33"/>
      <c r="C6" s="16" t="s">
        <v>143</v>
      </c>
      <c r="D6" s="16" t="s">
        <v>162</v>
      </c>
      <c r="E6" s="17" t="s">
        <v>142</v>
      </c>
      <c r="F6" s="22" t="s">
        <v>148</v>
      </c>
      <c r="G6" s="16" t="s">
        <v>143</v>
      </c>
      <c r="H6" s="16" t="s">
        <v>162</v>
      </c>
      <c r="I6" s="17" t="s">
        <v>142</v>
      </c>
      <c r="J6" s="17" t="s">
        <v>148</v>
      </c>
      <c r="K6" s="33"/>
    </row>
    <row r="7" spans="1:11" x14ac:dyDescent="0.2">
      <c r="A7" s="4" t="s">
        <v>145</v>
      </c>
      <c r="B7" s="4" t="s">
        <v>153</v>
      </c>
      <c r="C7" s="4" t="s">
        <v>154</v>
      </c>
      <c r="D7" s="4" t="s">
        <v>155</v>
      </c>
      <c r="E7" s="4" t="s">
        <v>156</v>
      </c>
      <c r="F7" s="23" t="s">
        <v>146</v>
      </c>
      <c r="G7" s="4" t="s">
        <v>163</v>
      </c>
      <c r="H7" s="4" t="s">
        <v>164</v>
      </c>
      <c r="I7" s="4" t="s">
        <v>165</v>
      </c>
      <c r="J7" s="4" t="s">
        <v>166</v>
      </c>
      <c r="K7" s="4" t="s">
        <v>160</v>
      </c>
    </row>
    <row r="8" spans="1:11" x14ac:dyDescent="0.2">
      <c r="A8" s="15" t="s">
        <v>141</v>
      </c>
      <c r="B8" s="11" t="s">
        <v>144</v>
      </c>
      <c r="C8" s="12">
        <f>C9+C20+C22+C26+C37+C42+C45+C54+C58+C66+C72+C77+C80+C82</f>
        <v>183269435.92912</v>
      </c>
      <c r="D8" s="12">
        <f>D9+D20+D22+D26+D37+D42+D45+D54+D58+D66+D72+D77+D80+D82</f>
        <v>45990455.200340003</v>
      </c>
      <c r="E8" s="12">
        <f>D8/C8*100</f>
        <v>25.0944490373872</v>
      </c>
      <c r="F8" s="24">
        <f>D8/$D$8*100</f>
        <v>100</v>
      </c>
      <c r="G8" s="12">
        <f>G9+G20+G22+G26+G37+G42+G45+G54+G58+G66+G72+G77+G80+G82</f>
        <v>166853813.59</v>
      </c>
      <c r="H8" s="12">
        <f>H9+H20+H22+H26+H37+H42+H45+H54+H58+H66+H72+H77+H80+H82</f>
        <v>40290245.18</v>
      </c>
      <c r="I8" s="12">
        <f>H8/G8*100</f>
        <v>24.147032850566326</v>
      </c>
      <c r="J8" s="24">
        <f>H8/$H$8*100</f>
        <v>100</v>
      </c>
      <c r="K8" s="12">
        <f>D8/H8*100</f>
        <v>114.14786630082254</v>
      </c>
    </row>
    <row r="9" spans="1:11" x14ac:dyDescent="0.2">
      <c r="A9" s="7" t="s">
        <v>157</v>
      </c>
      <c r="B9" s="5" t="s">
        <v>2</v>
      </c>
      <c r="C9" s="6">
        <v>13536435.6131</v>
      </c>
      <c r="D9" s="6">
        <v>1781431.10219</v>
      </c>
      <c r="E9" s="6">
        <f t="shared" ref="E9:E71" si="0">D9/C9*100</f>
        <v>13.160267245433541</v>
      </c>
      <c r="F9" s="25">
        <f t="shared" ref="F9:F15" si="1">D9/$D$8*100</f>
        <v>3.8734800393470126</v>
      </c>
      <c r="G9" s="6">
        <v>9134875.1400000006</v>
      </c>
      <c r="H9" s="6">
        <v>1492789.25</v>
      </c>
      <c r="I9" s="6">
        <f>H9/G9*100</f>
        <v>16.341649197407637</v>
      </c>
      <c r="J9" s="25">
        <f t="shared" ref="J9:J71" si="2">H9/$H$8*100</f>
        <v>3.7050885228690982</v>
      </c>
      <c r="K9" s="6">
        <f t="shared" ref="K9:K71" si="3">D9/H9*100</f>
        <v>119.33574027211142</v>
      </c>
    </row>
    <row r="10" spans="1:11" ht="38.25" x14ac:dyDescent="0.2">
      <c r="A10" s="4" t="s">
        <v>3</v>
      </c>
      <c r="B10" s="8" t="s">
        <v>4</v>
      </c>
      <c r="C10" s="9">
        <v>7715.2749999999996</v>
      </c>
      <c r="D10" s="9">
        <v>1535.3175000000001</v>
      </c>
      <c r="E10" s="9">
        <f t="shared" si="0"/>
        <v>19.899711935089808</v>
      </c>
      <c r="F10" s="27">
        <f t="shared" si="1"/>
        <v>3.3383394300229704E-3</v>
      </c>
      <c r="G10" s="9">
        <v>6501.44</v>
      </c>
      <c r="H10" s="9">
        <v>919.06</v>
      </c>
      <c r="I10" s="9">
        <f>H10/G10*100</f>
        <v>14.136252891667079</v>
      </c>
      <c r="J10" s="27">
        <f t="shared" si="2"/>
        <v>2.2810980570955163E-3</v>
      </c>
      <c r="K10" s="9">
        <f t="shared" si="3"/>
        <v>167.05302156551261</v>
      </c>
    </row>
    <row r="11" spans="1:11" ht="51" x14ac:dyDescent="0.2">
      <c r="A11" s="4" t="s">
        <v>5</v>
      </c>
      <c r="B11" s="8" t="s">
        <v>6</v>
      </c>
      <c r="C11" s="9">
        <v>695693.1</v>
      </c>
      <c r="D11" s="9">
        <v>141043.95566000001</v>
      </c>
      <c r="E11" s="9">
        <f t="shared" si="0"/>
        <v>20.273875888664129</v>
      </c>
      <c r="F11" s="23">
        <f t="shared" si="1"/>
        <v>0.30668092987032947</v>
      </c>
      <c r="G11" s="9">
        <v>593530.19999999995</v>
      </c>
      <c r="H11" s="9">
        <v>90670.14</v>
      </c>
      <c r="I11" s="9">
        <f t="shared" ref="I11:I15" si="4">H11/G11*100</f>
        <v>15.276415589299416</v>
      </c>
      <c r="J11" s="23">
        <f t="shared" si="2"/>
        <v>0.22504241310749951</v>
      </c>
      <c r="K11" s="9">
        <f t="shared" si="3"/>
        <v>155.5572271753413</v>
      </c>
    </row>
    <row r="12" spans="1:11" ht="51" x14ac:dyDescent="0.2">
      <c r="A12" s="4" t="s">
        <v>7</v>
      </c>
      <c r="B12" s="8" t="s">
        <v>8</v>
      </c>
      <c r="C12" s="9">
        <v>4274904.38784</v>
      </c>
      <c r="D12" s="9">
        <v>677459.59709000005</v>
      </c>
      <c r="E12" s="9">
        <f t="shared" si="0"/>
        <v>15.847362551944771</v>
      </c>
      <c r="F12" s="23">
        <f t="shared" si="1"/>
        <v>1.4730439047382851</v>
      </c>
      <c r="G12" s="9">
        <v>3463764.61</v>
      </c>
      <c r="H12" s="9">
        <v>537038.32999999996</v>
      </c>
      <c r="I12" s="9">
        <f t="shared" si="4"/>
        <v>15.504469571908929</v>
      </c>
      <c r="J12" s="23">
        <f t="shared" si="2"/>
        <v>1.3329239561604473</v>
      </c>
      <c r="K12" s="9">
        <f t="shared" si="3"/>
        <v>126.14734540270153</v>
      </c>
    </row>
    <row r="13" spans="1:11" x14ac:dyDescent="0.2">
      <c r="A13" s="4" t="s">
        <v>9</v>
      </c>
      <c r="B13" s="8" t="s">
        <v>10</v>
      </c>
      <c r="C13" s="9">
        <v>515345.97600000002</v>
      </c>
      <c r="D13" s="9">
        <v>128156.51656</v>
      </c>
      <c r="E13" s="9">
        <f t="shared" si="0"/>
        <v>24.868054186572323</v>
      </c>
      <c r="F13" s="23">
        <f t="shared" si="1"/>
        <v>0.2786589434736722</v>
      </c>
      <c r="G13" s="9">
        <v>438058.17</v>
      </c>
      <c r="H13" s="9">
        <v>87210.37</v>
      </c>
      <c r="I13" s="9">
        <f t="shared" si="4"/>
        <v>19.908399379927101</v>
      </c>
      <c r="J13" s="23">
        <f t="shared" si="2"/>
        <v>0.2164552973316009</v>
      </c>
      <c r="K13" s="9">
        <f t="shared" si="3"/>
        <v>146.95100658327675</v>
      </c>
    </row>
    <row r="14" spans="1:11" ht="38.25" x14ac:dyDescent="0.2">
      <c r="A14" s="4" t="s">
        <v>11</v>
      </c>
      <c r="B14" s="8" t="s">
        <v>12</v>
      </c>
      <c r="C14" s="9">
        <v>119044.92</v>
      </c>
      <c r="D14" s="9">
        <v>22334.714449999999</v>
      </c>
      <c r="E14" s="9">
        <f t="shared" si="0"/>
        <v>18.761585500666474</v>
      </c>
      <c r="F14" s="26">
        <f t="shared" si="1"/>
        <v>4.8563803843008888E-2</v>
      </c>
      <c r="G14" s="9">
        <v>95678</v>
      </c>
      <c r="H14" s="9">
        <v>18351.11</v>
      </c>
      <c r="I14" s="9">
        <f t="shared" si="4"/>
        <v>19.180072743995485</v>
      </c>
      <c r="J14" s="26">
        <f t="shared" si="2"/>
        <v>4.5547278052081593E-2</v>
      </c>
      <c r="K14" s="9">
        <f t="shared" si="3"/>
        <v>121.70770296728644</v>
      </c>
    </row>
    <row r="15" spans="1:11" ht="28.5" customHeight="1" x14ac:dyDescent="0.2">
      <c r="A15" s="4" t="s">
        <v>13</v>
      </c>
      <c r="B15" s="8" t="s">
        <v>14</v>
      </c>
      <c r="C15" s="9">
        <v>119760</v>
      </c>
      <c r="D15" s="9">
        <v>18044.628639999999</v>
      </c>
      <c r="E15" s="9">
        <f t="shared" si="0"/>
        <v>15.067325183700733</v>
      </c>
      <c r="F15" s="26">
        <f t="shared" si="1"/>
        <v>3.9235594780254741E-2</v>
      </c>
      <c r="G15" s="9">
        <v>102674.8</v>
      </c>
      <c r="H15" s="9">
        <v>18819.330000000002</v>
      </c>
      <c r="I15" s="9">
        <f t="shared" si="4"/>
        <v>18.329064191018634</v>
      </c>
      <c r="J15" s="26">
        <f t="shared" si="2"/>
        <v>4.6709395576827815E-2</v>
      </c>
      <c r="K15" s="9">
        <f t="shared" si="3"/>
        <v>95.883480655262417</v>
      </c>
    </row>
    <row r="16" spans="1:11" ht="25.5" x14ac:dyDescent="0.2">
      <c r="A16" s="4" t="s">
        <v>158</v>
      </c>
      <c r="B16" s="8" t="s">
        <v>152</v>
      </c>
      <c r="C16" s="9">
        <v>5205.2377900000001</v>
      </c>
      <c r="D16" s="9">
        <v>0</v>
      </c>
      <c r="E16" s="9">
        <f t="shared" si="0"/>
        <v>0</v>
      </c>
      <c r="F16" s="23">
        <v>0</v>
      </c>
      <c r="G16" s="9">
        <v>239633.12</v>
      </c>
      <c r="H16" s="9">
        <v>0</v>
      </c>
      <c r="I16" s="9">
        <v>0</v>
      </c>
      <c r="J16" s="23">
        <f t="shared" si="2"/>
        <v>0</v>
      </c>
      <c r="K16" s="9" t="e">
        <f t="shared" si="3"/>
        <v>#DIV/0!</v>
      </c>
    </row>
    <row r="17" spans="1:11" x14ac:dyDescent="0.2">
      <c r="A17" s="4" t="s">
        <v>15</v>
      </c>
      <c r="B17" s="8" t="s">
        <v>16</v>
      </c>
      <c r="C17" s="9">
        <v>508052.08092000004</v>
      </c>
      <c r="D17" s="9">
        <v>0</v>
      </c>
      <c r="E17" s="9">
        <f t="shared" si="0"/>
        <v>0</v>
      </c>
      <c r="F17" s="23">
        <f t="shared" ref="F17" si="5">D17/$D$8*100</f>
        <v>0</v>
      </c>
      <c r="G17" s="9">
        <v>16650</v>
      </c>
      <c r="H17" s="9">
        <v>0</v>
      </c>
      <c r="I17" s="9">
        <f t="shared" ref="I17:I48" si="6">H17/G17*100</f>
        <v>0</v>
      </c>
      <c r="J17" s="23">
        <f t="shared" si="2"/>
        <v>0</v>
      </c>
      <c r="K17" s="9" t="e">
        <f t="shared" si="3"/>
        <v>#DIV/0!</v>
      </c>
    </row>
    <row r="18" spans="1:11" ht="25.5" x14ac:dyDescent="0.2">
      <c r="A18" s="4" t="s">
        <v>17</v>
      </c>
      <c r="B18" s="8" t="s">
        <v>18</v>
      </c>
      <c r="C18" s="9">
        <v>12549.11</v>
      </c>
      <c r="D18" s="9">
        <v>0</v>
      </c>
      <c r="E18" s="9">
        <f t="shared" si="0"/>
        <v>0</v>
      </c>
      <c r="F18" s="23">
        <f t="shared" ref="F18" si="7">D18/$D$8*100</f>
        <v>0</v>
      </c>
      <c r="G18" s="9">
        <v>4178384.79</v>
      </c>
      <c r="H18" s="9">
        <v>739780.9</v>
      </c>
      <c r="I18" s="9">
        <f t="shared" si="6"/>
        <v>17.704949093498879</v>
      </c>
      <c r="J18" s="23">
        <f t="shared" si="2"/>
        <v>1.8361290597636419</v>
      </c>
      <c r="K18" s="9">
        <f t="shared" si="3"/>
        <v>0</v>
      </c>
    </row>
    <row r="19" spans="1:11" x14ac:dyDescent="0.2">
      <c r="A19" s="4" t="s">
        <v>19</v>
      </c>
      <c r="B19" s="8" t="s">
        <v>20</v>
      </c>
      <c r="C19" s="9">
        <v>7278165.5255500004</v>
      </c>
      <c r="D19" s="9">
        <v>792856.37228999997</v>
      </c>
      <c r="E19" s="9">
        <f t="shared" si="0"/>
        <v>10.893629301321571</v>
      </c>
      <c r="F19" s="23">
        <f t="shared" ref="F19" si="8">D19/$D$8*100</f>
        <v>1.7239585232114392</v>
      </c>
      <c r="G19" s="9">
        <v>4178384.79</v>
      </c>
      <c r="H19" s="9">
        <v>739780.9</v>
      </c>
      <c r="I19" s="9">
        <f t="shared" si="6"/>
        <v>17.704949093498879</v>
      </c>
      <c r="J19" s="23">
        <f t="shared" si="2"/>
        <v>1.8361290597636419</v>
      </c>
      <c r="K19" s="9">
        <f t="shared" si="3"/>
        <v>107.17448534964879</v>
      </c>
    </row>
    <row r="20" spans="1:11" x14ac:dyDescent="0.2">
      <c r="A20" s="3" t="s">
        <v>21</v>
      </c>
      <c r="B20" s="10" t="s">
        <v>22</v>
      </c>
      <c r="C20" s="6">
        <v>84979.4</v>
      </c>
      <c r="D20" s="6">
        <v>21244.9</v>
      </c>
      <c r="E20" s="6">
        <f t="shared" si="0"/>
        <v>25.000058837788924</v>
      </c>
      <c r="F20" s="25">
        <f t="shared" ref="F20:F24" si="9">D20/$D$8*100</f>
        <v>4.6194150302393482E-2</v>
      </c>
      <c r="G20" s="6">
        <v>77381.399999999994</v>
      </c>
      <c r="H20" s="6">
        <v>19345.400000000001</v>
      </c>
      <c r="I20" s="6">
        <f t="shared" si="6"/>
        <v>25.000064615010846</v>
      </c>
      <c r="J20" s="25">
        <f t="shared" si="2"/>
        <v>4.8015096243700747E-2</v>
      </c>
      <c r="K20" s="6">
        <f t="shared" si="3"/>
        <v>109.81887166975095</v>
      </c>
    </row>
    <row r="21" spans="1:11" x14ac:dyDescent="0.2">
      <c r="A21" s="4" t="s">
        <v>23</v>
      </c>
      <c r="B21" s="8" t="s">
        <v>24</v>
      </c>
      <c r="C21" s="9">
        <v>84979.4</v>
      </c>
      <c r="D21" s="9">
        <v>21244.9</v>
      </c>
      <c r="E21" s="9">
        <f t="shared" si="0"/>
        <v>25.000058837788924</v>
      </c>
      <c r="F21" s="23">
        <f t="shared" si="9"/>
        <v>4.6194150302393482E-2</v>
      </c>
      <c r="G21" s="9">
        <v>77381.399999999994</v>
      </c>
      <c r="H21" s="9">
        <v>19345.400000000001</v>
      </c>
      <c r="I21" s="9">
        <f t="shared" si="6"/>
        <v>25.000064615010846</v>
      </c>
      <c r="J21" s="23">
        <f t="shared" si="2"/>
        <v>4.8015096243700747E-2</v>
      </c>
      <c r="K21" s="9">
        <f t="shared" si="3"/>
        <v>109.81887166975095</v>
      </c>
    </row>
    <row r="22" spans="1:11" ht="25.5" x14ac:dyDescent="0.2">
      <c r="A22" s="3" t="s">
        <v>25</v>
      </c>
      <c r="B22" s="10" t="s">
        <v>26</v>
      </c>
      <c r="C22" s="6">
        <v>3101499.41597</v>
      </c>
      <c r="D22" s="6">
        <v>701935.81782</v>
      </c>
      <c r="E22" s="6">
        <f t="shared" si="0"/>
        <v>22.632144123763059</v>
      </c>
      <c r="F22" s="25">
        <f t="shared" si="9"/>
        <v>1.5262641232018304</v>
      </c>
      <c r="G22" s="6">
        <v>2518714.87</v>
      </c>
      <c r="H22" s="6">
        <v>583613.44999999995</v>
      </c>
      <c r="I22" s="6">
        <f t="shared" si="6"/>
        <v>23.171080496300874</v>
      </c>
      <c r="J22" s="25">
        <f t="shared" si="2"/>
        <v>1.4485229548558431</v>
      </c>
      <c r="K22" s="6">
        <f t="shared" si="3"/>
        <v>120.27409886115545</v>
      </c>
    </row>
    <row r="23" spans="1:11" x14ac:dyDescent="0.2">
      <c r="A23" s="4" t="s">
        <v>27</v>
      </c>
      <c r="B23" s="8" t="s">
        <v>167</v>
      </c>
      <c r="C23" s="9">
        <v>547747.90587000002</v>
      </c>
      <c r="D23" s="9">
        <v>108968.86968999999</v>
      </c>
      <c r="E23" s="9">
        <f t="shared" si="0"/>
        <v>19.893981980072081</v>
      </c>
      <c r="F23" s="23">
        <f t="shared" si="9"/>
        <v>0.23693801075748952</v>
      </c>
      <c r="G23" s="9">
        <v>494271.76</v>
      </c>
      <c r="H23" s="9">
        <v>97681.4</v>
      </c>
      <c r="I23" s="9">
        <f t="shared" si="6"/>
        <v>19.762690872729607</v>
      </c>
      <c r="J23" s="23">
        <f t="shared" si="2"/>
        <v>0.24244429281479987</v>
      </c>
      <c r="K23" s="9">
        <f t="shared" si="3"/>
        <v>111.55539303285988</v>
      </c>
    </row>
    <row r="24" spans="1:11" ht="38.25" x14ac:dyDescent="0.2">
      <c r="A24" s="4" t="s">
        <v>28</v>
      </c>
      <c r="B24" s="8" t="s">
        <v>168</v>
      </c>
      <c r="C24" s="9">
        <v>2042420.861</v>
      </c>
      <c r="D24" s="9">
        <v>361021.48080999998</v>
      </c>
      <c r="E24" s="9">
        <f t="shared" si="0"/>
        <v>17.676155179556794</v>
      </c>
      <c r="F24" s="23">
        <f t="shared" si="9"/>
        <v>0.78499218856901198</v>
      </c>
      <c r="G24" s="9">
        <v>1581474.27</v>
      </c>
      <c r="H24" s="9">
        <v>279028.3</v>
      </c>
      <c r="I24" s="9">
        <f t="shared" si="6"/>
        <v>17.643556097817513</v>
      </c>
      <c r="J24" s="23">
        <f t="shared" si="2"/>
        <v>0.69254554980595928</v>
      </c>
      <c r="K24" s="9">
        <f t="shared" si="3"/>
        <v>129.38525619444337</v>
      </c>
    </row>
    <row r="25" spans="1:11" ht="38.25" x14ac:dyDescent="0.2">
      <c r="A25" s="4" t="s">
        <v>29</v>
      </c>
      <c r="B25" s="8" t="s">
        <v>30</v>
      </c>
      <c r="C25" s="9">
        <v>511330.64910000004</v>
      </c>
      <c r="D25" s="9">
        <v>231945.46732</v>
      </c>
      <c r="E25" s="9">
        <f t="shared" si="0"/>
        <v>45.361150896831695</v>
      </c>
      <c r="F25" s="23">
        <f t="shared" ref="F25" si="10">D25/$D$8*100</f>
        <v>0.50433392387532883</v>
      </c>
      <c r="G25" s="9">
        <v>428928.83</v>
      </c>
      <c r="H25" s="9">
        <v>206903.75</v>
      </c>
      <c r="I25" s="9">
        <f t="shared" si="6"/>
        <v>48.237314801152444</v>
      </c>
      <c r="J25" s="23">
        <f t="shared" si="2"/>
        <v>0.51353311223508424</v>
      </c>
      <c r="K25" s="9">
        <f t="shared" si="3"/>
        <v>112.1030756184941</v>
      </c>
    </row>
    <row r="26" spans="1:11" x14ac:dyDescent="0.2">
      <c r="A26" s="3" t="s">
        <v>31</v>
      </c>
      <c r="B26" s="10" t="s">
        <v>32</v>
      </c>
      <c r="C26" s="6">
        <v>36571646.329660006</v>
      </c>
      <c r="D26" s="6">
        <v>8853790.9972900003</v>
      </c>
      <c r="E26" s="6">
        <f t="shared" si="0"/>
        <v>24.209440607297676</v>
      </c>
      <c r="F26" s="25">
        <f t="shared" ref="F26:F80" si="11">D26/$D$8*100</f>
        <v>19.251366307904135</v>
      </c>
      <c r="G26" s="6">
        <v>30686236.359999999</v>
      </c>
      <c r="H26" s="6">
        <v>6905352.21</v>
      </c>
      <c r="I26" s="6">
        <f t="shared" si="6"/>
        <v>22.503092686209108</v>
      </c>
      <c r="J26" s="25">
        <f t="shared" si="2"/>
        <v>17.139017593836346</v>
      </c>
      <c r="K26" s="6">
        <f t="shared" si="3"/>
        <v>128.21635635715097</v>
      </c>
    </row>
    <row r="27" spans="1:11" x14ac:dyDescent="0.2">
      <c r="A27" s="4" t="s">
        <v>33</v>
      </c>
      <c r="B27" s="8" t="s">
        <v>34</v>
      </c>
      <c r="C27" s="9">
        <v>502882.57166000002</v>
      </c>
      <c r="D27" s="9">
        <v>108797.88605</v>
      </c>
      <c r="E27" s="9">
        <f t="shared" si="0"/>
        <v>21.63484920363446</v>
      </c>
      <c r="F27" s="23">
        <f t="shared" si="11"/>
        <v>0.23656623004939442</v>
      </c>
      <c r="G27" s="9">
        <v>866732.43</v>
      </c>
      <c r="H27" s="9">
        <v>62576.02</v>
      </c>
      <c r="I27" s="9">
        <f t="shared" si="6"/>
        <v>7.2197621588937198</v>
      </c>
      <c r="J27" s="23">
        <f t="shared" si="2"/>
        <v>0.15531307819159815</v>
      </c>
      <c r="K27" s="9">
        <f t="shared" si="3"/>
        <v>173.86514203044555</v>
      </c>
    </row>
    <row r="28" spans="1:11" x14ac:dyDescent="0.2">
      <c r="A28" s="4" t="s">
        <v>35</v>
      </c>
      <c r="B28" s="8" t="s">
        <v>36</v>
      </c>
      <c r="C28" s="9">
        <v>5645.6</v>
      </c>
      <c r="D28" s="9">
        <v>0</v>
      </c>
      <c r="E28" s="9">
        <f t="shared" si="0"/>
        <v>0</v>
      </c>
      <c r="F28" s="23">
        <f t="shared" si="11"/>
        <v>0</v>
      </c>
      <c r="G28" s="9">
        <v>5645.6</v>
      </c>
      <c r="H28" s="9">
        <v>0</v>
      </c>
      <c r="I28" s="9">
        <f t="shared" si="6"/>
        <v>0</v>
      </c>
      <c r="J28" s="23">
        <f t="shared" si="2"/>
        <v>0</v>
      </c>
      <c r="K28" s="9" t="e">
        <f t="shared" si="3"/>
        <v>#DIV/0!</v>
      </c>
    </row>
    <row r="29" spans="1:11" x14ac:dyDescent="0.2">
      <c r="A29" s="4" t="s">
        <v>37</v>
      </c>
      <c r="B29" s="8" t="s">
        <v>38</v>
      </c>
      <c r="C29" s="9">
        <v>5569857.2992200004</v>
      </c>
      <c r="D29" s="9">
        <v>2558670.2345700003</v>
      </c>
      <c r="E29" s="9">
        <f t="shared" si="0"/>
        <v>45.937805891872941</v>
      </c>
      <c r="F29" s="23">
        <f t="shared" si="11"/>
        <v>5.5634809949675912</v>
      </c>
      <c r="G29" s="9">
        <v>4756312.99</v>
      </c>
      <c r="H29" s="9">
        <v>1943278.56</v>
      </c>
      <c r="I29" s="9">
        <f t="shared" si="6"/>
        <v>40.856826791796138</v>
      </c>
      <c r="J29" s="23">
        <f t="shared" si="2"/>
        <v>4.8231986460202529</v>
      </c>
      <c r="K29" s="9">
        <f t="shared" si="3"/>
        <v>131.66770257425165</v>
      </c>
    </row>
    <row r="30" spans="1:11" x14ac:dyDescent="0.2">
      <c r="A30" s="4" t="s">
        <v>39</v>
      </c>
      <c r="B30" s="8" t="s">
        <v>40</v>
      </c>
      <c r="C30" s="9">
        <v>76526.5</v>
      </c>
      <c r="D30" s="9">
        <v>7774.55</v>
      </c>
      <c r="E30" s="9">
        <f t="shared" si="0"/>
        <v>10.159291225915206</v>
      </c>
      <c r="F30" s="26">
        <f t="shared" si="11"/>
        <v>1.6904703304485937E-2</v>
      </c>
      <c r="G30" s="9">
        <v>117405</v>
      </c>
      <c r="H30" s="9">
        <v>750</v>
      </c>
      <c r="I30" s="9">
        <f t="shared" si="6"/>
        <v>0.63881436054682506</v>
      </c>
      <c r="J30" s="28">
        <f t="shared" si="2"/>
        <v>1.8614927674163138E-3</v>
      </c>
      <c r="K30" s="9">
        <f t="shared" si="3"/>
        <v>1036.6066666666666</v>
      </c>
    </row>
    <row r="31" spans="1:11" x14ac:dyDescent="0.2">
      <c r="A31" s="4" t="s">
        <v>41</v>
      </c>
      <c r="B31" s="8" t="s">
        <v>42</v>
      </c>
      <c r="C31" s="9">
        <v>1736011.50367</v>
      </c>
      <c r="D31" s="9">
        <v>194368.38</v>
      </c>
      <c r="E31" s="9">
        <f t="shared" si="0"/>
        <v>11.196261061006636</v>
      </c>
      <c r="F31" s="23">
        <f t="shared" si="11"/>
        <v>0.42262764991846191</v>
      </c>
      <c r="G31" s="9">
        <v>1762872.94</v>
      </c>
      <c r="H31" s="9">
        <v>245965.91</v>
      </c>
      <c r="I31" s="9">
        <f t="shared" si="6"/>
        <v>13.952560301935318</v>
      </c>
      <c r="J31" s="23">
        <f t="shared" si="2"/>
        <v>0.61048501666129595</v>
      </c>
      <c r="K31" s="9">
        <f t="shared" si="3"/>
        <v>79.022487303220188</v>
      </c>
    </row>
    <row r="32" spans="1:11" x14ac:dyDescent="0.2">
      <c r="A32" s="4" t="s">
        <v>43</v>
      </c>
      <c r="B32" s="8" t="s">
        <v>44</v>
      </c>
      <c r="C32" s="9">
        <v>1023098.2</v>
      </c>
      <c r="D32" s="9">
        <v>64600.443520000001</v>
      </c>
      <c r="E32" s="9">
        <f t="shared" si="0"/>
        <v>6.3141977495415409</v>
      </c>
      <c r="F32" s="23">
        <f t="shared" si="11"/>
        <v>0.14046489263607553</v>
      </c>
      <c r="G32" s="9">
        <v>485537.2</v>
      </c>
      <c r="H32" s="9">
        <v>162369.49</v>
      </c>
      <c r="I32" s="9">
        <f t="shared" si="6"/>
        <v>33.441204916945601</v>
      </c>
      <c r="J32" s="23">
        <f t="shared" si="2"/>
        <v>0.4029995083787673</v>
      </c>
      <c r="K32" s="9">
        <f t="shared" si="3"/>
        <v>39.786072814541704</v>
      </c>
    </row>
    <row r="33" spans="1:11" x14ac:dyDescent="0.2">
      <c r="A33" s="4" t="s">
        <v>45</v>
      </c>
      <c r="B33" s="8" t="s">
        <v>46</v>
      </c>
      <c r="C33" s="9">
        <v>21084638.280869998</v>
      </c>
      <c r="D33" s="9">
        <v>3413755.7870100001</v>
      </c>
      <c r="E33" s="9">
        <f t="shared" si="0"/>
        <v>16.190724932223695</v>
      </c>
      <c r="F33" s="23">
        <f t="shared" si="11"/>
        <v>7.4227484206000254</v>
      </c>
      <c r="G33" s="9">
        <v>16507225.9</v>
      </c>
      <c r="H33" s="9">
        <v>2357925.5</v>
      </c>
      <c r="I33" s="9">
        <f t="shared" si="6"/>
        <v>14.284202047540889</v>
      </c>
      <c r="J33" s="23">
        <f t="shared" si="2"/>
        <v>5.8523483524753273</v>
      </c>
      <c r="K33" s="9">
        <f t="shared" si="3"/>
        <v>144.77793242449772</v>
      </c>
    </row>
    <row r="34" spans="1:11" x14ac:dyDescent="0.2">
      <c r="A34" s="4" t="s">
        <v>47</v>
      </c>
      <c r="B34" s="8" t="s">
        <v>48</v>
      </c>
      <c r="C34" s="9">
        <v>1791135.862</v>
      </c>
      <c r="D34" s="9">
        <v>170088.22419000001</v>
      </c>
      <c r="E34" s="9">
        <f t="shared" si="0"/>
        <v>9.496109580435613</v>
      </c>
      <c r="F34" s="23">
        <f t="shared" si="11"/>
        <v>0.3698337480006994</v>
      </c>
      <c r="G34" s="9">
        <v>1631491.9</v>
      </c>
      <c r="H34" s="9">
        <v>127304.38</v>
      </c>
      <c r="I34" s="9">
        <f t="shared" si="6"/>
        <v>7.8029428157136422</v>
      </c>
      <c r="J34" s="23">
        <f t="shared" si="2"/>
        <v>0.31596824350722402</v>
      </c>
      <c r="K34" s="9">
        <f t="shared" si="3"/>
        <v>133.6075193877854</v>
      </c>
    </row>
    <row r="35" spans="1:11" ht="25.5" x14ac:dyDescent="0.2">
      <c r="A35" s="4" t="s">
        <v>49</v>
      </c>
      <c r="B35" s="8" t="s">
        <v>50</v>
      </c>
      <c r="C35" s="9">
        <v>13092</v>
      </c>
      <c r="D35" s="9">
        <v>0</v>
      </c>
      <c r="E35" s="9">
        <f t="shared" si="0"/>
        <v>0</v>
      </c>
      <c r="F35" s="23">
        <f t="shared" si="11"/>
        <v>0</v>
      </c>
      <c r="G35" s="9">
        <v>20800</v>
      </c>
      <c r="H35" s="9">
        <v>0</v>
      </c>
      <c r="I35" s="9">
        <f t="shared" si="6"/>
        <v>0</v>
      </c>
      <c r="J35" s="23">
        <f t="shared" si="2"/>
        <v>0</v>
      </c>
      <c r="K35" s="9" t="e">
        <f t="shared" si="3"/>
        <v>#DIV/0!</v>
      </c>
    </row>
    <row r="36" spans="1:11" ht="25.5" x14ac:dyDescent="0.2">
      <c r="A36" s="4" t="s">
        <v>51</v>
      </c>
      <c r="B36" s="8" t="s">
        <v>52</v>
      </c>
      <c r="C36" s="9">
        <v>4768758.5122400001</v>
      </c>
      <c r="D36" s="9">
        <v>2335735.4919499997</v>
      </c>
      <c r="E36" s="9">
        <f t="shared" si="0"/>
        <v>48.979949099012963</v>
      </c>
      <c r="F36" s="23">
        <f t="shared" si="11"/>
        <v>5.0787396684273993</v>
      </c>
      <c r="G36" s="9">
        <v>4532212.3899999997</v>
      </c>
      <c r="H36" s="9">
        <v>2005182.35</v>
      </c>
      <c r="I36" s="9">
        <f t="shared" si="6"/>
        <v>44.242903409034639</v>
      </c>
      <c r="J36" s="23">
        <f t="shared" si="2"/>
        <v>4.9768432558344635</v>
      </c>
      <c r="K36" s="9">
        <f t="shared" si="3"/>
        <v>116.48494172861635</v>
      </c>
    </row>
    <row r="37" spans="1:11" x14ac:dyDescent="0.2">
      <c r="A37" s="3" t="s">
        <v>53</v>
      </c>
      <c r="B37" s="10" t="s">
        <v>54</v>
      </c>
      <c r="C37" s="6">
        <v>14110408.358440001</v>
      </c>
      <c r="D37" s="6">
        <v>3581834.1414099997</v>
      </c>
      <c r="E37" s="6">
        <f t="shared" si="0"/>
        <v>25.384340767626057</v>
      </c>
      <c r="F37" s="25">
        <f t="shared" si="11"/>
        <v>7.7882119796533766</v>
      </c>
      <c r="G37" s="6">
        <v>15803329.189999999</v>
      </c>
      <c r="H37" s="6">
        <v>3017845.63</v>
      </c>
      <c r="I37" s="6">
        <f t="shared" si="6"/>
        <v>19.096265057299615</v>
      </c>
      <c r="J37" s="25">
        <f t="shared" si="2"/>
        <v>7.4902637512319057</v>
      </c>
      <c r="K37" s="6">
        <f t="shared" si="3"/>
        <v>118.68844800421418</v>
      </c>
    </row>
    <row r="38" spans="1:11" x14ac:dyDescent="0.2">
      <c r="A38" s="4" t="s">
        <v>55</v>
      </c>
      <c r="B38" s="8" t="s">
        <v>56</v>
      </c>
      <c r="C38" s="9">
        <v>3456338.5123899998</v>
      </c>
      <c r="D38" s="9">
        <v>121239.35673999999</v>
      </c>
      <c r="E38" s="9">
        <f t="shared" si="0"/>
        <v>3.5077396587571226</v>
      </c>
      <c r="F38" s="23">
        <f t="shared" si="11"/>
        <v>0.26361851869451314</v>
      </c>
      <c r="G38" s="9">
        <v>3818438.2</v>
      </c>
      <c r="H38" s="9">
        <v>48722.5</v>
      </c>
      <c r="I38" s="9">
        <f t="shared" si="6"/>
        <v>1.2759797971851423</v>
      </c>
      <c r="J38" s="23">
        <f t="shared" si="2"/>
        <v>0.12092877514725514</v>
      </c>
      <c r="K38" s="9">
        <f t="shared" si="3"/>
        <v>248.83648568936317</v>
      </c>
    </row>
    <row r="39" spans="1:11" x14ac:dyDescent="0.2">
      <c r="A39" s="4" t="s">
        <v>57</v>
      </c>
      <c r="B39" s="8" t="s">
        <v>58</v>
      </c>
      <c r="C39" s="9">
        <v>8216739.69099</v>
      </c>
      <c r="D39" s="9">
        <v>2836455.4813699997</v>
      </c>
      <c r="E39" s="9">
        <f t="shared" si="0"/>
        <v>34.5204495705309</v>
      </c>
      <c r="F39" s="23">
        <f t="shared" si="11"/>
        <v>6.1674872949486055</v>
      </c>
      <c r="G39" s="9">
        <v>9552482.4700000007</v>
      </c>
      <c r="H39" s="9">
        <v>2840294.81</v>
      </c>
      <c r="I39" s="9">
        <f t="shared" si="6"/>
        <v>29.733577830894465</v>
      </c>
      <c r="J39" s="23">
        <f t="shared" si="2"/>
        <v>7.0495843281934576</v>
      </c>
      <c r="K39" s="9">
        <f t="shared" si="3"/>
        <v>99.864826404059087</v>
      </c>
    </row>
    <row r="40" spans="1:11" x14ac:dyDescent="0.2">
      <c r="A40" s="4" t="s">
        <v>59</v>
      </c>
      <c r="B40" s="8" t="s">
        <v>60</v>
      </c>
      <c r="C40" s="9">
        <v>1974730.15506</v>
      </c>
      <c r="D40" s="9">
        <v>512439.30330000003</v>
      </c>
      <c r="E40" s="9">
        <f t="shared" si="0"/>
        <v>25.949839373594319</v>
      </c>
      <c r="F40" s="23">
        <f t="shared" si="11"/>
        <v>1.1142296832413427</v>
      </c>
      <c r="G40" s="9">
        <v>1969708.52</v>
      </c>
      <c r="H40" s="9">
        <v>17128.330000000002</v>
      </c>
      <c r="I40" s="9">
        <f t="shared" si="6"/>
        <v>0.86958703920314073</v>
      </c>
      <c r="J40" s="23">
        <f t="shared" si="2"/>
        <v>4.2512349883893165E-2</v>
      </c>
      <c r="K40" s="9">
        <f t="shared" si="3"/>
        <v>2991.7645403842639</v>
      </c>
    </row>
    <row r="41" spans="1:11" ht="25.5" x14ac:dyDescent="0.2">
      <c r="A41" s="4" t="s">
        <v>61</v>
      </c>
      <c r="B41" s="8" t="s">
        <v>62</v>
      </c>
      <c r="C41" s="9">
        <v>462600</v>
      </c>
      <c r="D41" s="9">
        <v>111700</v>
      </c>
      <c r="E41" s="9">
        <f t="shared" si="0"/>
        <v>24.146130566364029</v>
      </c>
      <c r="F41" s="23">
        <f t="shared" ref="F41" si="12">D41/$D$8*100</f>
        <v>0.24287648276891641</v>
      </c>
      <c r="G41" s="9">
        <v>462700</v>
      </c>
      <c r="H41" s="9">
        <v>111700</v>
      </c>
      <c r="I41" s="9">
        <f t="shared" si="6"/>
        <v>24.140912038037605</v>
      </c>
      <c r="J41" s="23">
        <f t="shared" si="2"/>
        <v>0.27723832282720301</v>
      </c>
      <c r="K41" s="9">
        <f t="shared" si="3"/>
        <v>100</v>
      </c>
    </row>
    <row r="42" spans="1:11" x14ac:dyDescent="0.2">
      <c r="A42" s="3" t="s">
        <v>63</v>
      </c>
      <c r="B42" s="10" t="s">
        <v>64</v>
      </c>
      <c r="C42" s="6">
        <v>622596.54633000004</v>
      </c>
      <c r="D42" s="6">
        <v>80405.99553</v>
      </c>
      <c r="E42" s="6">
        <f t="shared" si="0"/>
        <v>12.914622800908013</v>
      </c>
      <c r="F42" s="25">
        <f t="shared" si="11"/>
        <v>0.17483191931834927</v>
      </c>
      <c r="G42" s="6">
        <v>572622.43000000005</v>
      </c>
      <c r="H42" s="6">
        <v>74825.91</v>
      </c>
      <c r="I42" s="6">
        <f t="shared" si="6"/>
        <v>13.067233499742578</v>
      </c>
      <c r="J42" s="25">
        <f t="shared" si="2"/>
        <v>0.18571718704045873</v>
      </c>
      <c r="K42" s="13">
        <f t="shared" si="3"/>
        <v>107.4574242130834</v>
      </c>
    </row>
    <row r="43" spans="1:11" ht="25.5" x14ac:dyDescent="0.2">
      <c r="A43" s="4" t="s">
        <v>65</v>
      </c>
      <c r="B43" s="8" t="s">
        <v>66</v>
      </c>
      <c r="C43" s="9">
        <v>150285.0661</v>
      </c>
      <c r="D43" s="9">
        <v>26369.26252</v>
      </c>
      <c r="E43" s="9">
        <f t="shared" si="0"/>
        <v>17.546162905137784</v>
      </c>
      <c r="F43" s="23">
        <f t="shared" si="11"/>
        <v>5.7336380788431632E-2</v>
      </c>
      <c r="G43" s="9">
        <v>128566.11</v>
      </c>
      <c r="H43" s="9">
        <v>21552.76</v>
      </c>
      <c r="I43" s="9">
        <f t="shared" si="6"/>
        <v>16.76395124656101</v>
      </c>
      <c r="J43" s="23">
        <f t="shared" si="2"/>
        <v>5.3493742477146167E-2</v>
      </c>
      <c r="K43" s="14">
        <f t="shared" si="3"/>
        <v>122.3474975826762</v>
      </c>
    </row>
    <row r="44" spans="1:11" ht="25.5" x14ac:dyDescent="0.2">
      <c r="A44" s="4" t="s">
        <v>67</v>
      </c>
      <c r="B44" s="8" t="s">
        <v>68</v>
      </c>
      <c r="C44" s="9">
        <v>472311.48023000004</v>
      </c>
      <c r="D44" s="9">
        <v>54036.733009999996</v>
      </c>
      <c r="E44" s="9">
        <f t="shared" si="0"/>
        <v>11.440910346639447</v>
      </c>
      <c r="F44" s="23">
        <f t="shared" ref="F44" si="13">D44/$D$8*100</f>
        <v>0.11749553852991763</v>
      </c>
      <c r="G44" s="9">
        <v>444056.32000000001</v>
      </c>
      <c r="H44" s="9">
        <v>53273.15</v>
      </c>
      <c r="I44" s="9">
        <f t="shared" si="6"/>
        <v>11.996935433775608</v>
      </c>
      <c r="J44" s="23">
        <f t="shared" si="2"/>
        <v>0.13222344456331253</v>
      </c>
      <c r="K44" s="14">
        <f t="shared" si="3"/>
        <v>101.43333557336105</v>
      </c>
    </row>
    <row r="45" spans="1:11" x14ac:dyDescent="0.2">
      <c r="A45" s="3" t="s">
        <v>69</v>
      </c>
      <c r="B45" s="10" t="s">
        <v>70</v>
      </c>
      <c r="C45" s="6">
        <v>39203069.827440001</v>
      </c>
      <c r="D45" s="6">
        <v>10136970.35586</v>
      </c>
      <c r="E45" s="6">
        <f t="shared" si="0"/>
        <v>25.857593296851149</v>
      </c>
      <c r="F45" s="25">
        <f t="shared" si="11"/>
        <v>22.04146558607026</v>
      </c>
      <c r="G45" s="6">
        <v>37916923.189999998</v>
      </c>
      <c r="H45" s="6">
        <v>9399344.6600000001</v>
      </c>
      <c r="I45" s="6">
        <f t="shared" si="6"/>
        <v>24.789312711108721</v>
      </c>
      <c r="J45" s="25">
        <f t="shared" si="2"/>
        <v>23.329082804057535</v>
      </c>
      <c r="K45" s="6">
        <f t="shared" si="3"/>
        <v>107.84762898416793</v>
      </c>
    </row>
    <row r="46" spans="1:11" x14ac:dyDescent="0.2">
      <c r="A46" s="4" t="s">
        <v>71</v>
      </c>
      <c r="B46" s="8" t="s">
        <v>72</v>
      </c>
      <c r="C46" s="9">
        <v>13775797.98268</v>
      </c>
      <c r="D46" s="9">
        <v>3799267.7302800003</v>
      </c>
      <c r="E46" s="9">
        <f t="shared" si="0"/>
        <v>27.579293301605713</v>
      </c>
      <c r="F46" s="23">
        <f t="shared" si="11"/>
        <v>8.260991794340649</v>
      </c>
      <c r="G46" s="9">
        <v>12791618.43</v>
      </c>
      <c r="H46" s="9">
        <v>3202287.35</v>
      </c>
      <c r="I46" s="9">
        <f t="shared" si="6"/>
        <v>25.034262611287101</v>
      </c>
      <c r="J46" s="23">
        <f t="shared" si="2"/>
        <v>7.9480463216183388</v>
      </c>
      <c r="K46" s="9">
        <f t="shared" si="3"/>
        <v>118.64231141780579</v>
      </c>
    </row>
    <row r="47" spans="1:11" x14ac:dyDescent="0.2">
      <c r="A47" s="4" t="s">
        <v>73</v>
      </c>
      <c r="B47" s="8" t="s">
        <v>74</v>
      </c>
      <c r="C47" s="9">
        <v>18814132.017700002</v>
      </c>
      <c r="D47" s="9">
        <v>4767100.9127000002</v>
      </c>
      <c r="E47" s="9">
        <f t="shared" si="0"/>
        <v>25.337873191360604</v>
      </c>
      <c r="F47" s="23">
        <f t="shared" si="11"/>
        <v>10.365413631880639</v>
      </c>
      <c r="G47" s="9">
        <v>18826441.640000001</v>
      </c>
      <c r="H47" s="9">
        <v>4584230.83</v>
      </c>
      <c r="I47" s="9">
        <f t="shared" si="6"/>
        <v>24.349959050466637</v>
      </c>
      <c r="J47" s="23">
        <f t="shared" si="2"/>
        <v>11.378016712282514</v>
      </c>
      <c r="K47" s="9">
        <f t="shared" si="3"/>
        <v>103.98911157577987</v>
      </c>
    </row>
    <row r="48" spans="1:11" x14ac:dyDescent="0.2">
      <c r="A48" s="4" t="s">
        <v>159</v>
      </c>
      <c r="B48" s="8" t="s">
        <v>149</v>
      </c>
      <c r="C48" s="9">
        <v>749988.68</v>
      </c>
      <c r="D48" s="9">
        <v>106458.87368</v>
      </c>
      <c r="E48" s="9">
        <f t="shared" si="0"/>
        <v>14.19473073646925</v>
      </c>
      <c r="F48" s="23">
        <f t="shared" si="11"/>
        <v>0.23148036525459953</v>
      </c>
      <c r="G48" s="9">
        <v>506632.1</v>
      </c>
      <c r="H48" s="9">
        <v>82342.25</v>
      </c>
      <c r="I48" s="9">
        <f t="shared" si="6"/>
        <v>16.25286869900269</v>
      </c>
      <c r="J48" s="23">
        <f t="shared" si="2"/>
        <v>0.20437267043704796</v>
      </c>
      <c r="K48" s="9">
        <f t="shared" si="3"/>
        <v>129.28827385698108</v>
      </c>
    </row>
    <row r="49" spans="1:11" x14ac:dyDescent="0.2">
      <c r="A49" s="4" t="s">
        <v>75</v>
      </c>
      <c r="B49" s="8" t="s">
        <v>76</v>
      </c>
      <c r="C49" s="9">
        <v>3299643.2605599998</v>
      </c>
      <c r="D49" s="9">
        <v>886076.93553999998</v>
      </c>
      <c r="E49" s="9">
        <f t="shared" si="0"/>
        <v>26.853719192347452</v>
      </c>
      <c r="F49" s="23">
        <f t="shared" ref="F49" si="14">D49/$D$8*100</f>
        <v>1.9266539800055063</v>
      </c>
      <c r="G49" s="9">
        <v>3467609.61</v>
      </c>
      <c r="H49" s="9">
        <v>1000653.87</v>
      </c>
      <c r="I49" s="9">
        <f t="shared" ref="I49:I80" si="15">H49/G49*100</f>
        <v>28.857166248307863</v>
      </c>
      <c r="J49" s="23">
        <f t="shared" si="2"/>
        <v>2.4836132555895256</v>
      </c>
      <c r="K49" s="9">
        <f t="shared" si="3"/>
        <v>88.549793500523805</v>
      </c>
    </row>
    <row r="50" spans="1:11" ht="25.5" x14ac:dyDescent="0.2">
      <c r="A50" s="4" t="s">
        <v>77</v>
      </c>
      <c r="B50" s="8" t="s">
        <v>78</v>
      </c>
      <c r="C50" s="9">
        <v>383760.141</v>
      </c>
      <c r="D50" s="9">
        <v>75528.134999999995</v>
      </c>
      <c r="E50" s="9">
        <f t="shared" si="0"/>
        <v>19.681078603731279</v>
      </c>
      <c r="F50" s="23">
        <f t="shared" si="11"/>
        <v>0.1642256739381906</v>
      </c>
      <c r="G50" s="9">
        <v>331792.5</v>
      </c>
      <c r="H50" s="9">
        <v>63522.85</v>
      </c>
      <c r="I50" s="9">
        <f t="shared" si="15"/>
        <v>19.145354400717316</v>
      </c>
      <c r="J50" s="23">
        <f t="shared" si="2"/>
        <v>0.15766310112089518</v>
      </c>
      <c r="K50" s="9">
        <f t="shared" si="3"/>
        <v>118.8991599085998</v>
      </c>
    </row>
    <row r="51" spans="1:11" x14ac:dyDescent="0.2">
      <c r="A51" s="4" t="s">
        <v>79</v>
      </c>
      <c r="B51" s="8" t="s">
        <v>150</v>
      </c>
      <c r="C51" s="9">
        <v>933771.9</v>
      </c>
      <c r="D51" s="9">
        <v>271380</v>
      </c>
      <c r="E51" s="9">
        <f t="shared" si="0"/>
        <v>29.062772182371305</v>
      </c>
      <c r="F51" s="23">
        <f t="shared" si="11"/>
        <v>0.59007896055352316</v>
      </c>
      <c r="G51" s="9">
        <v>875669.1</v>
      </c>
      <c r="H51" s="9">
        <v>247040</v>
      </c>
      <c r="I51" s="9">
        <f t="shared" si="15"/>
        <v>28.211569872683643</v>
      </c>
      <c r="J51" s="23">
        <f t="shared" si="2"/>
        <v>0.61315089768336828</v>
      </c>
      <c r="K51" s="9">
        <f t="shared" si="3"/>
        <v>109.85265544041451</v>
      </c>
    </row>
    <row r="52" spans="1:11" x14ac:dyDescent="0.2">
      <c r="A52" s="4" t="s">
        <v>80</v>
      </c>
      <c r="B52" s="8" t="s">
        <v>151</v>
      </c>
      <c r="C52" s="9">
        <v>394948.66452999995</v>
      </c>
      <c r="D52" s="9">
        <v>98081.9</v>
      </c>
      <c r="E52" s="9">
        <f t="shared" si="0"/>
        <v>24.834088277452519</v>
      </c>
      <c r="F52" s="23">
        <f t="shared" si="11"/>
        <v>0.21326577345830419</v>
      </c>
      <c r="G52" s="9">
        <v>748193.12</v>
      </c>
      <c r="H52" s="9">
        <v>143360.38</v>
      </c>
      <c r="I52" s="9">
        <f t="shared" si="15"/>
        <v>19.160879212575491</v>
      </c>
      <c r="J52" s="23">
        <f t="shared" si="2"/>
        <v>0.35581908067207252</v>
      </c>
      <c r="K52" s="9">
        <f t="shared" si="3"/>
        <v>68.41632255718072</v>
      </c>
    </row>
    <row r="53" spans="1:11" x14ac:dyDescent="0.2">
      <c r="A53" s="4" t="s">
        <v>81</v>
      </c>
      <c r="B53" s="8" t="s">
        <v>82</v>
      </c>
      <c r="C53" s="9">
        <v>851027.18096999999</v>
      </c>
      <c r="D53" s="9">
        <v>133075.86866000001</v>
      </c>
      <c r="E53" s="9">
        <f t="shared" si="0"/>
        <v>15.637087937464026</v>
      </c>
      <c r="F53" s="23">
        <f t="shared" si="11"/>
        <v>0.28935540663884579</v>
      </c>
      <c r="G53" s="9">
        <v>368966.7</v>
      </c>
      <c r="H53" s="9">
        <v>75907.13</v>
      </c>
      <c r="I53" s="9">
        <f t="shared" si="15"/>
        <v>20.572894518665237</v>
      </c>
      <c r="J53" s="23">
        <f t="shared" si="2"/>
        <v>0.1884007646537732</v>
      </c>
      <c r="K53" s="9">
        <f t="shared" si="3"/>
        <v>175.31405634753943</v>
      </c>
    </row>
    <row r="54" spans="1:11" x14ac:dyDescent="0.2">
      <c r="A54" s="3" t="s">
        <v>83</v>
      </c>
      <c r="B54" s="10" t="s">
        <v>169</v>
      </c>
      <c r="C54" s="6">
        <v>3648703.8696999997</v>
      </c>
      <c r="D54" s="6">
        <v>839785.69147000008</v>
      </c>
      <c r="E54" s="6">
        <f t="shared" si="0"/>
        <v>23.016000241725511</v>
      </c>
      <c r="F54" s="25">
        <f t="shared" si="11"/>
        <v>1.825999955451173</v>
      </c>
      <c r="G54" s="6">
        <v>3774483.08</v>
      </c>
      <c r="H54" s="6">
        <v>906950.4</v>
      </c>
      <c r="I54" s="6">
        <f t="shared" si="15"/>
        <v>24.028466435727143</v>
      </c>
      <c r="J54" s="25">
        <f t="shared" si="2"/>
        <v>2.2510421466737771</v>
      </c>
      <c r="K54" s="13">
        <f t="shared" si="3"/>
        <v>92.594445238681203</v>
      </c>
    </row>
    <row r="55" spans="1:11" x14ac:dyDescent="0.2">
      <c r="A55" s="4" t="s">
        <v>84</v>
      </c>
      <c r="B55" s="8" t="s">
        <v>85</v>
      </c>
      <c r="C55" s="9">
        <v>3600265.3779000002</v>
      </c>
      <c r="D55" s="9">
        <v>833407.49872000003</v>
      </c>
      <c r="E55" s="9">
        <f t="shared" si="0"/>
        <v>23.148501880884083</v>
      </c>
      <c r="F55" s="23">
        <f t="shared" si="11"/>
        <v>1.8121314413818603</v>
      </c>
      <c r="G55" s="9">
        <v>3726827.58</v>
      </c>
      <c r="H55" s="9">
        <v>900676.38</v>
      </c>
      <c r="I55" s="9">
        <f t="shared" si="15"/>
        <v>24.167374547550171</v>
      </c>
      <c r="J55" s="23">
        <f t="shared" si="2"/>
        <v>2.2354700895369435</v>
      </c>
      <c r="K55" s="14">
        <f t="shared" si="3"/>
        <v>92.531292840165307</v>
      </c>
    </row>
    <row r="56" spans="1:11" x14ac:dyDescent="0.2">
      <c r="A56" s="4" t="s">
        <v>86</v>
      </c>
      <c r="B56" s="8" t="s">
        <v>87</v>
      </c>
      <c r="C56" s="9">
        <v>14400</v>
      </c>
      <c r="D56" s="9">
        <v>0</v>
      </c>
      <c r="E56" s="9"/>
      <c r="F56" s="23">
        <f>D56/$D$8*100</f>
        <v>0</v>
      </c>
      <c r="G56" s="9">
        <v>14400</v>
      </c>
      <c r="H56" s="9">
        <v>0</v>
      </c>
      <c r="I56" s="9"/>
      <c r="J56" s="23">
        <f t="shared" si="2"/>
        <v>0</v>
      </c>
      <c r="K56" s="14" t="e">
        <f t="shared" si="3"/>
        <v>#DIV/0!</v>
      </c>
    </row>
    <row r="57" spans="1:11" ht="25.5" x14ac:dyDescent="0.2">
      <c r="A57" s="4" t="s">
        <v>88</v>
      </c>
      <c r="B57" s="8" t="s">
        <v>89</v>
      </c>
      <c r="C57" s="9">
        <v>34038.491799999996</v>
      </c>
      <c r="D57" s="9">
        <v>6378.1927500000002</v>
      </c>
      <c r="E57" s="9">
        <f t="shared" si="0"/>
        <v>18.738176730850338</v>
      </c>
      <c r="F57" s="26">
        <f>D57/$D$8*100</f>
        <v>1.3868514069312467E-2</v>
      </c>
      <c r="G57" s="9">
        <v>33255.5</v>
      </c>
      <c r="H57" s="9">
        <v>6274.02</v>
      </c>
      <c r="I57" s="9">
        <f t="shared" si="15"/>
        <v>18.86611237238953</v>
      </c>
      <c r="J57" s="23">
        <f t="shared" si="2"/>
        <v>1.5572057136833736E-2</v>
      </c>
      <c r="K57" s="14">
        <f t="shared" si="3"/>
        <v>101.66038281675863</v>
      </c>
    </row>
    <row r="58" spans="1:11" x14ac:dyDescent="0.2">
      <c r="A58" s="3" t="s">
        <v>90</v>
      </c>
      <c r="B58" s="10" t="s">
        <v>91</v>
      </c>
      <c r="C58" s="6">
        <v>20042359.046709999</v>
      </c>
      <c r="D58" s="6">
        <v>6202804.5494999997</v>
      </c>
      <c r="E58" s="6">
        <f t="shared" si="0"/>
        <v>30.948475351848387</v>
      </c>
      <c r="F58" s="25">
        <f t="shared" si="11"/>
        <v>13.487156242485165</v>
      </c>
      <c r="G58" s="6">
        <v>19807936.289999999</v>
      </c>
      <c r="H58" s="6">
        <v>5622910.8799999999</v>
      </c>
      <c r="I58" s="6">
        <f t="shared" si="15"/>
        <v>28.387161578456389</v>
      </c>
      <c r="J58" s="25">
        <f t="shared" si="2"/>
        <v>13.956010579928668</v>
      </c>
      <c r="K58" s="13">
        <f t="shared" si="3"/>
        <v>110.31305104910358</v>
      </c>
    </row>
    <row r="59" spans="1:11" x14ac:dyDescent="0.2">
      <c r="A59" s="4" t="s">
        <v>92</v>
      </c>
      <c r="B59" s="8" t="s">
        <v>93</v>
      </c>
      <c r="C59" s="9">
        <v>4937326.4671499999</v>
      </c>
      <c r="D59" s="9">
        <v>1218557.77159</v>
      </c>
      <c r="E59" s="9">
        <f t="shared" si="0"/>
        <v>24.680518489055775</v>
      </c>
      <c r="F59" s="23">
        <f t="shared" si="11"/>
        <v>2.6495884119472497</v>
      </c>
      <c r="G59" s="9">
        <v>5484568.54</v>
      </c>
      <c r="H59" s="9">
        <v>1052790.48</v>
      </c>
      <c r="I59" s="9">
        <f t="shared" si="15"/>
        <v>19.195502295609927</v>
      </c>
      <c r="J59" s="23">
        <f t="shared" si="2"/>
        <v>2.613015818832999</v>
      </c>
      <c r="K59" s="14">
        <f t="shared" si="3"/>
        <v>115.74551582096373</v>
      </c>
    </row>
    <row r="60" spans="1:11" x14ac:dyDescent="0.2">
      <c r="A60" s="4" t="s">
        <v>94</v>
      </c>
      <c r="B60" s="8" t="s">
        <v>95</v>
      </c>
      <c r="C60" s="9">
        <v>6403091.8568100007</v>
      </c>
      <c r="D60" s="9">
        <v>2891863.7489399998</v>
      </c>
      <c r="E60" s="9">
        <f t="shared" si="0"/>
        <v>45.163552446375753</v>
      </c>
      <c r="F60" s="23">
        <f t="shared" si="11"/>
        <v>6.2879650491448498</v>
      </c>
      <c r="G60" s="9">
        <v>6572483.8499999996</v>
      </c>
      <c r="H60" s="9">
        <v>1884306.56</v>
      </c>
      <c r="I60" s="9">
        <f t="shared" si="15"/>
        <v>28.669626323996216</v>
      </c>
      <c r="J60" s="23">
        <f t="shared" si="2"/>
        <v>4.6768307107134861</v>
      </c>
      <c r="K60" s="14">
        <f t="shared" si="3"/>
        <v>153.47098027085357</v>
      </c>
    </row>
    <row r="61" spans="1:11" ht="25.5" x14ac:dyDescent="0.2">
      <c r="A61" s="4" t="s">
        <v>96</v>
      </c>
      <c r="B61" s="8" t="s">
        <v>97</v>
      </c>
      <c r="C61" s="9">
        <v>69780.350000000006</v>
      </c>
      <c r="D61" s="9">
        <v>13636.007800000001</v>
      </c>
      <c r="E61" s="9">
        <f t="shared" si="0"/>
        <v>19.541329041771789</v>
      </c>
      <c r="F61" s="26">
        <f t="shared" si="11"/>
        <v>2.964964739009409E-2</v>
      </c>
      <c r="G61" s="9">
        <v>68081.62</v>
      </c>
      <c r="H61" s="9">
        <v>11865.28</v>
      </c>
      <c r="I61" s="9">
        <f t="shared" si="15"/>
        <v>17.428022423673234</v>
      </c>
      <c r="J61" s="23">
        <f t="shared" si="2"/>
        <v>2.9449510537825921E-2</v>
      </c>
      <c r="K61" s="14">
        <f t="shared" si="3"/>
        <v>114.92360736535505</v>
      </c>
    </row>
    <row r="62" spans="1:11" x14ac:dyDescent="0.2">
      <c r="A62" s="4" t="s">
        <v>98</v>
      </c>
      <c r="B62" s="8" t="s">
        <v>99</v>
      </c>
      <c r="C62" s="9">
        <v>403155.95</v>
      </c>
      <c r="D62" s="9">
        <v>85227.760999999999</v>
      </c>
      <c r="E62" s="9">
        <f t="shared" si="0"/>
        <v>21.140147131649677</v>
      </c>
      <c r="F62" s="23">
        <f t="shared" si="11"/>
        <v>0.18531619360742904</v>
      </c>
      <c r="G62" s="9">
        <v>441414.26</v>
      </c>
      <c r="H62" s="9">
        <v>82649.41</v>
      </c>
      <c r="I62" s="9">
        <f t="shared" si="15"/>
        <v>18.723774352011194</v>
      </c>
      <c r="J62" s="23">
        <f t="shared" si="2"/>
        <v>0.2051350385949674</v>
      </c>
      <c r="K62" s="14">
        <f t="shared" si="3"/>
        <v>103.11962420542385</v>
      </c>
    </row>
    <row r="63" spans="1:11" x14ac:dyDescent="0.2">
      <c r="A63" s="4" t="s">
        <v>100</v>
      </c>
      <c r="B63" s="8" t="s">
        <v>101</v>
      </c>
      <c r="C63" s="9">
        <v>124919.7</v>
      </c>
      <c r="D63" s="9">
        <v>23542.695899999999</v>
      </c>
      <c r="E63" s="9">
        <f t="shared" si="0"/>
        <v>18.846263559710756</v>
      </c>
      <c r="F63" s="23">
        <f t="shared" si="11"/>
        <v>5.1190395479768926E-2</v>
      </c>
      <c r="G63" s="9">
        <v>121284.4</v>
      </c>
      <c r="H63" s="9">
        <v>14114.71</v>
      </c>
      <c r="I63" s="9">
        <f t="shared" si="15"/>
        <v>11.637696191760853</v>
      </c>
      <c r="J63" s="23">
        <f t="shared" si="2"/>
        <v>3.5032574105571618E-2</v>
      </c>
      <c r="K63" s="14">
        <f t="shared" si="3"/>
        <v>166.79546303112141</v>
      </c>
    </row>
    <row r="64" spans="1:11" ht="38.25" x14ac:dyDescent="0.2">
      <c r="A64" s="4" t="s">
        <v>102</v>
      </c>
      <c r="B64" s="8" t="s">
        <v>103</v>
      </c>
      <c r="C64" s="9">
        <v>362625.4</v>
      </c>
      <c r="D64" s="9">
        <v>142706.28883999999</v>
      </c>
      <c r="E64" s="9">
        <f t="shared" si="0"/>
        <v>39.3536384489338</v>
      </c>
      <c r="F64" s="23">
        <f t="shared" si="11"/>
        <v>0.31029544764963529</v>
      </c>
      <c r="G64" s="9">
        <v>330810.40999999997</v>
      </c>
      <c r="H64" s="9">
        <v>87647.41</v>
      </c>
      <c r="I64" s="9">
        <f t="shared" si="15"/>
        <v>26.494755712191768</v>
      </c>
      <c r="J64" s="23">
        <f t="shared" si="2"/>
        <v>0.21754002639702974</v>
      </c>
      <c r="K64" s="14">
        <f t="shared" si="3"/>
        <v>162.81860335633417</v>
      </c>
    </row>
    <row r="65" spans="1:11" x14ac:dyDescent="0.2">
      <c r="A65" s="4" t="s">
        <v>104</v>
      </c>
      <c r="B65" s="8" t="s">
        <v>105</v>
      </c>
      <c r="C65" s="9">
        <v>7741459.3227500003</v>
      </c>
      <c r="D65" s="9">
        <v>1827270.2754300002</v>
      </c>
      <c r="E65" s="9">
        <f t="shared" si="0"/>
        <v>23.603692782576019</v>
      </c>
      <c r="F65" s="23">
        <f t="shared" si="11"/>
        <v>3.9731510972661375</v>
      </c>
      <c r="G65" s="9">
        <v>6789293.21</v>
      </c>
      <c r="H65" s="9">
        <v>2489537.0299999998</v>
      </c>
      <c r="I65" s="9">
        <f t="shared" si="15"/>
        <v>36.668574371381432</v>
      </c>
      <c r="J65" s="23">
        <f t="shared" si="2"/>
        <v>6.1790069007467867</v>
      </c>
      <c r="K65" s="14">
        <f t="shared" si="3"/>
        <v>73.397995426884663</v>
      </c>
    </row>
    <row r="66" spans="1:11" x14ac:dyDescent="0.2">
      <c r="A66" s="3" t="s">
        <v>106</v>
      </c>
      <c r="B66" s="10" t="s">
        <v>107</v>
      </c>
      <c r="C66" s="6">
        <v>41064382.898029998</v>
      </c>
      <c r="D66" s="6">
        <v>11443129.361579999</v>
      </c>
      <c r="E66" s="6">
        <f t="shared" si="0"/>
        <v>27.866312736259253</v>
      </c>
      <c r="F66" s="25">
        <f t="shared" si="11"/>
        <v>24.881530986663076</v>
      </c>
      <c r="G66" s="6">
        <v>35546841</v>
      </c>
      <c r="H66" s="6">
        <v>9582616.7699999996</v>
      </c>
      <c r="I66" s="6">
        <f t="shared" si="15"/>
        <v>26.957716917798685</v>
      </c>
      <c r="J66" s="25">
        <f t="shared" si="2"/>
        <v>23.783962413703037</v>
      </c>
      <c r="K66" s="6">
        <f t="shared" si="3"/>
        <v>119.41549616598097</v>
      </c>
    </row>
    <row r="67" spans="1:11" x14ac:dyDescent="0.2">
      <c r="A67" s="4" t="s">
        <v>108</v>
      </c>
      <c r="B67" s="8" t="s">
        <v>109</v>
      </c>
      <c r="C67" s="9">
        <v>528790.5</v>
      </c>
      <c r="D67" s="9">
        <v>115305.47229000001</v>
      </c>
      <c r="E67" s="9">
        <f t="shared" si="0"/>
        <v>21.805511311190347</v>
      </c>
      <c r="F67" s="23">
        <f t="shared" si="11"/>
        <v>0.25071609269296286</v>
      </c>
      <c r="G67" s="9">
        <v>471213.5</v>
      </c>
      <c r="H67" s="9">
        <v>103122.4</v>
      </c>
      <c r="I67" s="9">
        <f t="shared" si="15"/>
        <v>21.88443242818807</v>
      </c>
      <c r="J67" s="23">
        <f t="shared" si="2"/>
        <v>0.2559488023448161</v>
      </c>
      <c r="K67" s="9">
        <f t="shared" si="3"/>
        <v>111.81418614190517</v>
      </c>
    </row>
    <row r="68" spans="1:11" x14ac:dyDescent="0.2">
      <c r="A68" s="4" t="s">
        <v>110</v>
      </c>
      <c r="B68" s="8" t="s">
        <v>111</v>
      </c>
      <c r="C68" s="9">
        <v>4953013.9495999999</v>
      </c>
      <c r="D68" s="9">
        <v>1573228.30296</v>
      </c>
      <c r="E68" s="9">
        <f t="shared" si="0"/>
        <v>31.763050113901905</v>
      </c>
      <c r="F68" s="23">
        <f t="shared" si="11"/>
        <v>3.4207713233253001</v>
      </c>
      <c r="G68" s="9">
        <v>4632621.74</v>
      </c>
      <c r="H68" s="9">
        <v>1339080.22</v>
      </c>
      <c r="I68" s="9">
        <f t="shared" si="15"/>
        <v>28.905451279085003</v>
      </c>
      <c r="J68" s="23">
        <f t="shared" si="2"/>
        <v>3.3235841926936618</v>
      </c>
      <c r="K68" s="9">
        <f t="shared" si="3"/>
        <v>117.48573979832217</v>
      </c>
    </row>
    <row r="69" spans="1:11" x14ac:dyDescent="0.2">
      <c r="A69" s="4" t="s">
        <v>112</v>
      </c>
      <c r="B69" s="8" t="s">
        <v>113</v>
      </c>
      <c r="C69" s="9">
        <v>25608603.771430001</v>
      </c>
      <c r="D69" s="9">
        <v>7008248.43879</v>
      </c>
      <c r="E69" s="9">
        <f t="shared" si="0"/>
        <v>27.366772907036374</v>
      </c>
      <c r="F69" s="23">
        <f t="shared" si="11"/>
        <v>15.238484612211858</v>
      </c>
      <c r="G69" s="9">
        <v>21948980.190000001</v>
      </c>
      <c r="H69" s="9">
        <v>5828199.96</v>
      </c>
      <c r="I69" s="9">
        <f t="shared" si="15"/>
        <v>26.553397513454129</v>
      </c>
      <c r="J69" s="23">
        <f t="shared" si="2"/>
        <v>14.465536096794732</v>
      </c>
      <c r="K69" s="9">
        <f t="shared" si="3"/>
        <v>120.24722018614476</v>
      </c>
    </row>
    <row r="70" spans="1:11" x14ac:dyDescent="0.2">
      <c r="A70" s="4" t="s">
        <v>114</v>
      </c>
      <c r="B70" s="8" t="s">
        <v>115</v>
      </c>
      <c r="C70" s="9">
        <v>8666243.6539999992</v>
      </c>
      <c r="D70" s="9">
        <v>2490432.9900500001</v>
      </c>
      <c r="E70" s="9">
        <f t="shared" si="0"/>
        <v>28.737167906657156</v>
      </c>
      <c r="F70" s="23">
        <f t="shared" si="11"/>
        <v>5.4151083723815558</v>
      </c>
      <c r="G70" s="9">
        <v>7650968.8899999997</v>
      </c>
      <c r="H70" s="9">
        <v>2145197.91</v>
      </c>
      <c r="I70" s="9">
        <f t="shared" si="15"/>
        <v>28.038251636388502</v>
      </c>
      <c r="J70" s="23">
        <f t="shared" si="2"/>
        <v>5.324360525522124</v>
      </c>
      <c r="K70" s="9">
        <f t="shared" si="3"/>
        <v>116.09339065830062</v>
      </c>
    </row>
    <row r="71" spans="1:11" x14ac:dyDescent="0.2">
      <c r="A71" s="4" t="s">
        <v>116</v>
      </c>
      <c r="B71" s="8" t="s">
        <v>117</v>
      </c>
      <c r="C71" s="9">
        <v>1307731.023</v>
      </c>
      <c r="D71" s="9">
        <v>255914.15749000001</v>
      </c>
      <c r="E71" s="9">
        <f t="shared" si="0"/>
        <v>19.569326794964319</v>
      </c>
      <c r="F71" s="23">
        <f t="shared" si="11"/>
        <v>0.5564505860514033</v>
      </c>
      <c r="G71" s="9">
        <v>843056.74</v>
      </c>
      <c r="H71" s="9">
        <v>167016.29</v>
      </c>
      <c r="I71" s="9">
        <f t="shared" si="15"/>
        <v>19.810800634842206</v>
      </c>
      <c r="J71" s="23">
        <f t="shared" si="2"/>
        <v>0.41453282116760753</v>
      </c>
      <c r="K71" s="9">
        <f t="shared" si="3"/>
        <v>153.22706395286352</v>
      </c>
    </row>
    <row r="72" spans="1:11" x14ac:dyDescent="0.2">
      <c r="A72" s="3" t="s">
        <v>118</v>
      </c>
      <c r="B72" s="10" t="s">
        <v>119</v>
      </c>
      <c r="C72" s="6">
        <v>2501766.7612899998</v>
      </c>
      <c r="D72" s="6">
        <v>260865.78873</v>
      </c>
      <c r="E72" s="6">
        <f t="shared" ref="E72:E85" si="16">D72/C72*100</f>
        <v>10.427262555662397</v>
      </c>
      <c r="F72" s="25">
        <f t="shared" si="11"/>
        <v>0.56721723582347028</v>
      </c>
      <c r="G72" s="6">
        <v>3153101.4</v>
      </c>
      <c r="H72" s="6">
        <v>678034.65</v>
      </c>
      <c r="I72" s="6">
        <f t="shared" si="15"/>
        <v>21.503737558202221</v>
      </c>
      <c r="J72" s="25">
        <f t="shared" ref="J72:J85" si="17">H72/$H$8*100</f>
        <v>1.6828754627102025</v>
      </c>
      <c r="K72" s="6">
        <f t="shared" ref="K72:K85" si="18">D72/H72*100</f>
        <v>38.473813798454103</v>
      </c>
    </row>
    <row r="73" spans="1:11" x14ac:dyDescent="0.2">
      <c r="A73" s="4" t="s">
        <v>120</v>
      </c>
      <c r="B73" s="8" t="s">
        <v>121</v>
      </c>
      <c r="C73" s="9">
        <v>1507.89</v>
      </c>
      <c r="D73" s="9">
        <v>316.97250000000003</v>
      </c>
      <c r="E73" s="9">
        <f t="shared" si="16"/>
        <v>21.020929908680341</v>
      </c>
      <c r="F73" s="23">
        <f t="shared" si="11"/>
        <v>6.8921366100689661E-4</v>
      </c>
      <c r="G73" s="9">
        <v>24753.22</v>
      </c>
      <c r="H73" s="9">
        <v>320.58</v>
      </c>
      <c r="I73" s="9">
        <f t="shared" si="15"/>
        <v>1.2951042329038402</v>
      </c>
      <c r="J73" s="23">
        <f t="shared" si="17"/>
        <v>7.9567646850442909E-4</v>
      </c>
      <c r="K73" s="9">
        <f t="shared" si="18"/>
        <v>98.874695863746979</v>
      </c>
    </row>
    <row r="74" spans="1:11" x14ac:dyDescent="0.2">
      <c r="A74" s="4" t="s">
        <v>122</v>
      </c>
      <c r="B74" s="8" t="s">
        <v>123</v>
      </c>
      <c r="C74" s="9">
        <v>1640628.2912899998</v>
      </c>
      <c r="D74" s="9">
        <v>34756.34607</v>
      </c>
      <c r="E74" s="9">
        <f t="shared" si="16"/>
        <v>2.1184777962515593</v>
      </c>
      <c r="F74" s="23">
        <f t="shared" si="11"/>
        <v>7.5572955124269023E-2</v>
      </c>
      <c r="G74" s="9">
        <v>2261783.0699999998</v>
      </c>
      <c r="H74" s="9">
        <v>452733.85</v>
      </c>
      <c r="I74" s="9">
        <f t="shared" si="15"/>
        <v>20.016678699429828</v>
      </c>
      <c r="J74" s="23">
        <f t="shared" si="17"/>
        <v>1.1236810497860563</v>
      </c>
      <c r="K74" s="9">
        <f t="shared" si="18"/>
        <v>7.6769930213965667</v>
      </c>
    </row>
    <row r="75" spans="1:11" x14ac:dyDescent="0.2">
      <c r="A75" s="4" t="s">
        <v>124</v>
      </c>
      <c r="B75" s="8" t="s">
        <v>125</v>
      </c>
      <c r="C75" s="9">
        <v>572138.10600000003</v>
      </c>
      <c r="D75" s="9">
        <v>152410.63435000001</v>
      </c>
      <c r="E75" s="9">
        <f t="shared" si="16"/>
        <v>26.638784019395484</v>
      </c>
      <c r="F75" s="23">
        <f t="shared" si="11"/>
        <v>0.33139622925252815</v>
      </c>
      <c r="G75" s="9">
        <v>581948.73</v>
      </c>
      <c r="H75" s="9">
        <v>155280.38</v>
      </c>
      <c r="I75" s="9">
        <f t="shared" si="15"/>
        <v>26.68282822784062</v>
      </c>
      <c r="J75" s="23">
        <f t="shared" si="17"/>
        <v>0.38540440572220913</v>
      </c>
      <c r="K75" s="9">
        <f t="shared" si="18"/>
        <v>98.151894238022862</v>
      </c>
    </row>
    <row r="76" spans="1:11" ht="25.5" x14ac:dyDescent="0.2">
      <c r="A76" s="4" t="s">
        <v>174</v>
      </c>
      <c r="B76" s="8" t="s">
        <v>175</v>
      </c>
      <c r="C76" s="9">
        <v>287492.47399999999</v>
      </c>
      <c r="D76" s="9">
        <v>73381.835810000004</v>
      </c>
      <c r="E76" s="9">
        <f t="shared" si="16"/>
        <v>25.524784975762532</v>
      </c>
      <c r="F76" s="23">
        <f t="shared" si="11"/>
        <v>0.15955883778566624</v>
      </c>
      <c r="G76" s="9">
        <v>284616.38</v>
      </c>
      <c r="H76" s="9">
        <v>69699.839999999997</v>
      </c>
      <c r="I76" s="9">
        <f t="shared" si="15"/>
        <v>24.489047327493939</v>
      </c>
      <c r="J76" s="23">
        <f t="shared" si="17"/>
        <v>0.17299433073343237</v>
      </c>
      <c r="K76" s="9">
        <f t="shared" si="18"/>
        <v>105.28264600033516</v>
      </c>
    </row>
    <row r="77" spans="1:11" x14ac:dyDescent="0.2">
      <c r="A77" s="3" t="s">
        <v>126</v>
      </c>
      <c r="B77" s="10" t="s">
        <v>127</v>
      </c>
      <c r="C77" s="6">
        <v>440674.951</v>
      </c>
      <c r="D77" s="6">
        <v>202304.5575</v>
      </c>
      <c r="E77" s="6">
        <f t="shared" si="16"/>
        <v>45.907886763457086</v>
      </c>
      <c r="F77" s="25">
        <f t="shared" si="11"/>
        <v>0.43988379027504032</v>
      </c>
      <c r="G77" s="6">
        <v>387001.86</v>
      </c>
      <c r="H77" s="6">
        <v>210110.8</v>
      </c>
      <c r="I77" s="6">
        <f t="shared" si="15"/>
        <v>54.291935444444626</v>
      </c>
      <c r="J77" s="25">
        <f t="shared" si="17"/>
        <v>0.52149297940807415</v>
      </c>
      <c r="K77" s="6">
        <f t="shared" si="18"/>
        <v>96.284701928696677</v>
      </c>
    </row>
    <row r="78" spans="1:11" ht="18" customHeight="1" x14ac:dyDescent="0.2">
      <c r="A78" s="4" t="s">
        <v>128</v>
      </c>
      <c r="B78" s="8" t="s">
        <v>129</v>
      </c>
      <c r="C78" s="9">
        <v>361567.50449999998</v>
      </c>
      <c r="D78" s="9">
        <v>148602.9</v>
      </c>
      <c r="E78" s="9">
        <f t="shared" si="16"/>
        <v>41.099628188517144</v>
      </c>
      <c r="F78" s="23">
        <f t="shared" si="11"/>
        <v>0.32311682794324981</v>
      </c>
      <c r="G78" s="9">
        <v>315687.64</v>
      </c>
      <c r="H78" s="9">
        <v>162142.68</v>
      </c>
      <c r="I78" s="9">
        <f t="shared" si="15"/>
        <v>51.361744793049226</v>
      </c>
      <c r="J78" s="23">
        <f t="shared" si="17"/>
        <v>0.40243656814599704</v>
      </c>
      <c r="K78" s="9">
        <f t="shared" si="18"/>
        <v>91.649465766817229</v>
      </c>
    </row>
    <row r="79" spans="1:11" ht="18" customHeight="1" x14ac:dyDescent="0.2">
      <c r="A79" s="4" t="s">
        <v>130</v>
      </c>
      <c r="B79" s="8" t="s">
        <v>131</v>
      </c>
      <c r="C79" s="9">
        <v>79107.446500000005</v>
      </c>
      <c r="D79" s="9">
        <v>53701.657500000001</v>
      </c>
      <c r="E79" s="9">
        <f t="shared" si="16"/>
        <v>67.884453203782783</v>
      </c>
      <c r="F79" s="23">
        <f t="shared" si="11"/>
        <v>0.11676696233179051</v>
      </c>
      <c r="G79" s="9">
        <v>71314.22</v>
      </c>
      <c r="H79" s="9">
        <v>47968.13</v>
      </c>
      <c r="I79" s="9">
        <f t="shared" si="15"/>
        <v>67.26306478567669</v>
      </c>
      <c r="J79" s="23">
        <f t="shared" si="17"/>
        <v>0.11905643608198066</v>
      </c>
      <c r="K79" s="9">
        <f t="shared" si="18"/>
        <v>111.95278510961342</v>
      </c>
    </row>
    <row r="80" spans="1:11" ht="42.75" customHeight="1" x14ac:dyDescent="0.2">
      <c r="A80" s="3" t="s">
        <v>132</v>
      </c>
      <c r="B80" s="10" t="s">
        <v>170</v>
      </c>
      <c r="C80" s="6">
        <v>773657.3</v>
      </c>
      <c r="D80" s="6">
        <v>0</v>
      </c>
      <c r="E80" s="6">
        <f t="shared" si="16"/>
        <v>0</v>
      </c>
      <c r="F80" s="25">
        <f t="shared" si="11"/>
        <v>0</v>
      </c>
      <c r="G80" s="6">
        <v>135053.4</v>
      </c>
      <c r="H80" s="6">
        <v>0</v>
      </c>
      <c r="I80" s="6">
        <f t="shared" si="15"/>
        <v>0</v>
      </c>
      <c r="J80" s="25">
        <f t="shared" si="17"/>
        <v>0</v>
      </c>
      <c r="K80" s="13" t="e">
        <f t="shared" si="18"/>
        <v>#DIV/0!</v>
      </c>
    </row>
    <row r="81" spans="1:11" ht="27.75" customHeight="1" x14ac:dyDescent="0.2">
      <c r="A81" s="4" t="s">
        <v>133</v>
      </c>
      <c r="B81" s="8" t="s">
        <v>171</v>
      </c>
      <c r="C81" s="9">
        <v>773657.3</v>
      </c>
      <c r="D81" s="9">
        <v>0</v>
      </c>
      <c r="E81" s="9">
        <f t="shared" si="16"/>
        <v>0</v>
      </c>
      <c r="F81" s="23">
        <f>D81/$D$8*100</f>
        <v>0</v>
      </c>
      <c r="G81" s="9">
        <v>135053.4</v>
      </c>
      <c r="H81" s="9">
        <v>0</v>
      </c>
      <c r="I81" s="9">
        <f>H81/G81*100</f>
        <v>0</v>
      </c>
      <c r="J81" s="23">
        <f t="shared" si="17"/>
        <v>0</v>
      </c>
      <c r="K81" s="14" t="e">
        <f t="shared" si="18"/>
        <v>#DIV/0!</v>
      </c>
    </row>
    <row r="82" spans="1:11" ht="55.5" customHeight="1" x14ac:dyDescent="0.2">
      <c r="A82" s="3" t="s">
        <v>134</v>
      </c>
      <c r="B82" s="10" t="s">
        <v>172</v>
      </c>
      <c r="C82" s="6">
        <v>7567255.6114499997</v>
      </c>
      <c r="D82" s="6">
        <v>1883951.9414600001</v>
      </c>
      <c r="E82" s="6">
        <f t="shared" si="16"/>
        <v>24.896105512933858</v>
      </c>
      <c r="F82" s="25">
        <f t="shared" ref="F82:F85" si="19">D82/$D$8*100</f>
        <v>4.096397683504712</v>
      </c>
      <c r="G82" s="6">
        <v>7339313.9800000004</v>
      </c>
      <c r="H82" s="6">
        <v>1796505.17</v>
      </c>
      <c r="I82" s="6">
        <f t="shared" ref="I82:I85" si="20">H82/G82*100</f>
        <v>24.477835052370928</v>
      </c>
      <c r="J82" s="25">
        <f t="shared" si="17"/>
        <v>4.4589085074413539</v>
      </c>
      <c r="K82" s="6">
        <f t="shared" si="18"/>
        <v>104.86760477622228</v>
      </c>
    </row>
    <row r="83" spans="1:11" ht="42.75" customHeight="1" x14ac:dyDescent="0.2">
      <c r="A83" s="4" t="s">
        <v>135</v>
      </c>
      <c r="B83" s="8" t="s">
        <v>136</v>
      </c>
      <c r="C83" s="9">
        <v>3568815.5</v>
      </c>
      <c r="D83" s="9">
        <v>1070644.6499999999</v>
      </c>
      <c r="E83" s="9">
        <f t="shared" si="16"/>
        <v>30</v>
      </c>
      <c r="F83" s="23">
        <f t="shared" si="19"/>
        <v>2.3279714134946956</v>
      </c>
      <c r="G83" s="9">
        <v>3523007.6</v>
      </c>
      <c r="H83" s="9">
        <v>1056902.28</v>
      </c>
      <c r="I83" s="9">
        <f t="shared" si="20"/>
        <v>30</v>
      </c>
      <c r="J83" s="23">
        <f t="shared" si="17"/>
        <v>2.6232212667810826</v>
      </c>
      <c r="K83" s="9">
        <f t="shared" si="18"/>
        <v>101.3002498206362</v>
      </c>
    </row>
    <row r="84" spans="1:11" ht="15.75" customHeight="1" x14ac:dyDescent="0.2">
      <c r="A84" s="4" t="s">
        <v>137</v>
      </c>
      <c r="B84" s="8" t="s">
        <v>138</v>
      </c>
      <c r="C84" s="9">
        <v>156000</v>
      </c>
      <c r="D84" s="9">
        <v>0</v>
      </c>
      <c r="E84" s="9">
        <f t="shared" si="16"/>
        <v>0</v>
      </c>
      <c r="F84" s="23">
        <f t="shared" si="19"/>
        <v>0</v>
      </c>
      <c r="G84" s="9">
        <v>206000</v>
      </c>
      <c r="H84" s="9">
        <v>0</v>
      </c>
      <c r="I84" s="9">
        <f t="shared" si="20"/>
        <v>0</v>
      </c>
      <c r="J84" s="23">
        <f t="shared" si="17"/>
        <v>0</v>
      </c>
      <c r="K84" s="9" t="e">
        <f t="shared" si="18"/>
        <v>#DIV/0!</v>
      </c>
    </row>
    <row r="85" spans="1:11" ht="25.5" x14ac:dyDescent="0.2">
      <c r="A85" s="4" t="s">
        <v>139</v>
      </c>
      <c r="B85" s="8" t="s">
        <v>140</v>
      </c>
      <c r="C85" s="9">
        <v>3842440.1114499997</v>
      </c>
      <c r="D85" s="9">
        <v>813307.29146000009</v>
      </c>
      <c r="E85" s="9">
        <f t="shared" si="16"/>
        <v>21.166427266789253</v>
      </c>
      <c r="F85" s="23">
        <f t="shared" si="19"/>
        <v>1.7684262700100157</v>
      </c>
      <c r="G85" s="9">
        <v>3610306.38</v>
      </c>
      <c r="H85" s="9">
        <v>739602.89</v>
      </c>
      <c r="I85" s="9">
        <f t="shared" si="20"/>
        <v>20.485876049112488</v>
      </c>
      <c r="J85" s="23">
        <f t="shared" si="17"/>
        <v>1.8356872406602713</v>
      </c>
      <c r="K85" s="9">
        <f t="shared" si="18"/>
        <v>109.96540203621974</v>
      </c>
    </row>
    <row r="86" spans="1:11" hidden="1" x14ac:dyDescent="0.2">
      <c r="C86" s="1">
        <v>3842440.1114499997</v>
      </c>
      <c r="D86" s="1">
        <v>813307.29146000009</v>
      </c>
      <c r="F86" s="25">
        <f>F82+F80+F77+F72+F66+F58+F54+F45+F42+F37+F26+F22+F20+F9</f>
        <v>100</v>
      </c>
      <c r="G86" s="1">
        <v>3049325.9</v>
      </c>
      <c r="H86" s="1">
        <v>810022.2</v>
      </c>
      <c r="J86" s="6">
        <f>J82+J80+J77+J72+J66+J58+J54+J45+J42+J37+J26+J22+J20+J9</f>
        <v>100</v>
      </c>
    </row>
  </sheetData>
  <mergeCells count="8">
    <mergeCell ref="J1:K1"/>
    <mergeCell ref="K5:K6"/>
    <mergeCell ref="B2:K2"/>
    <mergeCell ref="A3:F3"/>
    <mergeCell ref="C5:F5"/>
    <mergeCell ref="B5:B6"/>
    <mergeCell ref="A5:A6"/>
    <mergeCell ref="G5:J5"/>
  </mergeCells>
  <pageMargins left="0.39370078740157483" right="0.39370078740157483" top="0.78740157480314965" bottom="0.78740157480314965" header="0.51181102362204722" footer="0.51181102362204722"/>
  <pageSetup paperSize="9" scale="89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на 01.04.2023</vt:lpstr>
      <vt:lpstr>'на 01.04.2023'!APPT</vt:lpstr>
      <vt:lpstr>'на 01.04.2023'!FIO</vt:lpstr>
      <vt:lpstr>'на 01.04.2023'!SIGN</vt:lpstr>
      <vt:lpstr>'на 01.04.2023'!Заголовки_для_печати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Костливцева Наталья Максимовна</cp:lastModifiedBy>
  <cp:lastPrinted>2023-04-26T05:35:22Z</cp:lastPrinted>
  <dcterms:created xsi:type="dcterms:W3CDTF">2002-03-11T10:22:12Z</dcterms:created>
  <dcterms:modified xsi:type="dcterms:W3CDTF">2023-05-26T07:40:05Z</dcterms:modified>
</cp:coreProperties>
</file>