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1.2023 МО 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D50" i="1"/>
  <c r="C50" i="1"/>
  <c r="G48" i="1"/>
  <c r="I48" i="1" s="1"/>
  <c r="C48" i="1"/>
  <c r="I47" i="1"/>
  <c r="H47" i="1"/>
  <c r="E47" i="1"/>
  <c r="J46" i="1"/>
  <c r="I46" i="1"/>
  <c r="H46" i="1"/>
  <c r="E46" i="1"/>
  <c r="J45" i="1"/>
  <c r="I45" i="1"/>
  <c r="G45" i="1"/>
  <c r="H45" i="1" s="1"/>
  <c r="F45" i="1"/>
  <c r="E45" i="1"/>
  <c r="D45" i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I22" i="1"/>
  <c r="G22" i="1"/>
  <c r="H22" i="1" s="1"/>
  <c r="F22" i="1"/>
  <c r="E22" i="1"/>
  <c r="D22" i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I9" i="1"/>
  <c r="G9" i="1"/>
  <c r="H9" i="1" s="1"/>
  <c r="F9" i="1"/>
  <c r="E9" i="1"/>
  <c r="D9" i="1"/>
  <c r="D48" i="1" s="1"/>
  <c r="C9" i="1"/>
  <c r="J9" i="1" l="1"/>
  <c r="J22" i="1"/>
</calcChain>
</file>

<file path=xl/sharedStrings.xml><?xml version="1.0" encoding="utf-8"?>
<sst xmlns="http://schemas.openxmlformats.org/spreadsheetml/2006/main" count="101" uniqueCount="97">
  <si>
    <t>от 27.01.2022 №02-08/68</t>
  </si>
  <si>
    <t>Информация об исполнении консолидированного бюджета Ленинградской области на 01.01.2023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</si>
  <si>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</si>
  <si>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</si>
  <si>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</si>
  <si>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</si>
  <si>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01.01.2022.</t>
  </si>
  <si>
    <t>на 01.01.2023.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</si>
  <si>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</si>
  <si>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</si>
  <si>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</si>
  <si>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</si>
  <si>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</si>
  <si>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</si>
  <si>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</si>
  <si>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</si>
  <si>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</si>
  <si>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</si>
  <si>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</si>
  <si>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</si>
  <si>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</si>
  <si>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</si>
  <si>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</si>
  <si>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</si>
  <si>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</si>
  <si>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</si>
  <si>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</si>
  <si>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</si>
  <si>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</si>
  <si>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</si>
  <si>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>0100</t>
  </si>
  <si>
    <r>
      <t>Общегосударственные вопросы</t>
    </r>
    <r>
      <rPr>
        <sz val="14"/>
        <color indexed="8"/>
        <rFont val="Times New Roman"/>
        <family val="1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</si>
  <si>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</si>
  <si>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</si>
  <si>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</si>
  <si>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</si>
  <si>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</si>
  <si>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</si>
  <si>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</si>
  <si>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</si>
  <si>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</si>
  <si>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</si>
  <si>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</si>
  <si>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4"/>
        <color indexed="8"/>
        <rFont val="Times New Roman"/>
        <family val="1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</si>
  <si>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</si>
  <si>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</si>
  <si>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</si>
  <si>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</si>
  <si>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</si>
  <si>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4"/>
        <color indexed="8"/>
        <rFont val="Times New Roman"/>
        <family val="1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</si>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</sst>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28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3" fillId="0" borderId="0"/>
    <xf numFmtId="49" fontId="16" fillId="0" borderId="0">
      <alignment horizontal="center"/>
    </xf>
    <xf numFmtId="49" fontId="16" fillId="0" borderId="0">
      <alignment horizontal="center"/>
    </xf>
    <xf numFmtId="0" fontId="17" fillId="0" borderId="8"/>
    <xf numFmtId="49" fontId="16" fillId="0" borderId="9">
      <alignment horizontal="center" wrapText="1"/>
    </xf>
    <xf numFmtId="49" fontId="16" fillId="0" borderId="9">
      <alignment horizontal="center" wrapText="1"/>
    </xf>
    <xf numFmtId="0" fontId="16" fillId="0" borderId="10">
      <alignment horizontal="left" wrapText="1" indent="1"/>
    </xf>
    <xf numFmtId="49" fontId="16" fillId="0" borderId="11">
      <alignment horizontal="center" wrapText="1"/>
    </xf>
    <xf numFmtId="49" fontId="16" fillId="0" borderId="11">
      <alignment horizontal="center" wrapText="1"/>
    </xf>
    <xf numFmtId="0" fontId="16" fillId="0" borderId="12">
      <alignment horizontal="left" wrapText="1"/>
    </xf>
    <xf numFmtId="49" fontId="16" fillId="0" borderId="13">
      <alignment horizontal="center"/>
    </xf>
    <xf numFmtId="49" fontId="16" fillId="0" borderId="13">
      <alignment horizontal="center"/>
    </xf>
    <xf numFmtId="0" fontId="16" fillId="0" borderId="12">
      <alignment horizontal="left" wrapText="1" indent="2"/>
    </xf>
    <xf numFmtId="49" fontId="16" fillId="0" borderId="8"/>
    <xf numFmtId="49" fontId="16" fillId="0" borderId="8"/>
    <xf numFmtId="0" fontId="14" fillId="0" borderId="14"/>
    <xf numFmtId="4" fontId="16" fillId="0" borderId="13">
      <alignment horizontal="right"/>
    </xf>
    <xf numFmtId="4" fontId="16" fillId="0" borderId="13">
      <alignment horizontal="right"/>
    </xf>
    <xf numFmtId="0" fontId="16" fillId="0" borderId="0">
      <alignment horizontal="center" wrapText="1"/>
    </xf>
    <xf numFmtId="4" fontId="16" fillId="0" borderId="9">
      <alignment horizontal="right"/>
    </xf>
    <xf numFmtId="4" fontId="16" fillId="0" borderId="9">
      <alignment horizontal="right"/>
    </xf>
    <xf numFmtId="49" fontId="16" fillId="0" borderId="8">
      <alignment horizontal="left"/>
    </xf>
    <xf numFmtId="49" fontId="16" fillId="0" borderId="0">
      <alignment horizontal="right"/>
    </xf>
    <xf numFmtId="49" fontId="16" fillId="0" borderId="0">
      <alignment horizontal="right"/>
    </xf>
    <xf numFmtId="49" fontId="16" fillId="0" borderId="15">
      <alignment horizontal="center" wrapText="1"/>
    </xf>
    <xf numFmtId="4" fontId="16" fillId="0" borderId="16">
      <alignment horizontal="right"/>
    </xf>
    <xf numFmtId="4" fontId="16" fillId="0" borderId="16">
      <alignment horizontal="right"/>
    </xf>
    <xf numFmtId="49" fontId="16" fillId="0" borderId="15">
      <alignment horizontal="center"/>
    </xf>
    <xf numFmtId="49" fontId="16" fillId="0" borderId="17">
      <alignment horizontal="center"/>
    </xf>
    <xf numFmtId="49" fontId="16" fillId="0" borderId="17">
      <alignment horizontal="center"/>
    </xf>
    <xf numFmtId="0" fontId="17" fillId="0" borderId="0">
      <alignment horizontal="center"/>
    </xf>
    <xf numFmtId="4" fontId="16" fillId="0" borderId="18">
      <alignment horizontal="right"/>
    </xf>
    <xf numFmtId="4" fontId="16" fillId="0" borderId="18">
      <alignment horizontal="right"/>
    </xf>
    <xf numFmtId="49" fontId="16" fillId="0" borderId="13">
      <alignment horizontal="center"/>
    </xf>
    <xf numFmtId="0" fontId="16" fillId="0" borderId="19">
      <alignment horizontal="left" wrapText="1"/>
    </xf>
    <xf numFmtId="0" fontId="16" fillId="0" borderId="19">
      <alignment horizontal="left" wrapText="1"/>
    </xf>
    <xf numFmtId="0" fontId="16" fillId="0" borderId="19">
      <alignment horizontal="left" wrapText="1" indent="1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6" fillId="0" borderId="21">
      <alignment horizontal="left" wrapText="1"/>
    </xf>
    <xf numFmtId="0" fontId="16" fillId="0" borderId="22">
      <alignment horizontal="left" wrapText="1" indent="2"/>
    </xf>
    <xf numFmtId="0" fontId="16" fillId="0" borderId="22">
      <alignment horizontal="left" wrapText="1" indent="2"/>
    </xf>
    <xf numFmtId="0" fontId="16" fillId="0" borderId="21">
      <alignment horizontal="left" wrapText="1" indent="2"/>
    </xf>
    <xf numFmtId="0" fontId="14" fillId="0" borderId="14"/>
    <xf numFmtId="0" fontId="14" fillId="0" borderId="14"/>
    <xf numFmtId="0" fontId="14" fillId="0" borderId="23"/>
    <xf numFmtId="0" fontId="16" fillId="0" borderId="8"/>
    <xf numFmtId="0" fontId="16" fillId="0" borderId="8"/>
    <xf numFmtId="0" fontId="14" fillId="0" borderId="24"/>
    <xf numFmtId="0" fontId="14" fillId="0" borderId="8"/>
    <xf numFmtId="0" fontId="14" fillId="0" borderId="8"/>
    <xf numFmtId="0" fontId="17" fillId="0" borderId="25">
      <alignment horizontal="center" vertical="center" textRotation="90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14">
      <alignment horizontal="center" vertical="center" textRotation="90" wrapText="1"/>
    </xf>
    <xf numFmtId="0" fontId="17" fillId="0" borderId="8"/>
    <xf numFmtId="0" fontId="17" fillId="0" borderId="8"/>
    <xf numFmtId="0" fontId="16" fillId="0" borderId="0">
      <alignment vertical="center"/>
    </xf>
    <xf numFmtId="0" fontId="16" fillId="0" borderId="12">
      <alignment horizontal="left" wrapText="1"/>
    </xf>
    <xf numFmtId="0" fontId="16" fillId="0" borderId="12">
      <alignment horizontal="left" wrapText="1"/>
    </xf>
    <xf numFmtId="0" fontId="17" fillId="0" borderId="8">
      <alignment horizontal="center" vertical="center" textRotation="90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0" fontId="17" fillId="0" borderId="14">
      <alignment horizontal="center" vertical="center" textRotation="90"/>
    </xf>
    <xf numFmtId="0" fontId="16" fillId="0" borderId="12">
      <alignment horizontal="left" wrapText="1" indent="2"/>
    </xf>
    <xf numFmtId="0" fontId="16" fillId="0" borderId="12">
      <alignment horizontal="left" wrapText="1" indent="2"/>
    </xf>
    <xf numFmtId="0" fontId="17" fillId="0" borderId="8">
      <alignment horizontal="center" vertical="center" textRotation="90"/>
    </xf>
    <xf numFmtId="0" fontId="14" fillId="3" borderId="26"/>
    <xf numFmtId="0" fontId="14" fillId="3" borderId="26"/>
    <xf numFmtId="0" fontId="17" fillId="0" borderId="25">
      <alignment horizontal="center" vertical="center" textRotation="90"/>
    </xf>
    <xf numFmtId="0" fontId="16" fillId="0" borderId="27">
      <alignment horizontal="left" wrapText="1" indent="2"/>
    </xf>
    <xf numFmtId="0" fontId="16" fillId="0" borderId="27">
      <alignment horizontal="left" wrapText="1" indent="2"/>
    </xf>
    <xf numFmtId="0" fontId="17" fillId="0" borderId="28">
      <alignment horizontal="center" vertical="center" textRotation="90"/>
    </xf>
    <xf numFmtId="0" fontId="16" fillId="0" borderId="0">
      <alignment horizontal="center" wrapText="1"/>
    </xf>
    <xf numFmtId="0" fontId="16" fillId="0" borderId="0">
      <alignment horizontal="center" wrapText="1"/>
    </xf>
    <xf numFmtId="0" fontId="18" fillId="0" borderId="8">
      <alignment wrapText="1"/>
    </xf>
    <xf numFmtId="49" fontId="16" fillId="0" borderId="8">
      <alignment horizontal="left"/>
    </xf>
    <xf numFmtId="49" fontId="16" fillId="0" borderId="8">
      <alignment horizontal="left"/>
    </xf>
    <xf numFmtId="0" fontId="18" fillId="0" borderId="14">
      <alignment wrapText="1"/>
    </xf>
    <xf numFmtId="49" fontId="16" fillId="0" borderId="15">
      <alignment horizontal="center" wrapText="1"/>
    </xf>
    <xf numFmtId="49" fontId="16" fillId="0" borderId="15">
      <alignment horizontal="center" wrapText="1"/>
    </xf>
    <xf numFmtId="0" fontId="16" fillId="0" borderId="28">
      <alignment horizontal="center" vertical="top" wrapText="1"/>
    </xf>
    <xf numFmtId="49" fontId="16" fillId="0" borderId="15">
      <alignment horizontal="center" shrinkToFit="1"/>
    </xf>
    <xf numFmtId="49" fontId="16" fillId="0" borderId="15">
      <alignment horizontal="center" shrinkToFit="1"/>
    </xf>
    <xf numFmtId="0" fontId="17" fillId="0" borderId="29"/>
    <xf numFmtId="49" fontId="16" fillId="0" borderId="13">
      <alignment horizontal="center" shrinkToFit="1"/>
    </xf>
    <xf numFmtId="49" fontId="16" fillId="0" borderId="13">
      <alignment horizontal="center" shrinkToFit="1"/>
    </xf>
    <xf numFmtId="49" fontId="19" fillId="0" borderId="30">
      <alignment horizontal="left" vertical="center" wrapText="1"/>
    </xf>
    <xf numFmtId="0" fontId="16" fillId="0" borderId="21">
      <alignment horizontal="left" wrapText="1"/>
    </xf>
    <xf numFmtId="0" fontId="16" fillId="0" borderId="21">
      <alignment horizontal="left" wrapText="1"/>
    </xf>
    <xf numFmtId="49" fontId="16" fillId="0" borderId="31">
      <alignment horizontal="left" vertical="center" wrapText="1" indent="2"/>
    </xf>
    <xf numFmtId="0" fontId="16" fillId="0" borderId="19">
      <alignment horizontal="left" wrapText="1" indent="1"/>
    </xf>
    <xf numFmtId="0" fontId="16" fillId="0" borderId="19">
      <alignment horizontal="left" wrapText="1" indent="1"/>
    </xf>
    <xf numFmtId="49" fontId="16" fillId="0" borderId="27">
      <alignment horizontal="left" vertical="center" wrapText="1" indent="3"/>
    </xf>
    <xf numFmtId="0" fontId="16" fillId="0" borderId="21">
      <alignment horizontal="left" wrapText="1" indent="2"/>
    </xf>
    <xf numFmtId="0" fontId="16" fillId="0" borderId="21">
      <alignment horizontal="left" wrapText="1" indent="2"/>
    </xf>
    <xf numFmtId="49" fontId="16" fillId="0" borderId="30">
      <alignment horizontal="left" vertical="center" wrapText="1" indent="3"/>
    </xf>
    <xf numFmtId="0" fontId="16" fillId="0" borderId="19">
      <alignment horizontal="left" wrapText="1" indent="2"/>
    </xf>
    <xf numFmtId="0" fontId="16" fillId="0" borderId="19">
      <alignment horizontal="left" wrapText="1" indent="2"/>
    </xf>
    <xf numFmtId="49" fontId="16" fillId="0" borderId="32">
      <alignment horizontal="left" vertical="center" wrapText="1" indent="3"/>
    </xf>
    <xf numFmtId="0" fontId="14" fillId="0" borderId="23"/>
    <xf numFmtId="0" fontId="14" fillId="0" borderId="23"/>
    <xf numFmtId="0" fontId="19" fillId="0" borderId="29">
      <alignment horizontal="left" vertical="center" wrapText="1"/>
    </xf>
    <xf numFmtId="0" fontId="14" fillId="0" borderId="24"/>
    <xf numFmtId="0" fontId="14" fillId="0" borderId="24"/>
    <xf numFmtId="49" fontId="16" fillId="0" borderId="14">
      <alignment horizontal="left" vertical="center" wrapText="1" indent="3"/>
    </xf>
    <xf numFmtId="0" fontId="17" fillId="0" borderId="25">
      <alignment horizontal="center" vertical="center" textRotation="90" wrapText="1"/>
    </xf>
    <xf numFmtId="0" fontId="17" fillId="0" borderId="25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8">
      <alignment horizontal="left" vertical="center" wrapText="1" indent="3"/>
    </xf>
    <xf numFmtId="0" fontId="16" fillId="0" borderId="0">
      <alignment vertical="center"/>
    </xf>
    <xf numFmtId="0" fontId="16" fillId="0" borderId="0">
      <alignment vertical="center"/>
    </xf>
    <xf numFmtId="49" fontId="19" fillId="0" borderId="29">
      <alignment horizontal="left" vertical="center" wrapText="1"/>
    </xf>
    <xf numFmtId="0" fontId="17" fillId="0" borderId="8">
      <alignment horizontal="center" vertical="center" textRotation="90" wrapText="1"/>
    </xf>
    <xf numFmtId="0" fontId="17" fillId="0" borderId="8">
      <alignment horizontal="center" vertical="center" textRotation="90" wrapText="1"/>
    </xf>
    <xf numFmtId="0" fontId="16" fillId="0" borderId="30">
      <alignment horizontal="left" vertical="center" wrapText="1"/>
    </xf>
    <xf numFmtId="0" fontId="17" fillId="0" borderId="14">
      <alignment horizontal="center" vertical="center" textRotation="90"/>
    </xf>
    <xf numFmtId="0" fontId="17" fillId="0" borderId="14">
      <alignment horizontal="center" vertical="center" textRotation="90"/>
    </xf>
    <xf numFmtId="0" fontId="16" fillId="0" borderId="32">
      <alignment horizontal="left" vertical="center" wrapText="1"/>
    </xf>
    <xf numFmtId="0" fontId="17" fillId="0" borderId="8">
      <alignment horizontal="center" vertical="center" textRotation="90"/>
    </xf>
    <xf numFmtId="0" fontId="17" fillId="0" borderId="8">
      <alignment horizontal="center" vertical="center" textRotation="90"/>
    </xf>
    <xf numFmtId="49" fontId="16" fillId="0" borderId="30">
      <alignment horizontal="left" vertical="center" wrapText="1"/>
    </xf>
    <xf numFmtId="0" fontId="17" fillId="0" borderId="25">
      <alignment horizontal="center" vertical="center" textRotation="90"/>
    </xf>
    <xf numFmtId="0" fontId="17" fillId="0" borderId="25">
      <alignment horizontal="center" vertical="center" textRotation="90"/>
    </xf>
    <xf numFmtId="49" fontId="16" fillId="0" borderId="32">
      <alignment horizontal="left" vertical="center" wrapText="1"/>
    </xf>
    <xf numFmtId="0" fontId="17" fillId="0" borderId="28">
      <alignment horizontal="center" vertical="center" textRotation="90"/>
    </xf>
    <xf numFmtId="0" fontId="17" fillId="0" borderId="28">
      <alignment horizontal="center" vertical="center" textRotation="90"/>
    </xf>
    <xf numFmtId="49" fontId="17" fillId="0" borderId="33">
      <alignment horizontal="center"/>
    </xf>
    <xf numFmtId="0" fontId="18" fillId="0" borderId="8">
      <alignment wrapText="1"/>
    </xf>
    <xf numFmtId="0" fontId="18" fillId="0" borderId="8">
      <alignment wrapText="1"/>
    </xf>
    <xf numFmtId="49" fontId="17" fillId="0" borderId="34">
      <alignment horizontal="center" vertical="center" wrapText="1"/>
    </xf>
    <xf numFmtId="0" fontId="18" fillId="0" borderId="28">
      <alignment wrapText="1"/>
    </xf>
    <xf numFmtId="0" fontId="18" fillId="0" borderId="28">
      <alignment wrapText="1"/>
    </xf>
    <xf numFmtId="49" fontId="16" fillId="0" borderId="35">
      <alignment horizontal="center" vertical="center" wrapText="1"/>
    </xf>
    <xf numFmtId="0" fontId="18" fillId="0" borderId="14">
      <alignment wrapText="1"/>
    </xf>
    <xf numFmtId="0" fontId="18" fillId="0" borderId="14">
      <alignment wrapText="1"/>
    </xf>
    <xf numFmtId="49" fontId="16" fillId="0" borderId="15">
      <alignment horizontal="center" vertical="center" wrapText="1"/>
    </xf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49" fontId="16" fillId="0" borderId="34">
      <alignment horizontal="center" vertical="center" wrapText="1"/>
    </xf>
    <xf numFmtId="0" fontId="17" fillId="0" borderId="29"/>
    <xf numFmtId="0" fontId="17" fillId="0" borderId="29"/>
    <xf numFmtId="49" fontId="16" fillId="0" borderId="36">
      <alignment horizontal="center" vertical="center" wrapText="1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6" fillId="0" borderId="37">
      <alignment horizontal="center" vertical="center" wrapText="1"/>
    </xf>
    <xf numFmtId="49" fontId="16" fillId="0" borderId="31">
      <alignment horizontal="left" vertical="center" wrapText="1" indent="2"/>
    </xf>
    <xf numFmtId="49" fontId="16" fillId="0" borderId="31">
      <alignment horizontal="left" vertical="center" wrapText="1" indent="2"/>
    </xf>
    <xf numFmtId="49" fontId="16" fillId="0" borderId="0">
      <alignment horizontal="center" vertical="center" wrapText="1"/>
    </xf>
    <xf numFmtId="49" fontId="16" fillId="0" borderId="27">
      <alignment horizontal="left" vertical="center" wrapText="1" indent="3"/>
    </xf>
    <xf numFmtId="49" fontId="16" fillId="0" borderId="27">
      <alignment horizontal="left" vertical="center" wrapText="1" indent="3"/>
    </xf>
    <xf numFmtId="49" fontId="16" fillId="0" borderId="8">
      <alignment horizontal="center" vertical="center" wrapText="1"/>
    </xf>
    <xf numFmtId="49" fontId="16" fillId="0" borderId="30">
      <alignment horizontal="left" vertical="center" wrapText="1" indent="3"/>
    </xf>
    <xf numFmtId="49" fontId="16" fillId="0" borderId="30">
      <alignment horizontal="left" vertical="center" wrapText="1" indent="3"/>
    </xf>
    <xf numFmtId="49" fontId="17" fillId="0" borderId="33">
      <alignment horizontal="center" vertical="center" wrapText="1"/>
    </xf>
    <xf numFmtId="49" fontId="16" fillId="0" borderId="32">
      <alignment horizontal="left" vertical="center" wrapText="1" indent="3"/>
    </xf>
    <xf numFmtId="49" fontId="16" fillId="0" borderId="32">
      <alignment horizontal="left" vertical="center" wrapText="1" indent="3"/>
    </xf>
    <xf numFmtId="0" fontId="17" fillId="0" borderId="33">
      <alignment horizontal="center" vertical="center"/>
    </xf>
    <xf numFmtId="0" fontId="19" fillId="0" borderId="29">
      <alignment horizontal="left" vertical="center" wrapText="1"/>
    </xf>
    <xf numFmtId="0" fontId="19" fillId="0" borderId="29">
      <alignment horizontal="left" vertical="center" wrapText="1"/>
    </xf>
    <xf numFmtId="0" fontId="16" fillId="0" borderId="35">
      <alignment horizontal="center" vertical="center"/>
    </xf>
    <xf numFmtId="49" fontId="16" fillId="0" borderId="14">
      <alignment horizontal="left" vertical="center" wrapText="1" indent="3"/>
    </xf>
    <xf numFmtId="49" fontId="16" fillId="0" borderId="14">
      <alignment horizontal="left" vertical="center" wrapText="1" indent="3"/>
    </xf>
    <xf numFmtId="0" fontId="16" fillId="0" borderId="15">
      <alignment horizontal="center" vertical="center"/>
    </xf>
    <xf numFmtId="49" fontId="16" fillId="0" borderId="0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4">
      <alignment horizontal="center" vertical="center"/>
    </xf>
    <xf numFmtId="49" fontId="16" fillId="0" borderId="8">
      <alignment horizontal="left" vertical="center" wrapText="1" indent="3"/>
    </xf>
    <xf numFmtId="49" fontId="16" fillId="0" borderId="8">
      <alignment horizontal="left" vertical="center" wrapText="1" indent="3"/>
    </xf>
    <xf numFmtId="0" fontId="17" fillId="0" borderId="34">
      <alignment horizontal="center" vertical="center"/>
    </xf>
    <xf numFmtId="49" fontId="19" fillId="0" borderId="29">
      <alignment horizontal="left" vertical="center" wrapText="1"/>
    </xf>
    <xf numFmtId="49" fontId="19" fillId="0" borderId="29">
      <alignment horizontal="left" vertical="center" wrapText="1"/>
    </xf>
    <xf numFmtId="0" fontId="16" fillId="0" borderId="36">
      <alignment horizontal="center" vertical="center"/>
    </xf>
    <xf numFmtId="0" fontId="16" fillId="0" borderId="30">
      <alignment horizontal="left" vertical="center" wrapText="1"/>
    </xf>
    <xf numFmtId="0" fontId="16" fillId="0" borderId="30">
      <alignment horizontal="left" vertical="center" wrapText="1"/>
    </xf>
    <xf numFmtId="49" fontId="17" fillId="0" borderId="33">
      <alignment horizontal="center" vertical="center"/>
    </xf>
    <xf numFmtId="0" fontId="16" fillId="0" borderId="32">
      <alignment horizontal="left" vertical="center" wrapText="1"/>
    </xf>
    <xf numFmtId="0" fontId="16" fillId="0" borderId="32">
      <alignment horizontal="left" vertical="center" wrapText="1"/>
    </xf>
    <xf numFmtId="49" fontId="16" fillId="0" borderId="35">
      <alignment horizontal="center" vertical="center"/>
    </xf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6" fillId="0" borderId="15">
      <alignment horizontal="center" vertical="center"/>
    </xf>
    <xf numFmtId="49" fontId="16" fillId="0" borderId="32">
      <alignment horizontal="left" vertical="center" wrapText="1"/>
    </xf>
    <xf numFmtId="49" fontId="16" fillId="0" borderId="32">
      <alignment horizontal="left" vertical="center" wrapText="1"/>
    </xf>
    <xf numFmtId="49" fontId="16" fillId="0" borderId="34">
      <alignment horizontal="center" vertical="center"/>
    </xf>
    <xf numFmtId="49" fontId="17" fillId="0" borderId="33">
      <alignment horizontal="center"/>
    </xf>
    <xf numFmtId="49" fontId="17" fillId="0" borderId="33">
      <alignment horizontal="center"/>
    </xf>
    <xf numFmtId="49" fontId="16" fillId="0" borderId="36">
      <alignment horizontal="center" vertical="center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6" fillId="0" borderId="28">
      <alignment horizontal="center" vertical="top" wrapText="1"/>
    </xf>
    <xf numFmtId="49" fontId="16" fillId="0" borderId="35">
      <alignment horizontal="center" vertical="center" wrapText="1"/>
    </xf>
    <xf numFmtId="49" fontId="16" fillId="0" borderId="35">
      <alignment horizontal="center" vertical="center" wrapText="1"/>
    </xf>
    <xf numFmtId="0" fontId="16" fillId="0" borderId="23"/>
    <xf numFmtId="49" fontId="16" fillId="0" borderId="15">
      <alignment horizontal="center" vertical="center" wrapText="1"/>
    </xf>
    <xf numFmtId="49" fontId="16" fillId="0" borderId="15">
      <alignment horizontal="center" vertical="center" wrapText="1"/>
    </xf>
    <xf numFmtId="4" fontId="16" fillId="0" borderId="38">
      <alignment horizontal="right"/>
    </xf>
    <xf numFmtId="49" fontId="16" fillId="0" borderId="34">
      <alignment horizontal="center" vertical="center" wrapText="1"/>
    </xf>
    <xf numFmtId="49" fontId="16" fillId="0" borderId="34">
      <alignment horizontal="center" vertical="center" wrapText="1"/>
    </xf>
    <xf numFmtId="4" fontId="16" fillId="0" borderId="37">
      <alignment horizontal="right"/>
    </xf>
    <xf numFmtId="49" fontId="16" fillId="0" borderId="36">
      <alignment horizontal="center" vertical="center" wrapText="1"/>
    </xf>
    <xf numFmtId="49" fontId="16" fillId="0" borderId="36">
      <alignment horizontal="center" vertical="center" wrapText="1"/>
    </xf>
    <xf numFmtId="4" fontId="16" fillId="0" borderId="0">
      <alignment horizontal="right" shrinkToFit="1"/>
    </xf>
    <xf numFmtId="49" fontId="16" fillId="0" borderId="37">
      <alignment horizontal="center" vertical="center" wrapText="1"/>
    </xf>
    <xf numFmtId="49" fontId="16" fillId="0" borderId="37">
      <alignment horizontal="center" vertical="center" wrapText="1"/>
    </xf>
    <xf numFmtId="4" fontId="16" fillId="0" borderId="8">
      <alignment horizontal="right"/>
    </xf>
    <xf numFmtId="49" fontId="16" fillId="0" borderId="0">
      <alignment horizontal="center" vertical="center" wrapText="1"/>
    </xf>
    <xf numFmtId="49" fontId="16" fillId="0" borderId="0">
      <alignment horizontal="center" vertical="center" wrapText="1"/>
    </xf>
    <xf numFmtId="49" fontId="16" fillId="0" borderId="8">
      <alignment horizontal="center" wrapText="1"/>
    </xf>
    <xf numFmtId="49" fontId="16" fillId="0" borderId="8">
      <alignment horizontal="center" vertical="center" wrapText="1"/>
    </xf>
    <xf numFmtId="49" fontId="16" fillId="0" borderId="8">
      <alignment horizontal="center" vertical="center" wrapText="1"/>
    </xf>
    <xf numFmtId="0" fontId="16" fillId="0" borderId="14">
      <alignment horizontal="center"/>
    </xf>
    <xf numFmtId="49" fontId="17" fillId="0" borderId="33">
      <alignment horizontal="center" vertical="center" wrapText="1"/>
    </xf>
    <xf numFmtId="49" fontId="17" fillId="0" borderId="33">
      <alignment horizontal="center" vertical="center" wrapText="1"/>
    </xf>
    <xf numFmtId="0" fontId="20" fillId="0" borderId="8"/>
    <xf numFmtId="0" fontId="17" fillId="0" borderId="33">
      <alignment horizontal="center" vertical="center"/>
    </xf>
    <xf numFmtId="0" fontId="17" fillId="0" borderId="33">
      <alignment horizontal="center" vertical="center"/>
    </xf>
    <xf numFmtId="0" fontId="20" fillId="0" borderId="14"/>
    <xf numFmtId="0" fontId="16" fillId="0" borderId="35">
      <alignment horizontal="center" vertical="center"/>
    </xf>
    <xf numFmtId="0" fontId="16" fillId="0" borderId="35">
      <alignment horizontal="center" vertical="center"/>
    </xf>
    <xf numFmtId="0" fontId="16" fillId="0" borderId="8">
      <alignment horizontal="center"/>
    </xf>
    <xf numFmtId="0" fontId="16" fillId="0" borderId="15">
      <alignment horizontal="center" vertical="center"/>
    </xf>
    <xf numFmtId="0" fontId="16" fillId="0" borderId="15">
      <alignment horizontal="center" vertical="center"/>
    </xf>
    <xf numFmtId="49" fontId="16" fillId="0" borderId="14">
      <alignment horizontal="center"/>
    </xf>
    <xf numFmtId="0" fontId="16" fillId="0" borderId="34">
      <alignment horizontal="center" vertical="center"/>
    </xf>
    <xf numFmtId="0" fontId="16" fillId="0" borderId="34">
      <alignment horizontal="center" vertical="center"/>
    </xf>
    <xf numFmtId="49" fontId="16" fillId="0" borderId="0">
      <alignment horizontal="left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4" fontId="16" fillId="0" borderId="23">
      <alignment horizontal="right"/>
    </xf>
    <xf numFmtId="0" fontId="16" fillId="0" borderId="36">
      <alignment horizontal="center" vertical="center"/>
    </xf>
    <xf numFmtId="0" fontId="16" fillId="0" borderId="36">
      <alignment horizontal="center" vertical="center"/>
    </xf>
    <xf numFmtId="0" fontId="16" fillId="0" borderId="28">
      <alignment horizontal="center" vertical="top"/>
    </xf>
    <xf numFmtId="49" fontId="17" fillId="0" borderId="33">
      <alignment horizontal="center" vertical="center"/>
    </xf>
    <xf numFmtId="49" fontId="17" fillId="0" borderId="33">
      <alignment horizontal="center" vertical="center"/>
    </xf>
    <xf numFmtId="4" fontId="16" fillId="0" borderId="24">
      <alignment horizontal="right"/>
    </xf>
    <xf numFmtId="49" fontId="16" fillId="0" borderId="35">
      <alignment horizontal="center" vertical="center"/>
    </xf>
    <xf numFmtId="49" fontId="16" fillId="0" borderId="35">
      <alignment horizontal="center" vertical="center"/>
    </xf>
    <xf numFmtId="4" fontId="16" fillId="0" borderId="39">
      <alignment horizontal="right"/>
    </xf>
    <xf numFmtId="49" fontId="16" fillId="0" borderId="15">
      <alignment horizontal="center" vertical="center"/>
    </xf>
    <xf numFmtId="49" fontId="16" fillId="0" borderId="15">
      <alignment horizontal="center" vertical="center"/>
    </xf>
    <xf numFmtId="0" fontId="16" fillId="0" borderId="24"/>
    <xf numFmtId="49" fontId="16" fillId="0" borderId="34">
      <alignment horizontal="center" vertical="center"/>
    </xf>
    <xf numFmtId="49" fontId="16" fillId="0" borderId="34">
      <alignment horizontal="center" vertical="center"/>
    </xf>
    <xf numFmtId="0" fontId="18" fillId="0" borderId="28">
      <alignment wrapText="1"/>
    </xf>
    <xf numFmtId="49" fontId="16" fillId="0" borderId="36">
      <alignment horizontal="center" vertical="center"/>
    </xf>
    <xf numFmtId="49" fontId="16" fillId="0" borderId="36">
      <alignment horizontal="center" vertical="center"/>
    </xf>
    <xf numFmtId="0" fontId="15" fillId="0" borderId="40"/>
    <xf numFmtId="49" fontId="16" fillId="0" borderId="8">
      <alignment horizontal="center"/>
    </xf>
    <xf numFmtId="49" fontId="16" fillId="0" borderId="8">
      <alignment horizontal="center"/>
    </xf>
    <xf numFmtId="0" fontId="16" fillId="0" borderId="14">
      <alignment horizontal="center"/>
    </xf>
    <xf numFmtId="0" fontId="16" fillId="0" borderId="14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49" fontId="16" fillId="0" borderId="8"/>
    <xf numFmtId="49" fontId="16" fillId="0" borderId="8"/>
    <xf numFmtId="0" fontId="16" fillId="0" borderId="28">
      <alignment horizontal="center" vertical="top"/>
    </xf>
    <xf numFmtId="0" fontId="16" fillId="0" borderId="28">
      <alignment horizontal="center" vertical="top"/>
    </xf>
    <xf numFmtId="49" fontId="16" fillId="0" borderId="28">
      <alignment horizontal="center" vertical="top" wrapText="1"/>
    </xf>
    <xf numFmtId="49" fontId="16" fillId="0" borderId="28">
      <alignment horizontal="center" vertical="top" wrapText="1"/>
    </xf>
    <xf numFmtId="0" fontId="16" fillId="0" borderId="23"/>
    <xf numFmtId="0" fontId="16" fillId="0" borderId="23"/>
    <xf numFmtId="4" fontId="16" fillId="0" borderId="38">
      <alignment horizontal="right"/>
    </xf>
    <xf numFmtId="4" fontId="16" fillId="0" borderId="38">
      <alignment horizontal="right"/>
    </xf>
    <xf numFmtId="4" fontId="16" fillId="0" borderId="37">
      <alignment horizontal="right"/>
    </xf>
    <xf numFmtId="4" fontId="16" fillId="0" borderId="37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8">
      <alignment horizontal="right"/>
    </xf>
    <xf numFmtId="0" fontId="16" fillId="0" borderId="14"/>
    <xf numFmtId="0" fontId="16" fillId="0" borderId="14"/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0" fontId="16" fillId="0" borderId="8">
      <alignment horizontal="center"/>
    </xf>
    <xf numFmtId="0" fontId="16" fillId="0" borderId="8">
      <alignment horizontal="center"/>
    </xf>
    <xf numFmtId="49" fontId="16" fillId="0" borderId="14">
      <alignment horizontal="center"/>
    </xf>
    <xf numFmtId="49" fontId="16" fillId="0" borderId="14">
      <alignment horizontal="center"/>
    </xf>
    <xf numFmtId="49" fontId="16" fillId="0" borderId="0">
      <alignment horizontal="left"/>
    </xf>
    <xf numFmtId="49" fontId="16" fillId="0" borderId="0">
      <alignment horizontal="left"/>
    </xf>
    <xf numFmtId="4" fontId="16" fillId="0" borderId="23">
      <alignment horizontal="right"/>
    </xf>
    <xf numFmtId="4" fontId="16" fillId="0" borderId="23">
      <alignment horizontal="right"/>
    </xf>
    <xf numFmtId="0" fontId="16" fillId="0" borderId="28">
      <alignment horizontal="center" vertical="top"/>
    </xf>
    <xf numFmtId="0" fontId="16" fillId="0" borderId="28">
      <alignment horizontal="center" vertical="top"/>
    </xf>
    <xf numFmtId="4" fontId="16" fillId="0" borderId="24">
      <alignment horizontal="right"/>
    </xf>
    <xf numFmtId="4" fontId="16" fillId="0" borderId="24">
      <alignment horizontal="right"/>
    </xf>
    <xf numFmtId="4" fontId="16" fillId="0" borderId="39">
      <alignment horizontal="right"/>
    </xf>
    <xf numFmtId="4" fontId="16" fillId="0" borderId="39">
      <alignment horizontal="right"/>
    </xf>
    <xf numFmtId="0" fontId="16" fillId="0" borderId="24"/>
    <xf numFmtId="0" fontId="16" fillId="0" borderId="24"/>
    <xf numFmtId="0" fontId="15" fillId="0" borderId="40"/>
    <xf numFmtId="0" fontId="15" fillId="0" borderId="40"/>
    <xf numFmtId="0" fontId="14" fillId="3" borderId="0"/>
    <xf numFmtId="0" fontId="14" fillId="3" borderId="0"/>
    <xf numFmtId="0" fontId="14" fillId="4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3" borderId="8"/>
    <xf numFmtId="0" fontId="14" fillId="3" borderId="8"/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1">
      <alignment horizontal="left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12">
      <alignment horizontal="left" wrapText="1" indent="1"/>
    </xf>
    <xf numFmtId="0" fontId="14" fillId="3" borderId="42"/>
    <xf numFmtId="0" fontId="14" fillId="3" borderId="42"/>
    <xf numFmtId="0" fontId="16" fillId="0" borderId="17">
      <alignment horizontal="left" wrapText="1" indent="2"/>
    </xf>
    <xf numFmtId="0" fontId="16" fillId="0" borderId="41">
      <alignment horizontal="left" wrapText="1"/>
    </xf>
    <xf numFmtId="0" fontId="16" fillId="0" borderId="41">
      <alignment horizontal="left" wrapText="1"/>
    </xf>
    <xf numFmtId="0" fontId="15" fillId="0" borderId="0"/>
    <xf numFmtId="0" fontId="16" fillId="0" borderId="12">
      <alignment horizontal="left" wrapText="1" indent="1"/>
    </xf>
    <xf numFmtId="0" fontId="16" fillId="0" borderId="12">
      <alignment horizontal="left" wrapText="1" indent="1"/>
    </xf>
    <xf numFmtId="0" fontId="22" fillId="0" borderId="0">
      <alignment horizontal="center" vertical="top"/>
    </xf>
    <xf numFmtId="0" fontId="16" fillId="0" borderId="17">
      <alignment horizontal="left" wrapText="1" indent="2"/>
    </xf>
    <xf numFmtId="0" fontId="16" fillId="0" borderId="17">
      <alignment horizontal="left" wrapText="1" indent="2"/>
    </xf>
    <xf numFmtId="0" fontId="16" fillId="0" borderId="14">
      <alignment horizontal="left"/>
    </xf>
    <xf numFmtId="0" fontId="14" fillId="3" borderId="14"/>
    <xf numFmtId="0" fontId="14" fillId="3" borderId="14"/>
    <xf numFmtId="49" fontId="16" fillId="0" borderId="33">
      <alignment horizontal="center" wrapText="1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16" fillId="0" borderId="35">
      <alignment horizontal="center" wrapText="1"/>
    </xf>
    <xf numFmtId="0" fontId="22" fillId="0" borderId="0">
      <alignment horizontal="center" vertical="top"/>
    </xf>
    <xf numFmtId="0" fontId="22" fillId="0" borderId="0">
      <alignment horizontal="center" vertical="top"/>
    </xf>
    <xf numFmtId="49" fontId="16" fillId="0" borderId="34">
      <alignment horizontal="center"/>
    </xf>
    <xf numFmtId="0" fontId="16" fillId="0" borderId="8">
      <alignment wrapText="1"/>
    </xf>
    <xf numFmtId="0" fontId="16" fillId="0" borderId="8">
      <alignment wrapText="1"/>
    </xf>
    <xf numFmtId="0" fontId="16" fillId="0" borderId="37"/>
    <xf numFmtId="0" fontId="16" fillId="0" borderId="42">
      <alignment wrapText="1"/>
    </xf>
    <xf numFmtId="0" fontId="16" fillId="0" borderId="42">
      <alignment wrapText="1"/>
    </xf>
    <xf numFmtId="49" fontId="16" fillId="0" borderId="14"/>
    <xf numFmtId="0" fontId="16" fillId="0" borderId="14">
      <alignment horizontal="left"/>
    </xf>
    <xf numFmtId="0" fontId="16" fillId="0" borderId="14">
      <alignment horizontal="left"/>
    </xf>
    <xf numFmtId="49" fontId="16" fillId="0" borderId="0"/>
    <xf numFmtId="0" fontId="14" fillId="3" borderId="43"/>
    <xf numFmtId="0" fontId="14" fillId="3" borderId="43"/>
    <xf numFmtId="49" fontId="16" fillId="0" borderId="9">
      <alignment horizontal="center"/>
    </xf>
    <xf numFmtId="49" fontId="16" fillId="0" borderId="33">
      <alignment horizontal="center" wrapText="1"/>
    </xf>
    <xf numFmtId="49" fontId="16" fillId="0" borderId="33">
      <alignment horizontal="center" wrapText="1"/>
    </xf>
    <xf numFmtId="49" fontId="16" fillId="0" borderId="23">
      <alignment horizontal="center"/>
    </xf>
    <xf numFmtId="49" fontId="16" fillId="0" borderId="35">
      <alignment horizontal="center" wrapText="1"/>
    </xf>
    <xf numFmtId="49" fontId="16" fillId="0" borderId="35">
      <alignment horizontal="center" wrapText="1"/>
    </xf>
    <xf numFmtId="49" fontId="16" fillId="0" borderId="28">
      <alignment horizontal="center"/>
    </xf>
    <xf numFmtId="49" fontId="16" fillId="0" borderId="34">
      <alignment horizontal="center"/>
    </xf>
    <xf numFmtId="49" fontId="16" fillId="0" borderId="34">
      <alignment horizontal="center"/>
    </xf>
    <xf numFmtId="49" fontId="16" fillId="0" borderId="38">
      <alignment horizontal="center" vertical="center" wrapText="1"/>
    </xf>
    <xf numFmtId="0" fontId="14" fillId="3" borderId="44"/>
    <xf numFmtId="0" fontId="14" fillId="3" borderId="44"/>
    <xf numFmtId="4" fontId="16" fillId="0" borderId="28">
      <alignment horizontal="right"/>
    </xf>
    <xf numFmtId="0" fontId="16" fillId="0" borderId="37"/>
    <xf numFmtId="0" fontId="16" fillId="0" borderId="37"/>
    <xf numFmtId="0" fontId="16" fillId="5" borderId="0"/>
    <xf numFmtId="0" fontId="16" fillId="0" borderId="0">
      <alignment horizontal="center"/>
    </xf>
    <xf numFmtId="0" fontId="16" fillId="0" borderId="0">
      <alignment horizontal="center"/>
    </xf>
    <xf numFmtId="0" fontId="23" fillId="0" borderId="0">
      <alignment horizontal="center" wrapText="1"/>
    </xf>
    <xf numFmtId="49" fontId="16" fillId="0" borderId="14"/>
    <xf numFmtId="49" fontId="16" fillId="0" borderId="14"/>
    <xf numFmtId="0" fontId="16" fillId="0" borderId="0">
      <alignment horizontal="center"/>
    </xf>
    <xf numFmtId="49" fontId="16" fillId="0" borderId="0"/>
    <xf numFmtId="49" fontId="16" fillId="0" borderId="0"/>
    <xf numFmtId="0" fontId="16" fillId="0" borderId="8">
      <alignment wrapText="1"/>
    </xf>
    <xf numFmtId="49" fontId="16" fillId="0" borderId="9">
      <alignment horizontal="center"/>
    </xf>
    <xf numFmtId="49" fontId="16" fillId="0" borderId="9">
      <alignment horizontal="center"/>
    </xf>
    <xf numFmtId="0" fontId="16" fillId="0" borderId="42">
      <alignment wrapText="1"/>
    </xf>
    <xf numFmtId="49" fontId="16" fillId="0" borderId="23">
      <alignment horizontal="center"/>
    </xf>
    <xf numFmtId="49" fontId="16" fillId="0" borderId="23">
      <alignment horizontal="center"/>
    </xf>
    <xf numFmtId="0" fontId="24" fillId="0" borderId="45"/>
    <xf numFmtId="49" fontId="16" fillId="0" borderId="28">
      <alignment horizontal="center"/>
    </xf>
    <xf numFmtId="49" fontId="16" fillId="0" borderId="28">
      <alignment horizontal="center"/>
    </xf>
    <xf numFmtId="49" fontId="25" fillId="0" borderId="46">
      <alignment horizontal="right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6">
      <alignment horizontal="right"/>
    </xf>
    <xf numFmtId="49" fontId="16" fillId="0" borderId="38">
      <alignment horizontal="center" vertical="center" wrapText="1"/>
    </xf>
    <xf numFmtId="49" fontId="16" fillId="0" borderId="38">
      <alignment horizontal="center" vertical="center" wrapText="1"/>
    </xf>
    <xf numFmtId="0" fontId="24" fillId="0" borderId="8"/>
    <xf numFmtId="0" fontId="14" fillId="3" borderId="47"/>
    <xf numFmtId="0" fontId="14" fillId="3" borderId="47"/>
    <xf numFmtId="0" fontId="15" fillId="0" borderId="37"/>
    <xf numFmtId="4" fontId="16" fillId="0" borderId="28">
      <alignment horizontal="right"/>
    </xf>
    <xf numFmtId="4" fontId="16" fillId="0" borderId="28">
      <alignment horizontal="right"/>
    </xf>
    <xf numFmtId="0" fontId="16" fillId="0" borderId="38">
      <alignment horizontal="center"/>
    </xf>
    <xf numFmtId="0" fontId="16" fillId="5" borderId="37"/>
    <xf numFmtId="0" fontId="16" fillId="5" borderId="37"/>
    <xf numFmtId="49" fontId="14" fillId="0" borderId="48">
      <alignment horizontal="center"/>
    </xf>
    <xf numFmtId="0" fontId="16" fillId="5" borderId="0"/>
    <xf numFmtId="0" fontId="16" fillId="5" borderId="0"/>
    <xf numFmtId="167" fontId="16" fillId="0" borderId="20">
      <alignment horizontal="center"/>
    </xf>
    <xf numFmtId="0" fontId="23" fillId="0" borderId="0">
      <alignment horizontal="center" wrapText="1"/>
    </xf>
    <xf numFmtId="0" fontId="23" fillId="0" borderId="0">
      <alignment horizontal="center" wrapText="1"/>
    </xf>
    <xf numFmtId="0" fontId="16" fillId="0" borderId="49">
      <alignment horizontal="center"/>
    </xf>
    <xf numFmtId="0" fontId="24" fillId="0" borderId="45"/>
    <xf numFmtId="0" fontId="24" fillId="0" borderId="45"/>
    <xf numFmtId="49" fontId="16" fillId="0" borderId="22">
      <alignment horizontal="center"/>
    </xf>
    <xf numFmtId="49" fontId="25" fillId="0" borderId="46">
      <alignment horizontal="right"/>
    </xf>
    <xf numFmtId="49" fontId="25" fillId="0" borderId="46">
      <alignment horizontal="right"/>
    </xf>
    <xf numFmtId="49" fontId="16" fillId="0" borderId="20">
      <alignment horizontal="center"/>
    </xf>
    <xf numFmtId="0" fontId="16" fillId="0" borderId="46">
      <alignment horizontal="right"/>
    </xf>
    <xf numFmtId="0" fontId="16" fillId="0" borderId="46">
      <alignment horizontal="right"/>
    </xf>
    <xf numFmtId="0" fontId="16" fillId="0" borderId="20">
      <alignment horizontal="center"/>
    </xf>
    <xf numFmtId="0" fontId="24" fillId="0" borderId="8"/>
    <xf numFmtId="0" fontId="24" fillId="0" borderId="8"/>
    <xf numFmtId="49" fontId="16" fillId="0" borderId="50">
      <alignment horizontal="center"/>
    </xf>
    <xf numFmtId="0" fontId="16" fillId="0" borderId="38">
      <alignment horizontal="center"/>
    </xf>
    <xf numFmtId="0" fontId="16" fillId="0" borderId="38">
      <alignment horizontal="center"/>
    </xf>
    <xf numFmtId="0" fontId="24" fillId="0" borderId="0"/>
    <xf numFmtId="49" fontId="14" fillId="0" borderId="48">
      <alignment horizontal="center"/>
    </xf>
    <xf numFmtId="49" fontId="14" fillId="0" borderId="48">
      <alignment horizontal="center"/>
    </xf>
    <xf numFmtId="0" fontId="14" fillId="0" borderId="51"/>
    <xf numFmtId="167" fontId="16" fillId="0" borderId="20">
      <alignment horizontal="center"/>
    </xf>
    <xf numFmtId="167" fontId="16" fillId="0" borderId="20">
      <alignment horizontal="center"/>
    </xf>
    <xf numFmtId="0" fontId="14" fillId="0" borderId="40"/>
    <xf numFmtId="0" fontId="16" fillId="0" borderId="49">
      <alignment horizontal="center"/>
    </xf>
    <xf numFmtId="0" fontId="16" fillId="0" borderId="49">
      <alignment horizontal="center"/>
    </xf>
    <xf numFmtId="4" fontId="16" fillId="0" borderId="17">
      <alignment horizontal="right"/>
    </xf>
    <xf numFmtId="49" fontId="16" fillId="0" borderId="22">
      <alignment horizontal="center"/>
    </xf>
    <xf numFmtId="49" fontId="16" fillId="0" borderId="22">
      <alignment horizontal="center"/>
    </xf>
    <xf numFmtId="49" fontId="16" fillId="0" borderId="24">
      <alignment horizontal="center"/>
    </xf>
    <xf numFmtId="49" fontId="16" fillId="0" borderId="20">
      <alignment horizontal="center"/>
    </xf>
    <xf numFmtId="49" fontId="16" fillId="0" borderId="20">
      <alignment horizontal="center"/>
    </xf>
    <xf numFmtId="0" fontId="16" fillId="0" borderId="52">
      <alignment horizontal="left" wrapText="1"/>
    </xf>
    <xf numFmtId="0" fontId="16" fillId="0" borderId="20">
      <alignment horizontal="center"/>
    </xf>
    <xf numFmtId="0" fontId="16" fillId="0" borderId="20">
      <alignment horizontal="center"/>
    </xf>
    <xf numFmtId="0" fontId="16" fillId="0" borderId="21">
      <alignment horizontal="left" wrapText="1" indent="1"/>
    </xf>
    <xf numFmtId="49" fontId="16" fillId="0" borderId="50">
      <alignment horizontal="center"/>
    </xf>
    <xf numFmtId="49" fontId="16" fillId="0" borderId="50">
      <alignment horizontal="center"/>
    </xf>
    <xf numFmtId="0" fontId="16" fillId="0" borderId="53">
      <alignment horizontal="left" wrapText="1" indent="2"/>
    </xf>
    <xf numFmtId="0" fontId="15" fillId="0" borderId="37"/>
    <xf numFmtId="0" fontId="15" fillId="0" borderId="37"/>
    <xf numFmtId="0" fontId="16" fillId="5" borderId="37"/>
    <xf numFmtId="0" fontId="24" fillId="0" borderId="0"/>
    <xf numFmtId="0" fontId="24" fillId="0" borderId="0"/>
    <xf numFmtId="0" fontId="23" fillId="0" borderId="0">
      <alignment horizontal="left" wrapText="1"/>
    </xf>
    <xf numFmtId="0" fontId="14" fillId="0" borderId="51"/>
    <xf numFmtId="0" fontId="14" fillId="0" borderId="51"/>
    <xf numFmtId="49" fontId="14" fillId="0" borderId="0"/>
    <xf numFmtId="0" fontId="14" fillId="0" borderId="40"/>
    <xf numFmtId="0" fontId="14" fillId="0" borderId="40"/>
    <xf numFmtId="0" fontId="16" fillId="0" borderId="0">
      <alignment horizontal="right"/>
    </xf>
    <xf numFmtId="4" fontId="16" fillId="0" borderId="17">
      <alignment horizontal="right"/>
    </xf>
    <xf numFmtId="4" fontId="16" fillId="0" borderId="17">
      <alignment horizontal="right"/>
    </xf>
    <xf numFmtId="49" fontId="16" fillId="0" borderId="0">
      <alignment horizontal="right"/>
    </xf>
    <xf numFmtId="49" fontId="16" fillId="0" borderId="24">
      <alignment horizontal="center"/>
    </xf>
    <xf numFmtId="49" fontId="16" fillId="0" borderId="24">
      <alignment horizontal="center"/>
    </xf>
    <xf numFmtId="0" fontId="16" fillId="0" borderId="0">
      <alignment horizontal="left" wrapText="1"/>
    </xf>
    <xf numFmtId="0" fontId="16" fillId="0" borderId="52">
      <alignment horizontal="left" wrapText="1"/>
    </xf>
    <xf numFmtId="0" fontId="16" fillId="0" borderId="52">
      <alignment horizontal="left" wrapText="1"/>
    </xf>
    <xf numFmtId="0" fontId="16" fillId="0" borderId="8">
      <alignment horizontal="left"/>
    </xf>
    <xf numFmtId="0" fontId="16" fillId="0" borderId="21">
      <alignment horizontal="left" wrapText="1" indent="1"/>
    </xf>
    <xf numFmtId="0" fontId="16" fillId="0" borderId="21">
      <alignment horizontal="left" wrapText="1" indent="1"/>
    </xf>
    <xf numFmtId="0" fontId="16" fillId="0" borderId="10">
      <alignment horizontal="left" wrapText="1"/>
    </xf>
    <xf numFmtId="0" fontId="16" fillId="0" borderId="20">
      <alignment horizontal="left" wrapText="1" indent="2"/>
    </xf>
    <xf numFmtId="0" fontId="16" fillId="0" borderId="20">
      <alignment horizontal="left" wrapText="1" indent="2"/>
    </xf>
    <xf numFmtId="0" fontId="16" fillId="0" borderId="42"/>
    <xf numFmtId="0" fontId="14" fillId="3" borderId="54"/>
    <xf numFmtId="0" fontId="14" fillId="3" borderId="54"/>
    <xf numFmtId="0" fontId="17" fillId="0" borderId="53">
      <alignment horizontal="left" wrapText="1"/>
    </xf>
    <xf numFmtId="0" fontId="16" fillId="5" borderId="26"/>
    <xf numFmtId="0" fontId="16" fillId="5" borderId="26"/>
    <xf numFmtId="49" fontId="16" fillId="0" borderId="0">
      <alignment horizont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34">
      <alignment horizontal="center" wrapText="1"/>
    </xf>
    <xf numFmtId="49" fontId="14" fillId="0" borderId="0"/>
    <xf numFmtId="49" fontId="14" fillId="0" borderId="0"/>
    <xf numFmtId="0" fontId="16" fillId="0" borderId="55"/>
    <xf numFmtId="0" fontId="16" fillId="0" borderId="0">
      <alignment horizontal="right"/>
    </xf>
    <xf numFmtId="0" fontId="16" fillId="0" borderId="0">
      <alignment horizontal="right"/>
    </xf>
    <xf numFmtId="0" fontId="16" fillId="0" borderId="56">
      <alignment horizontal="center" wrapText="1"/>
    </xf>
    <xf numFmtId="49" fontId="16" fillId="0" borderId="0">
      <alignment horizontal="right"/>
    </xf>
    <xf numFmtId="49" fontId="16" fillId="0" borderId="0">
      <alignment horizontal="right"/>
    </xf>
    <xf numFmtId="0" fontId="14" fillId="0" borderId="37"/>
    <xf numFmtId="0" fontId="16" fillId="0" borderId="0">
      <alignment horizontal="left" wrapText="1"/>
    </xf>
    <xf numFmtId="0" fontId="16" fillId="0" borderId="0">
      <alignment horizontal="left" wrapText="1"/>
    </xf>
    <xf numFmtId="49" fontId="16" fillId="0" borderId="0">
      <alignment horizontal="center"/>
    </xf>
    <xf numFmtId="0" fontId="16" fillId="0" borderId="8">
      <alignment horizontal="left"/>
    </xf>
    <xf numFmtId="0" fontId="16" fillId="0" borderId="8">
      <alignment horizontal="left"/>
    </xf>
    <xf numFmtId="49" fontId="16" fillId="0" borderId="9">
      <alignment horizontal="center" wrapText="1"/>
    </xf>
    <xf numFmtId="0" fontId="16" fillId="0" borderId="10">
      <alignment horizontal="left" wrapText="1"/>
    </xf>
    <xf numFmtId="0" fontId="16" fillId="0" borderId="10">
      <alignment horizontal="left" wrapText="1"/>
    </xf>
    <xf numFmtId="49" fontId="16" fillId="0" borderId="11">
      <alignment horizontal="center" wrapText="1"/>
    </xf>
    <xf numFmtId="0" fontId="16" fillId="0" borderId="42"/>
    <xf numFmtId="0" fontId="16" fillId="0" borderId="42"/>
    <xf numFmtId="49" fontId="16" fillId="0" borderId="8"/>
    <xf numFmtId="0" fontId="17" fillId="0" borderId="53">
      <alignment horizontal="left" wrapText="1"/>
    </xf>
    <xf numFmtId="0" fontId="17" fillId="0" borderId="53">
      <alignment horizontal="left" wrapText="1"/>
    </xf>
    <xf numFmtId="4" fontId="16" fillId="0" borderId="13">
      <alignment horizontal="right"/>
    </xf>
    <xf numFmtId="0" fontId="16" fillId="0" borderId="16">
      <alignment horizontal="left" wrapText="1" indent="2"/>
    </xf>
    <xf numFmtId="0" fontId="16" fillId="0" borderId="16">
      <alignment horizontal="left" wrapText="1" indent="2"/>
    </xf>
    <xf numFmtId="4" fontId="16" fillId="0" borderId="9">
      <alignment horizontal="right"/>
    </xf>
    <xf numFmtId="49" fontId="16" fillId="0" borderId="0">
      <alignment horizontal="center" wrapText="1"/>
    </xf>
    <xf numFmtId="49" fontId="16" fillId="0" borderId="0">
      <alignment horizontal="center" wrapText="1"/>
    </xf>
    <xf numFmtId="4" fontId="16" fillId="0" borderId="16">
      <alignment horizontal="right"/>
    </xf>
    <xf numFmtId="49" fontId="16" fillId="0" borderId="34">
      <alignment horizontal="center" wrapText="1"/>
    </xf>
    <xf numFmtId="49" fontId="16" fillId="0" borderId="34">
      <alignment horizontal="center" wrapText="1"/>
    </xf>
    <xf numFmtId="49" fontId="16" fillId="0" borderId="17">
      <alignment horizontal="center"/>
    </xf>
    <xf numFmtId="0" fontId="16" fillId="0" borderId="55"/>
    <xf numFmtId="0" fontId="16" fillId="0" borderId="55"/>
    <xf numFmtId="4" fontId="16" fillId="0" borderId="18">
      <alignment horizontal="right"/>
    </xf>
    <xf numFmtId="0" fontId="16" fillId="0" borderId="56">
      <alignment horizontal="center" wrapText="1"/>
    </xf>
    <xf numFmtId="0" fontId="16" fillId="0" borderId="56">
      <alignment horizontal="center" wrapText="1"/>
    </xf>
    <xf numFmtId="0" fontId="16" fillId="0" borderId="19">
      <alignment horizontal="left" wrapText="1"/>
    </xf>
    <xf numFmtId="0" fontId="14" fillId="3" borderId="37"/>
    <xf numFmtId="0" fontId="14" fillId="3" borderId="37"/>
    <xf numFmtId="0" fontId="17" fillId="0" borderId="20">
      <alignment horizontal="left" wrapText="1"/>
    </xf>
    <xf numFmtId="49" fontId="16" fillId="0" borderId="15">
      <alignment horizontal="center"/>
    </xf>
    <xf numFmtId="49" fontId="16" fillId="0" borderId="15">
      <alignment horizontal="center"/>
    </xf>
    <xf numFmtId="0" fontId="16" fillId="0" borderId="8"/>
    <xf numFmtId="0" fontId="14" fillId="0" borderId="37"/>
    <xf numFmtId="0" fontId="14" fillId="0" borderId="37"/>
    <xf numFmtId="0" fontId="14" fillId="0" borderId="8"/>
    <xf numFmtId="0" fontId="13" fillId="0" borderId="0"/>
    <xf numFmtId="0" fontId="27" fillId="0" borderId="0"/>
  </cellStyleXfs>
  <cellXfs count="59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 shrinkToFit="1"/>
    </xf>
    <xf numFmtId="0" fontId="4" fillId="2" borderId="0" xfId="0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 wrapText="1" shrinkToFit="1"/>
    </xf>
    <xf numFmtId="164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 shrinkToFit="1"/>
    </xf>
    <xf numFmtId="0" fontId="4" fillId="2" borderId="0" xfId="0" applyFont="1" applyFill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3" xfId="0" applyNumberFormat="1" applyFont="1" applyFill="1" applyBorder="1" applyAlignment="1">
      <alignment horizontal="center" vertical="top" wrapText="1" shrinkToFit="1"/>
    </xf>
    <xf numFmtId="0" fontId="1" fillId="2" borderId="4" xfId="0" applyNumberFormat="1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5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5" fillId="2" borderId="7" xfId="1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left" vertical="top" wrapText="1" shrinkToFit="1"/>
    </xf>
    <xf numFmtId="164" fontId="1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49" fontId="1" fillId="2" borderId="7" xfId="0" applyNumberFormat="1" applyFont="1" applyFill="1" applyBorder="1" applyAlignment="1">
      <alignment horizontal="left" vertical="top" wrapText="1" shrinkToFit="1"/>
    </xf>
    <xf numFmtId="49" fontId="1" fillId="2" borderId="7" xfId="0" applyNumberFormat="1" applyFont="1" applyFill="1" applyBorder="1" applyAlignment="1">
      <alignment horizontal="justify" vertical="top" wrapText="1" shrinkToFit="1"/>
    </xf>
    <xf numFmtId="0" fontId="1" fillId="2" borderId="7" xfId="0" applyFont="1" applyFill="1" applyBorder="1" applyAlignment="1">
      <alignment horizontal="justify" vertical="top" wrapText="1" shrinkToFit="1"/>
    </xf>
    <xf numFmtId="0" fontId="8" fillId="2" borderId="7" xfId="0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2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 shrinkToFit="1"/>
    </xf>
    <xf numFmtId="164" fontId="5" fillId="2" borderId="0" xfId="0" applyNumberFormat="1" applyFont="1" applyFill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left" vertical="top" wrapText="1" shrinkToFit="1"/>
    </xf>
    <xf numFmtId="0" fontId="1" fillId="2" borderId="7" xfId="0" applyFont="1" applyFill="1" applyBorder="1" applyAlignment="1">
      <alignment vertical="top" wrapText="1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6" fillId="2" borderId="0" xfId="0" applyFont="1" applyFill="1" applyBorder="1" applyAlignment="1">
      <alignment vertical="top" wrapText="1" shrinkToFit="1"/>
    </xf>
    <xf numFmtId="164" fontId="9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5" fillId="2" borderId="6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1" fillId="2" borderId="7" xfId="2" applyNumberFormat="1" applyFont="1" applyFill="1" applyBorder="1" applyAlignment="1">
      <alignment horizontal="center" vertical="top" wrapText="1" shrinkToFit="1"/>
    </xf>
    <xf numFmtId="0" fontId="12" fillId="2" borderId="0" xfId="0" applyFont="1" applyFill="1" applyAlignment="1">
      <alignment horizontal="left" vertical="top" wrapTex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60" zoomScaleNormal="60" workbookViewId="0">
      <selection activeCell="A2" sqref="A2:J2"/>
    </sheetView>
  </sheetViews>
  <sheetFormatPr defaultRowHeight="18.75" x14ac:dyDescent="0.2"/>
  <cols>
    <col min="1" max="1" width="13.5703125" style="1" customWidth="1"/>
    <col min="2" max="2" width="164.42578125" style="1" customWidth="1"/>
    <col min="3" max="3" width="26" style="4" customWidth="1"/>
    <col min="4" max="4" width="25.28515625" style="4" customWidth="1"/>
    <col min="5" max="5" width="17.42578125" style="4" customWidth="1"/>
    <col min="6" max="6" width="25" style="4" customWidth="1"/>
    <col min="7" max="7" width="24.42578125" style="4" customWidth="1"/>
    <col min="8" max="8" width="18.42578125" style="1" customWidth="1"/>
    <col min="9" max="9" width="21.140625" style="1" customWidth="1"/>
    <col min="10" max="10" width="15.5703125" style="1" customWidth="1"/>
    <col min="11" max="16384" width="9.140625" style="1"/>
  </cols>
  <sheetData>
    <row r="1" spans="1:10" ht="18.75" customHeight="1" x14ac:dyDescent="0.2">
      <c r="C1" s="2"/>
      <c r="D1" s="3"/>
      <c r="F1" s="2"/>
      <c r="G1" s="5" t="s">
        <v>0</v>
      </c>
      <c r="H1" s="5"/>
      <c r="I1" s="5"/>
      <c r="J1" s="5"/>
    </row>
    <row r="2" spans="1:10" ht="20.2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8"/>
      <c r="C4" s="2"/>
      <c r="F4" s="2"/>
      <c r="G4" s="2"/>
      <c r="H4" s="9"/>
      <c r="I4" s="10"/>
      <c r="J4" s="11" t="s">
        <v>3</v>
      </c>
    </row>
    <row r="5" spans="1:10" ht="25.5" customHeight="1" x14ac:dyDescent="0.2">
      <c r="A5" s="12" t="s">
        <v>4</v>
      </c>
      <c r="B5" s="12" t="s">
        <v>5</v>
      </c>
      <c r="C5" s="13" t="s">
        <v>6</v>
      </c>
      <c r="D5" s="14"/>
      <c r="E5" s="15"/>
      <c r="F5" s="13" t="s">
        <v>7</v>
      </c>
      <c r="G5" s="14"/>
      <c r="H5" s="15"/>
      <c r="I5" s="12" t="s">
        <v>8</v>
      </c>
      <c r="J5" s="16" t="s">
        <v>9</v>
      </c>
    </row>
    <row r="6" spans="1:10" ht="20.25" customHeight="1" x14ac:dyDescent="0.2">
      <c r="A6" s="17"/>
      <c r="B6" s="17"/>
      <c r="C6" s="12" t="s">
        <v>10</v>
      </c>
      <c r="D6" s="12" t="s">
        <v>11</v>
      </c>
      <c r="E6" s="18" t="s">
        <v>12</v>
      </c>
      <c r="F6" s="12" t="s">
        <v>10</v>
      </c>
      <c r="G6" s="12" t="s">
        <v>11</v>
      </c>
      <c r="H6" s="18" t="s">
        <v>12</v>
      </c>
      <c r="I6" s="17"/>
      <c r="J6" s="19"/>
    </row>
    <row r="7" spans="1:10" ht="20.25" customHeight="1" x14ac:dyDescent="0.2">
      <c r="A7" s="20"/>
      <c r="B7" s="20"/>
      <c r="C7" s="20"/>
      <c r="D7" s="20"/>
      <c r="E7" s="21"/>
      <c r="F7" s="20"/>
      <c r="G7" s="20"/>
      <c r="H7" s="21"/>
      <c r="I7" s="20"/>
      <c r="J7" s="22"/>
    </row>
    <row r="8" spans="1:10" ht="16.5" customHeight="1" x14ac:dyDescent="0.2">
      <c r="A8" s="23">
        <v>1</v>
      </c>
      <c r="B8" s="23">
        <v>2</v>
      </c>
      <c r="C8" s="23">
        <v>3</v>
      </c>
      <c r="D8" s="23">
        <v>4</v>
      </c>
      <c r="E8" s="23" t="s">
        <v>13</v>
      </c>
      <c r="F8" s="23">
        <v>6</v>
      </c>
      <c r="G8" s="23">
        <v>7</v>
      </c>
      <c r="H8" s="23" t="s">
        <v>14</v>
      </c>
      <c r="I8" s="23" t="s">
        <v>15</v>
      </c>
      <c r="J8" s="24" t="s">
        <v>16</v>
      </c>
    </row>
    <row r="9" spans="1:10" x14ac:dyDescent="0.2">
      <c r="A9" s="25"/>
      <c r="B9" s="26" t="s">
        <v>17</v>
      </c>
      <c r="C9" s="27">
        <f>C10+C19</f>
        <v>198239578.30000001</v>
      </c>
      <c r="D9" s="27">
        <f>D10+D19</f>
        <v>208061426.20000002</v>
      </c>
      <c r="E9" s="28">
        <f t="shared" ref="E9:E20" si="0">D9/C9*100</f>
        <v>104.95453429846205</v>
      </c>
      <c r="F9" s="27">
        <f>F10+F19</f>
        <v>224422230</v>
      </c>
      <c r="G9" s="27">
        <f>G10+G19</f>
        <v>239233156.40000001</v>
      </c>
      <c r="H9" s="28">
        <f t="shared" ref="H9:H20" si="1">G9/F9*100</f>
        <v>106.59958079910355</v>
      </c>
      <c r="I9" s="28">
        <f>G9-D9</f>
        <v>31171730.199999988</v>
      </c>
      <c r="J9" s="28">
        <f>G9/D9*100</f>
        <v>114.98198429632795</v>
      </c>
    </row>
    <row r="10" spans="1:10" x14ac:dyDescent="0.2">
      <c r="A10" s="25"/>
      <c r="B10" s="29" t="s">
        <v>18</v>
      </c>
      <c r="C10" s="30">
        <v>173185077.90000001</v>
      </c>
      <c r="D10" s="30">
        <v>182197297.80000001</v>
      </c>
      <c r="E10" s="31">
        <f t="shared" si="0"/>
        <v>105.20380855514804</v>
      </c>
      <c r="F10" s="30">
        <v>198121605.09999999</v>
      </c>
      <c r="G10" s="30">
        <v>212693466</v>
      </c>
      <c r="H10" s="31">
        <f t="shared" si="1"/>
        <v>107.35500850230089</v>
      </c>
      <c r="I10" s="31">
        <f t="shared" ref="I10:I20" si="2">G10-D10</f>
        <v>30496168.199999988</v>
      </c>
      <c r="J10" s="31">
        <f t="shared" ref="J10:J20" si="3">G10/D10*100</f>
        <v>116.73799148957519</v>
      </c>
    </row>
    <row r="11" spans="1:10" x14ac:dyDescent="0.2">
      <c r="A11" s="25"/>
      <c r="B11" s="29" t="s">
        <v>19</v>
      </c>
      <c r="C11" s="30">
        <v>163868501.80000001</v>
      </c>
      <c r="D11" s="30">
        <v>173154088.40000001</v>
      </c>
      <c r="E11" s="31">
        <f t="shared" si="0"/>
        <v>105.66648654134458</v>
      </c>
      <c r="F11" s="30">
        <v>186254155.59999999</v>
      </c>
      <c r="G11" s="30">
        <v>198310878.19999999</v>
      </c>
      <c r="H11" s="31">
        <f t="shared" si="1"/>
        <v>106.47326367627097</v>
      </c>
      <c r="I11" s="31">
        <f t="shared" si="2"/>
        <v>25156789.799999982</v>
      </c>
      <c r="J11" s="31">
        <f t="shared" si="3"/>
        <v>114.5285566355706</v>
      </c>
    </row>
    <row r="12" spans="1:10" x14ac:dyDescent="0.2">
      <c r="A12" s="25"/>
      <c r="B12" s="29" t="s">
        <v>20</v>
      </c>
      <c r="C12" s="30">
        <v>62891886</v>
      </c>
      <c r="D12" s="30">
        <v>69018272</v>
      </c>
      <c r="E12" s="31">
        <f t="shared" si="0"/>
        <v>109.74113894437829</v>
      </c>
      <c r="F12" s="30">
        <v>71176852.400000006</v>
      </c>
      <c r="G12" s="30">
        <v>74342353.5</v>
      </c>
      <c r="H12" s="31">
        <f t="shared" si="1"/>
        <v>104.44737438263003</v>
      </c>
      <c r="I12" s="31">
        <f t="shared" si="2"/>
        <v>5324081.5</v>
      </c>
      <c r="J12" s="31">
        <f t="shared" si="3"/>
        <v>107.71401738368644</v>
      </c>
    </row>
    <row r="13" spans="1:10" x14ac:dyDescent="0.2">
      <c r="A13" s="25"/>
      <c r="B13" s="32" t="s">
        <v>21</v>
      </c>
      <c r="C13" s="30">
        <v>51446061.5</v>
      </c>
      <c r="D13" s="30">
        <v>52840630.899999999</v>
      </c>
      <c r="E13" s="31">
        <f t="shared" si="0"/>
        <v>102.71074084067639</v>
      </c>
      <c r="F13" s="30">
        <v>56892710.5</v>
      </c>
      <c r="G13" s="30">
        <v>62828935.899999999</v>
      </c>
      <c r="H13" s="31">
        <f t="shared" si="1"/>
        <v>110.43407028392505</v>
      </c>
      <c r="I13" s="31">
        <f t="shared" si="2"/>
        <v>9988305</v>
      </c>
      <c r="J13" s="31">
        <f t="shared" si="3"/>
        <v>118.90269822648921</v>
      </c>
    </row>
    <row r="14" spans="1:10" ht="21.75" customHeight="1" x14ac:dyDescent="0.2">
      <c r="A14" s="25"/>
      <c r="B14" s="32" t="s">
        <v>22</v>
      </c>
      <c r="C14" s="30">
        <v>7407405.2000000002</v>
      </c>
      <c r="D14" s="30">
        <v>8179772.7000000002</v>
      </c>
      <c r="E14" s="31">
        <f t="shared" si="0"/>
        <v>110.42696435723538</v>
      </c>
      <c r="F14" s="30">
        <v>10079937.9</v>
      </c>
      <c r="G14" s="30">
        <v>10882515.9</v>
      </c>
      <c r="H14" s="31">
        <f t="shared" si="1"/>
        <v>107.96213238575606</v>
      </c>
      <c r="I14" s="31">
        <f t="shared" si="2"/>
        <v>2702743.2</v>
      </c>
      <c r="J14" s="31">
        <f t="shared" si="3"/>
        <v>133.04178855727861</v>
      </c>
    </row>
    <row r="15" spans="1:10" ht="23.25" customHeight="1" x14ac:dyDescent="0.2">
      <c r="A15" s="25"/>
      <c r="B15" s="33" t="s">
        <v>23</v>
      </c>
      <c r="C15" s="30">
        <v>30017170.699999999</v>
      </c>
      <c r="D15" s="30">
        <v>30432914.800000001</v>
      </c>
      <c r="E15" s="31">
        <f t="shared" si="0"/>
        <v>101.38502094069779</v>
      </c>
      <c r="F15" s="30">
        <v>34221480.200000003</v>
      </c>
      <c r="G15" s="30">
        <v>34775495.200000003</v>
      </c>
      <c r="H15" s="31">
        <f>G15/F15*100</f>
        <v>101.61891010196572</v>
      </c>
      <c r="I15" s="31">
        <f t="shared" si="2"/>
        <v>4342580.4000000022</v>
      </c>
      <c r="J15" s="31">
        <f t="shared" si="3"/>
        <v>114.26935417963975</v>
      </c>
    </row>
    <row r="16" spans="1:10" ht="22.5" customHeight="1" x14ac:dyDescent="0.2">
      <c r="A16" s="25"/>
      <c r="B16" s="33" t="s">
        <v>24</v>
      </c>
      <c r="C16" s="30">
        <v>4614185.7</v>
      </c>
      <c r="D16" s="30">
        <v>4817282.2</v>
      </c>
      <c r="E16" s="31">
        <f t="shared" si="0"/>
        <v>104.40156753985865</v>
      </c>
      <c r="F16" s="30">
        <v>4814373.0999999996</v>
      </c>
      <c r="G16" s="30">
        <v>4894388.2</v>
      </c>
      <c r="H16" s="31">
        <f>G16/F16*100</f>
        <v>101.66200455049901</v>
      </c>
      <c r="I16" s="31">
        <f t="shared" si="2"/>
        <v>77106</v>
      </c>
      <c r="J16" s="31">
        <f t="shared" si="3"/>
        <v>101.6006120629595</v>
      </c>
    </row>
    <row r="17" spans="1:10" x14ac:dyDescent="0.2">
      <c r="A17" s="25"/>
      <c r="B17" s="33" t="s">
        <v>25</v>
      </c>
      <c r="C17" s="30">
        <v>11063446.9</v>
      </c>
      <c r="D17" s="30">
        <v>11542096.300000001</v>
      </c>
      <c r="E17" s="31">
        <f t="shared" si="0"/>
        <v>104.32640391666723</v>
      </c>
      <c r="F17" s="30">
        <v>12730886.5</v>
      </c>
      <c r="G17" s="30">
        <v>13769172.5</v>
      </c>
      <c r="H17" s="31">
        <f>G17/F17*100</f>
        <v>108.15564572035106</v>
      </c>
      <c r="I17" s="31">
        <f t="shared" si="2"/>
        <v>2227076.1999999993</v>
      </c>
      <c r="J17" s="31">
        <f t="shared" si="3"/>
        <v>119.29524881888223</v>
      </c>
    </row>
    <row r="18" spans="1:10" ht="21.75" customHeight="1" x14ac:dyDescent="0.2">
      <c r="A18" s="25"/>
      <c r="B18" s="33" t="s">
        <v>26</v>
      </c>
      <c r="C18" s="30">
        <v>9316576.0999999996</v>
      </c>
      <c r="D18" s="30">
        <v>9043209.4000000004</v>
      </c>
      <c r="E18" s="31">
        <f t="shared" si="0"/>
        <v>97.06580296166959</v>
      </c>
      <c r="F18" s="30">
        <v>11867449.5</v>
      </c>
      <c r="G18" s="30">
        <v>14382587.800000001</v>
      </c>
      <c r="H18" s="31">
        <f>G18/F18*100</f>
        <v>121.19358755223691</v>
      </c>
      <c r="I18" s="31">
        <f t="shared" si="2"/>
        <v>5339378.4000000004</v>
      </c>
      <c r="J18" s="31">
        <f t="shared" si="3"/>
        <v>159.04295879734909</v>
      </c>
    </row>
    <row r="19" spans="1:10" x14ac:dyDescent="0.2">
      <c r="A19" s="25"/>
      <c r="B19" s="34" t="s">
        <v>27</v>
      </c>
      <c r="C19" s="30">
        <v>25054500.399999999</v>
      </c>
      <c r="D19" s="30">
        <v>25864128.399999999</v>
      </c>
      <c r="E19" s="31">
        <f t="shared" si="0"/>
        <v>103.23146734947466</v>
      </c>
      <c r="F19" s="30">
        <v>26300624.899999999</v>
      </c>
      <c r="G19" s="30">
        <v>26539690.399999999</v>
      </c>
      <c r="H19" s="31">
        <f t="shared" si="1"/>
        <v>100.90897269897188</v>
      </c>
      <c r="I19" s="31">
        <f t="shared" si="2"/>
        <v>675562</v>
      </c>
      <c r="J19" s="31">
        <f t="shared" si="3"/>
        <v>102.6119650720571</v>
      </c>
    </row>
    <row r="20" spans="1:10" x14ac:dyDescent="0.2">
      <c r="A20" s="25"/>
      <c r="B20" s="34" t="s">
        <v>28</v>
      </c>
      <c r="C20" s="30">
        <v>21409419.300000001</v>
      </c>
      <c r="D20" s="30">
        <v>22603498.300000001</v>
      </c>
      <c r="E20" s="31">
        <f t="shared" si="0"/>
        <v>105.57735351560891</v>
      </c>
      <c r="F20" s="30">
        <v>21537276.800000001</v>
      </c>
      <c r="G20" s="30">
        <v>22333610.300000001</v>
      </c>
      <c r="H20" s="31">
        <f t="shared" si="1"/>
        <v>103.69746606033313</v>
      </c>
      <c r="I20" s="31">
        <f t="shared" si="2"/>
        <v>-269888</v>
      </c>
      <c r="J20" s="31">
        <f t="shared" si="3"/>
        <v>98.805990132952118</v>
      </c>
    </row>
    <row r="21" spans="1:10" ht="21.75" customHeight="1" x14ac:dyDescent="0.2">
      <c r="A21" s="25"/>
      <c r="B21" s="35"/>
      <c r="C21" s="36"/>
      <c r="D21" s="36"/>
      <c r="E21" s="31"/>
      <c r="F21" s="36"/>
      <c r="G21" s="36"/>
      <c r="H21" s="31"/>
      <c r="I21" s="31"/>
      <c r="J21" s="31"/>
    </row>
    <row r="22" spans="1:10" x14ac:dyDescent="0.2">
      <c r="A22" s="25"/>
      <c r="B22" s="37" t="s">
        <v>29</v>
      </c>
      <c r="C22" s="38">
        <f>C23+C28+C29+C32+C37+C38+C39+C40+C41+C42+C43+C44+C46+C47</f>
        <v>223005756.80000001</v>
      </c>
      <c r="D22" s="38">
        <f>D23+D28+D29+D32+D37+D38+D39+D40+D41+D42+D43+D44+D46+D47</f>
        <v>212094070.20000002</v>
      </c>
      <c r="E22" s="28">
        <f>D22/C22*100</f>
        <v>95.106993309690196</v>
      </c>
      <c r="F22" s="38">
        <f>F23+F28+F29+F32+F37+F38+F39+F40+F41+F42+F43+F44+F46+F47</f>
        <v>250633285.07590008</v>
      </c>
      <c r="G22" s="38">
        <f>G23+G28+G29+G32+G37+G38+G39+G40+G41+G42+G43+G44+G46+G47</f>
        <v>240768425.59178001</v>
      </c>
      <c r="H22" s="28">
        <f>G22/F22*100</f>
        <v>96.064026579257956</v>
      </c>
      <c r="I22" s="28">
        <f t="shared" ref="I22:I48" si="4">G22-D22</f>
        <v>28674355.391779989</v>
      </c>
      <c r="J22" s="28">
        <f t="shared" ref="J22:J46" si="5">G22/D22*100</f>
        <v>113.51964030146658</v>
      </c>
    </row>
    <row r="23" spans="1:10" x14ac:dyDescent="0.2">
      <c r="A23" s="39" t="s">
        <v>30</v>
      </c>
      <c r="B23" s="26" t="s">
        <v>31</v>
      </c>
      <c r="C23" s="38">
        <v>18567816.300000001</v>
      </c>
      <c r="D23" s="38">
        <v>17256679.600000001</v>
      </c>
      <c r="E23" s="28">
        <f t="shared" ref="E23:E47" si="6">D23/C23*100</f>
        <v>92.938659674266603</v>
      </c>
      <c r="F23" s="38">
        <v>20808033.899999999</v>
      </c>
      <c r="G23" s="38">
        <v>19355064.899999999</v>
      </c>
      <c r="H23" s="28">
        <f t="shared" ref="H23:H47" si="7">G23/F23*100</f>
        <v>93.017269161600126</v>
      </c>
      <c r="I23" s="28">
        <f t="shared" si="4"/>
        <v>2098385.299999997</v>
      </c>
      <c r="J23" s="28">
        <f t="shared" si="5"/>
        <v>112.15984389024641</v>
      </c>
    </row>
    <row r="24" spans="1:10" ht="24.75" customHeight="1" x14ac:dyDescent="0.2">
      <c r="A24" s="40" t="s">
        <v>32</v>
      </c>
      <c r="B24" s="29" t="s">
        <v>33</v>
      </c>
      <c r="C24" s="41">
        <v>9481963.3000000007</v>
      </c>
      <c r="D24" s="41">
        <v>9214528.4000000004</v>
      </c>
      <c r="E24" s="31">
        <f t="shared" si="6"/>
        <v>97.17954086576141</v>
      </c>
      <c r="F24" s="41">
        <v>10142624.1</v>
      </c>
      <c r="G24" s="41">
        <v>9924985.4000000004</v>
      </c>
      <c r="H24" s="31">
        <f t="shared" si="7"/>
        <v>97.854217036397912</v>
      </c>
      <c r="I24" s="31">
        <f t="shared" si="4"/>
        <v>710457</v>
      </c>
      <c r="J24" s="31">
        <f t="shared" si="5"/>
        <v>107.71018297583194</v>
      </c>
    </row>
    <row r="25" spans="1:10" x14ac:dyDescent="0.2">
      <c r="A25" s="42" t="s">
        <v>34</v>
      </c>
      <c r="B25" s="29" t="s">
        <v>35</v>
      </c>
      <c r="C25" s="41">
        <v>443264.5</v>
      </c>
      <c r="D25" s="41">
        <v>441235.8</v>
      </c>
      <c r="E25" s="31">
        <f t="shared" si="6"/>
        <v>99.542327436553109</v>
      </c>
      <c r="F25" s="41">
        <v>477515.5</v>
      </c>
      <c r="G25" s="41">
        <v>473534.3</v>
      </c>
      <c r="H25" s="31">
        <f t="shared" si="7"/>
        <v>99.166267901251373</v>
      </c>
      <c r="I25" s="31">
        <f t="shared" si="4"/>
        <v>32298.5</v>
      </c>
      <c r="J25" s="31">
        <f t="shared" si="5"/>
        <v>107.32000893853129</v>
      </c>
    </row>
    <row r="26" spans="1:10" ht="22.5" customHeight="1" x14ac:dyDescent="0.2">
      <c r="A26" s="42" t="s">
        <v>36</v>
      </c>
      <c r="B26" s="29" t="s">
        <v>37</v>
      </c>
      <c r="C26" s="41">
        <v>606589.5</v>
      </c>
      <c r="D26" s="41">
        <v>594384.19999999995</v>
      </c>
      <c r="E26" s="31">
        <f t="shared" si="6"/>
        <v>97.98788142557693</v>
      </c>
      <c r="F26" s="41">
        <v>682374.8</v>
      </c>
      <c r="G26" s="41">
        <v>671504.5</v>
      </c>
      <c r="H26" s="31">
        <f t="shared" si="7"/>
        <v>98.406989824360451</v>
      </c>
      <c r="I26" s="31">
        <f t="shared" si="4"/>
        <v>77120.300000000047</v>
      </c>
      <c r="J26" s="31">
        <f t="shared" si="5"/>
        <v>112.97482335499498</v>
      </c>
    </row>
    <row r="27" spans="1:10" ht="23.25" customHeight="1" x14ac:dyDescent="0.2">
      <c r="A27" s="42" t="s">
        <v>38</v>
      </c>
      <c r="B27" s="29" t="s">
        <v>39</v>
      </c>
      <c r="C27" s="41">
        <v>261178.2</v>
      </c>
      <c r="D27" s="41">
        <v>227288.8</v>
      </c>
      <c r="E27" s="31">
        <f t="shared" si="6"/>
        <v>87.024414748244666</v>
      </c>
      <c r="F27" s="41">
        <v>115020</v>
      </c>
      <c r="G27" s="41">
        <v>114506</v>
      </c>
      <c r="H27" s="31">
        <f t="shared" si="7"/>
        <v>99.553121196313683</v>
      </c>
      <c r="I27" s="31">
        <f t="shared" si="4"/>
        <v>-112782.79999999999</v>
      </c>
      <c r="J27" s="31">
        <f t="shared" si="5"/>
        <v>50.379077191661004</v>
      </c>
    </row>
    <row r="28" spans="1:10" ht="22.5" customHeight="1" x14ac:dyDescent="0.2">
      <c r="A28" s="39" t="s">
        <v>40</v>
      </c>
      <c r="B28" s="26" t="s">
        <v>41</v>
      </c>
      <c r="C28" s="38">
        <v>78850.5</v>
      </c>
      <c r="D28" s="38">
        <v>78225.100000000006</v>
      </c>
      <c r="E28" s="28">
        <f t="shared" si="6"/>
        <v>99.206853475881587</v>
      </c>
      <c r="F28" s="38">
        <v>85557.1</v>
      </c>
      <c r="G28" s="38">
        <v>82242</v>
      </c>
      <c r="H28" s="28">
        <f t="shared" si="7"/>
        <v>96.12527773849277</v>
      </c>
      <c r="I28" s="28">
        <f t="shared" si="4"/>
        <v>4016.8999999999942</v>
      </c>
      <c r="J28" s="28">
        <f t="shared" si="5"/>
        <v>105.13505255985609</v>
      </c>
    </row>
    <row r="29" spans="1:10" ht="25.5" customHeight="1" x14ac:dyDescent="0.2">
      <c r="A29" s="39" t="s">
        <v>42</v>
      </c>
      <c r="B29" s="26" t="s">
        <v>43</v>
      </c>
      <c r="C29" s="38">
        <v>3005508.1</v>
      </c>
      <c r="D29" s="38">
        <v>2903168.9</v>
      </c>
      <c r="E29" s="28">
        <f t="shared" si="6"/>
        <v>96.594945127580928</v>
      </c>
      <c r="F29" s="38">
        <v>3488829.5</v>
      </c>
      <c r="G29" s="38">
        <v>3404665.2</v>
      </c>
      <c r="H29" s="28">
        <f t="shared" si="7"/>
        <v>97.587606387758413</v>
      </c>
      <c r="I29" s="28">
        <f t="shared" si="4"/>
        <v>501496.30000000028</v>
      </c>
      <c r="J29" s="28">
        <f t="shared" si="5"/>
        <v>117.2741000359986</v>
      </c>
    </row>
    <row r="30" spans="1:10" ht="21" customHeight="1" x14ac:dyDescent="0.2">
      <c r="A30" s="42" t="s">
        <v>44</v>
      </c>
      <c r="B30" s="29" t="s">
        <v>45</v>
      </c>
      <c r="C30" s="41">
        <v>684114.2</v>
      </c>
      <c r="D30" s="41">
        <v>623176.1</v>
      </c>
      <c r="E30" s="31">
        <f t="shared" si="6"/>
        <v>91.092408255814604</v>
      </c>
      <c r="F30" s="41">
        <v>821525</v>
      </c>
      <c r="G30" s="41">
        <v>789532.01</v>
      </c>
      <c r="H30" s="31">
        <f t="shared" si="7"/>
        <v>96.105658379233745</v>
      </c>
      <c r="I30" s="31">
        <f t="shared" si="4"/>
        <v>166355.91000000003</v>
      </c>
      <c r="J30" s="31">
        <f t="shared" si="5"/>
        <v>126.69484757197847</v>
      </c>
    </row>
    <row r="31" spans="1:10" ht="22.5" customHeight="1" x14ac:dyDescent="0.2">
      <c r="A31" s="42" t="s">
        <v>46</v>
      </c>
      <c r="B31" s="29" t="s">
        <v>47</v>
      </c>
      <c r="C31" s="41">
        <v>1760753</v>
      </c>
      <c r="D31" s="41">
        <v>1740559.4</v>
      </c>
      <c r="E31" s="31">
        <f t="shared" si="6"/>
        <v>98.853127042804971</v>
      </c>
      <c r="F31" s="41">
        <v>2082114.6</v>
      </c>
      <c r="G31" s="41">
        <v>2049666.8</v>
      </c>
      <c r="H31" s="31">
        <f t="shared" si="7"/>
        <v>98.441593944925032</v>
      </c>
      <c r="I31" s="31">
        <f t="shared" si="4"/>
        <v>309107.40000000014</v>
      </c>
      <c r="J31" s="31">
        <f t="shared" si="5"/>
        <v>117.75908366011525</v>
      </c>
    </row>
    <row r="32" spans="1:10" ht="20.25" customHeight="1" x14ac:dyDescent="0.2">
      <c r="A32" s="39" t="s">
        <v>48</v>
      </c>
      <c r="B32" s="26" t="s">
        <v>49</v>
      </c>
      <c r="C32" s="38">
        <v>37604837.700000003</v>
      </c>
      <c r="D32" s="38">
        <v>34423294.899999999</v>
      </c>
      <c r="E32" s="28">
        <f t="shared" si="6"/>
        <v>91.539538541872219</v>
      </c>
      <c r="F32" s="38">
        <v>48614303.200000003</v>
      </c>
      <c r="G32" s="38">
        <v>46569208.799999997</v>
      </c>
      <c r="H32" s="28">
        <f t="shared" si="7"/>
        <v>95.793224904229419</v>
      </c>
      <c r="I32" s="28">
        <f t="shared" si="4"/>
        <v>12145913.899999999</v>
      </c>
      <c r="J32" s="28">
        <f t="shared" si="5"/>
        <v>135.28399572232698</v>
      </c>
    </row>
    <row r="33" spans="1:10" ht="21.75" customHeight="1" x14ac:dyDescent="0.2">
      <c r="A33" s="42" t="s">
        <v>50</v>
      </c>
      <c r="B33" s="29" t="s">
        <v>51</v>
      </c>
      <c r="C33" s="41">
        <v>5657153.5</v>
      </c>
      <c r="D33" s="41">
        <v>5613795.4000000004</v>
      </c>
      <c r="E33" s="31">
        <f t="shared" si="6"/>
        <v>99.233570381288047</v>
      </c>
      <c r="F33" s="41">
        <v>5524075.5999999996</v>
      </c>
      <c r="G33" s="41">
        <v>5520048.0999999996</v>
      </c>
      <c r="H33" s="31">
        <f t="shared" si="7"/>
        <v>99.927091873977972</v>
      </c>
      <c r="I33" s="31">
        <f t="shared" si="4"/>
        <v>-93747.300000000745</v>
      </c>
      <c r="J33" s="31">
        <f t="shared" si="5"/>
        <v>98.330054921488568</v>
      </c>
    </row>
    <row r="34" spans="1:10" ht="20.25" customHeight="1" x14ac:dyDescent="0.2">
      <c r="A34" s="42" t="s">
        <v>52</v>
      </c>
      <c r="B34" s="29" t="s">
        <v>53</v>
      </c>
      <c r="C34" s="41">
        <v>1725612.9</v>
      </c>
      <c r="D34" s="41">
        <v>1723885.7</v>
      </c>
      <c r="E34" s="31">
        <f t="shared" si="6"/>
        <v>99.899908026881349</v>
      </c>
      <c r="F34" s="41">
        <v>1747417.9</v>
      </c>
      <c r="G34" s="41">
        <v>1745269.4</v>
      </c>
      <c r="H34" s="31">
        <f t="shared" si="7"/>
        <v>99.877047156264112</v>
      </c>
      <c r="I34" s="31">
        <f t="shared" si="4"/>
        <v>21383.699999999953</v>
      </c>
      <c r="J34" s="31">
        <f t="shared" si="5"/>
        <v>101.24043606835417</v>
      </c>
    </row>
    <row r="35" spans="1:10" x14ac:dyDescent="0.2">
      <c r="A35" s="40" t="s">
        <v>54</v>
      </c>
      <c r="B35" s="29" t="s">
        <v>55</v>
      </c>
      <c r="C35" s="41">
        <v>23428033</v>
      </c>
      <c r="D35" s="41">
        <v>20691577.699999999</v>
      </c>
      <c r="E35" s="31">
        <f t="shared" si="6"/>
        <v>88.319739433523921</v>
      </c>
      <c r="F35" s="41">
        <v>29950484.199999999</v>
      </c>
      <c r="G35" s="41">
        <v>28131378.800000001</v>
      </c>
      <c r="H35" s="31">
        <f t="shared" si="7"/>
        <v>93.926290513860877</v>
      </c>
      <c r="I35" s="31">
        <f t="shared" si="4"/>
        <v>7439801.1000000015</v>
      </c>
      <c r="J35" s="31">
        <f t="shared" si="5"/>
        <v>135.95569756867792</v>
      </c>
    </row>
    <row r="36" spans="1:10" ht="21" customHeight="1" x14ac:dyDescent="0.2">
      <c r="A36" s="42" t="s">
        <v>56</v>
      </c>
      <c r="B36" s="29" t="s">
        <v>57</v>
      </c>
      <c r="C36" s="41">
        <v>1582601.5</v>
      </c>
      <c r="D36" s="41">
        <v>1470002.6</v>
      </c>
      <c r="E36" s="31">
        <f t="shared" si="6"/>
        <v>92.885201991783788</v>
      </c>
      <c r="F36" s="41">
        <v>1717167.5</v>
      </c>
      <c r="G36" s="41">
        <v>1673204.4</v>
      </c>
      <c r="H36" s="31">
        <f t="shared" si="7"/>
        <v>97.439789653601068</v>
      </c>
      <c r="I36" s="31">
        <f t="shared" si="4"/>
        <v>203201.79999999981</v>
      </c>
      <c r="J36" s="31">
        <f t="shared" si="5"/>
        <v>113.82322725143479</v>
      </c>
    </row>
    <row r="37" spans="1:10" x14ac:dyDescent="0.2">
      <c r="A37" s="39" t="s">
        <v>58</v>
      </c>
      <c r="B37" s="26" t="s">
        <v>59</v>
      </c>
      <c r="C37" s="38">
        <v>27155400.800000001</v>
      </c>
      <c r="D37" s="38">
        <v>25649799.600000001</v>
      </c>
      <c r="E37" s="28">
        <f t="shared" si="6"/>
        <v>94.455610465524785</v>
      </c>
      <c r="F37" s="38">
        <v>32125198.199999999</v>
      </c>
      <c r="G37" s="38">
        <v>30036081.199999999</v>
      </c>
      <c r="H37" s="28">
        <f t="shared" si="7"/>
        <v>93.496952183784501</v>
      </c>
      <c r="I37" s="28">
        <f t="shared" si="4"/>
        <v>4386281.5999999978</v>
      </c>
      <c r="J37" s="28">
        <f t="shared" si="5"/>
        <v>117.10064666548115</v>
      </c>
    </row>
    <row r="38" spans="1:10" ht="23.25" customHeight="1" x14ac:dyDescent="0.2">
      <c r="A38" s="39" t="s">
        <v>60</v>
      </c>
      <c r="B38" s="26" t="s">
        <v>61</v>
      </c>
      <c r="C38" s="38">
        <v>601893.30000000005</v>
      </c>
      <c r="D38" s="38">
        <v>506430.1</v>
      </c>
      <c r="E38" s="28">
        <f t="shared" si="6"/>
        <v>84.139514428886315</v>
      </c>
      <c r="F38" s="38">
        <v>566530.69999999995</v>
      </c>
      <c r="G38" s="38">
        <v>558628.6</v>
      </c>
      <c r="H38" s="28">
        <f t="shared" si="7"/>
        <v>98.605177089255719</v>
      </c>
      <c r="I38" s="28">
        <f t="shared" si="4"/>
        <v>52198.5</v>
      </c>
      <c r="J38" s="28">
        <f t="shared" si="5"/>
        <v>110.30714801509627</v>
      </c>
    </row>
    <row r="39" spans="1:10" x14ac:dyDescent="0.2">
      <c r="A39" s="39" t="s">
        <v>62</v>
      </c>
      <c r="B39" s="26" t="s">
        <v>63</v>
      </c>
      <c r="C39" s="38">
        <v>57569048.399999999</v>
      </c>
      <c r="D39" s="38">
        <v>56226713.899999999</v>
      </c>
      <c r="E39" s="28">
        <f t="shared" si="6"/>
        <v>97.668305213813468</v>
      </c>
      <c r="F39" s="38">
        <v>60293208.5</v>
      </c>
      <c r="G39" s="38">
        <v>59022464.200000003</v>
      </c>
      <c r="H39" s="28">
        <f>G39/F39*100</f>
        <v>97.892392308165199</v>
      </c>
      <c r="I39" s="28">
        <f t="shared" si="4"/>
        <v>2795750.3000000045</v>
      </c>
      <c r="J39" s="28">
        <f t="shared" si="5"/>
        <v>104.97228115619967</v>
      </c>
    </row>
    <row r="40" spans="1:10" x14ac:dyDescent="0.2">
      <c r="A40" s="39" t="s">
        <v>64</v>
      </c>
      <c r="B40" s="26" t="s">
        <v>65</v>
      </c>
      <c r="C40" s="43">
        <v>8619185.5</v>
      </c>
      <c r="D40" s="38">
        <v>8224722.4000000004</v>
      </c>
      <c r="E40" s="28">
        <f t="shared" si="6"/>
        <v>95.423429510827916</v>
      </c>
      <c r="F40" s="43">
        <v>9095192.8000000007</v>
      </c>
      <c r="G40" s="38">
        <v>8747716.8000000007</v>
      </c>
      <c r="H40" s="28">
        <f>G40/F40*100</f>
        <v>96.179564219903071</v>
      </c>
      <c r="I40" s="28">
        <f t="shared" si="4"/>
        <v>522994.40000000037</v>
      </c>
      <c r="J40" s="28">
        <f t="shared" si="5"/>
        <v>106.3588091435159</v>
      </c>
    </row>
    <row r="41" spans="1:10" x14ac:dyDescent="0.2">
      <c r="A41" s="39" t="s">
        <v>66</v>
      </c>
      <c r="B41" s="26" t="s">
        <v>67</v>
      </c>
      <c r="C41" s="38">
        <v>25041430.300000001</v>
      </c>
      <c r="D41" s="38">
        <v>24116700.199999999</v>
      </c>
      <c r="E41" s="28">
        <f t="shared" si="6"/>
        <v>96.307199353544902</v>
      </c>
      <c r="F41" s="38">
        <v>23992218</v>
      </c>
      <c r="G41" s="38">
        <v>23324184.800000001</v>
      </c>
      <c r="H41" s="28">
        <f>G41/F41*100</f>
        <v>97.215625499901677</v>
      </c>
      <c r="I41" s="28">
        <f t="shared" si="4"/>
        <v>-792515.39999999851</v>
      </c>
      <c r="J41" s="28">
        <f t="shared" si="5"/>
        <v>96.713831521610913</v>
      </c>
    </row>
    <row r="42" spans="1:10" x14ac:dyDescent="0.2">
      <c r="A42" s="39" t="s">
        <v>68</v>
      </c>
      <c r="B42" s="26" t="s">
        <v>69</v>
      </c>
      <c r="C42" s="38">
        <v>38932729.5</v>
      </c>
      <c r="D42" s="38">
        <v>38041521.299999997</v>
      </c>
      <c r="E42" s="28">
        <f t="shared" si="6"/>
        <v>97.710902339893735</v>
      </c>
      <c r="F42" s="38">
        <v>43887043.775899999</v>
      </c>
      <c r="G42" s="38">
        <v>43313024.691780001</v>
      </c>
      <c r="H42" s="28">
        <f>G42/F42*100</f>
        <v>98.692053429137076</v>
      </c>
      <c r="I42" s="28">
        <f t="shared" si="4"/>
        <v>5271503.3917800039</v>
      </c>
      <c r="J42" s="28">
        <f t="shared" si="5"/>
        <v>113.8572360190548</v>
      </c>
    </row>
    <row r="43" spans="1:10" x14ac:dyDescent="0.2">
      <c r="A43" s="39" t="s">
        <v>70</v>
      </c>
      <c r="B43" s="26" t="s">
        <v>71</v>
      </c>
      <c r="C43" s="38">
        <v>5102756.5</v>
      </c>
      <c r="D43" s="38">
        <v>4037874.8</v>
      </c>
      <c r="E43" s="28">
        <f t="shared" si="6"/>
        <v>79.131246023595281</v>
      </c>
      <c r="F43" s="38">
        <v>6801592.7999999998</v>
      </c>
      <c r="G43" s="38">
        <v>5659053.7999999998</v>
      </c>
      <c r="H43" s="28">
        <f t="shared" si="7"/>
        <v>83.201890592450638</v>
      </c>
      <c r="I43" s="28">
        <f t="shared" si="4"/>
        <v>1621179</v>
      </c>
      <c r="J43" s="28">
        <f t="shared" si="5"/>
        <v>140.14931319812095</v>
      </c>
    </row>
    <row r="44" spans="1:10" ht="24.75" customHeight="1" x14ac:dyDescent="0.2">
      <c r="A44" s="39" t="s">
        <v>72</v>
      </c>
      <c r="B44" s="26" t="s">
        <v>73</v>
      </c>
      <c r="C44" s="38">
        <v>624329.5</v>
      </c>
      <c r="D44" s="38">
        <v>621455</v>
      </c>
      <c r="E44" s="28">
        <f t="shared" si="6"/>
        <v>99.539586067933683</v>
      </c>
      <c r="F44" s="38">
        <v>661619.9</v>
      </c>
      <c r="G44" s="38">
        <v>656541.6</v>
      </c>
      <c r="H44" s="28">
        <f t="shared" si="7"/>
        <v>99.232444489653332</v>
      </c>
      <c r="I44" s="28">
        <f t="shared" si="4"/>
        <v>35086.599999999977</v>
      </c>
      <c r="J44" s="28">
        <f t="shared" si="5"/>
        <v>105.64587942811627</v>
      </c>
    </row>
    <row r="45" spans="1:10" x14ac:dyDescent="0.2">
      <c r="A45" s="39"/>
      <c r="B45" s="26" t="s">
        <v>74</v>
      </c>
      <c r="C45" s="28">
        <f>C39+C40+C41+C42+C43+C44</f>
        <v>135889479.69999999</v>
      </c>
      <c r="D45" s="28">
        <f>D39+D40+D41+D42+D43+D44</f>
        <v>131268987.59999999</v>
      </c>
      <c r="E45" s="28">
        <f t="shared" si="6"/>
        <v>96.599816181355209</v>
      </c>
      <c r="F45" s="28">
        <f>F39+F40+F41+F42+F43+F44</f>
        <v>144730875.77590001</v>
      </c>
      <c r="G45" s="28">
        <f>G39+G40+G41+G42+G43+G44</f>
        <v>140722985.89177999</v>
      </c>
      <c r="H45" s="28">
        <f t="shared" si="7"/>
        <v>97.230798291909878</v>
      </c>
      <c r="I45" s="28">
        <f t="shared" si="4"/>
        <v>9453998.291779995</v>
      </c>
      <c r="J45" s="28">
        <f t="shared" si="5"/>
        <v>107.20200442208636</v>
      </c>
    </row>
    <row r="46" spans="1:10" x14ac:dyDescent="0.2">
      <c r="A46" s="39" t="s">
        <v>75</v>
      </c>
      <c r="B46" s="26" t="s">
        <v>76</v>
      </c>
      <c r="C46" s="38">
        <v>21015</v>
      </c>
      <c r="D46" s="38">
        <v>7484.4</v>
      </c>
      <c r="E46" s="28">
        <f t="shared" si="6"/>
        <v>35.614561027837254</v>
      </c>
      <c r="F46" s="38">
        <v>69912.3</v>
      </c>
      <c r="G46" s="38">
        <v>39549</v>
      </c>
      <c r="H46" s="28">
        <f t="shared" si="7"/>
        <v>56.569444861633791</v>
      </c>
      <c r="I46" s="28">
        <f t="shared" si="4"/>
        <v>32064.6</v>
      </c>
      <c r="J46" s="28">
        <f t="shared" si="5"/>
        <v>528.41911175244513</v>
      </c>
    </row>
    <row r="47" spans="1:10" x14ac:dyDescent="0.2">
      <c r="A47" s="39" t="s">
        <v>77</v>
      </c>
      <c r="B47" s="26" t="s">
        <v>78</v>
      </c>
      <c r="C47" s="38">
        <v>80955.399999999994</v>
      </c>
      <c r="D47" s="38">
        <v>0</v>
      </c>
      <c r="E47" s="28">
        <f t="shared" si="6"/>
        <v>0</v>
      </c>
      <c r="F47" s="38">
        <v>144044.4</v>
      </c>
      <c r="G47" s="38">
        <v>0</v>
      </c>
      <c r="H47" s="28">
        <f t="shared" si="7"/>
        <v>0</v>
      </c>
      <c r="I47" s="28">
        <f t="shared" si="4"/>
        <v>0</v>
      </c>
      <c r="J47" s="28"/>
    </row>
    <row r="48" spans="1:10" x14ac:dyDescent="0.2">
      <c r="A48" s="39"/>
      <c r="B48" s="26" t="s">
        <v>79</v>
      </c>
      <c r="C48" s="38">
        <f>-C50</f>
        <v>-23239005.100000001</v>
      </c>
      <c r="D48" s="38">
        <f>D9-D22</f>
        <v>-4032644</v>
      </c>
      <c r="E48" s="28"/>
      <c r="F48" s="38">
        <f>-F50</f>
        <v>-25005946.199999999</v>
      </c>
      <c r="G48" s="38">
        <f>G9-G22</f>
        <v>-1535269.1917800009</v>
      </c>
      <c r="H48" s="28"/>
      <c r="I48" s="28">
        <f t="shared" si="4"/>
        <v>2497374.8082199991</v>
      </c>
      <c r="J48" s="28"/>
    </row>
    <row r="49" spans="1:10" ht="16.5" customHeight="1" x14ac:dyDescent="0.2">
      <c r="A49" s="39"/>
      <c r="B49" s="26"/>
      <c r="C49" s="28"/>
      <c r="D49" s="28"/>
      <c r="E49" s="28"/>
      <c r="F49" s="44"/>
      <c r="G49" s="44"/>
      <c r="H49" s="28"/>
      <c r="I49" s="28"/>
      <c r="J49" s="28"/>
    </row>
    <row r="50" spans="1:10" x14ac:dyDescent="0.2">
      <c r="A50" s="42"/>
      <c r="B50" s="26" t="s">
        <v>80</v>
      </c>
      <c r="C50" s="28">
        <f>SUM(C51:C62)</f>
        <v>23239005.100000001</v>
      </c>
      <c r="D50" s="28">
        <f>SUM(D51:D62)</f>
        <v>4032644</v>
      </c>
      <c r="E50" s="28"/>
      <c r="F50" s="28">
        <f>SUM(F51:F62)</f>
        <v>25005946.199999999</v>
      </c>
      <c r="G50" s="28">
        <f>SUM(G51:G62)</f>
        <v>1535269.1999999993</v>
      </c>
      <c r="H50" s="28"/>
      <c r="I50" s="28">
        <f t="shared" ref="I50:I66" si="8">G50-D50</f>
        <v>-2497374.8000000007</v>
      </c>
      <c r="J50" s="28"/>
    </row>
    <row r="51" spans="1:10" x14ac:dyDescent="0.2">
      <c r="A51" s="42"/>
      <c r="B51" s="45" t="s">
        <v>81</v>
      </c>
      <c r="C51" s="31">
        <v>-27500</v>
      </c>
      <c r="D51" s="31">
        <v>-27500</v>
      </c>
      <c r="E51" s="31"/>
      <c r="F51" s="31">
        <v>0</v>
      </c>
      <c r="G51" s="31">
        <v>0</v>
      </c>
      <c r="H51" s="31"/>
      <c r="I51" s="31">
        <f t="shared" si="8"/>
        <v>27500</v>
      </c>
      <c r="J51" s="28"/>
    </row>
    <row r="52" spans="1:10" x14ac:dyDescent="0.2">
      <c r="A52" s="42"/>
      <c r="B52" s="45" t="s">
        <v>82</v>
      </c>
      <c r="C52" s="31">
        <v>1727380.4</v>
      </c>
      <c r="D52" s="31">
        <v>-5851.2</v>
      </c>
      <c r="E52" s="31"/>
      <c r="F52" s="31">
        <v>3620084.3</v>
      </c>
      <c r="G52" s="31">
        <v>-6748.8</v>
      </c>
      <c r="H52" s="31"/>
      <c r="I52" s="31">
        <f t="shared" si="8"/>
        <v>-897.60000000000036</v>
      </c>
      <c r="J52" s="28"/>
    </row>
    <row r="53" spans="1:10" ht="21" customHeight="1" x14ac:dyDescent="0.2">
      <c r="A53" s="42"/>
      <c r="B53" s="45" t="s">
        <v>83</v>
      </c>
      <c r="C53" s="31">
        <v>-139180.79999999999</v>
      </c>
      <c r="D53" s="31">
        <v>-128961.7</v>
      </c>
      <c r="E53" s="31"/>
      <c r="F53" s="31">
        <v>3975595.9</v>
      </c>
      <c r="G53" s="31">
        <v>3957989</v>
      </c>
      <c r="H53" s="31"/>
      <c r="I53" s="31">
        <f t="shared" si="8"/>
        <v>4086950.7</v>
      </c>
      <c r="J53" s="28"/>
    </row>
    <row r="54" spans="1:10" ht="18.75" customHeight="1" x14ac:dyDescent="0.2">
      <c r="A54" s="42"/>
      <c r="B54" s="45" t="s">
        <v>84</v>
      </c>
      <c r="C54" s="31">
        <v>12413082.6</v>
      </c>
      <c r="D54" s="31">
        <v>4093982</v>
      </c>
      <c r="E54" s="31"/>
      <c r="F54" s="31">
        <v>6969381.7000000002</v>
      </c>
      <c r="G54" s="31">
        <v>-4751583.4000000004</v>
      </c>
      <c r="H54" s="31"/>
      <c r="I54" s="31">
        <f t="shared" si="8"/>
        <v>-8845565.4000000004</v>
      </c>
      <c r="J54" s="28"/>
    </row>
    <row r="55" spans="1:10" ht="21" customHeight="1" x14ac:dyDescent="0.2">
      <c r="A55" s="42"/>
      <c r="B55" s="45" t="s">
        <v>85</v>
      </c>
      <c r="C55" s="31">
        <v>9234249.8000000007</v>
      </c>
      <c r="D55" s="31">
        <v>4146006.7</v>
      </c>
      <c r="E55" s="31"/>
      <c r="F55" s="31">
        <v>9900000</v>
      </c>
      <c r="G55" s="31">
        <v>2100000</v>
      </c>
      <c r="H55" s="31"/>
      <c r="I55" s="31">
        <f t="shared" si="8"/>
        <v>-2046006.7000000002</v>
      </c>
      <c r="J55" s="28"/>
    </row>
    <row r="56" spans="1:10" ht="24.75" customHeight="1" x14ac:dyDescent="0.2">
      <c r="A56" s="42"/>
      <c r="B56" s="45" t="s">
        <v>86</v>
      </c>
      <c r="C56" s="31">
        <v>22753.5</v>
      </c>
      <c r="D56" s="31">
        <v>22753.5</v>
      </c>
      <c r="E56" s="31"/>
      <c r="F56" s="31">
        <v>37029.5</v>
      </c>
      <c r="G56" s="31">
        <v>26498</v>
      </c>
      <c r="H56" s="31"/>
      <c r="I56" s="31">
        <f t="shared" si="8"/>
        <v>3744.5</v>
      </c>
      <c r="J56" s="28"/>
    </row>
    <row r="57" spans="1:10" ht="21" customHeight="1" x14ac:dyDescent="0.2">
      <c r="A57" s="42"/>
      <c r="B57" s="45" t="s">
        <v>87</v>
      </c>
      <c r="C57" s="31">
        <v>-26000</v>
      </c>
      <c r="D57" s="31">
        <v>0</v>
      </c>
      <c r="E57" s="31"/>
      <c r="F57" s="31">
        <v>-2000</v>
      </c>
      <c r="G57" s="31">
        <v>0</v>
      </c>
      <c r="H57" s="31"/>
      <c r="I57" s="31">
        <f t="shared" si="8"/>
        <v>0</v>
      </c>
      <c r="J57" s="28"/>
    </row>
    <row r="58" spans="1:10" ht="22.5" customHeight="1" x14ac:dyDescent="0.2">
      <c r="A58" s="42"/>
      <c r="B58" s="45" t="s">
        <v>88</v>
      </c>
      <c r="C58" s="31">
        <v>5219.6000000000004</v>
      </c>
      <c r="D58" s="31">
        <v>0</v>
      </c>
      <c r="E58" s="31"/>
      <c r="F58" s="31">
        <v>-198780.4</v>
      </c>
      <c r="G58" s="31">
        <v>422.1</v>
      </c>
      <c r="H58" s="31"/>
      <c r="I58" s="31">
        <f t="shared" si="8"/>
        <v>422.1</v>
      </c>
      <c r="J58" s="28"/>
    </row>
    <row r="59" spans="1:10" ht="25.5" customHeight="1" x14ac:dyDescent="0.2">
      <c r="A59" s="25"/>
      <c r="B59" s="46" t="s">
        <v>89</v>
      </c>
      <c r="C59" s="31">
        <v>29000</v>
      </c>
      <c r="D59" s="31">
        <v>0</v>
      </c>
      <c r="E59" s="31"/>
      <c r="F59" s="31">
        <v>2600</v>
      </c>
      <c r="G59" s="31">
        <v>0</v>
      </c>
      <c r="H59" s="31"/>
      <c r="I59" s="31">
        <f t="shared" si="8"/>
        <v>0</v>
      </c>
      <c r="J59" s="28"/>
    </row>
    <row r="60" spans="1:10" ht="23.25" hidden="1" customHeight="1" x14ac:dyDescent="0.2">
      <c r="A60" s="25"/>
      <c r="B60" s="46" t="s">
        <v>90</v>
      </c>
      <c r="C60" s="31"/>
      <c r="D60" s="31"/>
      <c r="E60" s="31"/>
      <c r="F60" s="47">
        <v>0</v>
      </c>
      <c r="G60" s="47">
        <v>0</v>
      </c>
      <c r="H60" s="31"/>
      <c r="I60" s="31">
        <f t="shared" si="8"/>
        <v>0</v>
      </c>
      <c r="J60" s="28"/>
    </row>
    <row r="61" spans="1:10" ht="22.5" customHeight="1" x14ac:dyDescent="0.2">
      <c r="A61" s="25"/>
      <c r="B61" s="48" t="s">
        <v>91</v>
      </c>
      <c r="C61" s="31">
        <v>0</v>
      </c>
      <c r="D61" s="31">
        <v>932214.7</v>
      </c>
      <c r="E61" s="31"/>
      <c r="F61" s="31">
        <v>0</v>
      </c>
      <c r="G61" s="31">
        <v>4608692.3</v>
      </c>
      <c r="H61" s="31"/>
      <c r="I61" s="31">
        <f t="shared" si="8"/>
        <v>3676477.5999999996</v>
      </c>
      <c r="J61" s="28"/>
    </row>
    <row r="62" spans="1:10" ht="21.75" customHeight="1" x14ac:dyDescent="0.2">
      <c r="A62" s="25"/>
      <c r="B62" s="48" t="s">
        <v>92</v>
      </c>
      <c r="C62" s="31">
        <v>0</v>
      </c>
      <c r="D62" s="31">
        <v>-5000000</v>
      </c>
      <c r="E62" s="31"/>
      <c r="F62" s="31">
        <v>702035.2</v>
      </c>
      <c r="G62" s="31">
        <v>-4400000</v>
      </c>
      <c r="H62" s="31"/>
      <c r="I62" s="31">
        <f>G62-D62</f>
        <v>600000</v>
      </c>
      <c r="J62" s="28"/>
    </row>
    <row r="63" spans="1:10" ht="18.75" customHeight="1" x14ac:dyDescent="0.2">
      <c r="A63" s="49"/>
      <c r="B63" s="50"/>
      <c r="C63" s="51"/>
      <c r="D63" s="51"/>
      <c r="E63" s="52"/>
      <c r="F63" s="51"/>
      <c r="G63" s="51"/>
      <c r="H63" s="52"/>
      <c r="I63" s="52"/>
      <c r="J63" s="53"/>
    </row>
    <row r="64" spans="1:10" ht="24" customHeight="1" x14ac:dyDescent="0.2">
      <c r="A64" s="25"/>
      <c r="B64" s="54" t="s">
        <v>93</v>
      </c>
      <c r="C64" s="44"/>
      <c r="D64" s="31">
        <v>2914958.5</v>
      </c>
      <c r="E64" s="28"/>
      <c r="F64" s="44"/>
      <c r="G64" s="31">
        <v>6851633.2999999998</v>
      </c>
      <c r="H64" s="28"/>
      <c r="I64" s="31">
        <f t="shared" si="8"/>
        <v>3936674.8</v>
      </c>
      <c r="J64" s="31"/>
    </row>
    <row r="65" spans="1:10" ht="18.75" customHeight="1" x14ac:dyDescent="0.2">
      <c r="A65" s="25"/>
      <c r="B65" s="46" t="s">
        <v>94</v>
      </c>
      <c r="C65" s="44"/>
      <c r="D65" s="31">
        <f>D64/C10*100</f>
        <v>1.6831464554256497</v>
      </c>
      <c r="E65" s="31"/>
      <c r="F65" s="44"/>
      <c r="G65" s="31">
        <f>G64/G10*100</f>
        <v>3.2213652016935961</v>
      </c>
      <c r="H65" s="31"/>
      <c r="I65" s="31"/>
      <c r="J65" s="28"/>
    </row>
    <row r="66" spans="1:10" ht="22.5" customHeight="1" x14ac:dyDescent="0.2">
      <c r="A66" s="25"/>
      <c r="B66" s="46" t="s">
        <v>95</v>
      </c>
      <c r="C66" s="47"/>
      <c r="D66" s="31">
        <v>11748.8</v>
      </c>
      <c r="E66" s="31"/>
      <c r="F66" s="47"/>
      <c r="G66" s="31">
        <v>5000</v>
      </c>
      <c r="H66" s="31"/>
      <c r="I66" s="31">
        <f t="shared" si="8"/>
        <v>-6748.7999999999993</v>
      </c>
      <c r="J66" s="31"/>
    </row>
    <row r="67" spans="1:10" ht="27.75" customHeight="1" x14ac:dyDescent="0.2">
      <c r="A67" s="25"/>
      <c r="B67" s="46" t="s">
        <v>94</v>
      </c>
      <c r="C67" s="47"/>
      <c r="D67" s="55">
        <f>D66/C10*100</f>
        <v>6.7839562983503425E-3</v>
      </c>
      <c r="E67" s="31"/>
      <c r="F67" s="47"/>
      <c r="G67" s="56">
        <f>G66/F10*100</f>
        <v>2.5237025499951393E-3</v>
      </c>
      <c r="H67" s="31"/>
      <c r="I67" s="31"/>
      <c r="J67" s="57"/>
    </row>
    <row r="68" spans="1:10" ht="19.5" customHeight="1" x14ac:dyDescent="0.2">
      <c r="A68" s="58" t="s">
        <v>96</v>
      </c>
      <c r="B68" s="58"/>
      <c r="C68" s="2"/>
      <c r="D68" s="2"/>
      <c r="F68" s="2"/>
      <c r="H68" s="4"/>
      <c r="I68" s="4"/>
    </row>
    <row r="69" spans="1:10" x14ac:dyDescent="0.2">
      <c r="C69" s="2"/>
      <c r="D69" s="2"/>
      <c r="F69" s="2"/>
      <c r="G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D6:D7"/>
    <mergeCell ref="E6:E7"/>
    <mergeCell ref="F6:F7"/>
    <mergeCell ref="G6:G7"/>
    <mergeCell ref="H6:H7"/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1496062992125984" right="0.31496062992125984" top="0.23622047244094491" bottom="0.23622047244094491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 МО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2023-01-30T05:32:28Z</dcterms:created>
  <dcterms:modified xsi:type="dcterms:W3CDTF">2023-01-30T05:33:00Z</dcterms:modified>
</cp:coreProperties>
</file>