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0035"/>
  </bookViews>
  <sheets>
    <sheet name="на 01.12.2022" sheetId="1" r:id="rId1"/>
  </sheets>
  <calcPr calcId="145621"/>
</workbook>
</file>

<file path=xl/calcChain.xml><?xml version="1.0" encoding="utf-8"?>
<calcChain xmlns="http://schemas.openxmlformats.org/spreadsheetml/2006/main">
  <c r="G67" i="1" l="1"/>
  <c r="D67" i="1"/>
  <c r="I66" i="1"/>
  <c r="G65" i="1"/>
  <c r="D65" i="1"/>
  <c r="I64" i="1"/>
  <c r="I62" i="1"/>
  <c r="I61" i="1"/>
  <c r="I60" i="1"/>
  <c r="I59" i="1"/>
  <c r="I58" i="1"/>
  <c r="I57" i="1"/>
  <c r="I56" i="1"/>
  <c r="I55" i="1"/>
  <c r="I54" i="1"/>
  <c r="I53" i="1"/>
  <c r="I52" i="1"/>
  <c r="I51" i="1"/>
  <c r="G50" i="1"/>
  <c r="I50" i="1" s="1"/>
  <c r="F50" i="1"/>
  <c r="D50" i="1"/>
  <c r="C50" i="1"/>
  <c r="C48" i="1" s="1"/>
  <c r="F48" i="1"/>
  <c r="I47" i="1"/>
  <c r="H47" i="1"/>
  <c r="E47" i="1"/>
  <c r="J46" i="1"/>
  <c r="I46" i="1"/>
  <c r="H46" i="1"/>
  <c r="E46" i="1"/>
  <c r="G45" i="1"/>
  <c r="I45" i="1" s="1"/>
  <c r="F45" i="1"/>
  <c r="D45" i="1"/>
  <c r="E45" i="1" s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G22" i="1"/>
  <c r="I22" i="1" s="1"/>
  <c r="F22" i="1"/>
  <c r="D22" i="1"/>
  <c r="E22" i="1" s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G48" i="1" s="1"/>
  <c r="F9" i="1"/>
  <c r="D9" i="1"/>
  <c r="E9" i="1" s="1"/>
  <c r="C9" i="1"/>
  <c r="J9" i="1" l="1"/>
  <c r="J22" i="1"/>
  <c r="J45" i="1"/>
  <c r="D48" i="1"/>
  <c r="I48" i="1" s="1"/>
  <c r="H9" i="1"/>
  <c r="H22" i="1"/>
  <c r="H45" i="1"/>
  <c r="I9" i="1"/>
</calcChain>
</file>

<file path=xl/sharedStrings.xml><?xml version="1.0" encoding="utf-8"?>
<sst xmlns="http://schemas.openxmlformats.org/spreadsheetml/2006/main" count="101" uniqueCount="97">
  <si>
    <t>от 15.12.2022 №02-08/1197</t>
  </si>
  <si>
    <t>Информация об исполнении консолидированного бюджета Ленинградской области на 01.12.2022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</si>
  <si>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</si>
  <si>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</si>
  <si>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</si>
  <si>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</si>
  <si>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01.12.2021.</t>
  </si>
  <si>
    <t>на 01.12.2022.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</si>
  <si>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</si>
  <si>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</si>
  <si>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</si>
  <si>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</si>
  <si>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</si>
  <si>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</si>
  <si>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</si>
  <si>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</si>
  <si>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</si>
  <si>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</si>
  <si>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</si>
  <si>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</si>
  <si>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</si>
  <si>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</si>
  <si>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</si>
  <si>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</si>
  <si>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</si>
  <si>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</si>
  <si>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</si>
  <si>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</si>
  <si>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</si>
  <si>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</si>
  <si>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</si>
  <si>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</si>
  <si>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</si>
  <si>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</si>
  <si>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</si>
  <si>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</si>
  <si>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</si>
  <si>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</si>
  <si>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</si>
  <si>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</si>
  <si>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</si>
  <si>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</si>
  <si>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</si>
  <si>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</si>
  <si>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</si>
  <si>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</si>
  <si>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</si>
  <si>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</si>
  <si>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</si>
  <si>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</si>
  <si>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</si>
  <si>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</si>
  <si>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</si>
  <si>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</si>
  <si>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</si>
  <si>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</si>
  <si>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</si>
  <si>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</si>
  <si>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</si>
  <si>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</si>
  <si>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</si>
  <si>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</si>
  <si>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</si>
  <si>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</si>
  <si>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</si>
  <si>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</si>
  <si>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</si>
  <si>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</si>
  <si>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</si>
  <si>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</si>
  <si>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</si>
  <si>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</si>
  <si>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</si>
  <si>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</si>
  <si>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</si>
  <si>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</si>
  <si>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</si>
  <si>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</si>
  <si>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</si>
  <si>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</si>
  <si>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</si>
  <si>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</si>
  <si>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</si>
  <si>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</si>
  <si>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</si>
  <si>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</si>
  <si>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</si>
  <si>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</si>
  <si>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</si>
  <si>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</si>
  <si>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Прочие источники внутреннего финансирования дефицитов бюджетов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</si>
  <si>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</si>
  <si>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</si>
  <si>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</si>
  <si>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</si>
  <si>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</si>
  <si>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Исп.Федотова Е.Р. 2274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</si>
</sst>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dd\.mm\.yyyy"/>
  </numFmts>
  <fonts count="31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indexed="8"/>
      <name val="Arial Cyr"/>
      <family val="2"/>
      <charset val="204"/>
    </font>
    <font>
      <sz val="10"/>
      <color rgb="FFFF0000"/>
      <name val="Arial Cyr"/>
      <charset val="204"/>
    </font>
    <font>
      <sz val="11"/>
      <name val="Calibri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5" fillId="0" borderId="0"/>
    <xf numFmtId="0" fontId="17" fillId="0" borderId="0"/>
    <xf numFmtId="49" fontId="20" fillId="0" borderId="0">
      <alignment horizontal="center"/>
    </xf>
    <xf numFmtId="49" fontId="20" fillId="0" borderId="0">
      <alignment horizontal="center"/>
    </xf>
    <xf numFmtId="0" fontId="21" fillId="0" borderId="8"/>
    <xf numFmtId="49" fontId="20" fillId="0" borderId="9">
      <alignment horizontal="center" wrapText="1"/>
    </xf>
    <xf numFmtId="49" fontId="20" fillId="0" borderId="9">
      <alignment horizontal="center" wrapText="1"/>
    </xf>
    <xf numFmtId="0" fontId="20" fillId="0" borderId="10">
      <alignment horizontal="left" wrapText="1" indent="1"/>
    </xf>
    <xf numFmtId="49" fontId="20" fillId="0" borderId="11">
      <alignment horizontal="center" wrapText="1"/>
    </xf>
    <xf numFmtId="49" fontId="20" fillId="0" borderId="11">
      <alignment horizontal="center" wrapText="1"/>
    </xf>
    <xf numFmtId="0" fontId="20" fillId="0" borderId="12">
      <alignment horizontal="left" wrapText="1"/>
    </xf>
    <xf numFmtId="49" fontId="20" fillId="0" borderId="13">
      <alignment horizontal="center"/>
    </xf>
    <xf numFmtId="49" fontId="20" fillId="0" borderId="13">
      <alignment horizontal="center"/>
    </xf>
    <xf numFmtId="0" fontId="20" fillId="0" borderId="12">
      <alignment horizontal="left" wrapText="1" indent="2"/>
    </xf>
    <xf numFmtId="49" fontId="20" fillId="0" borderId="8"/>
    <xf numFmtId="49" fontId="20" fillId="0" borderId="8"/>
    <xf numFmtId="0" fontId="18" fillId="0" borderId="14"/>
    <xf numFmtId="4" fontId="20" fillId="0" borderId="13">
      <alignment horizontal="right"/>
    </xf>
    <xf numFmtId="4" fontId="20" fillId="0" borderId="13">
      <alignment horizontal="right"/>
    </xf>
    <xf numFmtId="0" fontId="20" fillId="0" borderId="0">
      <alignment horizontal="center" wrapText="1"/>
    </xf>
    <xf numFmtId="4" fontId="20" fillId="0" borderId="9">
      <alignment horizontal="right"/>
    </xf>
    <xf numFmtId="4" fontId="20" fillId="0" borderId="9">
      <alignment horizontal="right"/>
    </xf>
    <xf numFmtId="49" fontId="20" fillId="0" borderId="8">
      <alignment horizontal="left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15">
      <alignment horizontal="center" wrapText="1"/>
    </xf>
    <xf numFmtId="4" fontId="20" fillId="0" borderId="16">
      <alignment horizontal="right"/>
    </xf>
    <xf numFmtId="4" fontId="20" fillId="0" borderId="16">
      <alignment horizontal="right"/>
    </xf>
    <xf numFmtId="49" fontId="20" fillId="0" borderId="15">
      <alignment horizontal="center"/>
    </xf>
    <xf numFmtId="49" fontId="20" fillId="0" borderId="17">
      <alignment horizontal="center"/>
    </xf>
    <xf numFmtId="49" fontId="20" fillId="0" borderId="17">
      <alignment horizontal="center"/>
    </xf>
    <xf numFmtId="0" fontId="21" fillId="0" borderId="0">
      <alignment horizontal="center"/>
    </xf>
    <xf numFmtId="4" fontId="20" fillId="0" borderId="18">
      <alignment horizontal="right"/>
    </xf>
    <xf numFmtId="4" fontId="20" fillId="0" borderId="18">
      <alignment horizontal="right"/>
    </xf>
    <xf numFmtId="49" fontId="20" fillId="0" borderId="13">
      <alignment horizontal="center"/>
    </xf>
    <xf numFmtId="0" fontId="20" fillId="0" borderId="19">
      <alignment horizontal="left" wrapText="1"/>
    </xf>
    <xf numFmtId="0" fontId="20" fillId="0" borderId="19">
      <alignment horizontal="left" wrapText="1"/>
    </xf>
    <xf numFmtId="0" fontId="20" fillId="0" borderId="19">
      <alignment horizontal="left" wrapText="1" indent="1"/>
    </xf>
    <xf numFmtId="0" fontId="21" fillId="0" borderId="20">
      <alignment horizontal="left" wrapText="1"/>
    </xf>
    <xf numFmtId="0" fontId="21" fillId="0" borderId="20">
      <alignment horizontal="left" wrapText="1"/>
    </xf>
    <xf numFmtId="0" fontId="20" fillId="0" borderId="21">
      <alignment horizontal="left" wrapText="1"/>
    </xf>
    <xf numFmtId="0" fontId="20" fillId="0" borderId="22">
      <alignment horizontal="left" wrapText="1" indent="2"/>
    </xf>
    <xf numFmtId="0" fontId="20" fillId="0" borderId="22">
      <alignment horizontal="left" wrapText="1" indent="2"/>
    </xf>
    <xf numFmtId="0" fontId="20" fillId="0" borderId="21">
      <alignment horizontal="left" wrapText="1" indent="2"/>
    </xf>
    <xf numFmtId="0" fontId="18" fillId="0" borderId="14"/>
    <xf numFmtId="0" fontId="18" fillId="0" borderId="14"/>
    <xf numFmtId="0" fontId="18" fillId="0" borderId="23"/>
    <xf numFmtId="0" fontId="20" fillId="0" borderId="8"/>
    <xf numFmtId="0" fontId="20" fillId="0" borderId="8"/>
    <xf numFmtId="0" fontId="18" fillId="0" borderId="24"/>
    <xf numFmtId="0" fontId="18" fillId="0" borderId="8"/>
    <xf numFmtId="0" fontId="18" fillId="0" borderId="8"/>
    <xf numFmtId="0" fontId="21" fillId="0" borderId="25">
      <alignment horizontal="center" vertical="center" textRotation="90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14">
      <alignment horizontal="center" vertical="center" textRotation="90" wrapText="1"/>
    </xf>
    <xf numFmtId="0" fontId="21" fillId="0" borderId="8"/>
    <xf numFmtId="0" fontId="21" fillId="0" borderId="8"/>
    <xf numFmtId="0" fontId="20" fillId="0" borderId="0">
      <alignment vertical="center"/>
    </xf>
    <xf numFmtId="0" fontId="20" fillId="0" borderId="12">
      <alignment horizontal="left" wrapText="1"/>
    </xf>
    <xf numFmtId="0" fontId="20" fillId="0" borderId="12">
      <alignment horizontal="left" wrapText="1"/>
    </xf>
    <xf numFmtId="0" fontId="21" fillId="0" borderId="8">
      <alignment horizontal="center" vertical="center" textRotation="90" wrapText="1"/>
    </xf>
    <xf numFmtId="0" fontId="20" fillId="0" borderId="10">
      <alignment horizontal="left" wrapText="1" indent="1"/>
    </xf>
    <xf numFmtId="0" fontId="20" fillId="0" borderId="10">
      <alignment horizontal="left" wrapText="1" indent="1"/>
    </xf>
    <xf numFmtId="0" fontId="21" fillId="0" borderId="14">
      <alignment horizontal="center" vertical="center" textRotation="90"/>
    </xf>
    <xf numFmtId="0" fontId="20" fillId="0" borderId="12">
      <alignment horizontal="left" wrapText="1" indent="2"/>
    </xf>
    <xf numFmtId="0" fontId="20" fillId="0" borderId="12">
      <alignment horizontal="left" wrapText="1" indent="2"/>
    </xf>
    <xf numFmtId="0" fontId="21" fillId="0" borderId="8">
      <alignment horizontal="center" vertical="center" textRotation="90"/>
    </xf>
    <xf numFmtId="0" fontId="18" fillId="3" borderId="26"/>
    <xf numFmtId="0" fontId="18" fillId="3" borderId="26"/>
    <xf numFmtId="0" fontId="21" fillId="0" borderId="25">
      <alignment horizontal="center" vertical="center" textRotation="90"/>
    </xf>
    <xf numFmtId="0" fontId="20" fillId="0" borderId="27">
      <alignment horizontal="left" wrapText="1" indent="2"/>
    </xf>
    <xf numFmtId="0" fontId="20" fillId="0" borderId="27">
      <alignment horizontal="left" wrapText="1" indent="2"/>
    </xf>
    <xf numFmtId="0" fontId="21" fillId="0" borderId="28">
      <alignment horizontal="center" vertical="center" textRotation="90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8">
      <alignment wrapText="1"/>
    </xf>
    <xf numFmtId="49" fontId="20" fillId="0" borderId="8">
      <alignment horizontal="left"/>
    </xf>
    <xf numFmtId="49" fontId="20" fillId="0" borderId="8">
      <alignment horizontal="left"/>
    </xf>
    <xf numFmtId="0" fontId="22" fillId="0" borderId="14">
      <alignment wrapText="1"/>
    </xf>
    <xf numFmtId="49" fontId="20" fillId="0" borderId="15">
      <alignment horizontal="center" wrapText="1"/>
    </xf>
    <xf numFmtId="49" fontId="20" fillId="0" borderId="15">
      <alignment horizontal="center" wrapText="1"/>
    </xf>
    <xf numFmtId="0" fontId="20" fillId="0" borderId="28">
      <alignment horizontal="center" vertical="top" wrapText="1"/>
    </xf>
    <xf numFmtId="49" fontId="20" fillId="0" borderId="15">
      <alignment horizontal="center" shrinkToFit="1"/>
    </xf>
    <xf numFmtId="49" fontId="20" fillId="0" borderId="15">
      <alignment horizontal="center" shrinkToFit="1"/>
    </xf>
    <xf numFmtId="0" fontId="21" fillId="0" borderId="29"/>
    <xf numFmtId="49" fontId="20" fillId="0" borderId="13">
      <alignment horizontal="center" shrinkToFit="1"/>
    </xf>
    <xf numFmtId="49" fontId="20" fillId="0" borderId="13">
      <alignment horizontal="center" shrinkToFit="1"/>
    </xf>
    <xf numFmtId="49" fontId="23" fillId="0" borderId="30">
      <alignment horizontal="left" vertical="center" wrapText="1"/>
    </xf>
    <xf numFmtId="0" fontId="20" fillId="0" borderId="21">
      <alignment horizontal="left" wrapText="1"/>
    </xf>
    <xf numFmtId="0" fontId="20" fillId="0" borderId="21">
      <alignment horizontal="left" wrapText="1"/>
    </xf>
    <xf numFmtId="49" fontId="20" fillId="0" borderId="31">
      <alignment horizontal="left" vertical="center" wrapText="1" indent="2"/>
    </xf>
    <xf numFmtId="0" fontId="20" fillId="0" borderId="19">
      <alignment horizontal="left" wrapText="1" indent="1"/>
    </xf>
    <xf numFmtId="0" fontId="20" fillId="0" borderId="19">
      <alignment horizontal="left" wrapText="1" indent="1"/>
    </xf>
    <xf numFmtId="49" fontId="20" fillId="0" borderId="27">
      <alignment horizontal="left" vertical="center" wrapText="1" indent="3"/>
    </xf>
    <xf numFmtId="0" fontId="20" fillId="0" borderId="21">
      <alignment horizontal="left" wrapText="1" indent="2"/>
    </xf>
    <xf numFmtId="0" fontId="20" fillId="0" borderId="21">
      <alignment horizontal="left" wrapText="1" indent="2"/>
    </xf>
    <xf numFmtId="49" fontId="20" fillId="0" borderId="30">
      <alignment horizontal="left" vertical="center" wrapText="1" indent="3"/>
    </xf>
    <xf numFmtId="0" fontId="20" fillId="0" borderId="19">
      <alignment horizontal="left" wrapText="1" indent="2"/>
    </xf>
    <xf numFmtId="0" fontId="20" fillId="0" borderId="19">
      <alignment horizontal="left" wrapText="1" indent="2"/>
    </xf>
    <xf numFmtId="49" fontId="20" fillId="0" borderId="32">
      <alignment horizontal="left" vertical="center" wrapText="1" indent="3"/>
    </xf>
    <xf numFmtId="0" fontId="18" fillId="0" borderId="23"/>
    <xf numFmtId="0" fontId="18" fillId="0" borderId="23"/>
    <xf numFmtId="0" fontId="23" fillId="0" borderId="29">
      <alignment horizontal="left" vertical="center" wrapText="1"/>
    </xf>
    <xf numFmtId="0" fontId="18" fillId="0" borderId="24"/>
    <xf numFmtId="0" fontId="18" fillId="0" borderId="24"/>
    <xf numFmtId="49" fontId="20" fillId="0" borderId="14">
      <alignment horizontal="left" vertical="center" wrapText="1" indent="3"/>
    </xf>
    <xf numFmtId="0" fontId="21" fillId="0" borderId="25">
      <alignment horizontal="center" vertical="center" textRotation="90" wrapText="1"/>
    </xf>
    <xf numFmtId="0" fontId="21" fillId="0" borderId="25">
      <alignment horizontal="center" vertical="center" textRotation="90" wrapText="1"/>
    </xf>
    <xf numFmtId="49" fontId="20" fillId="0" borderId="0">
      <alignment horizontal="left" vertical="center" wrapText="1" indent="3"/>
    </xf>
    <xf numFmtId="0" fontId="21" fillId="0" borderId="14">
      <alignment horizontal="center" vertical="center" textRotation="90" wrapText="1"/>
    </xf>
    <xf numFmtId="0" fontId="21" fillId="0" borderId="14">
      <alignment horizontal="center" vertical="center" textRotation="90" wrapText="1"/>
    </xf>
    <xf numFmtId="49" fontId="20" fillId="0" borderId="8">
      <alignment horizontal="left" vertical="center" wrapText="1" indent="3"/>
    </xf>
    <xf numFmtId="0" fontId="20" fillId="0" borderId="0">
      <alignment vertical="center"/>
    </xf>
    <xf numFmtId="0" fontId="20" fillId="0" borderId="0">
      <alignment vertical="center"/>
    </xf>
    <xf numFmtId="49" fontId="23" fillId="0" borderId="29">
      <alignment horizontal="left" vertical="center" wrapText="1"/>
    </xf>
    <xf numFmtId="0" fontId="21" fillId="0" borderId="8">
      <alignment horizontal="center" vertical="center" textRotation="90" wrapText="1"/>
    </xf>
    <xf numFmtId="0" fontId="21" fillId="0" borderId="8">
      <alignment horizontal="center" vertical="center" textRotation="90" wrapText="1"/>
    </xf>
    <xf numFmtId="0" fontId="20" fillId="0" borderId="30">
      <alignment horizontal="left" vertical="center" wrapText="1"/>
    </xf>
    <xf numFmtId="0" fontId="21" fillId="0" borderId="14">
      <alignment horizontal="center" vertical="center" textRotation="90"/>
    </xf>
    <xf numFmtId="0" fontId="21" fillId="0" borderId="14">
      <alignment horizontal="center" vertical="center" textRotation="90"/>
    </xf>
    <xf numFmtId="0" fontId="20" fillId="0" borderId="32">
      <alignment horizontal="left" vertical="center" wrapText="1"/>
    </xf>
    <xf numFmtId="0" fontId="21" fillId="0" borderId="8">
      <alignment horizontal="center" vertical="center" textRotation="90"/>
    </xf>
    <xf numFmtId="0" fontId="21" fillId="0" borderId="8">
      <alignment horizontal="center" vertical="center" textRotation="90"/>
    </xf>
    <xf numFmtId="49" fontId="20" fillId="0" borderId="30">
      <alignment horizontal="left" vertical="center" wrapText="1"/>
    </xf>
    <xf numFmtId="0" fontId="21" fillId="0" borderId="25">
      <alignment horizontal="center" vertical="center" textRotation="90"/>
    </xf>
    <xf numFmtId="0" fontId="21" fillId="0" borderId="25">
      <alignment horizontal="center" vertical="center" textRotation="90"/>
    </xf>
    <xf numFmtId="49" fontId="20" fillId="0" borderId="32">
      <alignment horizontal="left" vertical="center" wrapText="1"/>
    </xf>
    <xf numFmtId="0" fontId="21" fillId="0" borderId="28">
      <alignment horizontal="center" vertical="center" textRotation="90"/>
    </xf>
    <xf numFmtId="0" fontId="21" fillId="0" borderId="28">
      <alignment horizontal="center" vertical="center" textRotation="90"/>
    </xf>
    <xf numFmtId="49" fontId="21" fillId="0" borderId="33">
      <alignment horizontal="center"/>
    </xf>
    <xf numFmtId="0" fontId="22" fillId="0" borderId="8">
      <alignment wrapText="1"/>
    </xf>
    <xf numFmtId="0" fontId="22" fillId="0" borderId="8">
      <alignment wrapText="1"/>
    </xf>
    <xf numFmtId="49" fontId="21" fillId="0" borderId="34">
      <alignment horizontal="center" vertical="center" wrapText="1"/>
    </xf>
    <xf numFmtId="0" fontId="22" fillId="0" borderId="28">
      <alignment wrapText="1"/>
    </xf>
    <xf numFmtId="0" fontId="22" fillId="0" borderId="28">
      <alignment wrapText="1"/>
    </xf>
    <xf numFmtId="49" fontId="20" fillId="0" borderId="35">
      <alignment horizontal="center" vertical="center" wrapText="1"/>
    </xf>
    <xf numFmtId="0" fontId="22" fillId="0" borderId="14">
      <alignment wrapText="1"/>
    </xf>
    <xf numFmtId="0" fontId="22" fillId="0" borderId="14">
      <alignment wrapText="1"/>
    </xf>
    <xf numFmtId="49" fontId="20" fillId="0" borderId="15">
      <alignment horizontal="center" vertical="center" wrapText="1"/>
    </xf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49" fontId="20" fillId="0" borderId="34">
      <alignment horizontal="center" vertical="center" wrapText="1"/>
    </xf>
    <xf numFmtId="0" fontId="21" fillId="0" borderId="29"/>
    <xf numFmtId="0" fontId="21" fillId="0" borderId="29"/>
    <xf numFmtId="49" fontId="20" fillId="0" borderId="36">
      <alignment horizontal="center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0" fillId="0" borderId="37">
      <alignment horizontal="center" vertical="center" wrapText="1"/>
    </xf>
    <xf numFmtId="49" fontId="20" fillId="0" borderId="31">
      <alignment horizontal="left" vertical="center" wrapText="1" indent="2"/>
    </xf>
    <xf numFmtId="49" fontId="20" fillId="0" borderId="31">
      <alignment horizontal="left" vertical="center" wrapText="1" indent="2"/>
    </xf>
    <xf numFmtId="49" fontId="20" fillId="0" borderId="0">
      <alignment horizontal="center" vertical="center" wrapText="1"/>
    </xf>
    <xf numFmtId="49" fontId="20" fillId="0" borderId="27">
      <alignment horizontal="left" vertical="center" wrapText="1" indent="3"/>
    </xf>
    <xf numFmtId="49" fontId="20" fillId="0" borderId="27">
      <alignment horizontal="left" vertical="center" wrapText="1" indent="3"/>
    </xf>
    <xf numFmtId="49" fontId="20" fillId="0" borderId="8">
      <alignment horizontal="center" vertical="center" wrapText="1"/>
    </xf>
    <xf numFmtId="49" fontId="20" fillId="0" borderId="30">
      <alignment horizontal="left" vertical="center" wrapText="1" indent="3"/>
    </xf>
    <xf numFmtId="49" fontId="20" fillId="0" borderId="30">
      <alignment horizontal="left" vertical="center" wrapText="1" indent="3"/>
    </xf>
    <xf numFmtId="49" fontId="21" fillId="0" borderId="33">
      <alignment horizontal="center" vertical="center" wrapText="1"/>
    </xf>
    <xf numFmtId="49" fontId="20" fillId="0" borderId="32">
      <alignment horizontal="left" vertical="center" wrapText="1" indent="3"/>
    </xf>
    <xf numFmtId="49" fontId="20" fillId="0" borderId="32">
      <alignment horizontal="left" vertical="center" wrapText="1" indent="3"/>
    </xf>
    <xf numFmtId="0" fontId="21" fillId="0" borderId="33">
      <alignment horizontal="center" vertical="center"/>
    </xf>
    <xf numFmtId="0" fontId="23" fillId="0" borderId="29">
      <alignment horizontal="left" vertical="center" wrapText="1"/>
    </xf>
    <xf numFmtId="0" fontId="23" fillId="0" borderId="29">
      <alignment horizontal="left" vertical="center" wrapText="1"/>
    </xf>
    <xf numFmtId="0" fontId="20" fillId="0" borderId="35">
      <alignment horizontal="center" vertical="center"/>
    </xf>
    <xf numFmtId="49" fontId="20" fillId="0" borderId="14">
      <alignment horizontal="left" vertical="center" wrapText="1" indent="3"/>
    </xf>
    <xf numFmtId="49" fontId="20" fillId="0" borderId="14">
      <alignment horizontal="left" vertical="center" wrapText="1" indent="3"/>
    </xf>
    <xf numFmtId="0" fontId="20" fillId="0" borderId="15">
      <alignment horizontal="center" vertical="center"/>
    </xf>
    <xf numFmtId="49" fontId="20" fillId="0" borderId="0">
      <alignment horizontal="left" vertical="center" wrapText="1" indent="3"/>
    </xf>
    <xf numFmtId="49" fontId="20" fillId="0" borderId="0">
      <alignment horizontal="left" vertical="center" wrapText="1" indent="3"/>
    </xf>
    <xf numFmtId="0" fontId="20" fillId="0" borderId="34">
      <alignment horizontal="center" vertical="center"/>
    </xf>
    <xf numFmtId="49" fontId="20" fillId="0" borderId="8">
      <alignment horizontal="left" vertical="center" wrapText="1" indent="3"/>
    </xf>
    <xf numFmtId="49" fontId="20" fillId="0" borderId="8">
      <alignment horizontal="left" vertical="center" wrapText="1" indent="3"/>
    </xf>
    <xf numFmtId="0" fontId="21" fillId="0" borderId="34">
      <alignment horizontal="center" vertical="center"/>
    </xf>
    <xf numFmtId="49" fontId="23" fillId="0" borderId="29">
      <alignment horizontal="left" vertical="center" wrapText="1"/>
    </xf>
    <xf numFmtId="49" fontId="23" fillId="0" borderId="29">
      <alignment horizontal="left" vertical="center" wrapText="1"/>
    </xf>
    <xf numFmtId="0" fontId="20" fillId="0" borderId="36">
      <alignment horizontal="center" vertical="center"/>
    </xf>
    <xf numFmtId="0" fontId="20" fillId="0" borderId="30">
      <alignment horizontal="left" vertical="center" wrapText="1"/>
    </xf>
    <xf numFmtId="0" fontId="20" fillId="0" borderId="30">
      <alignment horizontal="left" vertical="center" wrapText="1"/>
    </xf>
    <xf numFmtId="49" fontId="21" fillId="0" borderId="33">
      <alignment horizontal="center" vertical="center"/>
    </xf>
    <xf numFmtId="0" fontId="20" fillId="0" borderId="32">
      <alignment horizontal="left" vertical="center" wrapText="1"/>
    </xf>
    <xf numFmtId="0" fontId="20" fillId="0" borderId="32">
      <alignment horizontal="left" vertical="center" wrapText="1"/>
    </xf>
    <xf numFmtId="49" fontId="20" fillId="0" borderId="35">
      <alignment horizontal="center" vertical="center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20" fillId="0" borderId="15">
      <alignment horizontal="center" vertical="center"/>
    </xf>
    <xf numFmtId="49" fontId="20" fillId="0" borderId="32">
      <alignment horizontal="left" vertical="center" wrapText="1"/>
    </xf>
    <xf numFmtId="49" fontId="20" fillId="0" borderId="32">
      <alignment horizontal="left" vertical="center" wrapText="1"/>
    </xf>
    <xf numFmtId="49" fontId="20" fillId="0" borderId="34">
      <alignment horizontal="center" vertical="center"/>
    </xf>
    <xf numFmtId="49" fontId="21" fillId="0" borderId="33">
      <alignment horizontal="center"/>
    </xf>
    <xf numFmtId="49" fontId="21" fillId="0" borderId="33">
      <alignment horizontal="center"/>
    </xf>
    <xf numFmtId="49" fontId="20" fillId="0" borderId="36">
      <alignment horizontal="center" vertic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28">
      <alignment horizontal="center" vertical="top" wrapText="1"/>
    </xf>
    <xf numFmtId="49" fontId="20" fillId="0" borderId="35">
      <alignment horizontal="center" vertical="center" wrapText="1"/>
    </xf>
    <xf numFmtId="49" fontId="20" fillId="0" borderId="35">
      <alignment horizontal="center" vertical="center" wrapText="1"/>
    </xf>
    <xf numFmtId="0" fontId="20" fillId="0" borderId="23"/>
    <xf numFmtId="49" fontId="20" fillId="0" borderId="15">
      <alignment horizontal="center" vertical="center" wrapText="1"/>
    </xf>
    <xf numFmtId="49" fontId="20" fillId="0" borderId="15">
      <alignment horizontal="center" vertical="center" wrapText="1"/>
    </xf>
    <xf numFmtId="4" fontId="20" fillId="0" borderId="38">
      <alignment horizontal="right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" fontId="20" fillId="0" borderId="37">
      <alignment horizontal="right"/>
    </xf>
    <xf numFmtId="49" fontId="20" fillId="0" borderId="36">
      <alignment horizontal="center" vertical="center" wrapText="1"/>
    </xf>
    <xf numFmtId="49" fontId="20" fillId="0" borderId="36">
      <alignment horizontal="center" vertical="center" wrapText="1"/>
    </xf>
    <xf numFmtId="4" fontId="20" fillId="0" borderId="0">
      <alignment horizontal="right" shrinkToFit="1"/>
    </xf>
    <xf numFmtId="49" fontId="20" fillId="0" borderId="37">
      <alignment horizontal="center" vertical="center" wrapText="1"/>
    </xf>
    <xf numFmtId="49" fontId="20" fillId="0" borderId="37">
      <alignment horizontal="center" vertical="center" wrapText="1"/>
    </xf>
    <xf numFmtId="4" fontId="20" fillId="0" borderId="8">
      <alignment horizontal="right"/>
    </xf>
    <xf numFmtId="49" fontId="20" fillId="0" borderId="0">
      <alignment horizontal="center" vertical="center" wrapText="1"/>
    </xf>
    <xf numFmtId="49" fontId="20" fillId="0" borderId="0">
      <alignment horizontal="center" vertical="center" wrapText="1"/>
    </xf>
    <xf numFmtId="49" fontId="20" fillId="0" borderId="8">
      <alignment horizontal="center" wrapText="1"/>
    </xf>
    <xf numFmtId="49" fontId="20" fillId="0" borderId="8">
      <alignment horizontal="center" vertical="center" wrapText="1"/>
    </xf>
    <xf numFmtId="49" fontId="20" fillId="0" borderId="8">
      <alignment horizontal="center" vertical="center" wrapText="1"/>
    </xf>
    <xf numFmtId="0" fontId="20" fillId="0" borderId="14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24" fillId="0" borderId="8"/>
    <xf numFmtId="0" fontId="21" fillId="0" borderId="33">
      <alignment horizontal="center" vertical="center"/>
    </xf>
    <xf numFmtId="0" fontId="21" fillId="0" borderId="33">
      <alignment horizontal="center" vertical="center"/>
    </xf>
    <xf numFmtId="0" fontId="24" fillId="0" borderId="14"/>
    <xf numFmtId="0" fontId="20" fillId="0" borderId="35">
      <alignment horizontal="center" vertical="center"/>
    </xf>
    <xf numFmtId="0" fontId="20" fillId="0" borderId="35">
      <alignment horizontal="center" vertical="center"/>
    </xf>
    <xf numFmtId="0" fontId="20" fillId="0" borderId="8">
      <alignment horizont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49" fontId="20" fillId="0" borderId="14">
      <alignment horizont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9" fontId="20" fillId="0" borderId="0">
      <alignment horizontal="left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" fontId="20" fillId="0" borderId="23">
      <alignment horizontal="right"/>
    </xf>
    <xf numFmtId="0" fontId="20" fillId="0" borderId="36">
      <alignment horizontal="center" vertical="center"/>
    </xf>
    <xf numFmtId="0" fontId="20" fillId="0" borderId="36">
      <alignment horizontal="center" vertical="center"/>
    </xf>
    <xf numFmtId="0" fontId="20" fillId="0" borderId="28">
      <alignment horizontal="center" vertical="top"/>
    </xf>
    <xf numFmtId="49" fontId="21" fillId="0" borderId="33">
      <alignment horizontal="center" vertical="center"/>
    </xf>
    <xf numFmtId="49" fontId="21" fillId="0" borderId="33">
      <alignment horizontal="center" vertical="center"/>
    </xf>
    <xf numFmtId="4" fontId="20" fillId="0" borderId="24">
      <alignment horizontal="right"/>
    </xf>
    <xf numFmtId="49" fontId="20" fillId="0" borderId="35">
      <alignment horizontal="center" vertical="center"/>
    </xf>
    <xf numFmtId="49" fontId="20" fillId="0" borderId="35">
      <alignment horizontal="center" vertical="center"/>
    </xf>
    <xf numFmtId="4" fontId="20" fillId="0" borderId="39">
      <alignment horizontal="right"/>
    </xf>
    <xf numFmtId="49" fontId="20" fillId="0" borderId="15">
      <alignment horizontal="center" vertical="center"/>
    </xf>
    <xf numFmtId="49" fontId="20" fillId="0" borderId="15">
      <alignment horizontal="center" vertical="center"/>
    </xf>
    <xf numFmtId="0" fontId="20" fillId="0" borderId="24"/>
    <xf numFmtId="49" fontId="20" fillId="0" borderId="34">
      <alignment horizontal="center" vertical="center"/>
    </xf>
    <xf numFmtId="49" fontId="20" fillId="0" borderId="34">
      <alignment horizontal="center" vertical="center"/>
    </xf>
    <xf numFmtId="0" fontId="22" fillId="0" borderId="28">
      <alignment wrapText="1"/>
    </xf>
    <xf numFmtId="49" fontId="20" fillId="0" borderId="36">
      <alignment horizontal="center" vertical="center"/>
    </xf>
    <xf numFmtId="49" fontId="20" fillId="0" borderId="36">
      <alignment horizontal="center" vertical="center"/>
    </xf>
    <xf numFmtId="0" fontId="19" fillId="0" borderId="40"/>
    <xf numFmtId="49" fontId="20" fillId="0" borderId="8">
      <alignment horizontal="center"/>
    </xf>
    <xf numFmtId="49" fontId="20" fillId="0" borderId="8">
      <alignment horizontal="center"/>
    </xf>
    <xf numFmtId="0" fontId="20" fillId="0" borderId="14">
      <alignment horizontal="center"/>
    </xf>
    <xf numFmtId="0" fontId="20" fillId="0" borderId="14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49" fontId="20" fillId="0" borderId="8"/>
    <xf numFmtId="49" fontId="20" fillId="0" borderId="8"/>
    <xf numFmtId="0" fontId="20" fillId="0" borderId="28">
      <alignment horizontal="center" vertical="top"/>
    </xf>
    <xf numFmtId="0" fontId="20" fillId="0" borderId="28">
      <alignment horizontal="center" vertical="top"/>
    </xf>
    <xf numFmtId="49" fontId="20" fillId="0" borderId="28">
      <alignment horizontal="center" vertical="top" wrapText="1"/>
    </xf>
    <xf numFmtId="49" fontId="20" fillId="0" borderId="28">
      <alignment horizontal="center" vertical="top" wrapText="1"/>
    </xf>
    <xf numFmtId="0" fontId="20" fillId="0" borderId="23"/>
    <xf numFmtId="0" fontId="20" fillId="0" borderId="23"/>
    <xf numFmtId="4" fontId="20" fillId="0" borderId="38">
      <alignment horizontal="right"/>
    </xf>
    <xf numFmtId="4" fontId="20" fillId="0" borderId="38">
      <alignment horizontal="right"/>
    </xf>
    <xf numFmtId="4" fontId="20" fillId="0" borderId="37">
      <alignment horizontal="right"/>
    </xf>
    <xf numFmtId="4" fontId="20" fillId="0" borderId="37">
      <alignment horizontal="right"/>
    </xf>
    <xf numFmtId="4" fontId="20" fillId="0" borderId="0">
      <alignment horizontal="right" shrinkToFit="1"/>
    </xf>
    <xf numFmtId="4" fontId="20" fillId="0" borderId="0">
      <alignment horizontal="right" shrinkToFit="1"/>
    </xf>
    <xf numFmtId="4" fontId="20" fillId="0" borderId="8">
      <alignment horizontal="right"/>
    </xf>
    <xf numFmtId="4" fontId="20" fillId="0" borderId="8">
      <alignment horizontal="right"/>
    </xf>
    <xf numFmtId="0" fontId="20" fillId="0" borderId="14"/>
    <xf numFmtId="0" fontId="20" fillId="0" borderId="14"/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0" fontId="20" fillId="0" borderId="8">
      <alignment horizontal="center"/>
    </xf>
    <xf numFmtId="0" fontId="20" fillId="0" borderId="8">
      <alignment horizontal="center"/>
    </xf>
    <xf numFmtId="49" fontId="20" fillId="0" borderId="14">
      <alignment horizontal="center"/>
    </xf>
    <xf numFmtId="49" fontId="20" fillId="0" borderId="14">
      <alignment horizontal="center"/>
    </xf>
    <xf numFmtId="49" fontId="20" fillId="0" borderId="0">
      <alignment horizontal="left"/>
    </xf>
    <xf numFmtId="49" fontId="20" fillId="0" borderId="0">
      <alignment horizontal="left"/>
    </xf>
    <xf numFmtId="4" fontId="20" fillId="0" borderId="23">
      <alignment horizontal="right"/>
    </xf>
    <xf numFmtId="4" fontId="20" fillId="0" borderId="23">
      <alignment horizontal="right"/>
    </xf>
    <xf numFmtId="0" fontId="20" fillId="0" borderId="28">
      <alignment horizontal="center" vertical="top"/>
    </xf>
    <xf numFmtId="0" fontId="20" fillId="0" borderId="28">
      <alignment horizontal="center" vertical="top"/>
    </xf>
    <xf numFmtId="4" fontId="20" fillId="0" borderId="24">
      <alignment horizontal="right"/>
    </xf>
    <xf numFmtId="4" fontId="20" fillId="0" borderId="24">
      <alignment horizontal="right"/>
    </xf>
    <xf numFmtId="4" fontId="20" fillId="0" borderId="39">
      <alignment horizontal="right"/>
    </xf>
    <xf numFmtId="4" fontId="20" fillId="0" borderId="39">
      <alignment horizontal="right"/>
    </xf>
    <xf numFmtId="0" fontId="20" fillId="0" borderId="24"/>
    <xf numFmtId="0" fontId="20" fillId="0" borderId="24"/>
    <xf numFmtId="0" fontId="19" fillId="0" borderId="40"/>
    <xf numFmtId="0" fontId="19" fillId="0" borderId="40"/>
    <xf numFmtId="0" fontId="18" fillId="3" borderId="0"/>
    <xf numFmtId="0" fontId="18" fillId="3" borderId="0"/>
    <xf numFmtId="0" fontId="18" fillId="4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3" borderId="8"/>
    <xf numFmtId="0" fontId="18" fillId="3" borderId="8"/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1">
      <alignment horizontal="left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12">
      <alignment horizontal="left" wrapText="1" indent="1"/>
    </xf>
    <xf numFmtId="0" fontId="18" fillId="3" borderId="42"/>
    <xf numFmtId="0" fontId="18" fillId="3" borderId="42"/>
    <xf numFmtId="0" fontId="20" fillId="0" borderId="17">
      <alignment horizontal="left" wrapText="1" indent="2"/>
    </xf>
    <xf numFmtId="0" fontId="20" fillId="0" borderId="41">
      <alignment horizontal="left" wrapText="1"/>
    </xf>
    <xf numFmtId="0" fontId="20" fillId="0" borderId="41">
      <alignment horizontal="left" wrapText="1"/>
    </xf>
    <xf numFmtId="0" fontId="19" fillId="0" borderId="0"/>
    <xf numFmtId="0" fontId="20" fillId="0" borderId="12">
      <alignment horizontal="left" wrapText="1" indent="1"/>
    </xf>
    <xf numFmtId="0" fontId="20" fillId="0" borderId="12">
      <alignment horizontal="left" wrapText="1" indent="1"/>
    </xf>
    <xf numFmtId="0" fontId="26" fillId="0" borderId="0">
      <alignment horizontal="center" vertical="top"/>
    </xf>
    <xf numFmtId="0" fontId="20" fillId="0" borderId="17">
      <alignment horizontal="left" wrapText="1" indent="2"/>
    </xf>
    <xf numFmtId="0" fontId="20" fillId="0" borderId="17">
      <alignment horizontal="left" wrapText="1" indent="2"/>
    </xf>
    <xf numFmtId="0" fontId="20" fillId="0" borderId="14">
      <alignment horizontal="left"/>
    </xf>
    <xf numFmtId="0" fontId="18" fillId="3" borderId="14"/>
    <xf numFmtId="0" fontId="18" fillId="3" borderId="14"/>
    <xf numFmtId="49" fontId="20" fillId="0" borderId="33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49" fontId="20" fillId="0" borderId="35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49" fontId="20" fillId="0" borderId="34">
      <alignment horizontal="center"/>
    </xf>
    <xf numFmtId="0" fontId="20" fillId="0" borderId="8">
      <alignment wrapText="1"/>
    </xf>
    <xf numFmtId="0" fontId="20" fillId="0" borderId="8">
      <alignment wrapText="1"/>
    </xf>
    <xf numFmtId="0" fontId="20" fillId="0" borderId="37"/>
    <xf numFmtId="0" fontId="20" fillId="0" borderId="42">
      <alignment wrapText="1"/>
    </xf>
    <xf numFmtId="0" fontId="20" fillId="0" borderId="42">
      <alignment wrapText="1"/>
    </xf>
    <xf numFmtId="49" fontId="20" fillId="0" borderId="14"/>
    <xf numFmtId="0" fontId="20" fillId="0" borderId="14">
      <alignment horizontal="left"/>
    </xf>
    <xf numFmtId="0" fontId="20" fillId="0" borderId="14">
      <alignment horizontal="left"/>
    </xf>
    <xf numFmtId="49" fontId="20" fillId="0" borderId="0"/>
    <xf numFmtId="0" fontId="18" fillId="3" borderId="43"/>
    <xf numFmtId="0" fontId="18" fillId="3" borderId="43"/>
    <xf numFmtId="49" fontId="20" fillId="0" borderId="9">
      <alignment horizontal="center"/>
    </xf>
    <xf numFmtId="49" fontId="20" fillId="0" borderId="33">
      <alignment horizontal="center" wrapText="1"/>
    </xf>
    <xf numFmtId="49" fontId="20" fillId="0" borderId="33">
      <alignment horizontal="center" wrapText="1"/>
    </xf>
    <xf numFmtId="49" fontId="20" fillId="0" borderId="23">
      <alignment horizontal="center"/>
    </xf>
    <xf numFmtId="49" fontId="20" fillId="0" borderId="35">
      <alignment horizontal="center" wrapText="1"/>
    </xf>
    <xf numFmtId="49" fontId="20" fillId="0" borderId="35">
      <alignment horizontal="center" wrapText="1"/>
    </xf>
    <xf numFmtId="49" fontId="20" fillId="0" borderId="28">
      <alignment horizontal="center"/>
    </xf>
    <xf numFmtId="49" fontId="20" fillId="0" borderId="34">
      <alignment horizontal="center"/>
    </xf>
    <xf numFmtId="49" fontId="20" fillId="0" borderId="34">
      <alignment horizontal="center"/>
    </xf>
    <xf numFmtId="49" fontId="20" fillId="0" borderId="38">
      <alignment horizontal="center" vertical="center" wrapText="1"/>
    </xf>
    <xf numFmtId="0" fontId="18" fillId="3" borderId="44"/>
    <xf numFmtId="0" fontId="18" fillId="3" borderId="44"/>
    <xf numFmtId="4" fontId="20" fillId="0" borderId="28">
      <alignment horizontal="right"/>
    </xf>
    <xf numFmtId="0" fontId="20" fillId="0" borderId="37"/>
    <xf numFmtId="0" fontId="20" fillId="0" borderId="37"/>
    <xf numFmtId="0" fontId="20" fillId="5" borderId="0"/>
    <xf numFmtId="0" fontId="20" fillId="0" borderId="0">
      <alignment horizontal="center"/>
    </xf>
    <xf numFmtId="0" fontId="20" fillId="0" borderId="0">
      <alignment horizontal="center"/>
    </xf>
    <xf numFmtId="0" fontId="27" fillId="0" borderId="0">
      <alignment horizontal="center" wrapText="1"/>
    </xf>
    <xf numFmtId="49" fontId="20" fillId="0" borderId="14"/>
    <xf numFmtId="49" fontId="20" fillId="0" borderId="14"/>
    <xf numFmtId="0" fontId="20" fillId="0" borderId="0">
      <alignment horizontal="center"/>
    </xf>
    <xf numFmtId="49" fontId="20" fillId="0" borderId="0"/>
    <xf numFmtId="49" fontId="20" fillId="0" borderId="0"/>
    <xf numFmtId="0" fontId="20" fillId="0" borderId="8">
      <alignment wrapText="1"/>
    </xf>
    <xf numFmtId="49" fontId="20" fillId="0" borderId="9">
      <alignment horizontal="center"/>
    </xf>
    <xf numFmtId="49" fontId="20" fillId="0" borderId="9">
      <alignment horizontal="center"/>
    </xf>
    <xf numFmtId="0" fontId="20" fillId="0" borderId="42">
      <alignment wrapText="1"/>
    </xf>
    <xf numFmtId="49" fontId="20" fillId="0" borderId="23">
      <alignment horizontal="center"/>
    </xf>
    <xf numFmtId="49" fontId="20" fillId="0" borderId="23">
      <alignment horizontal="center"/>
    </xf>
    <xf numFmtId="0" fontId="28" fillId="0" borderId="45"/>
    <xf numFmtId="49" fontId="20" fillId="0" borderId="28">
      <alignment horizontal="center"/>
    </xf>
    <xf numFmtId="49" fontId="20" fillId="0" borderId="28">
      <alignment horizontal="center"/>
    </xf>
    <xf numFmtId="49" fontId="29" fillId="0" borderId="46">
      <alignment horizontal="right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6">
      <alignment horizontal="right"/>
    </xf>
    <xf numFmtId="49" fontId="20" fillId="0" borderId="38">
      <alignment horizontal="center" vertical="center" wrapText="1"/>
    </xf>
    <xf numFmtId="49" fontId="20" fillId="0" borderId="38">
      <alignment horizontal="center" vertical="center" wrapText="1"/>
    </xf>
    <xf numFmtId="0" fontId="28" fillId="0" borderId="8"/>
    <xf numFmtId="0" fontId="18" fillId="3" borderId="47"/>
    <xf numFmtId="0" fontId="18" fillId="3" borderId="47"/>
    <xf numFmtId="0" fontId="19" fillId="0" borderId="37"/>
    <xf numFmtId="4" fontId="20" fillId="0" borderId="28">
      <alignment horizontal="right"/>
    </xf>
    <xf numFmtId="4" fontId="20" fillId="0" borderId="28">
      <alignment horizontal="right"/>
    </xf>
    <xf numFmtId="0" fontId="20" fillId="0" borderId="38">
      <alignment horizontal="center"/>
    </xf>
    <xf numFmtId="0" fontId="20" fillId="5" borderId="37"/>
    <xf numFmtId="0" fontId="20" fillId="5" borderId="37"/>
    <xf numFmtId="49" fontId="18" fillId="0" borderId="48">
      <alignment horizontal="center"/>
    </xf>
    <xf numFmtId="0" fontId="20" fillId="5" borderId="0"/>
    <xf numFmtId="0" fontId="20" fillId="5" borderId="0"/>
    <xf numFmtId="167" fontId="20" fillId="0" borderId="20">
      <alignment horizontal="center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0" fillId="0" borderId="49">
      <alignment horizontal="center"/>
    </xf>
    <xf numFmtId="0" fontId="28" fillId="0" borderId="45"/>
    <xf numFmtId="0" fontId="28" fillId="0" borderId="45"/>
    <xf numFmtId="49" fontId="20" fillId="0" borderId="22">
      <alignment horizontal="center"/>
    </xf>
    <xf numFmtId="49" fontId="29" fillId="0" borderId="46">
      <alignment horizontal="right"/>
    </xf>
    <xf numFmtId="49" fontId="29" fillId="0" borderId="46">
      <alignment horizontal="right"/>
    </xf>
    <xf numFmtId="49" fontId="20" fillId="0" borderId="20">
      <alignment horizontal="center"/>
    </xf>
    <xf numFmtId="0" fontId="20" fillId="0" borderId="46">
      <alignment horizontal="right"/>
    </xf>
    <xf numFmtId="0" fontId="20" fillId="0" borderId="46">
      <alignment horizontal="right"/>
    </xf>
    <xf numFmtId="0" fontId="20" fillId="0" borderId="20">
      <alignment horizontal="center"/>
    </xf>
    <xf numFmtId="0" fontId="28" fillId="0" borderId="8"/>
    <xf numFmtId="0" fontId="28" fillId="0" borderId="8"/>
    <xf numFmtId="49" fontId="20" fillId="0" borderId="50">
      <alignment horizontal="center"/>
    </xf>
    <xf numFmtId="0" fontId="20" fillId="0" borderId="38">
      <alignment horizontal="center"/>
    </xf>
    <xf numFmtId="0" fontId="20" fillId="0" borderId="38">
      <alignment horizontal="center"/>
    </xf>
    <xf numFmtId="0" fontId="28" fillId="0" borderId="0"/>
    <xf numFmtId="49" fontId="18" fillId="0" borderId="48">
      <alignment horizontal="center"/>
    </xf>
    <xf numFmtId="49" fontId="18" fillId="0" borderId="48">
      <alignment horizontal="center"/>
    </xf>
    <xf numFmtId="0" fontId="18" fillId="0" borderId="51"/>
    <xf numFmtId="167" fontId="20" fillId="0" borderId="20">
      <alignment horizontal="center"/>
    </xf>
    <xf numFmtId="167" fontId="20" fillId="0" borderId="20">
      <alignment horizontal="center"/>
    </xf>
    <xf numFmtId="0" fontId="18" fillId="0" borderId="40"/>
    <xf numFmtId="0" fontId="20" fillId="0" borderId="49">
      <alignment horizontal="center"/>
    </xf>
    <xf numFmtId="0" fontId="20" fillId="0" borderId="49">
      <alignment horizontal="center"/>
    </xf>
    <xf numFmtId="4" fontId="20" fillId="0" borderId="17">
      <alignment horizontal="right"/>
    </xf>
    <xf numFmtId="49" fontId="20" fillId="0" borderId="22">
      <alignment horizontal="center"/>
    </xf>
    <xf numFmtId="49" fontId="20" fillId="0" borderId="22">
      <alignment horizontal="center"/>
    </xf>
    <xf numFmtId="49" fontId="20" fillId="0" borderId="24">
      <alignment horizontal="center"/>
    </xf>
    <xf numFmtId="49" fontId="20" fillId="0" borderId="20">
      <alignment horizontal="center"/>
    </xf>
    <xf numFmtId="49" fontId="20" fillId="0" borderId="20">
      <alignment horizontal="center"/>
    </xf>
    <xf numFmtId="0" fontId="20" fillId="0" borderId="52">
      <alignment horizontal="left" wrapText="1"/>
    </xf>
    <xf numFmtId="0" fontId="20" fillId="0" borderId="20">
      <alignment horizontal="center"/>
    </xf>
    <xf numFmtId="0" fontId="20" fillId="0" borderId="20">
      <alignment horizontal="center"/>
    </xf>
    <xf numFmtId="0" fontId="20" fillId="0" borderId="21">
      <alignment horizontal="left" wrapText="1" indent="1"/>
    </xf>
    <xf numFmtId="49" fontId="20" fillId="0" borderId="50">
      <alignment horizontal="center"/>
    </xf>
    <xf numFmtId="49" fontId="20" fillId="0" borderId="50">
      <alignment horizontal="center"/>
    </xf>
    <xf numFmtId="0" fontId="20" fillId="0" borderId="53">
      <alignment horizontal="left" wrapText="1" indent="2"/>
    </xf>
    <xf numFmtId="0" fontId="19" fillId="0" borderId="37"/>
    <xf numFmtId="0" fontId="19" fillId="0" borderId="37"/>
    <xf numFmtId="0" fontId="20" fillId="5" borderId="37"/>
    <xf numFmtId="0" fontId="28" fillId="0" borderId="0"/>
    <xf numFmtId="0" fontId="28" fillId="0" borderId="0"/>
    <xf numFmtId="0" fontId="27" fillId="0" borderId="0">
      <alignment horizontal="left" wrapText="1"/>
    </xf>
    <xf numFmtId="0" fontId="18" fillId="0" borderId="51"/>
    <xf numFmtId="0" fontId="18" fillId="0" borderId="51"/>
    <xf numFmtId="49" fontId="18" fillId="0" borderId="0"/>
    <xf numFmtId="0" fontId="18" fillId="0" borderId="40"/>
    <xf numFmtId="0" fontId="18" fillId="0" borderId="40"/>
    <xf numFmtId="0" fontId="20" fillId="0" borderId="0">
      <alignment horizontal="right"/>
    </xf>
    <xf numFmtId="4" fontId="20" fillId="0" borderId="17">
      <alignment horizontal="right"/>
    </xf>
    <xf numFmtId="4" fontId="20" fillId="0" borderId="17">
      <alignment horizontal="right"/>
    </xf>
    <xf numFmtId="49" fontId="20" fillId="0" borderId="0">
      <alignment horizontal="right"/>
    </xf>
    <xf numFmtId="49" fontId="20" fillId="0" borderId="24">
      <alignment horizontal="center"/>
    </xf>
    <xf numFmtId="49" fontId="20" fillId="0" borderId="24">
      <alignment horizontal="center"/>
    </xf>
    <xf numFmtId="0" fontId="20" fillId="0" borderId="0">
      <alignment horizontal="left" wrapText="1"/>
    </xf>
    <xf numFmtId="0" fontId="20" fillId="0" borderId="52">
      <alignment horizontal="left" wrapText="1"/>
    </xf>
    <xf numFmtId="0" fontId="20" fillId="0" borderId="52">
      <alignment horizontal="left" wrapText="1"/>
    </xf>
    <xf numFmtId="0" fontId="20" fillId="0" borderId="8">
      <alignment horizontal="left"/>
    </xf>
    <xf numFmtId="0" fontId="20" fillId="0" borderId="21">
      <alignment horizontal="left" wrapText="1" indent="1"/>
    </xf>
    <xf numFmtId="0" fontId="20" fillId="0" borderId="21">
      <alignment horizontal="left" wrapText="1" indent="1"/>
    </xf>
    <xf numFmtId="0" fontId="20" fillId="0" borderId="10">
      <alignment horizontal="left" wrapText="1"/>
    </xf>
    <xf numFmtId="0" fontId="20" fillId="0" borderId="20">
      <alignment horizontal="left" wrapText="1" indent="2"/>
    </xf>
    <xf numFmtId="0" fontId="20" fillId="0" borderId="20">
      <alignment horizontal="left" wrapText="1" indent="2"/>
    </xf>
    <xf numFmtId="0" fontId="20" fillId="0" borderId="42"/>
    <xf numFmtId="0" fontId="18" fillId="3" borderId="54"/>
    <xf numFmtId="0" fontId="18" fillId="3" borderId="54"/>
    <xf numFmtId="0" fontId="21" fillId="0" borderId="53">
      <alignment horizontal="left" wrapText="1"/>
    </xf>
    <xf numFmtId="0" fontId="20" fillId="5" borderId="26"/>
    <xf numFmtId="0" fontId="20" fillId="5" borderId="26"/>
    <xf numFmtId="49" fontId="20" fillId="0" borderId="0">
      <alignment horizontal="center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49" fontId="20" fillId="0" borderId="34">
      <alignment horizontal="center" wrapText="1"/>
    </xf>
    <xf numFmtId="49" fontId="18" fillId="0" borderId="0"/>
    <xf numFmtId="49" fontId="18" fillId="0" borderId="0"/>
    <xf numFmtId="0" fontId="20" fillId="0" borderId="55"/>
    <xf numFmtId="0" fontId="20" fillId="0" borderId="0">
      <alignment horizontal="right"/>
    </xf>
    <xf numFmtId="0" fontId="20" fillId="0" borderId="0">
      <alignment horizontal="right"/>
    </xf>
    <xf numFmtId="0" fontId="20" fillId="0" borderId="56">
      <alignment horizontal="center" wrapText="1"/>
    </xf>
    <xf numFmtId="49" fontId="20" fillId="0" borderId="0">
      <alignment horizontal="right"/>
    </xf>
    <xf numFmtId="49" fontId="20" fillId="0" borderId="0">
      <alignment horizontal="right"/>
    </xf>
    <xf numFmtId="0" fontId="18" fillId="0" borderId="37"/>
    <xf numFmtId="0" fontId="20" fillId="0" borderId="0">
      <alignment horizontal="left" wrapText="1"/>
    </xf>
    <xf numFmtId="0" fontId="20" fillId="0" borderId="0">
      <alignment horizontal="left" wrapText="1"/>
    </xf>
    <xf numFmtId="49" fontId="20" fillId="0" borderId="0">
      <alignment horizontal="center"/>
    </xf>
    <xf numFmtId="0" fontId="20" fillId="0" borderId="8">
      <alignment horizontal="left"/>
    </xf>
    <xf numFmtId="0" fontId="20" fillId="0" borderId="8">
      <alignment horizontal="left"/>
    </xf>
    <xf numFmtId="49" fontId="20" fillId="0" borderId="9">
      <alignment horizontal="center" wrapText="1"/>
    </xf>
    <xf numFmtId="0" fontId="20" fillId="0" borderId="10">
      <alignment horizontal="left" wrapText="1"/>
    </xf>
    <xf numFmtId="0" fontId="20" fillId="0" borderId="10">
      <alignment horizontal="left" wrapText="1"/>
    </xf>
    <xf numFmtId="49" fontId="20" fillId="0" borderId="11">
      <alignment horizontal="center" wrapText="1"/>
    </xf>
    <xf numFmtId="0" fontId="20" fillId="0" borderId="42"/>
    <xf numFmtId="0" fontId="20" fillId="0" borderId="42"/>
    <xf numFmtId="49" fontId="20" fillId="0" borderId="8"/>
    <xf numFmtId="0" fontId="21" fillId="0" borderId="53">
      <alignment horizontal="left" wrapText="1"/>
    </xf>
    <xf numFmtId="0" fontId="21" fillId="0" borderId="53">
      <alignment horizontal="left" wrapText="1"/>
    </xf>
    <xf numFmtId="4" fontId="20" fillId="0" borderId="13">
      <alignment horizontal="right"/>
    </xf>
    <xf numFmtId="0" fontId="20" fillId="0" borderId="16">
      <alignment horizontal="left" wrapText="1" indent="2"/>
    </xf>
    <xf numFmtId="0" fontId="20" fillId="0" borderId="16">
      <alignment horizontal="left" wrapText="1" indent="2"/>
    </xf>
    <xf numFmtId="4" fontId="20" fillId="0" borderId="9">
      <alignment horizontal="right"/>
    </xf>
    <xf numFmtId="49" fontId="20" fillId="0" borderId="0">
      <alignment horizontal="center" wrapText="1"/>
    </xf>
    <xf numFmtId="49" fontId="20" fillId="0" borderId="0">
      <alignment horizontal="center" wrapText="1"/>
    </xf>
    <xf numFmtId="4" fontId="20" fillId="0" borderId="16">
      <alignment horizontal="right"/>
    </xf>
    <xf numFmtId="49" fontId="20" fillId="0" borderId="34">
      <alignment horizontal="center" wrapText="1"/>
    </xf>
    <xf numFmtId="49" fontId="20" fillId="0" borderId="34">
      <alignment horizontal="center" wrapText="1"/>
    </xf>
    <xf numFmtId="49" fontId="20" fillId="0" borderId="17">
      <alignment horizontal="center"/>
    </xf>
    <xf numFmtId="0" fontId="20" fillId="0" borderId="55"/>
    <xf numFmtId="0" fontId="20" fillId="0" borderId="55"/>
    <xf numFmtId="4" fontId="20" fillId="0" borderId="18">
      <alignment horizontal="right"/>
    </xf>
    <xf numFmtId="0" fontId="20" fillId="0" borderId="56">
      <alignment horizontal="center" wrapText="1"/>
    </xf>
    <xf numFmtId="0" fontId="20" fillId="0" borderId="56">
      <alignment horizontal="center" wrapText="1"/>
    </xf>
    <xf numFmtId="0" fontId="20" fillId="0" borderId="19">
      <alignment horizontal="left" wrapText="1"/>
    </xf>
    <xf numFmtId="0" fontId="18" fillId="3" borderId="37"/>
    <xf numFmtId="0" fontId="18" fillId="3" borderId="37"/>
    <xf numFmtId="0" fontId="21" fillId="0" borderId="20">
      <alignment horizontal="left" wrapText="1"/>
    </xf>
    <xf numFmtId="49" fontId="20" fillId="0" borderId="15">
      <alignment horizontal="center"/>
    </xf>
    <xf numFmtId="49" fontId="20" fillId="0" borderId="15">
      <alignment horizontal="center"/>
    </xf>
    <xf numFmtId="0" fontId="20" fillId="0" borderId="8"/>
    <xf numFmtId="0" fontId="18" fillId="0" borderId="37"/>
    <xf numFmtId="0" fontId="18" fillId="0" borderId="37"/>
    <xf numFmtId="0" fontId="18" fillId="0" borderId="8"/>
    <xf numFmtId="0" fontId="17" fillId="0" borderId="0"/>
    <xf numFmtId="0" fontId="30" fillId="0" borderId="0"/>
  </cellStyleXfs>
  <cellXfs count="70">
    <xf numFmtId="0" fontId="0" fillId="0" borderId="0" xfId="0"/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 applyAlignment="1">
      <alignment horizontal="center" vertical="top" wrapText="1" shrinkToFi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 shrinkToFit="1"/>
    </xf>
    <xf numFmtId="0" fontId="3" fillId="2" borderId="0" xfId="0" applyFont="1" applyFill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left" vertical="top" wrapText="1" shrinkToFit="1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9" fillId="2" borderId="7" xfId="1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justify" vertical="top" wrapText="1" shrinkToFit="1"/>
    </xf>
    <xf numFmtId="0" fontId="10" fillId="2" borderId="7" xfId="0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justify" vertical="top" wrapText="1" shrinkToFit="1"/>
    </xf>
    <xf numFmtId="164" fontId="8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 shrinkToFit="1"/>
    </xf>
    <xf numFmtId="164" fontId="8" fillId="2" borderId="0" xfId="0" applyNumberFormat="1" applyFont="1" applyFill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 shrinkToFit="1"/>
    </xf>
    <xf numFmtId="0" fontId="8" fillId="2" borderId="7" xfId="0" applyFont="1" applyFill="1" applyBorder="1" applyAlignment="1">
      <alignment horizontal="left" vertical="top" wrapText="1" shrinkToFit="1"/>
    </xf>
    <xf numFmtId="164" fontId="12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0" fontId="3" fillId="2" borderId="7" xfId="0" applyFont="1" applyFill="1" applyBorder="1" applyAlignment="1">
      <alignment vertical="top" wrapText="1" shrinkToFit="1"/>
    </xf>
    <xf numFmtId="164" fontId="11" fillId="2" borderId="7" xfId="0" applyNumberFormat="1" applyFont="1" applyFill="1" applyBorder="1" applyAlignment="1">
      <alignment horizontal="center" vertical="top" wrapText="1" shrinkToFit="1"/>
    </xf>
    <xf numFmtId="0" fontId="13" fillId="2" borderId="7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3" fillId="2" borderId="0" xfId="0" applyFont="1" applyFill="1" applyBorder="1" applyAlignment="1">
      <alignment vertical="top" wrapText="1" shrinkToFit="1"/>
    </xf>
    <xf numFmtId="164" fontId="11" fillId="2" borderId="0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8" fillId="2" borderId="6" xfId="0" applyNumberFormat="1" applyFont="1" applyFill="1" applyBorder="1" applyAlignment="1">
      <alignment horizontal="center" vertical="top" wrapText="1" shrinkToFit="1"/>
    </xf>
    <xf numFmtId="0" fontId="8" fillId="2" borderId="7" xfId="0" applyFont="1" applyFill="1" applyBorder="1" applyAlignment="1">
      <alignment vertical="top" wrapText="1" shrinkToFit="1"/>
    </xf>
    <xf numFmtId="164" fontId="14" fillId="2" borderId="7" xfId="0" applyNumberFormat="1" applyFont="1" applyFill="1" applyBorder="1" applyAlignment="1">
      <alignment horizontal="center" vertical="top" wrapText="1" shrinkToFit="1"/>
    </xf>
    <xf numFmtId="4" fontId="1" fillId="2" borderId="7" xfId="0" applyNumberFormat="1" applyFont="1" applyFill="1" applyBorder="1" applyAlignment="1">
      <alignment horizontal="center" vertical="top" wrapText="1" shrinkToFit="1"/>
    </xf>
    <xf numFmtId="166" fontId="1" fillId="2" borderId="7" xfId="0" applyNumberFormat="1" applyFont="1" applyFill="1" applyBorder="1" applyAlignment="1">
      <alignment horizontal="center" vertical="top" wrapText="1" shrinkToFit="1"/>
    </xf>
    <xf numFmtId="164" fontId="3" fillId="2" borderId="7" xfId="2" applyNumberFormat="1" applyFont="1" applyFill="1" applyBorder="1" applyAlignment="1">
      <alignment horizontal="center" vertical="top" wrapText="1" shrinkToFit="1"/>
    </xf>
    <xf numFmtId="0" fontId="1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2"/>
    <cellStyle name="Обычный 3" xfId="539"/>
    <cellStyle name="Обычный_на 01.03.09г" xfId="1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zoomScale="70" zoomScaleNormal="70" workbookViewId="0">
      <selection activeCell="B11" sqref="B11"/>
    </sheetView>
  </sheetViews>
  <sheetFormatPr defaultRowHeight="12.75" x14ac:dyDescent="0.2"/>
  <cols>
    <col min="1" max="1" width="10.7109375" style="1" customWidth="1"/>
    <col min="2" max="2" width="125.7109375" style="1" customWidth="1"/>
    <col min="3" max="3" width="21.28515625" style="69" customWidth="1"/>
    <col min="4" max="4" width="25.28515625" style="69" customWidth="1"/>
    <col min="5" max="5" width="13.7109375" style="69" customWidth="1"/>
    <col min="6" max="6" width="20" style="69" customWidth="1"/>
    <col min="7" max="7" width="20.28515625" style="69" customWidth="1"/>
    <col min="8" max="8" width="15.42578125" style="1" customWidth="1"/>
    <col min="9" max="9" width="16.42578125" style="1" customWidth="1"/>
    <col min="10" max="10" width="17.28515625" style="1" customWidth="1"/>
    <col min="11" max="16384" width="9.140625" style="1"/>
  </cols>
  <sheetData>
    <row r="1" spans="1:10" x14ac:dyDescent="0.2">
      <c r="C1" s="2"/>
      <c r="D1" s="3"/>
      <c r="E1" s="2"/>
      <c r="F1" s="2"/>
      <c r="G1" s="4" t="s">
        <v>0</v>
      </c>
      <c r="H1" s="4"/>
      <c r="I1" s="4"/>
      <c r="J1" s="4"/>
    </row>
    <row r="2" spans="1:10" ht="15.75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7"/>
      <c r="B4" s="8"/>
      <c r="C4" s="9"/>
      <c r="D4" s="10"/>
      <c r="E4" s="11"/>
      <c r="F4" s="9"/>
      <c r="G4" s="9"/>
      <c r="H4" s="12"/>
      <c r="I4" s="13"/>
      <c r="J4" s="14" t="s">
        <v>3</v>
      </c>
    </row>
    <row r="5" spans="1:10" x14ac:dyDescent="0.2">
      <c r="A5" s="15" t="s">
        <v>4</v>
      </c>
      <c r="B5" s="15" t="s">
        <v>5</v>
      </c>
      <c r="C5" s="16" t="s">
        <v>6</v>
      </c>
      <c r="D5" s="17"/>
      <c r="E5" s="18"/>
      <c r="F5" s="16" t="s">
        <v>7</v>
      </c>
      <c r="G5" s="17"/>
      <c r="H5" s="18"/>
      <c r="I5" s="15" t="s">
        <v>8</v>
      </c>
      <c r="J5" s="19" t="s">
        <v>9</v>
      </c>
    </row>
    <row r="6" spans="1:10" ht="12.75" customHeight="1" x14ac:dyDescent="0.2">
      <c r="A6" s="20"/>
      <c r="B6" s="20"/>
      <c r="C6" s="15" t="s">
        <v>10</v>
      </c>
      <c r="D6" s="15" t="s">
        <v>11</v>
      </c>
      <c r="E6" s="21" t="s">
        <v>12</v>
      </c>
      <c r="F6" s="15" t="s">
        <v>10</v>
      </c>
      <c r="G6" s="15" t="s">
        <v>11</v>
      </c>
      <c r="H6" s="21" t="s">
        <v>12</v>
      </c>
      <c r="I6" s="20"/>
      <c r="J6" s="22"/>
    </row>
    <row r="7" spans="1:10" ht="15.75" customHeight="1" x14ac:dyDescent="0.2">
      <c r="A7" s="23"/>
      <c r="B7" s="23"/>
      <c r="C7" s="23"/>
      <c r="D7" s="23"/>
      <c r="E7" s="24"/>
      <c r="F7" s="23"/>
      <c r="G7" s="23"/>
      <c r="H7" s="24"/>
      <c r="I7" s="23"/>
      <c r="J7" s="25"/>
    </row>
    <row r="8" spans="1:10" ht="12.75" customHeight="1" x14ac:dyDescent="0.2">
      <c r="A8" s="26">
        <v>1</v>
      </c>
      <c r="B8" s="26">
        <v>2</v>
      </c>
      <c r="C8" s="26">
        <v>3</v>
      </c>
      <c r="D8" s="26">
        <v>4</v>
      </c>
      <c r="E8" s="27" t="s">
        <v>13</v>
      </c>
      <c r="F8" s="26">
        <v>6</v>
      </c>
      <c r="G8" s="26">
        <v>7</v>
      </c>
      <c r="H8" s="27" t="s">
        <v>14</v>
      </c>
      <c r="I8" s="26" t="s">
        <v>15</v>
      </c>
      <c r="J8" s="28" t="s">
        <v>16</v>
      </c>
    </row>
    <row r="9" spans="1:10" x14ac:dyDescent="0.2">
      <c r="A9" s="29"/>
      <c r="B9" s="30" t="s">
        <v>17</v>
      </c>
      <c r="C9" s="31">
        <f>C10+C19</f>
        <v>196988038.59999999</v>
      </c>
      <c r="D9" s="31">
        <f>D10+D19</f>
        <v>184760503.09999999</v>
      </c>
      <c r="E9" s="32">
        <f t="shared" ref="E9:E20" si="0">D9/C9*100</f>
        <v>93.792752297600671</v>
      </c>
      <c r="F9" s="31">
        <f>F10+F19</f>
        <v>222385795.10631001</v>
      </c>
      <c r="G9" s="31">
        <f>G10+G19</f>
        <v>215338721.25618002</v>
      </c>
      <c r="H9" s="32">
        <f t="shared" ref="H9:H20" si="1">G9/F9*100</f>
        <v>96.831149288666936</v>
      </c>
      <c r="I9" s="32">
        <f>G9-D9</f>
        <v>30578218.156180024</v>
      </c>
      <c r="J9" s="32">
        <f>G9/D9*100</f>
        <v>116.55019208279047</v>
      </c>
    </row>
    <row r="10" spans="1:10" x14ac:dyDescent="0.2">
      <c r="A10" s="29"/>
      <c r="B10" s="33" t="s">
        <v>18</v>
      </c>
      <c r="C10" s="34">
        <v>171602852</v>
      </c>
      <c r="D10" s="34">
        <v>163056876.69999999</v>
      </c>
      <c r="E10" s="35">
        <f t="shared" si="0"/>
        <v>95.019910683069526</v>
      </c>
      <c r="F10" s="34">
        <v>195898657.40000001</v>
      </c>
      <c r="G10" s="34">
        <v>192511122.90000001</v>
      </c>
      <c r="H10" s="35">
        <f t="shared" si="1"/>
        <v>98.270771967016046</v>
      </c>
      <c r="I10" s="36">
        <f t="shared" ref="I10:I20" si="2">G10-D10</f>
        <v>29454246.200000018</v>
      </c>
      <c r="J10" s="36">
        <f t="shared" ref="J10:J20" si="3">G10/D10*100</f>
        <v>118.06378657319149</v>
      </c>
    </row>
    <row r="11" spans="1:10" x14ac:dyDescent="0.2">
      <c r="A11" s="29"/>
      <c r="B11" s="33" t="s">
        <v>19</v>
      </c>
      <c r="C11" s="34">
        <v>162527423.09999999</v>
      </c>
      <c r="D11" s="34">
        <v>153851621.19999999</v>
      </c>
      <c r="E11" s="35">
        <f t="shared" si="0"/>
        <v>94.661945821498719</v>
      </c>
      <c r="F11" s="34">
        <v>184216118.10237002</v>
      </c>
      <c r="G11" s="34">
        <v>180719273.95003</v>
      </c>
      <c r="H11" s="35">
        <f t="shared" si="1"/>
        <v>98.101770795975185</v>
      </c>
      <c r="I11" s="36">
        <f t="shared" si="2"/>
        <v>26867652.750030011</v>
      </c>
      <c r="J11" s="36">
        <f t="shared" si="3"/>
        <v>117.46335367834915</v>
      </c>
    </row>
    <row r="12" spans="1:10" x14ac:dyDescent="0.2">
      <c r="A12" s="29"/>
      <c r="B12" s="33" t="s">
        <v>20</v>
      </c>
      <c r="C12" s="34">
        <v>62891885.700000003</v>
      </c>
      <c r="D12" s="34">
        <v>60177268.600000001</v>
      </c>
      <c r="E12" s="35">
        <f t="shared" si="0"/>
        <v>95.683676725883245</v>
      </c>
      <c r="F12" s="34">
        <v>71176852.380999997</v>
      </c>
      <c r="G12" s="34">
        <v>69948220.619839996</v>
      </c>
      <c r="H12" s="35">
        <f t="shared" si="1"/>
        <v>98.273832404693451</v>
      </c>
      <c r="I12" s="36">
        <f t="shared" si="2"/>
        <v>9770952.0198399946</v>
      </c>
      <c r="J12" s="36">
        <f t="shared" si="3"/>
        <v>116.2369483480345</v>
      </c>
    </row>
    <row r="13" spans="1:10" x14ac:dyDescent="0.2">
      <c r="A13" s="29"/>
      <c r="B13" s="37" t="s">
        <v>21</v>
      </c>
      <c r="C13" s="34">
        <v>50905139.899999999</v>
      </c>
      <c r="D13" s="34">
        <v>45339701.299999997</v>
      </c>
      <c r="E13" s="35">
        <f t="shared" si="0"/>
        <v>89.067039967019127</v>
      </c>
      <c r="F13" s="34">
        <v>55898502.991730005</v>
      </c>
      <c r="G13" s="34">
        <v>53282102.220660001</v>
      </c>
      <c r="H13" s="35">
        <f t="shared" si="1"/>
        <v>95.319372378439027</v>
      </c>
      <c r="I13" s="36">
        <f t="shared" si="2"/>
        <v>7942400.920660004</v>
      </c>
      <c r="J13" s="36">
        <f t="shared" si="3"/>
        <v>117.51754134441113</v>
      </c>
    </row>
    <row r="14" spans="1:10" x14ac:dyDescent="0.2">
      <c r="A14" s="29"/>
      <c r="B14" s="37" t="s">
        <v>22</v>
      </c>
      <c r="C14" s="34">
        <v>6986183.4000000004</v>
      </c>
      <c r="D14" s="34">
        <v>7854463.7000000002</v>
      </c>
      <c r="E14" s="35">
        <f t="shared" si="0"/>
        <v>112.42853572953723</v>
      </c>
      <c r="F14" s="34">
        <v>9187261.6737500001</v>
      </c>
      <c r="G14" s="34">
        <v>10355988.15425</v>
      </c>
      <c r="H14" s="35">
        <f t="shared" si="1"/>
        <v>112.72116243123133</v>
      </c>
      <c r="I14" s="36">
        <f t="shared" si="2"/>
        <v>2501524.4542499995</v>
      </c>
      <c r="J14" s="36">
        <f t="shared" si="3"/>
        <v>131.84844376134808</v>
      </c>
    </row>
    <row r="15" spans="1:10" ht="15" customHeight="1" x14ac:dyDescent="0.2">
      <c r="A15" s="29"/>
      <c r="B15" s="38" t="s">
        <v>23</v>
      </c>
      <c r="C15" s="34">
        <v>29647856.199999999</v>
      </c>
      <c r="D15" s="34">
        <v>29021266.899999999</v>
      </c>
      <c r="E15" s="35">
        <f t="shared" si="0"/>
        <v>97.886561187516818</v>
      </c>
      <c r="F15" s="34">
        <v>34110481.707929999</v>
      </c>
      <c r="G15" s="34">
        <v>33208286.523979999</v>
      </c>
      <c r="H15" s="35">
        <f>G15/F15*100</f>
        <v>97.355079322317934</v>
      </c>
      <c r="I15" s="36">
        <f t="shared" si="2"/>
        <v>4187019.6239800006</v>
      </c>
      <c r="J15" s="36">
        <f t="shared" si="3"/>
        <v>114.42741848041101</v>
      </c>
    </row>
    <row r="16" spans="1:10" ht="15" customHeight="1" x14ac:dyDescent="0.2">
      <c r="A16" s="29"/>
      <c r="B16" s="38" t="s">
        <v>24</v>
      </c>
      <c r="C16" s="34">
        <v>4284376</v>
      </c>
      <c r="D16" s="34">
        <v>4322886.5</v>
      </c>
      <c r="E16" s="35">
        <f t="shared" si="0"/>
        <v>100.89885901704238</v>
      </c>
      <c r="F16" s="34">
        <v>4771695.3070900002</v>
      </c>
      <c r="G16" s="34">
        <v>4382571.5507100001</v>
      </c>
      <c r="H16" s="35">
        <f>G16/F16*100</f>
        <v>91.845167569651338</v>
      </c>
      <c r="I16" s="36">
        <f t="shared" si="2"/>
        <v>59685.050710000098</v>
      </c>
      <c r="J16" s="36">
        <f t="shared" si="3"/>
        <v>101.38067586808029</v>
      </c>
    </row>
    <row r="17" spans="1:10" x14ac:dyDescent="0.2">
      <c r="A17" s="29"/>
      <c r="B17" s="38" t="s">
        <v>25</v>
      </c>
      <c r="C17" s="39">
        <v>11059856.4</v>
      </c>
      <c r="D17" s="39">
        <v>10440966</v>
      </c>
      <c r="E17" s="35">
        <f t="shared" si="0"/>
        <v>94.404173276607821</v>
      </c>
      <c r="F17" s="39">
        <v>12703740.66089</v>
      </c>
      <c r="G17" s="39">
        <v>12501144.239809999</v>
      </c>
      <c r="H17" s="35">
        <f>G17/F17*100</f>
        <v>98.405222316103178</v>
      </c>
      <c r="I17" s="36">
        <f t="shared" si="2"/>
        <v>2060178.2398099992</v>
      </c>
      <c r="J17" s="36">
        <f t="shared" si="3"/>
        <v>119.7316822965423</v>
      </c>
    </row>
    <row r="18" spans="1:10" ht="15" customHeight="1" x14ac:dyDescent="0.2">
      <c r="A18" s="29"/>
      <c r="B18" s="38" t="s">
        <v>26</v>
      </c>
      <c r="C18" s="39">
        <v>9075428.9000000004</v>
      </c>
      <c r="D18" s="39">
        <v>9205255.4000000004</v>
      </c>
      <c r="E18" s="35">
        <f t="shared" si="0"/>
        <v>101.43052743215254</v>
      </c>
      <c r="F18" s="39">
        <v>11682539.315719999</v>
      </c>
      <c r="G18" s="39">
        <v>11791848.987020001</v>
      </c>
      <c r="H18" s="35">
        <f>G18/F18*100</f>
        <v>100.93566705273498</v>
      </c>
      <c r="I18" s="36">
        <f t="shared" si="2"/>
        <v>2586593.5870200004</v>
      </c>
      <c r="J18" s="36">
        <f t="shared" si="3"/>
        <v>128.09909638161696</v>
      </c>
    </row>
    <row r="19" spans="1:10" x14ac:dyDescent="0.2">
      <c r="A19" s="29"/>
      <c r="B19" s="40" t="s">
        <v>27</v>
      </c>
      <c r="C19" s="39">
        <v>25385186.600000001</v>
      </c>
      <c r="D19" s="39">
        <v>21703626.399999999</v>
      </c>
      <c r="E19" s="35">
        <f t="shared" si="0"/>
        <v>85.497210408530137</v>
      </c>
      <c r="F19" s="39">
        <v>26487137.70631</v>
      </c>
      <c r="G19" s="39">
        <v>22827598.356180001</v>
      </c>
      <c r="H19" s="35">
        <f t="shared" si="1"/>
        <v>86.183711540646428</v>
      </c>
      <c r="I19" s="36">
        <f t="shared" si="2"/>
        <v>1123971.9561800025</v>
      </c>
      <c r="J19" s="36">
        <f t="shared" si="3"/>
        <v>105.1787288237693</v>
      </c>
    </row>
    <row r="20" spans="1:10" x14ac:dyDescent="0.2">
      <c r="A20" s="29"/>
      <c r="B20" s="40" t="s">
        <v>28</v>
      </c>
      <c r="C20" s="39">
        <v>21710819.899999999</v>
      </c>
      <c r="D20" s="39">
        <v>18977151.399999999</v>
      </c>
      <c r="E20" s="35">
        <f t="shared" si="0"/>
        <v>87.408727479702407</v>
      </c>
      <c r="F20" s="39">
        <v>21537661.89153</v>
      </c>
      <c r="G20" s="39">
        <v>19047773.43866</v>
      </c>
      <c r="H20" s="35">
        <f t="shared" si="1"/>
        <v>88.439374406517246</v>
      </c>
      <c r="I20" s="36">
        <f t="shared" si="2"/>
        <v>70622.03866000101</v>
      </c>
      <c r="J20" s="36">
        <f t="shared" si="3"/>
        <v>100.37214246317285</v>
      </c>
    </row>
    <row r="21" spans="1:10" x14ac:dyDescent="0.2">
      <c r="A21" s="29"/>
      <c r="B21" s="41"/>
      <c r="C21" s="42"/>
      <c r="D21" s="42"/>
      <c r="E21" s="35"/>
      <c r="F21" s="42"/>
      <c r="G21" s="42"/>
      <c r="H21" s="35"/>
      <c r="I21" s="36"/>
      <c r="J21" s="36"/>
    </row>
    <row r="22" spans="1:10" x14ac:dyDescent="0.2">
      <c r="A22" s="29"/>
      <c r="B22" s="43" t="s">
        <v>29</v>
      </c>
      <c r="C22" s="44">
        <f>C23+C28+C29+C32+C37+C38+C39+C40+C41+C42+C43+C44+C46+C47</f>
        <v>223773301.10000002</v>
      </c>
      <c r="D22" s="44">
        <f>D23+D28+D29+D32+D37+D38+D39+D40+D41+D42+D43+D44+D46+D47</f>
        <v>181433781.19999999</v>
      </c>
      <c r="E22" s="32">
        <f>D22/C22*100</f>
        <v>81.079279926661442</v>
      </c>
      <c r="F22" s="44">
        <f>F23+F28+F29+F32+F37+F38+F39+F40+F41+F42+F43+F44+F46+F47</f>
        <v>254476200.09999999</v>
      </c>
      <c r="G22" s="44">
        <f>G23+G28+G29+G32+G37+G38+G39+G40+G41+G42+G43+G44+G46+G47</f>
        <v>208722232.90530008</v>
      </c>
      <c r="H22" s="32">
        <f>G22/F22*100</f>
        <v>82.02033542754873</v>
      </c>
      <c r="I22" s="32">
        <f t="shared" ref="I22:I48" si="4">G22-D22</f>
        <v>27288451.705300093</v>
      </c>
      <c r="J22" s="32">
        <f t="shared" ref="J22:J46" si="5">G22/D22*100</f>
        <v>115.04044700210443</v>
      </c>
    </row>
    <row r="23" spans="1:10" x14ac:dyDescent="0.2">
      <c r="A23" s="45" t="s">
        <v>30</v>
      </c>
      <c r="B23" s="30" t="s">
        <v>31</v>
      </c>
      <c r="C23" s="44">
        <v>18866616</v>
      </c>
      <c r="D23" s="44">
        <v>14059795.800000001</v>
      </c>
      <c r="E23" s="32">
        <f t="shared" ref="E23:E47" si="6">D23/C23*100</f>
        <v>74.522085995707982</v>
      </c>
      <c r="F23" s="44">
        <v>21081696.100000001</v>
      </c>
      <c r="G23" s="44">
        <v>15899883.800000001</v>
      </c>
      <c r="H23" s="32">
        <f t="shared" ref="H23:H47" si="7">G23/F23*100</f>
        <v>75.420325407309136</v>
      </c>
      <c r="I23" s="32">
        <f t="shared" si="4"/>
        <v>1840088</v>
      </c>
      <c r="J23" s="32">
        <f t="shared" si="5"/>
        <v>113.08758694774215</v>
      </c>
    </row>
    <row r="24" spans="1:10" x14ac:dyDescent="0.2">
      <c r="A24" s="46" t="s">
        <v>32</v>
      </c>
      <c r="B24" s="33" t="s">
        <v>33</v>
      </c>
      <c r="C24" s="47">
        <v>9467637.5999999996</v>
      </c>
      <c r="D24" s="47">
        <v>7436139.2000000002</v>
      </c>
      <c r="E24" s="35">
        <f t="shared" si="6"/>
        <v>78.542710591288383</v>
      </c>
      <c r="F24" s="47">
        <v>10146490.9</v>
      </c>
      <c r="G24" s="47">
        <v>8089031.7999999998</v>
      </c>
      <c r="H24" s="35">
        <f t="shared" si="7"/>
        <v>79.722456558848336</v>
      </c>
      <c r="I24" s="35">
        <f t="shared" si="4"/>
        <v>652892.59999999963</v>
      </c>
      <c r="J24" s="35">
        <f t="shared" si="5"/>
        <v>108.77999432823957</v>
      </c>
    </row>
    <row r="25" spans="1:10" x14ac:dyDescent="0.2">
      <c r="A25" s="46" t="s">
        <v>34</v>
      </c>
      <c r="B25" s="33" t="s">
        <v>35</v>
      </c>
      <c r="C25" s="47">
        <v>443264.5</v>
      </c>
      <c r="D25" s="47">
        <v>386089.7</v>
      </c>
      <c r="E25" s="35">
        <f t="shared" si="6"/>
        <v>87.101425898081175</v>
      </c>
      <c r="F25" s="47">
        <v>477515.5</v>
      </c>
      <c r="G25" s="47">
        <v>413821</v>
      </c>
      <c r="H25" s="35">
        <f t="shared" si="7"/>
        <v>86.661270681265847</v>
      </c>
      <c r="I25" s="35">
        <f t="shared" si="4"/>
        <v>27731.299999999988</v>
      </c>
      <c r="J25" s="35">
        <f t="shared" si="5"/>
        <v>107.18260549297223</v>
      </c>
    </row>
    <row r="26" spans="1:10" ht="20.25" customHeight="1" x14ac:dyDescent="0.2">
      <c r="A26" s="46" t="s">
        <v>36</v>
      </c>
      <c r="B26" s="33" t="s">
        <v>37</v>
      </c>
      <c r="C26" s="47">
        <v>599441.4</v>
      </c>
      <c r="D26" s="47">
        <v>481133.8</v>
      </c>
      <c r="E26" s="35">
        <f t="shared" si="6"/>
        <v>80.263692164071415</v>
      </c>
      <c r="F26" s="47">
        <v>687357.8</v>
      </c>
      <c r="G26" s="47">
        <v>547746.1</v>
      </c>
      <c r="H26" s="35">
        <f t="shared" si="7"/>
        <v>79.688642509039681</v>
      </c>
      <c r="I26" s="35">
        <f t="shared" si="4"/>
        <v>66612.299999999988</v>
      </c>
      <c r="J26" s="35">
        <f t="shared" si="5"/>
        <v>113.84485978744374</v>
      </c>
    </row>
    <row r="27" spans="1:10" ht="15.75" customHeight="1" x14ac:dyDescent="0.2">
      <c r="A27" s="46" t="s">
        <v>38</v>
      </c>
      <c r="B27" s="33" t="s">
        <v>39</v>
      </c>
      <c r="C27" s="47">
        <v>263277.90000000002</v>
      </c>
      <c r="D27" s="47">
        <v>210786.5</v>
      </c>
      <c r="E27" s="35">
        <f t="shared" si="6"/>
        <v>80.062359962609847</v>
      </c>
      <c r="F27" s="47">
        <v>115470.8</v>
      </c>
      <c r="G27" s="47">
        <v>98971</v>
      </c>
      <c r="H27" s="35">
        <f t="shared" si="7"/>
        <v>85.710846378478365</v>
      </c>
      <c r="I27" s="35">
        <f t="shared" si="4"/>
        <v>-111815.5</v>
      </c>
      <c r="J27" s="35">
        <f t="shared" si="5"/>
        <v>46.953196718006133</v>
      </c>
    </row>
    <row r="28" spans="1:10" ht="18" customHeight="1" x14ac:dyDescent="0.2">
      <c r="A28" s="45" t="s">
        <v>40</v>
      </c>
      <c r="B28" s="30" t="s">
        <v>41</v>
      </c>
      <c r="C28" s="44">
        <v>78850.5</v>
      </c>
      <c r="D28" s="44">
        <v>60777.4</v>
      </c>
      <c r="E28" s="32">
        <f t="shared" si="6"/>
        <v>77.07928294684244</v>
      </c>
      <c r="F28" s="44">
        <v>83308.2</v>
      </c>
      <c r="G28" s="44">
        <v>64231.287469999996</v>
      </c>
      <c r="H28" s="32">
        <f t="shared" si="7"/>
        <v>77.100798564847153</v>
      </c>
      <c r="I28" s="48">
        <f t="shared" si="4"/>
        <v>3453.8874699999942</v>
      </c>
      <c r="J28" s="48">
        <f t="shared" si="5"/>
        <v>105.68284834494399</v>
      </c>
    </row>
    <row r="29" spans="1:10" ht="15.75" customHeight="1" x14ac:dyDescent="0.2">
      <c r="A29" s="45" t="s">
        <v>42</v>
      </c>
      <c r="B29" s="30" t="s">
        <v>43</v>
      </c>
      <c r="C29" s="44">
        <v>3006508.3</v>
      </c>
      <c r="D29" s="44">
        <v>2367802.7999999998</v>
      </c>
      <c r="E29" s="32">
        <f t="shared" si="6"/>
        <v>78.755904315980104</v>
      </c>
      <c r="F29" s="44">
        <v>3589883.5</v>
      </c>
      <c r="G29" s="44">
        <v>2816023.3462199997</v>
      </c>
      <c r="H29" s="32">
        <f t="shared" si="7"/>
        <v>78.443307316797316</v>
      </c>
      <c r="I29" s="48">
        <f t="shared" si="4"/>
        <v>448220.5462199999</v>
      </c>
      <c r="J29" s="48">
        <f t="shared" si="5"/>
        <v>118.92980894439351</v>
      </c>
    </row>
    <row r="30" spans="1:10" ht="18" customHeight="1" x14ac:dyDescent="0.2">
      <c r="A30" s="46" t="s">
        <v>44</v>
      </c>
      <c r="B30" s="33" t="s">
        <v>45</v>
      </c>
      <c r="C30" s="47">
        <v>681909.1</v>
      </c>
      <c r="D30" s="47">
        <v>472019.20000000001</v>
      </c>
      <c r="E30" s="35">
        <f t="shared" si="6"/>
        <v>69.220252376746402</v>
      </c>
      <c r="F30" s="47">
        <v>887377.8</v>
      </c>
      <c r="G30" s="47">
        <v>640485.30000000005</v>
      </c>
      <c r="H30" s="35">
        <f t="shared" si="7"/>
        <v>72.17729584851007</v>
      </c>
      <c r="I30" s="35">
        <f t="shared" si="4"/>
        <v>168466.10000000003</v>
      </c>
      <c r="J30" s="35">
        <f t="shared" si="5"/>
        <v>135.6905185212805</v>
      </c>
    </row>
    <row r="31" spans="1:10" ht="18" customHeight="1" x14ac:dyDescent="0.2">
      <c r="A31" s="46" t="s">
        <v>46</v>
      </c>
      <c r="B31" s="33" t="s">
        <v>47</v>
      </c>
      <c r="C31" s="47">
        <v>1773706.1</v>
      </c>
      <c r="D31" s="47">
        <v>1454188.7</v>
      </c>
      <c r="E31" s="35">
        <f t="shared" si="6"/>
        <v>81.985888191961436</v>
      </c>
      <c r="F31" s="47">
        <v>2108787.4</v>
      </c>
      <c r="G31" s="47">
        <v>1707850.1</v>
      </c>
      <c r="H31" s="35">
        <f t="shared" si="7"/>
        <v>80.987305785305821</v>
      </c>
      <c r="I31" s="35">
        <f t="shared" si="4"/>
        <v>253661.40000000014</v>
      </c>
      <c r="J31" s="35">
        <f t="shared" si="5"/>
        <v>117.44349959534139</v>
      </c>
    </row>
    <row r="32" spans="1:10" ht="17.25" customHeight="1" x14ac:dyDescent="0.2">
      <c r="A32" s="45" t="s">
        <v>48</v>
      </c>
      <c r="B32" s="30" t="s">
        <v>49</v>
      </c>
      <c r="C32" s="44">
        <v>37527627.399999999</v>
      </c>
      <c r="D32" s="44">
        <v>27591800.800000001</v>
      </c>
      <c r="E32" s="32">
        <f t="shared" si="6"/>
        <v>73.523968104628963</v>
      </c>
      <c r="F32" s="44">
        <v>49066708.5</v>
      </c>
      <c r="G32" s="44">
        <v>39671352.271609999</v>
      </c>
      <c r="H32" s="32">
        <f t="shared" si="7"/>
        <v>80.851871838132354</v>
      </c>
      <c r="I32" s="48">
        <f t="shared" si="4"/>
        <v>12079551.471609998</v>
      </c>
      <c r="J32" s="48">
        <f t="shared" si="5"/>
        <v>143.77949652206098</v>
      </c>
    </row>
    <row r="33" spans="1:10" ht="17.25" customHeight="1" x14ac:dyDescent="0.2">
      <c r="A33" s="46" t="s">
        <v>50</v>
      </c>
      <c r="B33" s="33" t="s">
        <v>51</v>
      </c>
      <c r="C33" s="47">
        <v>5387636.7000000002</v>
      </c>
      <c r="D33" s="47">
        <v>4600078.3</v>
      </c>
      <c r="E33" s="35">
        <f t="shared" si="6"/>
        <v>85.382117543300566</v>
      </c>
      <c r="F33" s="47">
        <v>5491390</v>
      </c>
      <c r="G33" s="47">
        <v>5165424.2</v>
      </c>
      <c r="H33" s="35">
        <f t="shared" si="7"/>
        <v>94.064056641396803</v>
      </c>
      <c r="I33" s="36">
        <f t="shared" si="4"/>
        <v>565345.90000000037</v>
      </c>
      <c r="J33" s="36">
        <f t="shared" si="5"/>
        <v>112.28991906507331</v>
      </c>
    </row>
    <row r="34" spans="1:10" ht="17.25" customHeight="1" x14ac:dyDescent="0.2">
      <c r="A34" s="46" t="s">
        <v>52</v>
      </c>
      <c r="B34" s="33" t="s">
        <v>53</v>
      </c>
      <c r="C34" s="47">
        <v>1723734</v>
      </c>
      <c r="D34" s="47">
        <v>1392529.3</v>
      </c>
      <c r="E34" s="35">
        <f t="shared" si="6"/>
        <v>80.785625856425654</v>
      </c>
      <c r="F34" s="47">
        <v>1746650.4</v>
      </c>
      <c r="G34" s="47">
        <v>1461618.5912899999</v>
      </c>
      <c r="H34" s="35">
        <f t="shared" si="7"/>
        <v>83.681233021215917</v>
      </c>
      <c r="I34" s="36">
        <f t="shared" si="4"/>
        <v>69089.291289999848</v>
      </c>
      <c r="J34" s="36">
        <f t="shared" si="5"/>
        <v>104.96142460269955</v>
      </c>
    </row>
    <row r="35" spans="1:10" ht="15" customHeight="1" x14ac:dyDescent="0.2">
      <c r="A35" s="46" t="s">
        <v>54</v>
      </c>
      <c r="B35" s="33" t="s">
        <v>55</v>
      </c>
      <c r="C35" s="47">
        <v>23545785.199999999</v>
      </c>
      <c r="D35" s="47">
        <v>16405998.4</v>
      </c>
      <c r="E35" s="35">
        <f t="shared" si="6"/>
        <v>69.677006991467849</v>
      </c>
      <c r="F35" s="47">
        <v>30194824.699999999</v>
      </c>
      <c r="G35" s="47">
        <v>23185992.409120001</v>
      </c>
      <c r="H35" s="35">
        <f t="shared" si="7"/>
        <v>76.787968267687944</v>
      </c>
      <c r="I35" s="36">
        <f t="shared" si="4"/>
        <v>6779994.0091200005</v>
      </c>
      <c r="J35" s="36">
        <f t="shared" si="5"/>
        <v>141.32631153444461</v>
      </c>
    </row>
    <row r="36" spans="1:10" ht="15" customHeight="1" x14ac:dyDescent="0.2">
      <c r="A36" s="46" t="s">
        <v>56</v>
      </c>
      <c r="B36" s="33" t="s">
        <v>57</v>
      </c>
      <c r="C36" s="47">
        <v>1584384.1</v>
      </c>
      <c r="D36" s="47">
        <v>1074476.3999999999</v>
      </c>
      <c r="E36" s="35">
        <f t="shared" si="6"/>
        <v>67.816661376493229</v>
      </c>
      <c r="F36" s="47">
        <v>1723052.27639</v>
      </c>
      <c r="G36" s="47">
        <v>1147254.99183</v>
      </c>
      <c r="H36" s="35">
        <f t="shared" si="7"/>
        <v>66.58271530992873</v>
      </c>
      <c r="I36" s="36">
        <f t="shared" si="4"/>
        <v>72778.591830000049</v>
      </c>
      <c r="J36" s="35">
        <f t="shared" si="5"/>
        <v>106.77340068427748</v>
      </c>
    </row>
    <row r="37" spans="1:10" x14ac:dyDescent="0.2">
      <c r="A37" s="45" t="s">
        <v>58</v>
      </c>
      <c r="B37" s="30" t="s">
        <v>59</v>
      </c>
      <c r="C37" s="44">
        <v>27969690.100000001</v>
      </c>
      <c r="D37" s="44">
        <v>20987454.600000001</v>
      </c>
      <c r="E37" s="32">
        <f t="shared" si="6"/>
        <v>75.036421658458067</v>
      </c>
      <c r="F37" s="44">
        <v>34243934.200000003</v>
      </c>
      <c r="G37" s="44">
        <v>24599780.199999999</v>
      </c>
      <c r="H37" s="32">
        <f t="shared" si="7"/>
        <v>71.836898343298401</v>
      </c>
      <c r="I37" s="32">
        <f t="shared" si="4"/>
        <v>3612325.5999999978</v>
      </c>
      <c r="J37" s="32">
        <f t="shared" si="5"/>
        <v>117.2118328251202</v>
      </c>
    </row>
    <row r="38" spans="1:10" x14ac:dyDescent="0.2">
      <c r="A38" s="45" t="s">
        <v>60</v>
      </c>
      <c r="B38" s="30" t="s">
        <v>61</v>
      </c>
      <c r="C38" s="44">
        <v>605951.5</v>
      </c>
      <c r="D38" s="44">
        <v>335343.8</v>
      </c>
      <c r="E38" s="32">
        <f t="shared" si="6"/>
        <v>55.341689887722033</v>
      </c>
      <c r="F38" s="44">
        <v>586730.9</v>
      </c>
      <c r="G38" s="44">
        <v>461495.4</v>
      </c>
      <c r="H38" s="32">
        <f t="shared" si="7"/>
        <v>78.655376766418811</v>
      </c>
      <c r="I38" s="32">
        <f t="shared" si="4"/>
        <v>126151.60000000003</v>
      </c>
      <c r="J38" s="32">
        <f t="shared" si="5"/>
        <v>137.61858725284321</v>
      </c>
    </row>
    <row r="39" spans="1:10" x14ac:dyDescent="0.2">
      <c r="A39" s="45" t="s">
        <v>62</v>
      </c>
      <c r="B39" s="30" t="s">
        <v>63</v>
      </c>
      <c r="C39" s="44">
        <v>57949035.899999999</v>
      </c>
      <c r="D39" s="44">
        <v>49664234.899999999</v>
      </c>
      <c r="E39" s="32">
        <f t="shared" si="6"/>
        <v>85.703297955988944</v>
      </c>
      <c r="F39" s="44">
        <v>61185815.600000001</v>
      </c>
      <c r="G39" s="44">
        <v>52335286.100000001</v>
      </c>
      <c r="H39" s="32">
        <f>G39/F39*100</f>
        <v>85.534997918700611</v>
      </c>
      <c r="I39" s="32">
        <f t="shared" si="4"/>
        <v>2671051.200000003</v>
      </c>
      <c r="J39" s="32">
        <f t="shared" si="5"/>
        <v>105.37821876321706</v>
      </c>
    </row>
    <row r="40" spans="1:10" x14ac:dyDescent="0.2">
      <c r="A40" s="45" t="s">
        <v>64</v>
      </c>
      <c r="B40" s="30" t="s">
        <v>65</v>
      </c>
      <c r="C40" s="49">
        <v>8703882.5</v>
      </c>
      <c r="D40" s="44">
        <v>6866272</v>
      </c>
      <c r="E40" s="32">
        <f t="shared" si="6"/>
        <v>78.887462003307135</v>
      </c>
      <c r="F40" s="49">
        <v>9415591.6999999993</v>
      </c>
      <c r="G40" s="44">
        <v>7384898.7999999998</v>
      </c>
      <c r="H40" s="32">
        <f>G40/F40*100</f>
        <v>78.432657609823934</v>
      </c>
      <c r="I40" s="48">
        <f t="shared" si="4"/>
        <v>518626.79999999981</v>
      </c>
      <c r="J40" s="48">
        <f t="shared" si="5"/>
        <v>107.55325160436406</v>
      </c>
    </row>
    <row r="41" spans="1:10" x14ac:dyDescent="0.2">
      <c r="A41" s="45" t="s">
        <v>66</v>
      </c>
      <c r="B41" s="30" t="s">
        <v>67</v>
      </c>
      <c r="C41" s="44">
        <v>24193241.199999999</v>
      </c>
      <c r="D41" s="44">
        <v>21186622.800000001</v>
      </c>
      <c r="E41" s="32">
        <f t="shared" si="6"/>
        <v>87.572486153694868</v>
      </c>
      <c r="F41" s="44">
        <v>23398776.5</v>
      </c>
      <c r="G41" s="44">
        <v>20786412.800000001</v>
      </c>
      <c r="H41" s="32">
        <f>G41/F41*100</f>
        <v>88.835468811798776</v>
      </c>
      <c r="I41" s="48">
        <f t="shared" si="4"/>
        <v>-400210</v>
      </c>
      <c r="J41" s="48">
        <f t="shared" si="5"/>
        <v>98.111025037931014</v>
      </c>
    </row>
    <row r="42" spans="1:10" x14ac:dyDescent="0.2">
      <c r="A42" s="45" t="s">
        <v>68</v>
      </c>
      <c r="B42" s="30" t="s">
        <v>69</v>
      </c>
      <c r="C42" s="44">
        <v>38813656.5</v>
      </c>
      <c r="D42" s="44">
        <v>34571812.899999999</v>
      </c>
      <c r="E42" s="32">
        <f t="shared" si="6"/>
        <v>89.071260008703376</v>
      </c>
      <c r="F42" s="44">
        <v>43683888.5</v>
      </c>
      <c r="G42" s="44">
        <v>39491958.299999997</v>
      </c>
      <c r="H42" s="32">
        <f>G42/F42*100</f>
        <v>90.403944465703873</v>
      </c>
      <c r="I42" s="48">
        <f t="shared" si="4"/>
        <v>4920145.3999999985</v>
      </c>
      <c r="J42" s="48">
        <f t="shared" si="5"/>
        <v>114.23166732456775</v>
      </c>
    </row>
    <row r="43" spans="1:10" x14ac:dyDescent="0.2">
      <c r="A43" s="45" t="s">
        <v>70</v>
      </c>
      <c r="B43" s="30" t="s">
        <v>71</v>
      </c>
      <c r="C43" s="44">
        <v>5134205.0999999996</v>
      </c>
      <c r="D43" s="44">
        <v>3127702.6</v>
      </c>
      <c r="E43" s="32">
        <f t="shared" si="6"/>
        <v>60.918925891760736</v>
      </c>
      <c r="F43" s="44">
        <v>6855947.2000000002</v>
      </c>
      <c r="G43" s="44">
        <v>4525973.9000000004</v>
      </c>
      <c r="H43" s="32">
        <f t="shared" si="7"/>
        <v>66.0152969089377</v>
      </c>
      <c r="I43" s="48">
        <f t="shared" si="4"/>
        <v>1398271.3000000003</v>
      </c>
      <c r="J43" s="48">
        <f t="shared" si="5"/>
        <v>144.70601840469104</v>
      </c>
    </row>
    <row r="44" spans="1:10" ht="15" customHeight="1" x14ac:dyDescent="0.2">
      <c r="A44" s="45" t="s">
        <v>72</v>
      </c>
      <c r="B44" s="30" t="s">
        <v>73</v>
      </c>
      <c r="C44" s="44">
        <v>623042.80000000005</v>
      </c>
      <c r="D44" s="44">
        <v>607603.19999999995</v>
      </c>
      <c r="E44" s="32">
        <f t="shared" si="6"/>
        <v>97.521903792163229</v>
      </c>
      <c r="F44" s="44">
        <v>661793.9</v>
      </c>
      <c r="G44" s="44">
        <v>645435.4</v>
      </c>
      <c r="H44" s="32">
        <f t="shared" si="7"/>
        <v>97.528157935574811</v>
      </c>
      <c r="I44" s="48">
        <f t="shared" si="4"/>
        <v>37832.20000000007</v>
      </c>
      <c r="J44" s="48">
        <f t="shared" si="5"/>
        <v>106.22646490341066</v>
      </c>
    </row>
    <row r="45" spans="1:10" x14ac:dyDescent="0.2">
      <c r="A45" s="45"/>
      <c r="B45" s="30" t="s">
        <v>74</v>
      </c>
      <c r="C45" s="32">
        <f>C39+C40+C41+C42+C43+C44</f>
        <v>135417064</v>
      </c>
      <c r="D45" s="32">
        <f>D39+D40+D41+D42+D43+D44</f>
        <v>116024248.39999999</v>
      </c>
      <c r="E45" s="32">
        <f t="shared" si="6"/>
        <v>85.679193576372313</v>
      </c>
      <c r="F45" s="32">
        <f>F39+F40+F41+F42+F43+F44</f>
        <v>145201813.40000001</v>
      </c>
      <c r="G45" s="32">
        <f>G39+G40+G41+G42+G43+G44</f>
        <v>125169965.30000001</v>
      </c>
      <c r="H45" s="32">
        <f t="shared" si="7"/>
        <v>86.204133659945043</v>
      </c>
      <c r="I45" s="48">
        <f t="shared" si="4"/>
        <v>9145716.9000000209</v>
      </c>
      <c r="J45" s="48">
        <f t="shared" si="5"/>
        <v>107.88259094639395</v>
      </c>
    </row>
    <row r="46" spans="1:10" x14ac:dyDescent="0.2">
      <c r="A46" s="50" t="s">
        <v>75</v>
      </c>
      <c r="B46" s="51" t="s">
        <v>76</v>
      </c>
      <c r="C46" s="44">
        <v>28045.3</v>
      </c>
      <c r="D46" s="44">
        <v>6557.6</v>
      </c>
      <c r="E46" s="32">
        <f t="shared" si="6"/>
        <v>23.38217098765212</v>
      </c>
      <c r="F46" s="44">
        <v>73214.8</v>
      </c>
      <c r="G46" s="44">
        <v>39501.300000000003</v>
      </c>
      <c r="H46" s="32">
        <f t="shared" si="7"/>
        <v>53.952616137720788</v>
      </c>
      <c r="I46" s="32">
        <f t="shared" si="4"/>
        <v>32943.700000000004</v>
      </c>
      <c r="J46" s="32">
        <f t="shared" si="5"/>
        <v>602.37434427229482</v>
      </c>
    </row>
    <row r="47" spans="1:10" x14ac:dyDescent="0.2">
      <c r="A47" s="45" t="s">
        <v>77</v>
      </c>
      <c r="B47" s="30" t="s">
        <v>78</v>
      </c>
      <c r="C47" s="44">
        <v>272948</v>
      </c>
      <c r="D47" s="44">
        <v>0</v>
      </c>
      <c r="E47" s="32">
        <f t="shared" si="6"/>
        <v>0</v>
      </c>
      <c r="F47" s="44">
        <v>548910.5</v>
      </c>
      <c r="G47" s="44">
        <v>0</v>
      </c>
      <c r="H47" s="32">
        <f t="shared" si="7"/>
        <v>0</v>
      </c>
      <c r="I47" s="48">
        <f t="shared" si="4"/>
        <v>0</v>
      </c>
      <c r="J47" s="32"/>
    </row>
    <row r="48" spans="1:10" s="8" customFormat="1" x14ac:dyDescent="0.2">
      <c r="A48" s="45"/>
      <c r="B48" s="30" t="s">
        <v>79</v>
      </c>
      <c r="C48" s="44">
        <f>-C50</f>
        <v>-25491922.900000002</v>
      </c>
      <c r="D48" s="44">
        <f>D9-D22</f>
        <v>3326721.900000006</v>
      </c>
      <c r="E48" s="32"/>
      <c r="F48" s="44">
        <f>-F50</f>
        <v>-28947823.5</v>
      </c>
      <c r="G48" s="44">
        <f>G9-G22</f>
        <v>6616488.3508799374</v>
      </c>
      <c r="H48" s="32"/>
      <c r="I48" s="48">
        <f t="shared" si="4"/>
        <v>3289766.4508799314</v>
      </c>
      <c r="J48" s="48"/>
    </row>
    <row r="49" spans="1:10" x14ac:dyDescent="0.2">
      <c r="A49" s="45"/>
      <c r="B49" s="30"/>
      <c r="C49" s="32"/>
      <c r="D49" s="32"/>
      <c r="E49" s="32"/>
      <c r="F49" s="52"/>
      <c r="G49" s="52"/>
      <c r="H49" s="32"/>
      <c r="I49" s="48"/>
      <c r="J49" s="32"/>
    </row>
    <row r="50" spans="1:10" x14ac:dyDescent="0.2">
      <c r="A50" s="46"/>
      <c r="B50" s="30" t="s">
        <v>80</v>
      </c>
      <c r="C50" s="32">
        <f>SUM(C51:C62)</f>
        <v>25491922.900000002</v>
      </c>
      <c r="D50" s="32">
        <f>SUM(D51:D62)</f>
        <v>-3326721.9000000004</v>
      </c>
      <c r="E50" s="32"/>
      <c r="F50" s="32">
        <f>SUM(F51:F62)</f>
        <v>28947823.5</v>
      </c>
      <c r="G50" s="32">
        <f>SUM(G51:G62)</f>
        <v>-6616488.3999999985</v>
      </c>
      <c r="H50" s="32"/>
      <c r="I50" s="48">
        <f t="shared" ref="I50:I66" si="8">G50-D50</f>
        <v>-3289766.4999999981</v>
      </c>
      <c r="J50" s="32"/>
    </row>
    <row r="51" spans="1:10" x14ac:dyDescent="0.2">
      <c r="A51" s="46"/>
      <c r="B51" s="53" t="s">
        <v>81</v>
      </c>
      <c r="C51" s="36">
        <v>-27500</v>
      </c>
      <c r="D51" s="36">
        <v>0</v>
      </c>
      <c r="E51" s="35"/>
      <c r="F51" s="36">
        <v>0</v>
      </c>
      <c r="G51" s="36">
        <v>0</v>
      </c>
      <c r="H51" s="35"/>
      <c r="I51" s="36">
        <f t="shared" si="8"/>
        <v>0</v>
      </c>
      <c r="J51" s="32"/>
    </row>
    <row r="52" spans="1:10" x14ac:dyDescent="0.2">
      <c r="A52" s="46"/>
      <c r="B52" s="53" t="s">
        <v>82</v>
      </c>
      <c r="C52" s="36">
        <v>1867451.4</v>
      </c>
      <c r="D52" s="36">
        <v>-12851.2</v>
      </c>
      <c r="E52" s="35"/>
      <c r="F52" s="36">
        <v>4126677</v>
      </c>
      <c r="G52" s="36">
        <v>-6748.8</v>
      </c>
      <c r="H52" s="35"/>
      <c r="I52" s="36">
        <f t="shared" si="8"/>
        <v>6102.4000000000005</v>
      </c>
      <c r="J52" s="32"/>
    </row>
    <row r="53" spans="1:10" ht="15" customHeight="1" x14ac:dyDescent="0.2">
      <c r="A53" s="46"/>
      <c r="B53" s="53" t="s">
        <v>83</v>
      </c>
      <c r="C53" s="36">
        <v>-139180.79999999999</v>
      </c>
      <c r="D53" s="36">
        <v>-128961.7</v>
      </c>
      <c r="E53" s="35"/>
      <c r="F53" s="36">
        <v>3813808.2</v>
      </c>
      <c r="G53" s="36">
        <v>3957989</v>
      </c>
      <c r="H53" s="35"/>
      <c r="I53" s="36">
        <f t="shared" si="8"/>
        <v>4086950.7</v>
      </c>
      <c r="J53" s="32"/>
    </row>
    <row r="54" spans="1:10" ht="18" customHeight="1" x14ac:dyDescent="0.2">
      <c r="A54" s="46"/>
      <c r="B54" s="53" t="s">
        <v>84</v>
      </c>
      <c r="C54" s="36">
        <v>14529582.300000001</v>
      </c>
      <c r="D54" s="36">
        <v>-4168994.2</v>
      </c>
      <c r="E54" s="35"/>
      <c r="F54" s="36">
        <v>10388952</v>
      </c>
      <c r="G54" s="36">
        <v>-9488576</v>
      </c>
      <c r="H54" s="35"/>
      <c r="I54" s="36">
        <f t="shared" si="8"/>
        <v>-5319581.8</v>
      </c>
      <c r="J54" s="32"/>
    </row>
    <row r="55" spans="1:10" ht="16.5" customHeight="1" x14ac:dyDescent="0.2">
      <c r="A55" s="46"/>
      <c r="B55" s="53" t="s">
        <v>85</v>
      </c>
      <c r="C55" s="36">
        <v>9234249.9000000004</v>
      </c>
      <c r="D55" s="36">
        <v>-1200000</v>
      </c>
      <c r="E55" s="35"/>
      <c r="F55" s="36">
        <v>9900000</v>
      </c>
      <c r="G55" s="36">
        <v>-11400000</v>
      </c>
      <c r="H55" s="35"/>
      <c r="I55" s="36">
        <f t="shared" si="8"/>
        <v>-10200000</v>
      </c>
      <c r="J55" s="32"/>
    </row>
    <row r="56" spans="1:10" ht="17.25" customHeight="1" x14ac:dyDescent="0.2">
      <c r="A56" s="46"/>
      <c r="B56" s="53" t="s">
        <v>86</v>
      </c>
      <c r="C56" s="36">
        <v>19100.5</v>
      </c>
      <c r="D56" s="36">
        <v>22100.5</v>
      </c>
      <c r="E56" s="35"/>
      <c r="F56" s="36">
        <v>10531.5</v>
      </c>
      <c r="G56" s="36">
        <v>26498</v>
      </c>
      <c r="H56" s="35"/>
      <c r="I56" s="36">
        <f t="shared" si="8"/>
        <v>4397.5</v>
      </c>
      <c r="J56" s="32"/>
    </row>
    <row r="57" spans="1:10" ht="15.75" customHeight="1" x14ac:dyDescent="0.2">
      <c r="A57" s="46"/>
      <c r="B57" s="53" t="s">
        <v>87</v>
      </c>
      <c r="C57" s="36">
        <v>-26000</v>
      </c>
      <c r="D57" s="36">
        <v>0</v>
      </c>
      <c r="E57" s="35"/>
      <c r="F57" s="36">
        <v>-2000</v>
      </c>
      <c r="G57" s="36">
        <v>0</v>
      </c>
      <c r="H57" s="35"/>
      <c r="I57" s="36">
        <f t="shared" si="8"/>
        <v>0</v>
      </c>
      <c r="J57" s="32"/>
    </row>
    <row r="58" spans="1:10" ht="15.75" customHeight="1" x14ac:dyDescent="0.2">
      <c r="A58" s="46"/>
      <c r="B58" s="53" t="s">
        <v>88</v>
      </c>
      <c r="C58" s="36">
        <v>5219.6000000000004</v>
      </c>
      <c r="D58" s="36">
        <v>0</v>
      </c>
      <c r="E58" s="35"/>
      <c r="F58" s="36">
        <v>5219.6000000000004</v>
      </c>
      <c r="G58" s="36">
        <v>422.1</v>
      </c>
      <c r="H58" s="35"/>
      <c r="I58" s="36">
        <f t="shared" si="8"/>
        <v>422.1</v>
      </c>
      <c r="J58" s="32"/>
    </row>
    <row r="59" spans="1:10" ht="15.75" customHeight="1" x14ac:dyDescent="0.2">
      <c r="A59" s="29"/>
      <c r="B59" s="54" t="s">
        <v>89</v>
      </c>
      <c r="C59" s="36">
        <v>29000</v>
      </c>
      <c r="D59" s="36">
        <v>0</v>
      </c>
      <c r="E59" s="35"/>
      <c r="F59" s="36">
        <v>2600</v>
      </c>
      <c r="G59" s="36">
        <v>0</v>
      </c>
      <c r="H59" s="35"/>
      <c r="I59" s="36">
        <f t="shared" si="8"/>
        <v>0</v>
      </c>
      <c r="J59" s="32"/>
    </row>
    <row r="60" spans="1:10" ht="15.75" hidden="1" customHeight="1" x14ac:dyDescent="0.2">
      <c r="A60" s="29"/>
      <c r="B60" s="54" t="s">
        <v>90</v>
      </c>
      <c r="C60" s="36">
        <v>0</v>
      </c>
      <c r="D60" s="36">
        <v>0</v>
      </c>
      <c r="E60" s="35"/>
      <c r="F60" s="55">
        <v>0</v>
      </c>
      <c r="G60" s="55">
        <v>0</v>
      </c>
      <c r="H60" s="35"/>
      <c r="I60" s="36">
        <f t="shared" si="8"/>
        <v>0</v>
      </c>
      <c r="J60" s="32"/>
    </row>
    <row r="61" spans="1:10" ht="17.25" customHeight="1" x14ac:dyDescent="0.2">
      <c r="A61" s="29"/>
      <c r="B61" s="56" t="s">
        <v>91</v>
      </c>
      <c r="C61" s="36">
        <v>0</v>
      </c>
      <c r="D61" s="36">
        <v>3561984.7</v>
      </c>
      <c r="E61" s="35"/>
      <c r="F61" s="36">
        <v>0</v>
      </c>
      <c r="G61" s="36">
        <v>9493927.3000000007</v>
      </c>
      <c r="H61" s="35"/>
      <c r="I61" s="36">
        <f t="shared" si="8"/>
        <v>5931942.6000000006</v>
      </c>
      <c r="J61" s="32"/>
    </row>
    <row r="62" spans="1:10" ht="15.75" customHeight="1" x14ac:dyDescent="0.2">
      <c r="A62" s="29"/>
      <c r="B62" s="56" t="s">
        <v>92</v>
      </c>
      <c r="C62" s="36">
        <v>0</v>
      </c>
      <c r="D62" s="36">
        <v>-1400000</v>
      </c>
      <c r="E62" s="35"/>
      <c r="F62" s="36">
        <v>702035.2</v>
      </c>
      <c r="G62" s="36">
        <v>800000</v>
      </c>
      <c r="H62" s="35"/>
      <c r="I62" s="36">
        <f>G62-D62</f>
        <v>2200000</v>
      </c>
      <c r="J62" s="32"/>
    </row>
    <row r="63" spans="1:10" ht="15.75" customHeight="1" x14ac:dyDescent="0.2">
      <c r="A63" s="57"/>
      <c r="B63" s="58"/>
      <c r="C63" s="59"/>
      <c r="D63" s="59"/>
      <c r="E63" s="60"/>
      <c r="F63" s="59"/>
      <c r="G63" s="59"/>
      <c r="H63" s="60"/>
      <c r="I63" s="61"/>
      <c r="J63" s="62"/>
    </row>
    <row r="64" spans="1:10" ht="15.75" customHeight="1" x14ac:dyDescent="0.2">
      <c r="A64" s="29"/>
      <c r="B64" s="63" t="s">
        <v>93</v>
      </c>
      <c r="C64" s="52"/>
      <c r="D64" s="35">
        <v>2937458.5</v>
      </c>
      <c r="E64" s="32"/>
      <c r="F64" s="52"/>
      <c r="G64" s="35">
        <v>6793807.2999999998</v>
      </c>
      <c r="H64" s="32"/>
      <c r="I64" s="36">
        <f t="shared" si="8"/>
        <v>3856348.8</v>
      </c>
      <c r="J64" s="35"/>
    </row>
    <row r="65" spans="1:10" ht="15.75" customHeight="1" x14ac:dyDescent="0.2">
      <c r="A65" s="29"/>
      <c r="B65" s="54" t="s">
        <v>94</v>
      </c>
      <c r="C65" s="52"/>
      <c r="D65" s="35">
        <f>D64/C10*100</f>
        <v>1.7117772028637381</v>
      </c>
      <c r="E65" s="35"/>
      <c r="F65" s="52"/>
      <c r="G65" s="35">
        <f>G64/F10*100</f>
        <v>3.4680213688896879</v>
      </c>
      <c r="H65" s="35"/>
      <c r="I65" s="36"/>
      <c r="J65" s="32"/>
    </row>
    <row r="66" spans="1:10" ht="15.75" customHeight="1" x14ac:dyDescent="0.2">
      <c r="A66" s="29"/>
      <c r="B66" s="54" t="s">
        <v>95</v>
      </c>
      <c r="C66" s="64"/>
      <c r="D66" s="35">
        <v>32248.799999999999</v>
      </c>
      <c r="E66" s="35"/>
      <c r="F66" s="64"/>
      <c r="G66" s="35">
        <v>5000</v>
      </c>
      <c r="H66" s="35"/>
      <c r="I66" s="36">
        <f t="shared" si="8"/>
        <v>-27248.799999999999</v>
      </c>
      <c r="J66" s="35"/>
    </row>
    <row r="67" spans="1:10" ht="15.75" customHeight="1" x14ac:dyDescent="0.2">
      <c r="A67" s="29"/>
      <c r="B67" s="54" t="s">
        <v>94</v>
      </c>
      <c r="C67" s="64"/>
      <c r="D67" s="65">
        <f>D66/C10*100</f>
        <v>1.8792694657545669E-2</v>
      </c>
      <c r="E67" s="35"/>
      <c r="F67" s="64"/>
      <c r="G67" s="66">
        <f>G66/F10*100</f>
        <v>2.5523401060328042E-3</v>
      </c>
      <c r="H67" s="35"/>
      <c r="I67" s="36"/>
      <c r="J67" s="67"/>
    </row>
    <row r="68" spans="1:10" ht="27.75" customHeight="1" x14ac:dyDescent="0.2">
      <c r="A68" s="68" t="s">
        <v>96</v>
      </c>
      <c r="B68" s="68"/>
      <c r="C68" s="9"/>
      <c r="D68" s="9"/>
      <c r="E68" s="11"/>
      <c r="F68" s="9"/>
      <c r="G68" s="11"/>
      <c r="H68" s="69"/>
      <c r="I68" s="11"/>
      <c r="J68" s="8"/>
    </row>
    <row r="69" spans="1:10" x14ac:dyDescent="0.2">
      <c r="C69" s="2"/>
      <c r="D69" s="2"/>
      <c r="F69" s="2"/>
      <c r="G69" s="2"/>
    </row>
    <row r="70" spans="1:10" x14ac:dyDescent="0.2">
      <c r="C70" s="2"/>
      <c r="D70" s="2"/>
    </row>
    <row r="71" spans="1:10" x14ac:dyDescent="0.2">
      <c r="C71" s="2"/>
      <c r="D71" s="2"/>
    </row>
  </sheetData>
  <mergeCells count="16">
    <mergeCell ref="D6:D7"/>
    <mergeCell ref="E6:E7"/>
    <mergeCell ref="F6:F7"/>
    <mergeCell ref="G6:G7"/>
    <mergeCell ref="H6:H7"/>
    <mergeCell ref="A68:B68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78740157480314965" right="0.78740157480314965" top="0.78740157480314965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2022-12-15T13:55:14Z</dcterms:created>
  <dcterms:modified xsi:type="dcterms:W3CDTF">2022-12-15T13:55:53Z</dcterms:modified>
</cp:coreProperties>
</file>