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130" windowHeight="116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Лист1!$14:$14</definedName>
  </definedNames>
  <calcPr calcId="145621"/>
</workbook>
</file>

<file path=xl/calcChain.xml><?xml version="1.0" encoding="utf-8"?>
<calcChain xmlns="http://schemas.openxmlformats.org/spreadsheetml/2006/main">
  <c r="D59" i="1" l="1"/>
  <c r="E59" i="1"/>
  <c r="C59" i="1"/>
  <c r="D53" i="1"/>
  <c r="E53" i="1"/>
  <c r="C53" i="1"/>
  <c r="D50" i="1"/>
  <c r="E50" i="1"/>
  <c r="C50" i="1"/>
  <c r="D47" i="1"/>
  <c r="E47" i="1"/>
  <c r="C47" i="1"/>
  <c r="D44" i="1"/>
  <c r="E44" i="1"/>
  <c r="C44" i="1"/>
  <c r="D40" i="1"/>
  <c r="E40" i="1"/>
  <c r="C40" i="1"/>
  <c r="D34" i="1"/>
  <c r="E34" i="1"/>
  <c r="C34" i="1"/>
  <c r="D31" i="1"/>
  <c r="E31" i="1"/>
  <c r="C31" i="1"/>
  <c r="D28" i="1"/>
  <c r="E28" i="1"/>
  <c r="C28" i="1"/>
  <c r="D24" i="1"/>
  <c r="E24" i="1"/>
  <c r="C24" i="1"/>
  <c r="D22" i="1"/>
  <c r="E22" i="1"/>
  <c r="C22" i="1"/>
  <c r="D20" i="1"/>
  <c r="E20" i="1"/>
  <c r="C20" i="1"/>
  <c r="D17" i="1"/>
  <c r="E17" i="1"/>
  <c r="C17" i="1"/>
  <c r="E16" i="1" l="1"/>
  <c r="D16" i="1"/>
  <c r="C16" i="1"/>
  <c r="E54" i="1"/>
  <c r="D54" i="1"/>
  <c r="C54" i="1"/>
  <c r="D62" i="1" l="1"/>
  <c r="E62" i="1"/>
  <c r="C62" i="1"/>
  <c r="D66" i="1"/>
  <c r="E66" i="1"/>
  <c r="C66" i="1"/>
  <c r="D61" i="1" l="1"/>
  <c r="E61" i="1"/>
  <c r="C61" i="1"/>
  <c r="C15" i="1" l="1"/>
  <c r="D15" i="1"/>
  <c r="E15" i="1"/>
</calcChain>
</file>

<file path=xl/sharedStrings.xml><?xml version="1.0" encoding="utf-8"?>
<sst xmlns="http://schemas.openxmlformats.org/spreadsheetml/2006/main" count="118" uniqueCount="118">
  <si>
    <t>УТВЕРЖДЕНЫ</t>
  </si>
  <si>
    <t>областным законом</t>
  </si>
  <si>
    <t>ПРОГНОЗИРУЕМЫЕ ПОСТУПЛЕНИЯ</t>
  </si>
  <si>
    <t>НАЛОГОВЫХ, НЕНАЛОГОВЫХ ДОХОДОВ И БЕЗВОЗМЕЗДНЫХ ПОСТУПЛЕНИЙ</t>
  </si>
  <si>
    <t>В ОБЛАСТНОЙ БЮДЖЕТ ЛЕНИНГРАДСКОЙ ОБЛАСТИ ПО КОДАМ ВИДОВ</t>
  </si>
  <si>
    <t>Код бюджетной классификации</t>
  </si>
  <si>
    <t>Источник доходов</t>
  </si>
  <si>
    <t>2023 год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</si>
  <si>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</si>
  <si>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</si>
  <si>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</si>
  <si>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</si>
  <si>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</si>
  <si>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</si>
  <si>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</si>
  <si>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</si>
  <si>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</si>
  <si>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</si>
  <si>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</si>
  <si>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</si>
  <si>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</si>
  <si>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</si>
  <si>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</si>
  <si>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1 05 06000 01 0000 110</t>
  </si>
  <si>
    <t>Налог на профессиональный доход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</si>
  <si>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</si>
  <si>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</si>
  <si>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</si>
  <si>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</si>
  <si>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</si>
  <si>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</si>
  <si>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</si>
  <si>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</si>
  <si>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</si>
  <si>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</si>
  <si>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</si>
  <si>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</si>
  <si>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</si>
  <si>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</si>
  <si>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</si>
  <si>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</si>
  <si>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</si>
  <si>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</si>
  <si>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</si>
  <si>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</si>
  <si>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</si>
  <si>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</si>
  <si>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</si>
  <si>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</si>
  <si>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1 11 02000 00 0000 120</t>
  </si>
  <si>
    <t>Доходы от размещения средств бюджетов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</si>
  <si>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</si>
  <si>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</si>
  <si>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</si>
  <si>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</si>
  <si>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</si>
  <si>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</si>
  <si>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</si>
  <si>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</si>
  <si>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</si>
  <si>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</si>
  <si>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1 12 02000 00 0000 120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</si>
  <si>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</si>
  <si>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</si>
  <si>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</si>
  <si>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</si>
  <si>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</si>
  <si>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</si>
  <si>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</si>
  <si>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</si>
  <si>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</si>
  <si>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</si>
  <si>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</si>
  <si>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</si>
  <si>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</si>
  <si>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</si>
  <si>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</si>
  <si>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1 15 00000 00 0000 000</t>
  </si>
  <si>
    <t>АДМИНИСТРАТИВНЫЕ ПЛАТЕЖИ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</si>
  <si>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</si>
  <si>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</si>
  <si>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1 15 07000 01 0000 140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</si>
  <si>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</si>
  <si>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</si>
  <si>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</si>
  <si>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</si>
  <si>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</si>
  <si>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</si>
  <si>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</si>
  <si>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</si>
  <si>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</si>
  <si>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1 16 10000 00 0000 140</t>
  </si>
  <si>
    <t>Платежи в целях возмещения причиненного ущерба (убытков)</t>
  </si>
  <si>
    <t>1 16 11000 01 0000 140</t>
  </si>
  <si>
    <t>Платежи, уплачиваемые в целях возмещения вреда</t>
  </si>
  <si>
    <t>1 17 00000 00 0000 000</t>
  </si>
  <si>
    <t>ПРОЧИЕ НЕНАЛОГОВЫЕ ДОХОДЫ</t>
  </si>
  <si>
    <t>1 17 05000 00 0000 180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</si>
  <si>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</si>
  <si>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</si>
  <si>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</si>
  <si>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</si>
  <si>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</si>
  <si>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</si>
  <si>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</si>
  <si>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</si>
  <si>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</si>
  <si>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</si>
  <si>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</si>
  <si>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</si>
  <si>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</si>
  <si>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2 03 02000 02 0000 150</t>
  </si>
  <si>
    <t>Безвозмездные поступления от государственных (муниципальных) организаций в бюджеты субъектов Российской Федерации</t>
  </si>
  <si>
    <t>2024 год</t>
  </si>
  <si>
    <t>Сумма
(тысяч рублей)</t>
  </si>
  <si>
    <t>(приложение 1)</t>
  </si>
  <si>
    <t>ДОХОДОВ 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</si>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</sst>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6" x14ac:knownFonts="1"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/>
    <xf numFmtId="165" fontId="3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abSelected="1" view="pageBreakPreview" zoomScale="110" zoomScaleNormal="100" zoomScaleSheetLayoutView="110" workbookViewId="0">
      <selection activeCell="D15" sqref="D15"/>
    </sheetView>
  </sheetViews>
  <sheetFormatPr defaultColWidth="9.140625" defaultRowHeight="15.75" x14ac:dyDescent="0.25"/>
  <cols>
    <col min="1" max="1" width="25.140625" style="14" customWidth="1"/>
    <col min="2" max="2" width="44.42578125" style="1" customWidth="1"/>
    <col min="3" max="5" width="20.28515625" style="1" customWidth="1"/>
    <col min="6" max="16384" width="9.140625" style="1"/>
  </cols>
  <sheetData>
    <row r="1" spans="1:5" ht="18.75" x14ac:dyDescent="0.3">
      <c r="C1" s="5"/>
      <c r="D1" s="7" t="s">
        <v>0</v>
      </c>
      <c r="E1" s="6"/>
    </row>
    <row r="2" spans="1:5" ht="18.75" x14ac:dyDescent="0.3">
      <c r="C2" s="5"/>
      <c r="D2" s="7" t="s">
        <v>1</v>
      </c>
      <c r="E2" s="6"/>
    </row>
    <row r="3" spans="1:5" ht="18.75" x14ac:dyDescent="0.3">
      <c r="C3" s="5"/>
      <c r="D3" s="7"/>
      <c r="E3" s="6"/>
    </row>
    <row r="4" spans="1:5" ht="18.75" x14ac:dyDescent="0.3">
      <c r="C4" s="5"/>
      <c r="D4" s="7" t="s">
        <v>115</v>
      </c>
      <c r="E4" s="6"/>
    </row>
    <row r="6" spans="1:5" x14ac:dyDescent="0.25">
      <c r="A6" s="24" t="s">
        <v>2</v>
      </c>
      <c r="B6" s="24"/>
      <c r="C6" s="24"/>
      <c r="D6" s="24"/>
      <c r="E6" s="24"/>
    </row>
    <row r="7" spans="1:5" x14ac:dyDescent="0.25">
      <c r="A7" s="24" t="s">
        <v>3</v>
      </c>
      <c r="B7" s="24"/>
      <c r="C7" s="24"/>
      <c r="D7" s="24"/>
      <c r="E7" s="24"/>
    </row>
    <row r="8" spans="1:5" x14ac:dyDescent="0.25">
      <c r="A8" s="24" t="s">
        <v>4</v>
      </c>
      <c r="B8" s="24"/>
      <c r="C8" s="24"/>
      <c r="D8" s="24"/>
      <c r="E8" s="24"/>
    </row>
    <row r="9" spans="1:5" x14ac:dyDescent="0.25">
      <c r="A9" s="24" t="s">
        <v>116</v>
      </c>
      <c r="B9" s="24"/>
      <c r="C9" s="24"/>
      <c r="D9" s="24"/>
      <c r="E9" s="24"/>
    </row>
    <row r="12" spans="1:5" s="2" customFormat="1" ht="31.5" customHeight="1" x14ac:dyDescent="0.2">
      <c r="A12" s="20" t="s">
        <v>5</v>
      </c>
      <c r="B12" s="22" t="s">
        <v>6</v>
      </c>
      <c r="C12" s="25" t="s">
        <v>114</v>
      </c>
      <c r="D12" s="26"/>
      <c r="E12" s="27"/>
    </row>
    <row r="13" spans="1:5" x14ac:dyDescent="0.25">
      <c r="A13" s="21"/>
      <c r="B13" s="23"/>
      <c r="C13" s="8" t="s">
        <v>7</v>
      </c>
      <c r="D13" s="8" t="s">
        <v>113</v>
      </c>
      <c r="E13" s="8" t="s">
        <v>117</v>
      </c>
    </row>
    <row r="14" spans="1:5" x14ac:dyDescent="0.25">
      <c r="A14" s="3">
        <v>1</v>
      </c>
      <c r="B14" s="3">
        <v>2</v>
      </c>
      <c r="C14" s="3">
        <v>3</v>
      </c>
      <c r="D14" s="3">
        <v>4</v>
      </c>
      <c r="E14" s="3">
        <v>5</v>
      </c>
    </row>
    <row r="15" spans="1:5" s="10" customFormat="1" x14ac:dyDescent="0.2">
      <c r="A15" s="15"/>
      <c r="B15" s="9" t="s">
        <v>8</v>
      </c>
      <c r="C15" s="11">
        <f>C16+C61</f>
        <v>171013818.10000002</v>
      </c>
      <c r="D15" s="11">
        <f t="shared" ref="D15:E15" si="0">D16+D61</f>
        <v>174923695.29999998</v>
      </c>
      <c r="E15" s="11">
        <f t="shared" si="0"/>
        <v>175459376</v>
      </c>
    </row>
    <row r="16" spans="1:5" s="4" customFormat="1" ht="31.5" x14ac:dyDescent="0.2">
      <c r="A16" s="16" t="s">
        <v>9</v>
      </c>
      <c r="B16" s="13" t="s">
        <v>10</v>
      </c>
      <c r="C16" s="12">
        <f>C17+C20+C22+C24+C28+C31+C34+C40+C44+C47+C50+C53+C59</f>
        <v>153456627.40000004</v>
      </c>
      <c r="D16" s="12">
        <f t="shared" ref="D16:E16" si="1">D17+D20+D22+D24+D28+D31+D34+D40+D44+D47+D50+D53+D59</f>
        <v>157912755.19999999</v>
      </c>
      <c r="E16" s="12">
        <f t="shared" si="1"/>
        <v>160886774.19999999</v>
      </c>
    </row>
    <row r="17" spans="1:5" s="4" customFormat="1" x14ac:dyDescent="0.2">
      <c r="A17" s="16" t="s">
        <v>11</v>
      </c>
      <c r="B17" s="13" t="s">
        <v>12</v>
      </c>
      <c r="C17" s="12">
        <f>C18+C19</f>
        <v>108230093.40000001</v>
      </c>
      <c r="D17" s="12">
        <f t="shared" ref="D17:E17" si="2">D18+D19</f>
        <v>111752340.2</v>
      </c>
      <c r="E17" s="12">
        <f t="shared" si="2"/>
        <v>114273260</v>
      </c>
    </row>
    <row r="18" spans="1:5" s="4" customFormat="1" x14ac:dyDescent="0.2">
      <c r="A18" s="16" t="s">
        <v>13</v>
      </c>
      <c r="B18" s="13" t="s">
        <v>14</v>
      </c>
      <c r="C18" s="12">
        <v>69068456.700000003</v>
      </c>
      <c r="D18" s="12">
        <v>70105008</v>
      </c>
      <c r="E18" s="12">
        <v>70250818</v>
      </c>
    </row>
    <row r="19" spans="1:5" s="4" customFormat="1" x14ac:dyDescent="0.2">
      <c r="A19" s="16" t="s">
        <v>15</v>
      </c>
      <c r="B19" s="13" t="s">
        <v>16</v>
      </c>
      <c r="C19" s="12">
        <v>39161636.700000003</v>
      </c>
      <c r="D19" s="12">
        <v>41647332.200000003</v>
      </c>
      <c r="E19" s="12">
        <v>44022442</v>
      </c>
    </row>
    <row r="20" spans="1:5" s="4" customFormat="1" ht="63" x14ac:dyDescent="0.2">
      <c r="A20" s="16" t="s">
        <v>17</v>
      </c>
      <c r="B20" s="13" t="s">
        <v>18</v>
      </c>
      <c r="C20" s="12">
        <f>C21</f>
        <v>12691957.699999999</v>
      </c>
      <c r="D20" s="12">
        <f t="shared" ref="D20:E20" si="3">D21</f>
        <v>13245581.6</v>
      </c>
      <c r="E20" s="12">
        <f t="shared" si="3"/>
        <v>13357970</v>
      </c>
    </row>
    <row r="21" spans="1:5" s="4" customFormat="1" ht="47.25" x14ac:dyDescent="0.2">
      <c r="A21" s="16" t="s">
        <v>19</v>
      </c>
      <c r="B21" s="13" t="s">
        <v>20</v>
      </c>
      <c r="C21" s="12">
        <v>12691957.699999999</v>
      </c>
      <c r="D21" s="12">
        <v>13245581.6</v>
      </c>
      <c r="E21" s="12">
        <v>13357970</v>
      </c>
    </row>
    <row r="22" spans="1:5" s="4" customFormat="1" x14ac:dyDescent="0.2">
      <c r="A22" s="16" t="s">
        <v>21</v>
      </c>
      <c r="B22" s="13" t="s">
        <v>22</v>
      </c>
      <c r="C22" s="12">
        <f>C23</f>
        <v>195300</v>
      </c>
      <c r="D22" s="12">
        <f t="shared" ref="D22:E22" si="4">D23</f>
        <v>205065</v>
      </c>
      <c r="E22" s="12">
        <f t="shared" si="4"/>
        <v>213267</v>
      </c>
    </row>
    <row r="23" spans="1:5" s="4" customFormat="1" x14ac:dyDescent="0.2">
      <c r="A23" s="16" t="s">
        <v>23</v>
      </c>
      <c r="B23" s="13" t="s">
        <v>24</v>
      </c>
      <c r="C23" s="12">
        <v>195300</v>
      </c>
      <c r="D23" s="12">
        <v>205065</v>
      </c>
      <c r="E23" s="12">
        <v>213267</v>
      </c>
    </row>
    <row r="24" spans="1:5" s="4" customFormat="1" x14ac:dyDescent="0.2">
      <c r="A24" s="16" t="s">
        <v>25</v>
      </c>
      <c r="B24" s="13" t="s">
        <v>26</v>
      </c>
      <c r="C24" s="12">
        <f>C25+C26+C27</f>
        <v>29150068</v>
      </c>
      <c r="D24" s="12">
        <f t="shared" ref="D24:E24" si="5">D25+D26+D27</f>
        <v>29489652</v>
      </c>
      <c r="E24" s="12">
        <f t="shared" si="5"/>
        <v>29833366</v>
      </c>
    </row>
    <row r="25" spans="1:5" s="4" customFormat="1" x14ac:dyDescent="0.2">
      <c r="A25" s="16" t="s">
        <v>27</v>
      </c>
      <c r="B25" s="13" t="s">
        <v>28</v>
      </c>
      <c r="C25" s="12">
        <v>25900000</v>
      </c>
      <c r="D25" s="12">
        <v>26184900</v>
      </c>
      <c r="E25" s="12">
        <v>26473000</v>
      </c>
    </row>
    <row r="26" spans="1:5" s="4" customFormat="1" x14ac:dyDescent="0.2">
      <c r="A26" s="16" t="s">
        <v>29</v>
      </c>
      <c r="B26" s="13" t="s">
        <v>30</v>
      </c>
      <c r="C26" s="12">
        <v>3216693</v>
      </c>
      <c r="D26" s="12">
        <v>3271377</v>
      </c>
      <c r="E26" s="12">
        <v>3326991</v>
      </c>
    </row>
    <row r="27" spans="1:5" s="4" customFormat="1" x14ac:dyDescent="0.2">
      <c r="A27" s="16" t="s">
        <v>31</v>
      </c>
      <c r="B27" s="13" t="s">
        <v>32</v>
      </c>
      <c r="C27" s="12">
        <v>33375</v>
      </c>
      <c r="D27" s="12">
        <v>33375</v>
      </c>
      <c r="E27" s="12">
        <v>33375</v>
      </c>
    </row>
    <row r="28" spans="1:5" s="4" customFormat="1" ht="47.25" x14ac:dyDescent="0.2">
      <c r="A28" s="16" t="s">
        <v>33</v>
      </c>
      <c r="B28" s="13" t="s">
        <v>34</v>
      </c>
      <c r="C28" s="12">
        <f>C29+C30</f>
        <v>490162</v>
      </c>
      <c r="D28" s="12">
        <f t="shared" ref="D28:E28" si="6">D29+D30</f>
        <v>480365</v>
      </c>
      <c r="E28" s="12">
        <f t="shared" si="6"/>
        <v>465963</v>
      </c>
    </row>
    <row r="29" spans="1:5" s="4" customFormat="1" x14ac:dyDescent="0.2">
      <c r="A29" s="16" t="s">
        <v>35</v>
      </c>
      <c r="B29" s="13" t="s">
        <v>36</v>
      </c>
      <c r="C29" s="12">
        <v>489862</v>
      </c>
      <c r="D29" s="12">
        <v>480065</v>
      </c>
      <c r="E29" s="12">
        <v>465663</v>
      </c>
    </row>
    <row r="30" spans="1:5" s="4" customFormat="1" ht="47.25" x14ac:dyDescent="0.2">
      <c r="A30" s="16" t="s">
        <v>37</v>
      </c>
      <c r="B30" s="13" t="s">
        <v>38</v>
      </c>
      <c r="C30" s="12">
        <v>300</v>
      </c>
      <c r="D30" s="12">
        <v>300</v>
      </c>
      <c r="E30" s="12">
        <v>300</v>
      </c>
    </row>
    <row r="31" spans="1:5" s="4" customFormat="1" x14ac:dyDescent="0.2">
      <c r="A31" s="16" t="s">
        <v>39</v>
      </c>
      <c r="B31" s="13" t="s">
        <v>40</v>
      </c>
      <c r="C31" s="12">
        <f>C32+C33</f>
        <v>403162.1</v>
      </c>
      <c r="D31" s="12">
        <f t="shared" ref="D31:E31" si="7">D32+D33</f>
        <v>412180</v>
      </c>
      <c r="E31" s="12">
        <f t="shared" si="7"/>
        <v>407951.4</v>
      </c>
    </row>
    <row r="32" spans="1:5" s="4" customFormat="1" ht="110.25" x14ac:dyDescent="0.2">
      <c r="A32" s="16" t="s">
        <v>41</v>
      </c>
      <c r="B32" s="13" t="s">
        <v>42</v>
      </c>
      <c r="C32" s="12">
        <v>14347</v>
      </c>
      <c r="D32" s="12">
        <v>14346.9</v>
      </c>
      <c r="E32" s="12">
        <v>14347.2</v>
      </c>
    </row>
    <row r="33" spans="1:5" s="4" customFormat="1" ht="63" x14ac:dyDescent="0.2">
      <c r="A33" s="16" t="s">
        <v>43</v>
      </c>
      <c r="B33" s="13" t="s">
        <v>44</v>
      </c>
      <c r="C33" s="12">
        <v>388815.1</v>
      </c>
      <c r="D33" s="12">
        <v>397833.1</v>
      </c>
      <c r="E33" s="12">
        <v>393604.2</v>
      </c>
    </row>
    <row r="34" spans="1:5" s="4" customFormat="1" ht="63" x14ac:dyDescent="0.2">
      <c r="A34" s="16" t="s">
        <v>45</v>
      </c>
      <c r="B34" s="13" t="s">
        <v>46</v>
      </c>
      <c r="C34" s="12">
        <f>C35+C36+C37+C38+C39</f>
        <v>98378</v>
      </c>
      <c r="D34" s="12">
        <f t="shared" ref="D34:E34" si="8">D35+D36+D37+D38+D39</f>
        <v>89989</v>
      </c>
      <c r="E34" s="12">
        <f t="shared" si="8"/>
        <v>85320.4</v>
      </c>
    </row>
    <row r="35" spans="1:5" s="4" customFormat="1" ht="110.25" x14ac:dyDescent="0.2">
      <c r="A35" s="16" t="s">
        <v>47</v>
      </c>
      <c r="B35" s="13" t="s">
        <v>48</v>
      </c>
      <c r="C35" s="12">
        <v>32377</v>
      </c>
      <c r="D35" s="12">
        <v>25135</v>
      </c>
      <c r="E35" s="12">
        <v>26687</v>
      </c>
    </row>
    <row r="36" spans="1:5" s="4" customFormat="1" x14ac:dyDescent="0.2">
      <c r="A36" s="16" t="s">
        <v>49</v>
      </c>
      <c r="B36" s="13" t="s">
        <v>50</v>
      </c>
      <c r="C36" s="12">
        <v>0</v>
      </c>
      <c r="D36" s="12">
        <v>0</v>
      </c>
      <c r="E36" s="12">
        <v>0</v>
      </c>
    </row>
    <row r="37" spans="1:5" s="4" customFormat="1" ht="31.5" x14ac:dyDescent="0.2">
      <c r="A37" s="16" t="s">
        <v>51</v>
      </c>
      <c r="B37" s="13" t="s">
        <v>52</v>
      </c>
      <c r="C37" s="12">
        <v>191</v>
      </c>
      <c r="D37" s="12">
        <v>131</v>
      </c>
      <c r="E37" s="12">
        <v>80.400000000000006</v>
      </c>
    </row>
    <row r="38" spans="1:5" s="4" customFormat="1" ht="141.75" x14ac:dyDescent="0.2">
      <c r="A38" s="16" t="s">
        <v>53</v>
      </c>
      <c r="B38" s="13" t="s">
        <v>54</v>
      </c>
      <c r="C38" s="12">
        <v>62500</v>
      </c>
      <c r="D38" s="12">
        <v>61350</v>
      </c>
      <c r="E38" s="12">
        <v>58150</v>
      </c>
    </row>
    <row r="39" spans="1:5" s="4" customFormat="1" ht="31.5" x14ac:dyDescent="0.2">
      <c r="A39" s="16" t="s">
        <v>55</v>
      </c>
      <c r="B39" s="13" t="s">
        <v>56</v>
      </c>
      <c r="C39" s="12">
        <v>3310</v>
      </c>
      <c r="D39" s="12">
        <v>3373</v>
      </c>
      <c r="E39" s="12">
        <v>403</v>
      </c>
    </row>
    <row r="40" spans="1:5" s="4" customFormat="1" ht="31.5" x14ac:dyDescent="0.2">
      <c r="A40" s="16" t="s">
        <v>57</v>
      </c>
      <c r="B40" s="13" t="s">
        <v>58</v>
      </c>
      <c r="C40" s="12">
        <f>C41+C42+C43</f>
        <v>391916.1</v>
      </c>
      <c r="D40" s="12">
        <f t="shared" ref="D40:E40" si="9">D41+D42+D43</f>
        <v>430674.1</v>
      </c>
      <c r="E40" s="12">
        <f t="shared" si="9"/>
        <v>441782.1</v>
      </c>
    </row>
    <row r="41" spans="1:5" s="4" customFormat="1" ht="31.5" x14ac:dyDescent="0.2">
      <c r="A41" s="16" t="s">
        <v>59</v>
      </c>
      <c r="B41" s="13" t="s">
        <v>60</v>
      </c>
      <c r="C41" s="12">
        <v>137811.1</v>
      </c>
      <c r="D41" s="12">
        <v>137811.1</v>
      </c>
      <c r="E41" s="12">
        <v>137811.1</v>
      </c>
    </row>
    <row r="42" spans="1:5" s="4" customFormat="1" x14ac:dyDescent="0.2">
      <c r="A42" s="16" t="s">
        <v>61</v>
      </c>
      <c r="B42" s="13" t="s">
        <v>62</v>
      </c>
      <c r="C42" s="12">
        <v>7954</v>
      </c>
      <c r="D42" s="12">
        <v>7957</v>
      </c>
      <c r="E42" s="12">
        <v>7960</v>
      </c>
    </row>
    <row r="43" spans="1:5" s="4" customFormat="1" x14ac:dyDescent="0.2">
      <c r="A43" s="16" t="s">
        <v>63</v>
      </c>
      <c r="B43" s="13" t="s">
        <v>64</v>
      </c>
      <c r="C43" s="12">
        <v>246151</v>
      </c>
      <c r="D43" s="12">
        <v>284906</v>
      </c>
      <c r="E43" s="12">
        <v>296011</v>
      </c>
    </row>
    <row r="44" spans="1:5" s="4" customFormat="1" ht="47.25" x14ac:dyDescent="0.2">
      <c r="A44" s="16" t="s">
        <v>65</v>
      </c>
      <c r="B44" s="13" t="s">
        <v>66</v>
      </c>
      <c r="C44" s="12">
        <f>C45+C46</f>
        <v>181182.80000000002</v>
      </c>
      <c r="D44" s="12">
        <f t="shared" ref="D44:E44" si="10">D45+D46</f>
        <v>182010.7</v>
      </c>
      <c r="E44" s="12">
        <f t="shared" si="10"/>
        <v>182196.1</v>
      </c>
    </row>
    <row r="45" spans="1:5" s="4" customFormat="1" x14ac:dyDescent="0.2">
      <c r="A45" s="16" t="s">
        <v>67</v>
      </c>
      <c r="B45" s="13" t="s">
        <v>68</v>
      </c>
      <c r="C45" s="12">
        <v>164120.1</v>
      </c>
      <c r="D45" s="12">
        <v>164385.1</v>
      </c>
      <c r="E45" s="12">
        <v>164654.1</v>
      </c>
    </row>
    <row r="46" spans="1:5" s="4" customFormat="1" ht="31.5" x14ac:dyDescent="0.2">
      <c r="A46" s="16" t="s">
        <v>69</v>
      </c>
      <c r="B46" s="13" t="s">
        <v>70</v>
      </c>
      <c r="C46" s="12">
        <v>17062.7</v>
      </c>
      <c r="D46" s="12">
        <v>17625.599999999999</v>
      </c>
      <c r="E46" s="12">
        <v>17542</v>
      </c>
    </row>
    <row r="47" spans="1:5" s="4" customFormat="1" ht="47.25" x14ac:dyDescent="0.2">
      <c r="A47" s="16" t="s">
        <v>71</v>
      </c>
      <c r="B47" s="13" t="s">
        <v>72</v>
      </c>
      <c r="C47" s="12">
        <f>C48+C49</f>
        <v>323</v>
      </c>
      <c r="D47" s="12">
        <f t="shared" ref="D47:E47" si="11">D48+D49</f>
        <v>0</v>
      </c>
      <c r="E47" s="12">
        <f t="shared" si="11"/>
        <v>0</v>
      </c>
    </row>
    <row r="48" spans="1:5" s="4" customFormat="1" ht="126" x14ac:dyDescent="0.2">
      <c r="A48" s="16" t="s">
        <v>73</v>
      </c>
      <c r="B48" s="13" t="s">
        <v>74</v>
      </c>
      <c r="C48" s="12">
        <v>239</v>
      </c>
      <c r="D48" s="12">
        <v>0</v>
      </c>
      <c r="E48" s="12">
        <v>0</v>
      </c>
    </row>
    <row r="49" spans="1:5" s="4" customFormat="1" ht="47.25" x14ac:dyDescent="0.2">
      <c r="A49" s="16" t="s">
        <v>75</v>
      </c>
      <c r="B49" s="13" t="s">
        <v>76</v>
      </c>
      <c r="C49" s="12">
        <v>84</v>
      </c>
      <c r="D49" s="12">
        <v>0</v>
      </c>
      <c r="E49" s="12">
        <v>0</v>
      </c>
    </row>
    <row r="50" spans="1:5" s="4" customFormat="1" x14ac:dyDescent="0.2">
      <c r="A50" s="16" t="s">
        <v>77</v>
      </c>
      <c r="B50" s="13" t="s">
        <v>78</v>
      </c>
      <c r="C50" s="12">
        <f>C51+C52</f>
        <v>6637.3</v>
      </c>
      <c r="D50" s="12">
        <f t="shared" ref="D50:E50" si="12">D51+D52</f>
        <v>5985.3</v>
      </c>
      <c r="E50" s="12">
        <f t="shared" si="12"/>
        <v>5402.3</v>
      </c>
    </row>
    <row r="51" spans="1:5" s="4" customFormat="1" ht="63" x14ac:dyDescent="0.2">
      <c r="A51" s="16" t="s">
        <v>79</v>
      </c>
      <c r="B51" s="13" t="s">
        <v>80</v>
      </c>
      <c r="C51" s="12">
        <v>6231.2</v>
      </c>
      <c r="D51" s="12">
        <v>5579.2</v>
      </c>
      <c r="E51" s="12">
        <v>4996.2</v>
      </c>
    </row>
    <row r="52" spans="1:5" s="4" customFormat="1" ht="110.25" x14ac:dyDescent="0.2">
      <c r="A52" s="16" t="s">
        <v>81</v>
      </c>
      <c r="B52" s="13" t="s">
        <v>82</v>
      </c>
      <c r="C52" s="12">
        <v>406.1</v>
      </c>
      <c r="D52" s="12">
        <v>406.1</v>
      </c>
      <c r="E52" s="12">
        <v>406.1</v>
      </c>
    </row>
    <row r="53" spans="1:5" s="4" customFormat="1" ht="31.5" x14ac:dyDescent="0.2">
      <c r="A53" s="16" t="s">
        <v>83</v>
      </c>
      <c r="B53" s="13" t="s">
        <v>84</v>
      </c>
      <c r="C53" s="12">
        <f>C54+C55+C56+C57+C58</f>
        <v>1053964.8</v>
      </c>
      <c r="D53" s="12">
        <f t="shared" ref="D53:E53" si="13">D54+D55+D56+D57+D58</f>
        <v>1055432.1000000001</v>
      </c>
      <c r="E53" s="12">
        <f t="shared" si="13"/>
        <v>1056815.7000000002</v>
      </c>
    </row>
    <row r="54" spans="1:5" s="4" customFormat="1" ht="63" x14ac:dyDescent="0.2">
      <c r="A54" s="16" t="s">
        <v>85</v>
      </c>
      <c r="B54" s="13" t="s">
        <v>86</v>
      </c>
      <c r="C54" s="12">
        <f>656296.1+349000</f>
        <v>1005296.1</v>
      </c>
      <c r="D54" s="12">
        <f>656281.9+349000</f>
        <v>1005281.9</v>
      </c>
      <c r="E54" s="12">
        <f>656307.4+349000</f>
        <v>1005307.4</v>
      </c>
    </row>
    <row r="55" spans="1:5" s="4" customFormat="1" ht="63" x14ac:dyDescent="0.2">
      <c r="A55" s="16" t="s">
        <v>87</v>
      </c>
      <c r="B55" s="13" t="s">
        <v>88</v>
      </c>
      <c r="C55" s="12">
        <v>2118.3000000000002</v>
      </c>
      <c r="D55" s="12">
        <v>2118.3000000000002</v>
      </c>
      <c r="E55" s="12">
        <v>2118.3000000000002</v>
      </c>
    </row>
    <row r="56" spans="1:5" s="4" customFormat="1" ht="173.25" x14ac:dyDescent="0.2">
      <c r="A56" s="16" t="s">
        <v>89</v>
      </c>
      <c r="B56" s="13" t="s">
        <v>90</v>
      </c>
      <c r="C56" s="12">
        <v>9244.4</v>
      </c>
      <c r="D56" s="12">
        <v>9225.9</v>
      </c>
      <c r="E56" s="12">
        <v>9184</v>
      </c>
    </row>
    <row r="57" spans="1:5" s="4" customFormat="1" ht="31.5" x14ac:dyDescent="0.2">
      <c r="A57" s="16" t="s">
        <v>91</v>
      </c>
      <c r="B57" s="13" t="s">
        <v>92</v>
      </c>
      <c r="C57" s="12">
        <v>9306</v>
      </c>
      <c r="D57" s="12">
        <v>9306</v>
      </c>
      <c r="E57" s="12">
        <v>9306</v>
      </c>
    </row>
    <row r="58" spans="1:5" s="4" customFormat="1" ht="31.5" x14ac:dyDescent="0.2">
      <c r="A58" s="16" t="s">
        <v>93</v>
      </c>
      <c r="B58" s="13" t="s">
        <v>94</v>
      </c>
      <c r="C58" s="12">
        <v>28000</v>
      </c>
      <c r="D58" s="12">
        <v>29500</v>
      </c>
      <c r="E58" s="12">
        <v>30900</v>
      </c>
    </row>
    <row r="59" spans="1:5" s="4" customFormat="1" x14ac:dyDescent="0.2">
      <c r="A59" s="16" t="s">
        <v>95</v>
      </c>
      <c r="B59" s="13" t="s">
        <v>96</v>
      </c>
      <c r="C59" s="12">
        <f>C60</f>
        <v>563482.19999999995</v>
      </c>
      <c r="D59" s="12">
        <f t="shared" ref="D59:E59" si="14">D60</f>
        <v>563480.19999999995</v>
      </c>
      <c r="E59" s="12">
        <f t="shared" si="14"/>
        <v>563480.19999999995</v>
      </c>
    </row>
    <row r="60" spans="1:5" s="4" customFormat="1" x14ac:dyDescent="0.2">
      <c r="A60" s="16" t="s">
        <v>97</v>
      </c>
      <c r="B60" s="13" t="s">
        <v>98</v>
      </c>
      <c r="C60" s="12">
        <v>563482.19999999995</v>
      </c>
      <c r="D60" s="12">
        <v>563480.19999999995</v>
      </c>
      <c r="E60" s="12">
        <v>563480.19999999995</v>
      </c>
    </row>
    <row r="61" spans="1:5" s="4" customFormat="1" x14ac:dyDescent="0.2">
      <c r="A61" s="17" t="s">
        <v>99</v>
      </c>
      <c r="B61" s="18" t="s">
        <v>100</v>
      </c>
      <c r="C61" s="19">
        <f>C62+C66</f>
        <v>17557190.700000003</v>
      </c>
      <c r="D61" s="19">
        <f t="shared" ref="D61:E61" si="15">D62+D66</f>
        <v>17010940.100000001</v>
      </c>
      <c r="E61" s="19">
        <f t="shared" si="15"/>
        <v>14572601.799999999</v>
      </c>
    </row>
    <row r="62" spans="1:5" s="4" customFormat="1" ht="47.25" x14ac:dyDescent="0.2">
      <c r="A62" s="16" t="s">
        <v>101</v>
      </c>
      <c r="B62" s="13" t="s">
        <v>102</v>
      </c>
      <c r="C62" s="12">
        <f>SUM(C63:C65)</f>
        <v>17058190.100000001</v>
      </c>
      <c r="D62" s="12">
        <f t="shared" ref="D62:E62" si="16">SUM(D63:D65)</f>
        <v>16040399.4</v>
      </c>
      <c r="E62" s="12">
        <f t="shared" si="16"/>
        <v>14572601.799999999</v>
      </c>
    </row>
    <row r="63" spans="1:5" s="4" customFormat="1" ht="47.25" x14ac:dyDescent="0.2">
      <c r="A63" s="16" t="s">
        <v>103</v>
      </c>
      <c r="B63" s="13" t="s">
        <v>104</v>
      </c>
      <c r="C63" s="12">
        <v>8891312.5000000019</v>
      </c>
      <c r="D63" s="12">
        <v>11187483.300000001</v>
      </c>
      <c r="E63" s="12">
        <v>10197584.199999999</v>
      </c>
    </row>
    <row r="64" spans="1:5" s="4" customFormat="1" ht="31.5" x14ac:dyDescent="0.2">
      <c r="A64" s="16" t="s">
        <v>105</v>
      </c>
      <c r="B64" s="13" t="s">
        <v>106</v>
      </c>
      <c r="C64" s="12">
        <v>3074585.2</v>
      </c>
      <c r="D64" s="12">
        <v>3161282.9999999995</v>
      </c>
      <c r="E64" s="12">
        <v>3210348.7</v>
      </c>
    </row>
    <row r="65" spans="1:5" s="4" customFormat="1" x14ac:dyDescent="0.2">
      <c r="A65" s="16" t="s">
        <v>107</v>
      </c>
      <c r="B65" s="13" t="s">
        <v>108</v>
      </c>
      <c r="C65" s="12">
        <v>5092292.4000000004</v>
      </c>
      <c r="D65" s="12">
        <v>1691633.1</v>
      </c>
      <c r="E65" s="12">
        <v>1164668.8999999999</v>
      </c>
    </row>
    <row r="66" spans="1:5" s="4" customFormat="1" ht="47.25" x14ac:dyDescent="0.2">
      <c r="A66" s="16" t="s">
        <v>109</v>
      </c>
      <c r="B66" s="13" t="s">
        <v>110</v>
      </c>
      <c r="C66" s="12">
        <f>C67</f>
        <v>499000.6</v>
      </c>
      <c r="D66" s="12">
        <f t="shared" ref="D66:E66" si="17">D67</f>
        <v>970540.7</v>
      </c>
      <c r="E66" s="12">
        <f t="shared" si="17"/>
        <v>0</v>
      </c>
    </row>
    <row r="67" spans="1:5" s="4" customFormat="1" ht="63" x14ac:dyDescent="0.2">
      <c r="A67" s="16" t="s">
        <v>111</v>
      </c>
      <c r="B67" s="13" t="s">
        <v>112</v>
      </c>
      <c r="C67" s="12">
        <v>499000.6</v>
      </c>
      <c r="D67" s="12">
        <v>970540.7</v>
      </c>
      <c r="E67" s="12">
        <v>0</v>
      </c>
    </row>
  </sheetData>
  <mergeCells count="7">
    <mergeCell ref="A12:A13"/>
    <mergeCell ref="B12:B13"/>
    <mergeCell ref="A6:E6"/>
    <mergeCell ref="A7:E7"/>
    <mergeCell ref="A8:E8"/>
    <mergeCell ref="A9:E9"/>
    <mergeCell ref="C12:E12"/>
  </mergeCells>
  <pageMargins left="0.78740157480314965" right="0.39370078740157483" top="0.78740157480314965" bottom="0.78740157480314965" header="0.31496062992125984" footer="0.31496062992125984"/>
  <pageSetup paperSize="9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Лапицкая Елена Викторовна</dc:creator>
  <cp:lastModifiedBy>Рыженкова Елена Николаевна</cp:lastModifiedBy>
  <cp:lastPrinted>2022-12-01T12:28:38Z</cp:lastPrinted>
  <dcterms:created xsi:type="dcterms:W3CDTF">2021-08-20T06:29:45Z</dcterms:created>
  <dcterms:modified xsi:type="dcterms:W3CDTF">2022-12-01T12:28:41Z</dcterms:modified>
</cp:coreProperties>
</file>