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25" i="1" l="1"/>
  <c r="S25" i="1"/>
  <c r="R25" i="1"/>
  <c r="Q25" i="1"/>
  <c r="P25" i="1"/>
  <c r="N25" i="1"/>
  <c r="M25" i="1"/>
  <c r="T24" i="1"/>
  <c r="S24" i="1"/>
  <c r="Q24" i="1"/>
  <c r="P24" i="1"/>
  <c r="N24" i="1"/>
  <c r="M24" i="1"/>
  <c r="T23" i="1"/>
  <c r="S23" i="1"/>
  <c r="Q23" i="1"/>
  <c r="P23" i="1"/>
  <c r="N23" i="1"/>
  <c r="M23" i="1"/>
  <c r="T22" i="1"/>
  <c r="S22" i="1"/>
  <c r="Q22" i="1"/>
  <c r="P22" i="1"/>
  <c r="N22" i="1"/>
  <c r="M22" i="1"/>
  <c r="T21" i="1"/>
  <c r="S21" i="1"/>
  <c r="Q21" i="1"/>
  <c r="R21" i="1" s="1"/>
  <c r="P21" i="1"/>
  <c r="N21" i="1"/>
  <c r="M21" i="1"/>
  <c r="T20" i="1"/>
  <c r="S20" i="1"/>
  <c r="Q20" i="1"/>
  <c r="R20" i="1" s="1"/>
  <c r="P20" i="1"/>
  <c r="N20" i="1"/>
  <c r="M20" i="1"/>
  <c r="T19" i="1"/>
  <c r="S19" i="1"/>
  <c r="Q19" i="1"/>
  <c r="P19" i="1"/>
  <c r="N19" i="1"/>
  <c r="M19" i="1"/>
  <c r="T18" i="1"/>
  <c r="S18" i="1"/>
  <c r="Q18" i="1"/>
  <c r="R18" i="1" s="1"/>
  <c r="P18" i="1"/>
  <c r="N18" i="1"/>
  <c r="M18" i="1"/>
  <c r="T17" i="1"/>
  <c r="S17" i="1"/>
  <c r="Q17" i="1"/>
  <c r="R17" i="1" s="1"/>
  <c r="P17" i="1"/>
  <c r="N17" i="1"/>
  <c r="M17" i="1"/>
  <c r="T16" i="1"/>
  <c r="S16" i="1"/>
  <c r="Q16" i="1"/>
  <c r="P16" i="1"/>
  <c r="N16" i="1"/>
  <c r="M16" i="1"/>
  <c r="T15" i="1"/>
  <c r="S15" i="1"/>
  <c r="Q15" i="1"/>
  <c r="P15" i="1"/>
  <c r="N15" i="1"/>
  <c r="M15" i="1"/>
  <c r="T14" i="1"/>
  <c r="S14" i="1"/>
  <c r="Q14" i="1"/>
  <c r="P14" i="1"/>
  <c r="N14" i="1"/>
  <c r="M14" i="1"/>
  <c r="T13" i="1"/>
  <c r="S13" i="1"/>
  <c r="Q13" i="1"/>
  <c r="R13" i="1" s="1"/>
  <c r="P13" i="1"/>
  <c r="N13" i="1"/>
  <c r="M13" i="1"/>
  <c r="T12" i="1"/>
  <c r="S12" i="1"/>
  <c r="Q12" i="1"/>
  <c r="P12" i="1"/>
  <c r="N12" i="1"/>
  <c r="M12" i="1"/>
  <c r="T11" i="1"/>
  <c r="S11" i="1"/>
  <c r="Q11" i="1"/>
  <c r="R11" i="1" s="1"/>
  <c r="P11" i="1"/>
  <c r="N11" i="1"/>
  <c r="M11" i="1"/>
  <c r="T10" i="1"/>
  <c r="S10" i="1"/>
  <c r="Q10" i="1"/>
  <c r="P10" i="1"/>
  <c r="N10" i="1"/>
  <c r="O10" i="1" s="1"/>
  <c r="M10" i="1"/>
  <c r="T9" i="1"/>
  <c r="S9" i="1"/>
  <c r="R9" i="1"/>
  <c r="Q9" i="1"/>
  <c r="P9" i="1"/>
  <c r="N9" i="1"/>
  <c r="M9" i="1"/>
  <c r="T8" i="1"/>
  <c r="S8" i="1"/>
  <c r="Q8" i="1"/>
  <c r="P8" i="1"/>
  <c r="N8" i="1"/>
  <c r="M8" i="1"/>
  <c r="T3" i="1"/>
  <c r="S3" i="1"/>
  <c r="R3" i="1"/>
  <c r="Q3" i="1"/>
  <c r="P3" i="1"/>
  <c r="O3" i="1"/>
  <c r="N3" i="1"/>
  <c r="M3" i="1"/>
  <c r="Q26" i="1" l="1"/>
  <c r="O14" i="1"/>
  <c r="R15" i="1"/>
  <c r="R22" i="1"/>
  <c r="R24" i="1"/>
  <c r="M26" i="1"/>
  <c r="R10" i="1"/>
  <c r="R12" i="1"/>
  <c r="O18" i="1"/>
  <c r="R19" i="1"/>
  <c r="R14" i="1"/>
  <c r="R16" i="1"/>
  <c r="O22" i="1"/>
  <c r="R23" i="1"/>
  <c r="R8" i="1"/>
  <c r="O9" i="1"/>
  <c r="O13" i="1"/>
  <c r="O17" i="1"/>
  <c r="O21" i="1"/>
  <c r="O25" i="1"/>
  <c r="O8" i="1"/>
  <c r="S26" i="1"/>
  <c r="O12" i="1"/>
  <c r="O16" i="1"/>
  <c r="O20" i="1"/>
  <c r="O24" i="1"/>
  <c r="P26" i="1"/>
  <c r="R26" i="1" s="1"/>
  <c r="T26" i="1"/>
  <c r="O11" i="1"/>
  <c r="O15" i="1"/>
  <c r="O19" i="1"/>
  <c r="O23" i="1"/>
  <c r="N26" i="1"/>
  <c r="O26" i="1" l="1"/>
</calcChain>
</file>

<file path=xl/sharedStrings.xml><?xml version="1.0" encoding="utf-8"?>
<sst xmlns="http://schemas.openxmlformats.org/spreadsheetml/2006/main" count="129" uniqueCount="78">
  <si>
    <t>Бокситогорский муниципальный район</t>
  </si>
  <si>
    <t>= Волосовский район =</t>
  </si>
  <si>
    <t>45-Р15</t>
  </si>
  <si>
    <t>= Кингисеппский район =</t>
  </si>
  <si>
    <t>Сосновоборский городской округ</t>
  </si>
  <si>
    <t>45-Р07</t>
  </si>
  <si>
    <t xml:space="preserve">ИТОГО:   </t>
  </si>
  <si>
    <t>Ломоносовский муниципальный район</t>
  </si>
  <si>
    <t>Бюджет</t>
  </si>
  <si>
    <t>45-Р12</t>
  </si>
  <si>
    <t>Исполнено</t>
  </si>
  <si>
    <t>в тыс. рублей</t>
  </si>
  <si>
    <t>Утвержденные бюджетные назначения</t>
  </si>
  <si>
    <t>Выборгский район</t>
  </si>
  <si>
    <t>45-Р04</t>
  </si>
  <si>
    <t>Исполнено - консолидированный бюджет субъекта РФ</t>
  </si>
  <si>
    <t>Тосненский район</t>
  </si>
  <si>
    <t>= Всеволожский район =</t>
  </si>
  <si>
    <t>= Киришский район =</t>
  </si>
  <si>
    <t>Дефицит(-), Профицит(+)</t>
  </si>
  <si>
    <t>= Кировский район =</t>
  </si>
  <si>
    <t>45-Р16</t>
  </si>
  <si>
    <t>Волосовский муниципальный район</t>
  </si>
  <si>
    <t>45-Р01</t>
  </si>
  <si>
    <t>45-Р08</t>
  </si>
  <si>
    <t>Тихвинский муниципальный район</t>
  </si>
  <si>
    <t>Приозерский муниципальный район</t>
  </si>
  <si>
    <t>45-Р13</t>
  </si>
  <si>
    <t>00085000000000000000</t>
  </si>
  <si>
    <t>РАСХОДЫ</t>
  </si>
  <si>
    <t>45-Р05</t>
  </si>
  <si>
    <t>Подпорожский муниципальный район</t>
  </si>
  <si>
    <t>Волховский муниципальный район</t>
  </si>
  <si>
    <t>Лодейнопольский муниципальный район</t>
  </si>
  <si>
    <t>Киришский муниципальный район</t>
  </si>
  <si>
    <t>6</t>
  </si>
  <si>
    <t>45-Р10</t>
  </si>
  <si>
    <t>20</t>
  </si>
  <si>
    <t>45-Р17</t>
  </si>
  <si>
    <t>Лужский муниципальный район</t>
  </si>
  <si>
    <t>= Лодейнопольский район =</t>
  </si>
  <si>
    <t>45-Р02</t>
  </si>
  <si>
    <t>45-Р09</t>
  </si>
  <si>
    <t>Всеволожский муниципальный район</t>
  </si>
  <si>
    <t>00096000000000000000</t>
  </si>
  <si>
    <t>Утвержд. - консолидированный бюджет субъекта РФ</t>
  </si>
  <si>
    <t>= Сланцевский район =</t>
  </si>
  <si>
    <t>= Приозерский район =</t>
  </si>
  <si>
    <t>= Подпорожский район =</t>
  </si>
  <si>
    <t>Кировский муниципальный район</t>
  </si>
  <si>
    <t>Код организации</t>
  </si>
  <si>
    <t>45-Р06</t>
  </si>
  <si>
    <t>= Сосновоборский городской округ =</t>
  </si>
  <si>
    <t>= Выборгский район =</t>
  </si>
  <si>
    <t>% исполнения</t>
  </si>
  <si>
    <t>Сланцевский муниципальный район</t>
  </si>
  <si>
    <t>октябрь 2022 года</t>
  </si>
  <si>
    <t>Расходы</t>
  </si>
  <si>
    <t>= Тосненский район =</t>
  </si>
  <si>
    <t>= Лужский район =</t>
  </si>
  <si>
    <t>= Тихвинский район =</t>
  </si>
  <si>
    <t>Кингисеппский муниципальный район</t>
  </si>
  <si>
    <t>= Гатчинский район =</t>
  </si>
  <si>
    <t>Наименование организации</t>
  </si>
  <si>
    <t>= Бокситогорский район =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</si>
  <si>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</si>
  <si>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(ф. 317)</t>
  </si>
  <si>
    <t>= Ломоносовский район =</t>
  </si>
  <si>
    <t>45-Р14</t>
  </si>
  <si>
    <t>= Волховский район =</t>
  </si>
  <si>
    <t>ДОХОДЫ</t>
  </si>
  <si>
    <t>00079000000000000000</t>
  </si>
  <si>
    <t>Гатчинский муниципальный район</t>
  </si>
  <si>
    <t>Доходы бюджета</t>
  </si>
  <si>
    <t>45-Р11</t>
  </si>
  <si>
    <t>45-Р18</t>
  </si>
  <si>
    <t>45-Р03</t>
  </si>
  <si>
    <t>по состоянию на  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</si>
</sst>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.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164" fontId="0" fillId="0" borderId="6" xfId="0" applyNumberFormat="1" applyBorder="1"/>
    <xf numFmtId="0" fontId="3" fillId="6" borderId="7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right" vertical="center"/>
    </xf>
    <xf numFmtId="49" fontId="0" fillId="0" borderId="6" xfId="0" applyNumberFormat="1" applyBorder="1" applyAlignment="1">
      <alignment wrapText="1" shrinkToFit="1"/>
    </xf>
    <xf numFmtId="49" fontId="0" fillId="4" borderId="9" xfId="0" applyNumberFormat="1" applyFill="1" applyBorder="1" applyAlignment="1">
      <alignment horizontal="center" vertical="center" wrapText="1" shrinkToFit="1"/>
    </xf>
    <xf numFmtId="49" fontId="0" fillId="4" borderId="3" xfId="0" applyNumberFormat="1" applyFill="1" applyBorder="1" applyAlignment="1">
      <alignment horizontal="center" vertical="center" wrapText="1" shrinkToFit="1"/>
    </xf>
    <xf numFmtId="49" fontId="0" fillId="4" borderId="10" xfId="0" applyNumberFormat="1" applyFill="1" applyBorder="1" applyAlignment="1">
      <alignment horizontal="center" vertical="center" wrapText="1" shrinkToFit="1"/>
    </xf>
    <xf numFmtId="0" fontId="2" fillId="5" borderId="8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6"/>
  <sheetViews>
    <sheetView tabSelected="1" topLeftCell="L4" workbookViewId="0">
      <selection activeCell="P18" sqref="P18"/>
    </sheetView>
  </sheetViews>
  <sheetFormatPr defaultRowHeight="12.75" x14ac:dyDescent="0.2"/>
  <cols>
    <col min="1" max="8" width="8.85546875" hidden="1" customWidth="1"/>
    <col min="9" max="11" width="0" hidden="1" customWidth="1"/>
    <col min="12" max="12" width="35.85546875" customWidth="1"/>
    <col min="13" max="20" width="15.7109375" customWidth="1"/>
  </cols>
  <sheetData>
    <row r="2" spans="1:20" ht="15.2" customHeight="1" x14ac:dyDescent="0.2">
      <c r="B2" s="15" t="s">
        <v>66</v>
      </c>
      <c r="C2" s="16" t="s">
        <v>66</v>
      </c>
      <c r="D2" s="16" t="s">
        <v>66</v>
      </c>
      <c r="E2" s="16" t="s">
        <v>66</v>
      </c>
      <c r="F2" s="17" t="s">
        <v>66</v>
      </c>
      <c r="L2" s="18" t="s">
        <v>65</v>
      </c>
      <c r="M2" s="18" t="s">
        <v>65</v>
      </c>
      <c r="N2" s="18" t="s">
        <v>65</v>
      </c>
      <c r="O2" s="18" t="s">
        <v>65</v>
      </c>
      <c r="P2" s="18" t="s">
        <v>65</v>
      </c>
      <c r="Q2" s="18" t="s">
        <v>65</v>
      </c>
      <c r="R2" s="18" t="s">
        <v>65</v>
      </c>
      <c r="S2" s="18" t="s">
        <v>65</v>
      </c>
      <c r="T2" s="18" t="s">
        <v>65</v>
      </c>
    </row>
    <row r="3" spans="1:20" ht="15.2" customHeight="1" x14ac:dyDescent="0.2">
      <c r="L3" s="18" t="s">
        <v>77</v>
      </c>
      <c r="M3" s="18" t="str">
        <f>E4</f>
        <v>октябрь 2022 года</v>
      </c>
      <c r="N3" s="18" t="str">
        <f>F4</f>
        <v>октябрь 2022 года</v>
      </c>
      <c r="O3" s="18" t="str">
        <f>G4</f>
        <v>октябрь 2022 года</v>
      </c>
      <c r="P3" s="18" t="str">
        <f>H4</f>
        <v>октябрь 2022 года</v>
      </c>
      <c r="Q3" s="18">
        <f>I4</f>
        <v>0</v>
      </c>
      <c r="R3" s="18">
        <f>J4</f>
        <v>0</v>
      </c>
      <c r="S3" s="18">
        <f>K4</f>
        <v>0</v>
      </c>
      <c r="T3" s="18">
        <f t="shared" ref="T3" si="0">L4</f>
        <v>0</v>
      </c>
    </row>
    <row r="4" spans="1:20" ht="13.9" customHeight="1" x14ac:dyDescent="0.2">
      <c r="A4" s="12" t="s">
        <v>50</v>
      </c>
      <c r="B4" s="12" t="s">
        <v>63</v>
      </c>
      <c r="C4" s="8" t="s">
        <v>56</v>
      </c>
      <c r="D4" s="8" t="s">
        <v>56</v>
      </c>
      <c r="E4" s="8" t="s">
        <v>56</v>
      </c>
      <c r="F4" s="8" t="s">
        <v>56</v>
      </c>
      <c r="G4" s="8" t="s">
        <v>56</v>
      </c>
      <c r="H4" s="8" t="s">
        <v>56</v>
      </c>
      <c r="T4" s="5" t="s">
        <v>11</v>
      </c>
    </row>
    <row r="5" spans="1:20" ht="13.9" customHeight="1" x14ac:dyDescent="0.2">
      <c r="A5" s="13" t="s">
        <v>50</v>
      </c>
      <c r="B5" s="13" t="s">
        <v>63</v>
      </c>
      <c r="C5" s="8" t="s">
        <v>73</v>
      </c>
      <c r="D5" s="8" t="s">
        <v>73</v>
      </c>
      <c r="E5" s="8" t="s">
        <v>57</v>
      </c>
      <c r="F5" s="8" t="s">
        <v>57</v>
      </c>
      <c r="G5" s="8" t="s">
        <v>57</v>
      </c>
      <c r="H5" s="8" t="s">
        <v>57</v>
      </c>
      <c r="L5" s="19" t="s">
        <v>8</v>
      </c>
      <c r="M5" s="21" t="s">
        <v>70</v>
      </c>
      <c r="N5" s="22" t="s">
        <v>70</v>
      </c>
      <c r="O5" s="23" t="s">
        <v>70</v>
      </c>
      <c r="P5" s="21" t="s">
        <v>29</v>
      </c>
      <c r="Q5" s="22" t="s">
        <v>29</v>
      </c>
      <c r="R5" s="23" t="s">
        <v>29</v>
      </c>
      <c r="S5" s="21" t="s">
        <v>19</v>
      </c>
      <c r="T5" s="23" t="s">
        <v>19</v>
      </c>
    </row>
    <row r="6" spans="1:20" ht="71.849999999999994" customHeight="1" x14ac:dyDescent="0.2">
      <c r="A6" s="13" t="s">
        <v>50</v>
      </c>
      <c r="B6" s="13" t="s">
        <v>63</v>
      </c>
      <c r="C6" s="8" t="s">
        <v>35</v>
      </c>
      <c r="D6" s="8" t="s">
        <v>37</v>
      </c>
      <c r="E6" s="8" t="s">
        <v>35</v>
      </c>
      <c r="F6" s="8" t="s">
        <v>35</v>
      </c>
      <c r="G6" s="8" t="s">
        <v>37</v>
      </c>
      <c r="H6" s="8" t="s">
        <v>37</v>
      </c>
      <c r="L6" s="20" t="s">
        <v>8</v>
      </c>
      <c r="M6" s="6" t="s">
        <v>12</v>
      </c>
      <c r="N6" s="7" t="s">
        <v>10</v>
      </c>
      <c r="O6" s="6" t="s">
        <v>54</v>
      </c>
      <c r="P6" s="6" t="s">
        <v>12</v>
      </c>
      <c r="Q6" s="7" t="s">
        <v>10</v>
      </c>
      <c r="R6" s="6" t="s">
        <v>54</v>
      </c>
      <c r="S6" s="6" t="s">
        <v>12</v>
      </c>
      <c r="T6" s="7" t="s">
        <v>10</v>
      </c>
    </row>
    <row r="7" spans="1:20" ht="15.75" customHeight="1" x14ac:dyDescent="0.2">
      <c r="A7" s="13" t="s">
        <v>50</v>
      </c>
      <c r="B7" s="13" t="s">
        <v>63</v>
      </c>
      <c r="C7" s="8" t="s">
        <v>45</v>
      </c>
      <c r="D7" s="8" t="s">
        <v>15</v>
      </c>
      <c r="E7" s="8" t="s">
        <v>45</v>
      </c>
      <c r="F7" s="8" t="s">
        <v>45</v>
      </c>
      <c r="G7" s="8" t="s">
        <v>15</v>
      </c>
      <c r="H7" s="8" t="s">
        <v>15</v>
      </c>
      <c r="L7" s="7">
        <v>1</v>
      </c>
      <c r="M7" s="7">
        <v>2</v>
      </c>
      <c r="N7" s="7">
        <v>3</v>
      </c>
      <c r="O7" s="7">
        <v>4</v>
      </c>
      <c r="P7" s="7">
        <v>5</v>
      </c>
      <c r="Q7" s="7">
        <v>6</v>
      </c>
      <c r="R7" s="7">
        <v>7</v>
      </c>
      <c r="S7" s="7">
        <v>8</v>
      </c>
      <c r="T7" s="7">
        <v>9</v>
      </c>
    </row>
    <row r="8" spans="1:20" ht="17.25" customHeight="1" x14ac:dyDescent="0.2">
      <c r="A8" s="14" t="s">
        <v>50</v>
      </c>
      <c r="B8" s="14" t="s">
        <v>63</v>
      </c>
      <c r="C8" s="8" t="s">
        <v>28</v>
      </c>
      <c r="D8" s="8" t="s">
        <v>28</v>
      </c>
      <c r="E8" s="8" t="s">
        <v>44</v>
      </c>
      <c r="F8" s="8" t="s">
        <v>71</v>
      </c>
      <c r="G8" s="8" t="s">
        <v>44</v>
      </c>
      <c r="H8" s="8" t="s">
        <v>71</v>
      </c>
      <c r="L8" s="3" t="s">
        <v>0</v>
      </c>
      <c r="M8" s="1">
        <f>C9</f>
        <v>2639072.1717699999</v>
      </c>
      <c r="N8" s="1">
        <f>D9</f>
        <v>2023696.38476</v>
      </c>
      <c r="O8" s="1">
        <f t="shared" ref="O8:O26" si="1">N8/M8*100</f>
        <v>76.682116025751839</v>
      </c>
      <c r="P8" s="1">
        <f>E9</f>
        <v>2779517.0699499999</v>
      </c>
      <c r="Q8" s="1">
        <f>G9</f>
        <v>1793963.1206199999</v>
      </c>
      <c r="R8" s="1">
        <f t="shared" ref="R8:R26" si="2">Q8/P8*100</f>
        <v>64.542259517487736</v>
      </c>
      <c r="S8" s="1">
        <f>F9</f>
        <v>-136838.80493000001</v>
      </c>
      <c r="T8" s="1">
        <f>H9</f>
        <v>229733.26414000001</v>
      </c>
    </row>
    <row r="9" spans="1:20" ht="13.9" customHeight="1" x14ac:dyDescent="0.2">
      <c r="A9" s="11" t="s">
        <v>23</v>
      </c>
      <c r="B9" s="11" t="s">
        <v>64</v>
      </c>
      <c r="C9" s="4">
        <v>2639072.1717699999</v>
      </c>
      <c r="D9" s="4">
        <v>2023696.38476</v>
      </c>
      <c r="E9" s="4">
        <v>2779517.0699499999</v>
      </c>
      <c r="F9" s="4">
        <v>-136838.80493000001</v>
      </c>
      <c r="G9" s="4">
        <v>1793963.1206199999</v>
      </c>
      <c r="H9" s="4">
        <v>229733.26414000001</v>
      </c>
      <c r="L9" s="3" t="s">
        <v>22</v>
      </c>
      <c r="M9" s="1">
        <f>C10</f>
        <v>2502623.53633</v>
      </c>
      <c r="N9" s="1">
        <f>D10</f>
        <v>2196442.8163000001</v>
      </c>
      <c r="O9" s="1">
        <f t="shared" si="1"/>
        <v>87.765610145303668</v>
      </c>
      <c r="P9" s="1">
        <f>E10</f>
        <v>2663649.6104899999</v>
      </c>
      <c r="Q9" s="1">
        <f>G10</f>
        <v>1926754.4892299999</v>
      </c>
      <c r="R9" s="1">
        <f t="shared" si="2"/>
        <v>72.335133031088048</v>
      </c>
      <c r="S9" s="1">
        <f>F10</f>
        <v>-132743.76394</v>
      </c>
      <c r="T9" s="1">
        <f>H10</f>
        <v>269688.32707</v>
      </c>
    </row>
    <row r="10" spans="1:20" ht="13.9" customHeight="1" x14ac:dyDescent="0.2">
      <c r="A10" s="11" t="s">
        <v>41</v>
      </c>
      <c r="B10" s="11" t="s">
        <v>1</v>
      </c>
      <c r="C10" s="4">
        <v>2502623.53633</v>
      </c>
      <c r="D10" s="4">
        <v>2196442.8163000001</v>
      </c>
      <c r="E10" s="4">
        <v>2663649.6104899999</v>
      </c>
      <c r="F10" s="4">
        <v>-132743.76394</v>
      </c>
      <c r="G10" s="4">
        <v>1926754.4892299999</v>
      </c>
      <c r="H10" s="4">
        <v>269688.32707</v>
      </c>
      <c r="L10" s="3" t="s">
        <v>32</v>
      </c>
      <c r="M10" s="1">
        <f>C11</f>
        <v>5648853.3432499999</v>
      </c>
      <c r="N10" s="1">
        <f>D11</f>
        <v>4657759.0572300004</v>
      </c>
      <c r="O10" s="1">
        <f t="shared" si="1"/>
        <v>82.454947477008048</v>
      </c>
      <c r="P10" s="1">
        <f>E11</f>
        <v>5835027.2680299999</v>
      </c>
      <c r="Q10" s="1">
        <f>G11</f>
        <v>4397823.4118900001</v>
      </c>
      <c r="R10" s="1">
        <f t="shared" si="2"/>
        <v>75.369372067643766</v>
      </c>
      <c r="S10" s="1">
        <f>F11</f>
        <v>-159181.90327000001</v>
      </c>
      <c r="T10" s="1">
        <f>H11</f>
        <v>259935.64533999999</v>
      </c>
    </row>
    <row r="11" spans="1:20" ht="13.9" customHeight="1" x14ac:dyDescent="0.2">
      <c r="A11" s="11" t="s">
        <v>76</v>
      </c>
      <c r="B11" s="11" t="s">
        <v>69</v>
      </c>
      <c r="C11" s="4">
        <v>5648853.3432499999</v>
      </c>
      <c r="D11" s="4">
        <v>4657759.0572300004</v>
      </c>
      <c r="E11" s="4">
        <v>5835027.2680299999</v>
      </c>
      <c r="F11" s="4">
        <v>-159181.90327000001</v>
      </c>
      <c r="G11" s="4">
        <v>4397823.4118900001</v>
      </c>
      <c r="H11" s="4">
        <v>259935.64533999999</v>
      </c>
      <c r="L11" s="3" t="s">
        <v>43</v>
      </c>
      <c r="M11" s="1">
        <f>C12</f>
        <v>23120193.12328</v>
      </c>
      <c r="N11" s="1">
        <f>D12</f>
        <v>21003618.34914</v>
      </c>
      <c r="O11" s="1">
        <f t="shared" si="1"/>
        <v>90.845341287358039</v>
      </c>
      <c r="P11" s="1">
        <f>E12</f>
        <v>26961642.469609998</v>
      </c>
      <c r="Q11" s="1">
        <f>G12</f>
        <v>18080318.690790001</v>
      </c>
      <c r="R11" s="1">
        <f t="shared" si="2"/>
        <v>67.059411203042828</v>
      </c>
      <c r="S11" s="1">
        <f>F12</f>
        <v>-3027426.5701700002</v>
      </c>
      <c r="T11" s="1">
        <f>H12</f>
        <v>2923299.6583500002</v>
      </c>
    </row>
    <row r="12" spans="1:20" ht="13.9" customHeight="1" x14ac:dyDescent="0.2">
      <c r="A12" s="11" t="s">
        <v>14</v>
      </c>
      <c r="B12" s="11" t="s">
        <v>17</v>
      </c>
      <c r="C12" s="4">
        <v>23120193.12328</v>
      </c>
      <c r="D12" s="4">
        <v>21003618.34914</v>
      </c>
      <c r="E12" s="4">
        <v>26961642.469609998</v>
      </c>
      <c r="F12" s="4">
        <v>-3027426.5701700002</v>
      </c>
      <c r="G12" s="4">
        <v>18080318.690790001</v>
      </c>
      <c r="H12" s="4">
        <v>2923299.6583500002</v>
      </c>
      <c r="L12" s="3" t="s">
        <v>13</v>
      </c>
      <c r="M12" s="1">
        <f>C13</f>
        <v>9361950.4976499993</v>
      </c>
      <c r="N12" s="1">
        <f>D13</f>
        <v>7883299.2355199996</v>
      </c>
      <c r="O12" s="1">
        <f t="shared" si="1"/>
        <v>84.205735092263467</v>
      </c>
      <c r="P12" s="1">
        <f>E13</f>
        <v>10198196.449069999</v>
      </c>
      <c r="Q12" s="1">
        <f>G13</f>
        <v>6992572.3808700005</v>
      </c>
      <c r="R12" s="1">
        <f t="shared" si="2"/>
        <v>68.566755070772061</v>
      </c>
      <c r="S12" s="1">
        <f>F13</f>
        <v>-849980.20204999996</v>
      </c>
      <c r="T12" s="1">
        <f>H13</f>
        <v>890726.85464999999</v>
      </c>
    </row>
    <row r="13" spans="1:20" ht="13.9" customHeight="1" x14ac:dyDescent="0.2">
      <c r="A13" s="11" t="s">
        <v>30</v>
      </c>
      <c r="B13" s="11" t="s">
        <v>53</v>
      </c>
      <c r="C13" s="4">
        <v>9361950.4976499993</v>
      </c>
      <c r="D13" s="4">
        <v>7883299.2355199996</v>
      </c>
      <c r="E13" s="4">
        <v>10198196.449069999</v>
      </c>
      <c r="F13" s="4">
        <v>-849980.20204999996</v>
      </c>
      <c r="G13" s="4">
        <v>6992572.3808700005</v>
      </c>
      <c r="H13" s="4">
        <v>890726.85464999999</v>
      </c>
      <c r="L13" s="3" t="s">
        <v>72</v>
      </c>
      <c r="M13" s="1">
        <f>C14</f>
        <v>11470226.09283</v>
      </c>
      <c r="N13" s="1">
        <f>D14</f>
        <v>9046971.8185600005</v>
      </c>
      <c r="O13" s="1">
        <f t="shared" si="1"/>
        <v>78.873526514139343</v>
      </c>
      <c r="P13" s="1">
        <f>E14</f>
        <v>11927376.267929999</v>
      </c>
      <c r="Q13" s="1">
        <f>G14</f>
        <v>8573539.5006000008</v>
      </c>
      <c r="R13" s="1">
        <f t="shared" si="2"/>
        <v>71.881185836756885</v>
      </c>
      <c r="S13" s="1">
        <f>F14</f>
        <v>-378729.86731</v>
      </c>
      <c r="T13" s="1">
        <f>H14</f>
        <v>473432.31796000001</v>
      </c>
    </row>
    <row r="14" spans="1:20" ht="13.9" customHeight="1" x14ac:dyDescent="0.2">
      <c r="A14" s="11" t="s">
        <v>51</v>
      </c>
      <c r="B14" s="11" t="s">
        <v>62</v>
      </c>
      <c r="C14" s="4">
        <v>11470226.09283</v>
      </c>
      <c r="D14" s="4">
        <v>9046971.8185600005</v>
      </c>
      <c r="E14" s="4">
        <v>11927376.267929999</v>
      </c>
      <c r="F14" s="4">
        <v>-378729.86731</v>
      </c>
      <c r="G14" s="4">
        <v>8573539.5006000008</v>
      </c>
      <c r="H14" s="4">
        <v>473432.31796000001</v>
      </c>
      <c r="L14" s="3" t="s">
        <v>61</v>
      </c>
      <c r="M14" s="1">
        <f>C15</f>
        <v>4619352.8682599999</v>
      </c>
      <c r="N14" s="1">
        <f>D15</f>
        <v>3868063.6955499998</v>
      </c>
      <c r="O14" s="1">
        <f t="shared" si="1"/>
        <v>83.73605147439207</v>
      </c>
      <c r="P14" s="1">
        <f>E15</f>
        <v>5377271.8748300001</v>
      </c>
      <c r="Q14" s="1">
        <f>G15</f>
        <v>3585919.5803</v>
      </c>
      <c r="R14" s="1">
        <f t="shared" si="2"/>
        <v>66.686596173145276</v>
      </c>
      <c r="S14" s="1">
        <f>F15</f>
        <v>-494529.49888000003</v>
      </c>
      <c r="T14" s="1">
        <f>H15</f>
        <v>282144.11524999997</v>
      </c>
    </row>
    <row r="15" spans="1:20" ht="13.9" customHeight="1" x14ac:dyDescent="0.2">
      <c r="A15" s="11" t="s">
        <v>5</v>
      </c>
      <c r="B15" s="11" t="s">
        <v>3</v>
      </c>
      <c r="C15" s="4">
        <v>4619352.8682599999</v>
      </c>
      <c r="D15" s="4">
        <v>3868063.6955499998</v>
      </c>
      <c r="E15" s="4">
        <v>5377271.8748300001</v>
      </c>
      <c r="F15" s="4">
        <v>-494529.49888000003</v>
      </c>
      <c r="G15" s="4">
        <v>3585919.5803</v>
      </c>
      <c r="H15" s="4">
        <v>282144.11524999997</v>
      </c>
      <c r="L15" s="3" t="s">
        <v>34</v>
      </c>
      <c r="M15" s="1">
        <f>C16</f>
        <v>3261681.9712700001</v>
      </c>
      <c r="N15" s="1">
        <f>D16</f>
        <v>2835965.75538</v>
      </c>
      <c r="O15" s="1">
        <f t="shared" si="1"/>
        <v>86.947954471347828</v>
      </c>
      <c r="P15" s="1">
        <f>E16</f>
        <v>3389802.5052499999</v>
      </c>
      <c r="Q15" s="1">
        <f>G16</f>
        <v>2648308.1900800001</v>
      </c>
      <c r="R15" s="1">
        <f t="shared" si="2"/>
        <v>78.125737000264735</v>
      </c>
      <c r="S15" s="1">
        <f>F16</f>
        <v>-121918.51682</v>
      </c>
      <c r="T15" s="1">
        <f>H16</f>
        <v>187657.56529999999</v>
      </c>
    </row>
    <row r="16" spans="1:20" ht="13.9" customHeight="1" x14ac:dyDescent="0.2">
      <c r="A16" s="11" t="s">
        <v>24</v>
      </c>
      <c r="B16" s="11" t="s">
        <v>18</v>
      </c>
      <c r="C16" s="4">
        <v>3261681.9712700001</v>
      </c>
      <c r="D16" s="4">
        <v>2835965.75538</v>
      </c>
      <c r="E16" s="4">
        <v>3389802.5052499999</v>
      </c>
      <c r="F16" s="4">
        <v>-121918.51682</v>
      </c>
      <c r="G16" s="4">
        <v>2648308.1900800001</v>
      </c>
      <c r="H16" s="4">
        <v>187657.56529999999</v>
      </c>
      <c r="L16" s="3" t="s">
        <v>49</v>
      </c>
      <c r="M16" s="1">
        <f>C17</f>
        <v>5515540.1782499999</v>
      </c>
      <c r="N16" s="1">
        <f>D17</f>
        <v>4178539.0228900001</v>
      </c>
      <c r="O16" s="1">
        <f t="shared" si="1"/>
        <v>75.759379640958201</v>
      </c>
      <c r="P16" s="1">
        <f>E17</f>
        <v>5923884.7790700002</v>
      </c>
      <c r="Q16" s="1">
        <f>G17</f>
        <v>3745827.5276000001</v>
      </c>
      <c r="R16" s="1">
        <f t="shared" si="2"/>
        <v>63.23261959507699</v>
      </c>
      <c r="S16" s="1">
        <f>F17</f>
        <v>-308808.33733000001</v>
      </c>
      <c r="T16" s="1">
        <f>H17</f>
        <v>432711.49528999999</v>
      </c>
    </row>
    <row r="17" spans="1:20" ht="13.9" customHeight="1" x14ac:dyDescent="0.2">
      <c r="A17" s="11" t="s">
        <v>42</v>
      </c>
      <c r="B17" s="11" t="s">
        <v>20</v>
      </c>
      <c r="C17" s="4">
        <v>5515540.1782499999</v>
      </c>
      <c r="D17" s="4">
        <v>4178539.0228900001</v>
      </c>
      <c r="E17" s="4">
        <v>5923884.7790700002</v>
      </c>
      <c r="F17" s="4">
        <v>-308808.33733000001</v>
      </c>
      <c r="G17" s="4">
        <v>3745827.5276000001</v>
      </c>
      <c r="H17" s="4">
        <v>432711.49528999999</v>
      </c>
      <c r="L17" s="9" t="s">
        <v>33</v>
      </c>
      <c r="M17" s="1">
        <f>C18</f>
        <v>2371446.6247</v>
      </c>
      <c r="N17" s="1">
        <f>D18</f>
        <v>1842512.87806</v>
      </c>
      <c r="O17" s="1">
        <f t="shared" si="1"/>
        <v>77.695734699198098</v>
      </c>
      <c r="P17" s="1">
        <f>E18</f>
        <v>2435272.16237</v>
      </c>
      <c r="Q17" s="1">
        <f>G18</f>
        <v>1791067.89625</v>
      </c>
      <c r="R17" s="1">
        <f t="shared" si="2"/>
        <v>73.546929329941406</v>
      </c>
      <c r="S17" s="1">
        <f>F18</f>
        <v>-47175.697540000001</v>
      </c>
      <c r="T17" s="1">
        <f>H18</f>
        <v>51444.981809999997</v>
      </c>
    </row>
    <row r="18" spans="1:20" ht="13.9" customHeight="1" x14ac:dyDescent="0.2">
      <c r="A18" s="11" t="s">
        <v>36</v>
      </c>
      <c r="B18" s="11" t="s">
        <v>40</v>
      </c>
      <c r="C18" s="4">
        <v>2371446.6247</v>
      </c>
      <c r="D18" s="4">
        <v>1842512.87806</v>
      </c>
      <c r="E18" s="4">
        <v>2435272.16237</v>
      </c>
      <c r="F18" s="4">
        <v>-47175.697540000001</v>
      </c>
      <c r="G18" s="4">
        <v>1791067.89625</v>
      </c>
      <c r="H18" s="4">
        <v>51444.981809999997</v>
      </c>
      <c r="L18" s="9" t="s">
        <v>7</v>
      </c>
      <c r="M18" s="1">
        <f>C19</f>
        <v>4760376.2590600001</v>
      </c>
      <c r="N18" s="1">
        <f>D19</f>
        <v>4105712.4637600002</v>
      </c>
      <c r="O18" s="1">
        <f t="shared" si="1"/>
        <v>86.247645991132813</v>
      </c>
      <c r="P18" s="1">
        <f>E19</f>
        <v>5528299.7186099999</v>
      </c>
      <c r="Q18" s="1">
        <f>G19</f>
        <v>3493022.6563200001</v>
      </c>
      <c r="R18" s="1">
        <f t="shared" si="2"/>
        <v>63.184393649305669</v>
      </c>
      <c r="S18" s="1">
        <f>F19</f>
        <v>-609232.46626999998</v>
      </c>
      <c r="T18" s="1">
        <f>H19</f>
        <v>612689.80744</v>
      </c>
    </row>
    <row r="19" spans="1:20" ht="13.9" customHeight="1" x14ac:dyDescent="0.2">
      <c r="A19" s="11" t="s">
        <v>74</v>
      </c>
      <c r="B19" s="11" t="s">
        <v>67</v>
      </c>
      <c r="C19" s="4">
        <v>4760376.2590600001</v>
      </c>
      <c r="D19" s="4">
        <v>4105712.4637600002</v>
      </c>
      <c r="E19" s="4">
        <v>5528299.7186099999</v>
      </c>
      <c r="F19" s="4">
        <v>-609232.46626999998</v>
      </c>
      <c r="G19" s="4">
        <v>3493022.6563200001</v>
      </c>
      <c r="H19" s="4">
        <v>612689.80744</v>
      </c>
      <c r="L19" s="9" t="s">
        <v>39</v>
      </c>
      <c r="M19" s="1">
        <f>C20</f>
        <v>5004161.2249800004</v>
      </c>
      <c r="N19" s="1">
        <f>D20</f>
        <v>4174314.4353800002</v>
      </c>
      <c r="O19" s="1">
        <f t="shared" si="1"/>
        <v>83.416865438756588</v>
      </c>
      <c r="P19" s="1">
        <f>E20</f>
        <v>5496344.23654</v>
      </c>
      <c r="Q19" s="1">
        <f>G20</f>
        <v>3949193.3073100001</v>
      </c>
      <c r="R19" s="1">
        <f t="shared" si="2"/>
        <v>71.851273089038799</v>
      </c>
      <c r="S19" s="1">
        <f>F20</f>
        <v>-424858.53122</v>
      </c>
      <c r="T19" s="1">
        <f>H20</f>
        <v>225121.12807000001</v>
      </c>
    </row>
    <row r="20" spans="1:20" ht="13.9" customHeight="1" x14ac:dyDescent="0.2">
      <c r="A20" s="11" t="s">
        <v>9</v>
      </c>
      <c r="B20" s="11" t="s">
        <v>59</v>
      </c>
      <c r="C20" s="4">
        <v>5004161.2249800004</v>
      </c>
      <c r="D20" s="4">
        <v>4174314.4353800002</v>
      </c>
      <c r="E20" s="4">
        <v>5496344.23654</v>
      </c>
      <c r="F20" s="4">
        <v>-424858.53122</v>
      </c>
      <c r="G20" s="4">
        <v>3949193.3073100001</v>
      </c>
      <c r="H20" s="4">
        <v>225121.12807000001</v>
      </c>
      <c r="L20" s="9" t="s">
        <v>31</v>
      </c>
      <c r="M20" s="1">
        <f>C21</f>
        <v>2339429.64696</v>
      </c>
      <c r="N20" s="1">
        <f>D21</f>
        <v>2075268.0184500001</v>
      </c>
      <c r="O20" s="1">
        <f t="shared" si="1"/>
        <v>88.708289268144142</v>
      </c>
      <c r="P20" s="1">
        <f>E21</f>
        <v>2394283.3971199999</v>
      </c>
      <c r="Q20" s="1">
        <f>G21</f>
        <v>1933875.27853</v>
      </c>
      <c r="R20" s="1">
        <f t="shared" si="2"/>
        <v>80.770525362878558</v>
      </c>
      <c r="S20" s="1">
        <f>F21</f>
        <v>-55939.590049999999</v>
      </c>
      <c r="T20" s="1">
        <f>H21</f>
        <v>141392.73991999999</v>
      </c>
    </row>
    <row r="21" spans="1:20" ht="13.9" customHeight="1" x14ac:dyDescent="0.2">
      <c r="A21" s="11" t="s">
        <v>27</v>
      </c>
      <c r="B21" s="11" t="s">
        <v>48</v>
      </c>
      <c r="C21" s="4">
        <v>2339429.64696</v>
      </c>
      <c r="D21" s="4">
        <v>2075268.0184500001</v>
      </c>
      <c r="E21" s="4">
        <v>2394283.3971199999</v>
      </c>
      <c r="F21" s="4">
        <v>-55939.590049999999</v>
      </c>
      <c r="G21" s="4">
        <v>1933875.27853</v>
      </c>
      <c r="H21" s="4">
        <v>141392.73991999999</v>
      </c>
      <c r="L21" s="9" t="s">
        <v>26</v>
      </c>
      <c r="M21" s="1">
        <f>C22</f>
        <v>3541387.7325400002</v>
      </c>
      <c r="N21" s="1">
        <f>D22</f>
        <v>2931912.3275700002</v>
      </c>
      <c r="O21" s="1">
        <f t="shared" si="1"/>
        <v>82.789927254509792</v>
      </c>
      <c r="P21" s="1">
        <f>E22</f>
        <v>3883258.0801499998</v>
      </c>
      <c r="Q21" s="1">
        <f>G22</f>
        <v>2702349.14812</v>
      </c>
      <c r="R21" s="1">
        <f t="shared" si="2"/>
        <v>69.589738625242632</v>
      </c>
      <c r="S21" s="1">
        <f>F22</f>
        <v>-229416.18914999999</v>
      </c>
      <c r="T21" s="1">
        <f>H22</f>
        <v>229563.17945</v>
      </c>
    </row>
    <row r="22" spans="1:20" ht="13.9" customHeight="1" x14ac:dyDescent="0.2">
      <c r="A22" s="11" t="s">
        <v>68</v>
      </c>
      <c r="B22" s="11" t="s">
        <v>47</v>
      </c>
      <c r="C22" s="4">
        <v>3541387.7325400002</v>
      </c>
      <c r="D22" s="4">
        <v>2931912.3275700002</v>
      </c>
      <c r="E22" s="4">
        <v>3883258.0801499998</v>
      </c>
      <c r="F22" s="4">
        <v>-229416.18914999999</v>
      </c>
      <c r="G22" s="4">
        <v>2702349.14812</v>
      </c>
      <c r="H22" s="4">
        <v>229563.17945</v>
      </c>
      <c r="L22" s="9" t="s">
        <v>55</v>
      </c>
      <c r="M22" s="1">
        <f>C23</f>
        <v>1954971.31758</v>
      </c>
      <c r="N22" s="1">
        <f>D23</f>
        <v>1681881.84665</v>
      </c>
      <c r="O22" s="1">
        <f t="shared" si="1"/>
        <v>86.031024165201089</v>
      </c>
      <c r="P22" s="1">
        <f>E23</f>
        <v>2120062.7191400002</v>
      </c>
      <c r="Q22" s="1">
        <f>G23</f>
        <v>1500586.5713899999</v>
      </c>
      <c r="R22" s="1">
        <f t="shared" si="2"/>
        <v>70.780291443392315</v>
      </c>
      <c r="S22" s="1">
        <f>F23</f>
        <v>-146035.57092</v>
      </c>
      <c r="T22" s="1">
        <f>H23</f>
        <v>181295.27525999999</v>
      </c>
    </row>
    <row r="23" spans="1:20" ht="13.9" customHeight="1" x14ac:dyDescent="0.2">
      <c r="A23" s="11" t="s">
        <v>2</v>
      </c>
      <c r="B23" s="11" t="s">
        <v>46</v>
      </c>
      <c r="C23" s="4">
        <v>1954971.31758</v>
      </c>
      <c r="D23" s="4">
        <v>1681881.84665</v>
      </c>
      <c r="E23" s="4">
        <v>2120062.7191400002</v>
      </c>
      <c r="F23" s="4">
        <v>-146035.57092</v>
      </c>
      <c r="G23" s="4">
        <v>1500586.5713899999</v>
      </c>
      <c r="H23" s="4">
        <v>181295.27525999999</v>
      </c>
      <c r="L23" s="9" t="s">
        <v>25</v>
      </c>
      <c r="M23" s="1">
        <f>C24</f>
        <v>3521857.4744500001</v>
      </c>
      <c r="N23" s="1">
        <f>D24</f>
        <v>3121062.38589</v>
      </c>
      <c r="O23" s="1">
        <f t="shared" si="1"/>
        <v>88.61978113913905</v>
      </c>
      <c r="P23" s="1">
        <f>E24</f>
        <v>3895460.0291300002</v>
      </c>
      <c r="Q23" s="1">
        <f>G24</f>
        <v>3058524.8292700001</v>
      </c>
      <c r="R23" s="1">
        <f t="shared" si="2"/>
        <v>78.515112628509797</v>
      </c>
      <c r="S23" s="1">
        <f>F24</f>
        <v>-275988.79920000001</v>
      </c>
      <c r="T23" s="1">
        <f>H24</f>
        <v>62537.556620000003</v>
      </c>
    </row>
    <row r="24" spans="1:20" ht="13.9" customHeight="1" x14ac:dyDescent="0.2">
      <c r="A24" s="11" t="s">
        <v>21</v>
      </c>
      <c r="B24" s="11" t="s">
        <v>60</v>
      </c>
      <c r="C24" s="4">
        <v>3521857.4744500001</v>
      </c>
      <c r="D24" s="4">
        <v>3121062.38589</v>
      </c>
      <c r="E24" s="4">
        <v>3895460.0291300002</v>
      </c>
      <c r="F24" s="4">
        <v>-275988.79920000001</v>
      </c>
      <c r="G24" s="4">
        <v>3058524.8292700001</v>
      </c>
      <c r="H24" s="4">
        <v>62537.556620000003</v>
      </c>
      <c r="L24" s="3" t="s">
        <v>16</v>
      </c>
      <c r="M24" s="1">
        <f>C25</f>
        <v>6314656.0941199996</v>
      </c>
      <c r="N24" s="1">
        <f>D25</f>
        <v>4855070.7228899999</v>
      </c>
      <c r="O24" s="1">
        <f t="shared" si="1"/>
        <v>76.885750395985653</v>
      </c>
      <c r="P24" s="1">
        <f>E25</f>
        <v>6811599.3112700004</v>
      </c>
      <c r="Q24" s="1">
        <f>G25</f>
        <v>4321484.5443599997</v>
      </c>
      <c r="R24" s="1">
        <f t="shared" si="2"/>
        <v>63.443023391143562</v>
      </c>
      <c r="S24" s="1">
        <f>F25</f>
        <v>-472267.72412999999</v>
      </c>
      <c r="T24" s="1">
        <f>H25</f>
        <v>533586.17853000003</v>
      </c>
    </row>
    <row r="25" spans="1:20" ht="13.9" customHeight="1" x14ac:dyDescent="0.2">
      <c r="A25" s="11" t="s">
        <v>38</v>
      </c>
      <c r="B25" s="11" t="s">
        <v>58</v>
      </c>
      <c r="C25" s="4">
        <v>6314656.0941199996</v>
      </c>
      <c r="D25" s="4">
        <v>4855070.7228899999</v>
      </c>
      <c r="E25" s="4">
        <v>6811599.3112700004</v>
      </c>
      <c r="F25" s="4">
        <v>-472267.72412999999</v>
      </c>
      <c r="G25" s="4">
        <v>4321484.5443599997</v>
      </c>
      <c r="H25" s="4">
        <v>533586.17853000003</v>
      </c>
      <c r="L25" s="3" t="s">
        <v>4</v>
      </c>
      <c r="M25" s="1">
        <f>C26</f>
        <v>3531282.0786299999</v>
      </c>
      <c r="N25" s="1">
        <f>D26</f>
        <v>2988194.9483500002</v>
      </c>
      <c r="O25" s="1">
        <f t="shared" si="1"/>
        <v>84.620681152418825</v>
      </c>
      <c r="P25" s="1">
        <f>E26</f>
        <v>3840137.6690500001</v>
      </c>
      <c r="Q25" s="1">
        <f>G26</f>
        <v>2726595.8603500002</v>
      </c>
      <c r="R25" s="1">
        <f t="shared" si="2"/>
        <v>71.002554994975597</v>
      </c>
      <c r="S25" s="1">
        <f>F26</f>
        <v>-253250.85449999999</v>
      </c>
      <c r="T25" s="1">
        <f>H26</f>
        <v>261599.08799999999</v>
      </c>
    </row>
    <row r="26" spans="1:20" ht="25.7" customHeight="1" x14ac:dyDescent="0.2">
      <c r="A26" s="11" t="s">
        <v>75</v>
      </c>
      <c r="B26" s="11" t="s">
        <v>52</v>
      </c>
      <c r="C26" s="4">
        <v>3531282.0786299999</v>
      </c>
      <c r="D26" s="4">
        <v>2988194.9483500002</v>
      </c>
      <c r="E26" s="4">
        <v>3840137.6690500001</v>
      </c>
      <c r="F26" s="4">
        <v>-253250.85449999999</v>
      </c>
      <c r="G26" s="4">
        <v>2726595.8603500002</v>
      </c>
      <c r="H26" s="4">
        <v>261599.08799999999</v>
      </c>
      <c r="L26" s="10" t="s">
        <v>6</v>
      </c>
      <c r="M26" s="2">
        <f t="shared" ref="M26:N26" si="3">SUM(M8:M25)</f>
        <v>101479062.23590998</v>
      </c>
      <c r="N26" s="2">
        <f t="shared" si="3"/>
        <v>85470286.162330031</v>
      </c>
      <c r="O26" s="2">
        <f t="shared" si="1"/>
        <v>84.224552611292268</v>
      </c>
      <c r="P26" s="2">
        <f t="shared" ref="P26:Q26" si="4">SUM(P8:P25)</f>
        <v>111461085.61760999</v>
      </c>
      <c r="Q26" s="2">
        <f t="shared" si="4"/>
        <v>77221726.983880013</v>
      </c>
      <c r="R26" s="2">
        <f t="shared" si="2"/>
        <v>69.281333979470574</v>
      </c>
      <c r="S26" s="2">
        <f t="shared" ref="S26:T26" si="5">SUM(S8:S25)</f>
        <v>-8124322.8876799988</v>
      </c>
      <c r="T26" s="2">
        <f t="shared" si="5"/>
        <v>8248559.1784499977</v>
      </c>
    </row>
  </sheetData>
  <mergeCells count="9">
    <mergeCell ref="A4:A8"/>
    <mergeCell ref="B4:B8"/>
    <mergeCell ref="B2:F2"/>
    <mergeCell ref="L2:T2"/>
    <mergeCell ref="L3:T3"/>
    <mergeCell ref="L5:L6"/>
    <mergeCell ref="M5:O5"/>
    <mergeCell ref="P5:R5"/>
    <mergeCell ref="S5:T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Ивашкевич Ирина Иосифовна</dc:creator>
  <cp:lastModifiedBy>Ивашкевич Ирина Иосифовна</cp:lastModifiedBy>
  <cp:lastPrinted>2022-11-17T11:49:34Z</cp:lastPrinted>
  <dcterms:created xsi:type="dcterms:W3CDTF">2022-11-17T11:49:16Z</dcterms:created>
  <dcterms:modified xsi:type="dcterms:W3CDTF">2022-11-17T11:57:26Z</dcterms:modified>
</cp:coreProperties>
</file>