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на 01.10.2022 " sheetId="1" r:id="rId1"/>
  </sheets>
  <calcPr calcId="145621"/>
</workbook>
</file>

<file path=xl/calcChain.xml><?xml version="1.0" encoding="utf-8"?>
<calcChain xmlns="http://schemas.openxmlformats.org/spreadsheetml/2006/main">
  <c r="G67" i="1" l="1"/>
  <c r="D67" i="1"/>
  <c r="I66" i="1"/>
  <c r="G65" i="1"/>
  <c r="D65" i="1"/>
  <c r="I64" i="1"/>
  <c r="I62" i="1"/>
  <c r="I61" i="1"/>
  <c r="I60" i="1"/>
  <c r="I58" i="1"/>
  <c r="I57" i="1"/>
  <c r="I56" i="1"/>
  <c r="I55" i="1"/>
  <c r="I54" i="1"/>
  <c r="I53" i="1"/>
  <c r="I52" i="1"/>
  <c r="I51" i="1"/>
  <c r="G50" i="1"/>
  <c r="I50" i="1" s="1"/>
  <c r="F50" i="1"/>
  <c r="D50" i="1"/>
  <c r="C50" i="1"/>
  <c r="F48" i="1"/>
  <c r="D48" i="1"/>
  <c r="C48" i="1"/>
  <c r="I47" i="1"/>
  <c r="H47" i="1"/>
  <c r="E47" i="1"/>
  <c r="J46" i="1"/>
  <c r="I46" i="1"/>
  <c r="H46" i="1"/>
  <c r="E46" i="1"/>
  <c r="G45" i="1"/>
  <c r="H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G22" i="1"/>
  <c r="H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H9" i="1" s="1"/>
  <c r="F9" i="1"/>
  <c r="D9" i="1"/>
  <c r="E9" i="1" s="1"/>
  <c r="C9" i="1"/>
  <c r="I9" i="1" l="1"/>
  <c r="I22" i="1"/>
  <c r="I45" i="1"/>
  <c r="G48" i="1"/>
  <c r="I48" i="1" s="1"/>
  <c r="J9" i="1"/>
  <c r="J22" i="1"/>
  <c r="J45" i="1"/>
</calcChain>
</file>

<file path=xl/sharedStrings.xml><?xml version="1.0" encoding="utf-8"?>
<sst xmlns="http://schemas.openxmlformats.org/spreadsheetml/2006/main" count="101" uniqueCount="97">
  <si>
    <t>26.10.2022 № 02-08/1011</t>
  </si>
  <si>
    <t>Информация об исполнении консолидированного бюджета Ленинградской области на 01.10.2022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</si>
  <si>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</si>
  <si>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</si>
  <si>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</si>
  <si>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</si>
  <si>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01.10.2021.</t>
  </si>
  <si>
    <t>на 01.10.2022.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</si>
  <si>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</si>
  <si>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</si>
  <si>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</si>
  <si>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</si>
  <si>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</si>
  <si>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</si>
  <si>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</si>
  <si>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</si>
  <si>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</si>
  <si>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</si>
  <si>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</si>
  <si>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</si>
  <si>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</si>
  <si>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</si>
  <si>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</si>
  <si>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</si>
  <si>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</si>
  <si>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</si>
  <si>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</si>
  <si>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</si>
  <si>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</si>
  <si>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</si>
  <si>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</si>
  <si>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</si>
  <si>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</si>
  <si>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</si>
  <si>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</si>
  <si>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</si>
  <si>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</si>
  <si>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</si>
  <si>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</si>
  <si>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</si>
  <si>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</si>
  <si>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</si>
  <si>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</si>
  <si>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</si>
  <si>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</si>
  <si>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</si>
  <si>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</si>
  <si>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</si>
  <si>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</si>
  <si>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</si>
  <si>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</si>
  <si>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</si>
  <si>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</si>
  <si>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</si>
  <si>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</si>
  <si>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</si>
  <si>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</si>
  <si>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</si>
  <si>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</si>
  <si>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</si>
  <si>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</si>
  <si>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</si>
  <si>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</si>
  <si>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</si>
  <si>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</si>
  <si>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</si>
  <si>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</si>
  <si>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</si>
  <si>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</si>
  <si>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</si>
  <si>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</si>
  <si>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</si>
  <si>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</si>
  <si>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</si>
  <si>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</si>
  <si>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</si>
  <si>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</si>
  <si>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</si>
  <si>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</si>
  <si>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</si>
  <si>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</si>
  <si>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</si>
  <si>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</si>
  <si>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</si>
  <si>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</si>
  <si>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</si>
  <si>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</si>
  <si>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</si>
  <si>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</si>
  <si>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источники внутреннего финансирования дефицитов бюджетов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</si>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</sst>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5" fillId="0" borderId="0"/>
    <xf numFmtId="49" fontId="18" fillId="0" borderId="0">
      <alignment horizontal="center"/>
    </xf>
    <xf numFmtId="49" fontId="18" fillId="0" borderId="0">
      <alignment horizontal="center"/>
    </xf>
    <xf numFmtId="0" fontId="19" fillId="0" borderId="8"/>
    <xf numFmtId="49" fontId="18" fillId="0" borderId="9">
      <alignment horizontal="center" wrapText="1"/>
    </xf>
    <xf numFmtId="49" fontId="18" fillId="0" borderId="9">
      <alignment horizontal="center" wrapText="1"/>
    </xf>
    <xf numFmtId="0" fontId="18" fillId="0" borderId="10">
      <alignment horizontal="left" wrapText="1" indent="1"/>
    </xf>
    <xf numFmtId="49" fontId="18" fillId="0" borderId="11">
      <alignment horizontal="center" wrapText="1"/>
    </xf>
    <xf numFmtId="49" fontId="18" fillId="0" borderId="11">
      <alignment horizontal="center" wrapText="1"/>
    </xf>
    <xf numFmtId="0" fontId="18" fillId="0" borderId="12">
      <alignment horizontal="left" wrapText="1"/>
    </xf>
    <xf numFmtId="49" fontId="18" fillId="0" borderId="13">
      <alignment horizontal="center"/>
    </xf>
    <xf numFmtId="49" fontId="18" fillId="0" borderId="13">
      <alignment horizontal="center"/>
    </xf>
    <xf numFmtId="0" fontId="18" fillId="0" borderId="12">
      <alignment horizontal="left" wrapText="1" indent="2"/>
    </xf>
    <xf numFmtId="49" fontId="18" fillId="0" borderId="8"/>
    <xf numFmtId="49" fontId="18" fillId="0" borderId="8"/>
    <xf numFmtId="0" fontId="16" fillId="0" borderId="14"/>
    <xf numFmtId="4" fontId="18" fillId="0" borderId="13">
      <alignment horizontal="right"/>
    </xf>
    <xf numFmtId="4" fontId="18" fillId="0" borderId="13">
      <alignment horizontal="right"/>
    </xf>
    <xf numFmtId="0" fontId="18" fillId="0" borderId="0">
      <alignment horizontal="center" wrapText="1"/>
    </xf>
    <xf numFmtId="4" fontId="18" fillId="0" borderId="9">
      <alignment horizontal="right"/>
    </xf>
    <xf numFmtId="4" fontId="18" fillId="0" borderId="9">
      <alignment horizontal="right"/>
    </xf>
    <xf numFmtId="49" fontId="18" fillId="0" borderId="8">
      <alignment horizontal="left"/>
    </xf>
    <xf numFmtId="49" fontId="18" fillId="0" borderId="0">
      <alignment horizontal="right"/>
    </xf>
    <xf numFmtId="49" fontId="18" fillId="0" borderId="0">
      <alignment horizontal="right"/>
    </xf>
    <xf numFmtId="49" fontId="18" fillId="0" borderId="15">
      <alignment horizontal="center" wrapText="1"/>
    </xf>
    <xf numFmtId="4" fontId="18" fillId="0" borderId="16">
      <alignment horizontal="right"/>
    </xf>
    <xf numFmtId="4" fontId="18" fillId="0" borderId="16">
      <alignment horizontal="right"/>
    </xf>
    <xf numFmtId="49" fontId="18" fillId="0" borderId="15">
      <alignment horizontal="center"/>
    </xf>
    <xf numFmtId="49" fontId="18" fillId="0" borderId="17">
      <alignment horizontal="center"/>
    </xf>
    <xf numFmtId="49" fontId="18" fillId="0" borderId="17">
      <alignment horizontal="center"/>
    </xf>
    <xf numFmtId="0" fontId="19" fillId="0" borderId="0">
      <alignment horizontal="center"/>
    </xf>
    <xf numFmtId="4" fontId="18" fillId="0" borderId="18">
      <alignment horizontal="right"/>
    </xf>
    <xf numFmtId="4" fontId="18" fillId="0" borderId="18">
      <alignment horizontal="right"/>
    </xf>
    <xf numFmtId="49" fontId="18" fillId="0" borderId="13">
      <alignment horizontal="center"/>
    </xf>
    <xf numFmtId="0" fontId="18" fillId="0" borderId="19">
      <alignment horizontal="left" wrapText="1"/>
    </xf>
    <xf numFmtId="0" fontId="18" fillId="0" borderId="19">
      <alignment horizontal="left" wrapText="1"/>
    </xf>
    <xf numFmtId="0" fontId="18" fillId="0" borderId="19">
      <alignment horizontal="left" wrapText="1" indent="1"/>
    </xf>
    <xf numFmtId="0" fontId="19" fillId="0" borderId="20">
      <alignment horizontal="left" wrapText="1"/>
    </xf>
    <xf numFmtId="0" fontId="19" fillId="0" borderId="20">
      <alignment horizontal="left" wrapText="1"/>
    </xf>
    <xf numFmtId="0" fontId="18" fillId="0" borderId="21">
      <alignment horizontal="left" wrapText="1"/>
    </xf>
    <xf numFmtId="0" fontId="18" fillId="0" borderId="22">
      <alignment horizontal="left" wrapText="1" indent="2"/>
    </xf>
    <xf numFmtId="0" fontId="18" fillId="0" borderId="22">
      <alignment horizontal="left" wrapText="1" indent="2"/>
    </xf>
    <xf numFmtId="0" fontId="18" fillId="0" borderId="21">
      <alignment horizontal="left" wrapText="1" indent="2"/>
    </xf>
    <xf numFmtId="0" fontId="16" fillId="0" borderId="14"/>
    <xf numFmtId="0" fontId="16" fillId="0" borderId="14"/>
    <xf numFmtId="0" fontId="16" fillId="0" borderId="23"/>
    <xf numFmtId="0" fontId="18" fillId="0" borderId="8"/>
    <xf numFmtId="0" fontId="18" fillId="0" borderId="8"/>
    <xf numFmtId="0" fontId="16" fillId="0" borderId="24"/>
    <xf numFmtId="0" fontId="16" fillId="0" borderId="8"/>
    <xf numFmtId="0" fontId="16" fillId="0" borderId="8"/>
    <xf numFmtId="0" fontId="19" fillId="0" borderId="25">
      <alignment horizontal="center" vertical="center" textRotation="90" wrapText="1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14">
      <alignment horizontal="center" vertical="center" textRotation="90" wrapText="1"/>
    </xf>
    <xf numFmtId="0" fontId="19" fillId="0" borderId="8"/>
    <xf numFmtId="0" fontId="19" fillId="0" borderId="8"/>
    <xf numFmtId="0" fontId="18" fillId="0" borderId="0">
      <alignment vertical="center"/>
    </xf>
    <xf numFmtId="0" fontId="18" fillId="0" borderId="12">
      <alignment horizontal="left" wrapText="1"/>
    </xf>
    <xf numFmtId="0" fontId="18" fillId="0" borderId="12">
      <alignment horizontal="left" wrapText="1"/>
    </xf>
    <xf numFmtId="0" fontId="19" fillId="0" borderId="8">
      <alignment horizontal="center" vertical="center" textRotation="90" wrapText="1"/>
    </xf>
    <xf numFmtId="0" fontId="18" fillId="0" borderId="10">
      <alignment horizontal="left" wrapText="1" indent="1"/>
    </xf>
    <xf numFmtId="0" fontId="18" fillId="0" borderId="10">
      <alignment horizontal="left" wrapText="1" indent="1"/>
    </xf>
    <xf numFmtId="0" fontId="19" fillId="0" borderId="14">
      <alignment horizontal="center" vertical="center" textRotation="90"/>
    </xf>
    <xf numFmtId="0" fontId="18" fillId="0" borderId="12">
      <alignment horizontal="left" wrapText="1" indent="2"/>
    </xf>
    <xf numFmtId="0" fontId="18" fillId="0" borderId="12">
      <alignment horizontal="left" wrapText="1" indent="2"/>
    </xf>
    <xf numFmtId="0" fontId="19" fillId="0" borderId="8">
      <alignment horizontal="center" vertical="center" textRotation="90"/>
    </xf>
    <xf numFmtId="0" fontId="16" fillId="3" borderId="26"/>
    <xf numFmtId="0" fontId="16" fillId="3" borderId="26"/>
    <xf numFmtId="0" fontId="19" fillId="0" borderId="25">
      <alignment horizontal="center" vertical="center" textRotation="90"/>
    </xf>
    <xf numFmtId="0" fontId="18" fillId="0" borderId="27">
      <alignment horizontal="left" wrapText="1" indent="2"/>
    </xf>
    <xf numFmtId="0" fontId="18" fillId="0" borderId="27">
      <alignment horizontal="left" wrapText="1" indent="2"/>
    </xf>
    <xf numFmtId="0" fontId="19" fillId="0" borderId="28">
      <alignment horizontal="center" vertical="center" textRotation="90"/>
    </xf>
    <xf numFmtId="0" fontId="18" fillId="0" borderId="0">
      <alignment horizontal="center" wrapText="1"/>
    </xf>
    <xf numFmtId="0" fontId="18" fillId="0" borderId="0">
      <alignment horizontal="center" wrapText="1"/>
    </xf>
    <xf numFmtId="0" fontId="20" fillId="0" borderId="8">
      <alignment wrapText="1"/>
    </xf>
    <xf numFmtId="49" fontId="18" fillId="0" borderId="8">
      <alignment horizontal="left"/>
    </xf>
    <xf numFmtId="49" fontId="18" fillId="0" borderId="8">
      <alignment horizontal="left"/>
    </xf>
    <xf numFmtId="0" fontId="20" fillId="0" borderId="14">
      <alignment wrapText="1"/>
    </xf>
    <xf numFmtId="49" fontId="18" fillId="0" borderId="15">
      <alignment horizontal="center" wrapText="1"/>
    </xf>
    <xf numFmtId="49" fontId="18" fillId="0" borderId="15">
      <alignment horizontal="center" wrapText="1"/>
    </xf>
    <xf numFmtId="0" fontId="18" fillId="0" borderId="28">
      <alignment horizontal="center" vertical="top" wrapText="1"/>
    </xf>
    <xf numFmtId="49" fontId="18" fillId="0" borderId="15">
      <alignment horizontal="center" shrinkToFit="1"/>
    </xf>
    <xf numFmtId="49" fontId="18" fillId="0" borderId="15">
      <alignment horizontal="center" shrinkToFit="1"/>
    </xf>
    <xf numFmtId="0" fontId="19" fillId="0" borderId="29"/>
    <xf numFmtId="49" fontId="18" fillId="0" borderId="13">
      <alignment horizontal="center" shrinkToFit="1"/>
    </xf>
    <xf numFmtId="49" fontId="18" fillId="0" borderId="13">
      <alignment horizontal="center" shrinkToFit="1"/>
    </xf>
    <xf numFmtId="49" fontId="21" fillId="0" borderId="30">
      <alignment horizontal="left" vertical="center" wrapText="1"/>
    </xf>
    <xf numFmtId="0" fontId="18" fillId="0" borderId="21">
      <alignment horizontal="left" wrapText="1"/>
    </xf>
    <xf numFmtId="0" fontId="18" fillId="0" borderId="21">
      <alignment horizontal="left" wrapText="1"/>
    </xf>
    <xf numFmtId="49" fontId="18" fillId="0" borderId="31">
      <alignment horizontal="left" vertical="center" wrapText="1" indent="2"/>
    </xf>
    <xf numFmtId="0" fontId="18" fillId="0" borderId="19">
      <alignment horizontal="left" wrapText="1" indent="1"/>
    </xf>
    <xf numFmtId="0" fontId="18" fillId="0" borderId="19">
      <alignment horizontal="left" wrapText="1" indent="1"/>
    </xf>
    <xf numFmtId="49" fontId="18" fillId="0" borderId="27">
      <alignment horizontal="left" vertical="center" wrapText="1" indent="3"/>
    </xf>
    <xf numFmtId="0" fontId="18" fillId="0" borderId="21">
      <alignment horizontal="left" wrapText="1" indent="2"/>
    </xf>
    <xf numFmtId="0" fontId="18" fillId="0" borderId="21">
      <alignment horizontal="left" wrapText="1" indent="2"/>
    </xf>
    <xf numFmtId="49" fontId="18" fillId="0" borderId="30">
      <alignment horizontal="left" vertical="center" wrapText="1" indent="3"/>
    </xf>
    <xf numFmtId="0" fontId="18" fillId="0" borderId="19">
      <alignment horizontal="left" wrapText="1" indent="2"/>
    </xf>
    <xf numFmtId="0" fontId="18" fillId="0" borderId="19">
      <alignment horizontal="left" wrapText="1" indent="2"/>
    </xf>
    <xf numFmtId="49" fontId="18" fillId="0" borderId="32">
      <alignment horizontal="left" vertical="center" wrapText="1" indent="3"/>
    </xf>
    <xf numFmtId="0" fontId="16" fillId="0" borderId="23"/>
    <xf numFmtId="0" fontId="16" fillId="0" borderId="23"/>
    <xf numFmtId="0" fontId="21" fillId="0" borderId="29">
      <alignment horizontal="left" vertical="center" wrapText="1"/>
    </xf>
    <xf numFmtId="0" fontId="16" fillId="0" borderId="24"/>
    <xf numFmtId="0" fontId="16" fillId="0" borderId="24"/>
    <xf numFmtId="49" fontId="18" fillId="0" borderId="14">
      <alignment horizontal="left" vertical="center" wrapText="1" indent="3"/>
    </xf>
    <xf numFmtId="0" fontId="19" fillId="0" borderId="25">
      <alignment horizontal="center" vertical="center" textRotation="90" wrapText="1"/>
    </xf>
    <xf numFmtId="0" fontId="19" fillId="0" borderId="25">
      <alignment horizontal="center" vertical="center" textRotation="90" wrapText="1"/>
    </xf>
    <xf numFmtId="49" fontId="18" fillId="0" borderId="0">
      <alignment horizontal="left" vertical="center" wrapText="1" indent="3"/>
    </xf>
    <xf numFmtId="0" fontId="19" fillId="0" borderId="14">
      <alignment horizontal="center" vertical="center" textRotation="90" wrapText="1"/>
    </xf>
    <xf numFmtId="0" fontId="19" fillId="0" borderId="14">
      <alignment horizontal="center" vertical="center" textRotation="90" wrapText="1"/>
    </xf>
    <xf numFmtId="49" fontId="18" fillId="0" borderId="8">
      <alignment horizontal="left" vertical="center" wrapText="1" indent="3"/>
    </xf>
    <xf numFmtId="0" fontId="18" fillId="0" borderId="0">
      <alignment vertical="center"/>
    </xf>
    <xf numFmtId="0" fontId="18" fillId="0" borderId="0">
      <alignment vertical="center"/>
    </xf>
    <xf numFmtId="49" fontId="21" fillId="0" borderId="29">
      <alignment horizontal="left" vertical="center" wrapText="1"/>
    </xf>
    <xf numFmtId="0" fontId="19" fillId="0" borderId="8">
      <alignment horizontal="center" vertical="center" textRotation="90" wrapText="1"/>
    </xf>
    <xf numFmtId="0" fontId="19" fillId="0" borderId="8">
      <alignment horizontal="center" vertical="center" textRotation="90" wrapText="1"/>
    </xf>
    <xf numFmtId="0" fontId="18" fillId="0" borderId="30">
      <alignment horizontal="left" vertical="center" wrapText="1"/>
    </xf>
    <xf numFmtId="0" fontId="19" fillId="0" borderId="14">
      <alignment horizontal="center" vertical="center" textRotation="90"/>
    </xf>
    <xf numFmtId="0" fontId="19" fillId="0" borderId="14">
      <alignment horizontal="center" vertical="center" textRotation="90"/>
    </xf>
    <xf numFmtId="0" fontId="18" fillId="0" borderId="32">
      <alignment horizontal="left" vertical="center" wrapText="1"/>
    </xf>
    <xf numFmtId="0" fontId="19" fillId="0" borderId="8">
      <alignment horizontal="center" vertical="center" textRotation="90"/>
    </xf>
    <xf numFmtId="0" fontId="19" fillId="0" borderId="8">
      <alignment horizontal="center" vertical="center" textRotation="90"/>
    </xf>
    <xf numFmtId="49" fontId="18" fillId="0" borderId="30">
      <alignment horizontal="left" vertical="center" wrapText="1"/>
    </xf>
    <xf numFmtId="0" fontId="19" fillId="0" borderId="25">
      <alignment horizontal="center" vertical="center" textRotation="90"/>
    </xf>
    <xf numFmtId="0" fontId="19" fillId="0" borderId="25">
      <alignment horizontal="center" vertical="center" textRotation="90"/>
    </xf>
    <xf numFmtId="49" fontId="18" fillId="0" borderId="32">
      <alignment horizontal="left" vertical="center" wrapText="1"/>
    </xf>
    <xf numFmtId="0" fontId="19" fillId="0" borderId="28">
      <alignment horizontal="center" vertical="center" textRotation="90"/>
    </xf>
    <xf numFmtId="0" fontId="19" fillId="0" borderId="28">
      <alignment horizontal="center" vertical="center" textRotation="90"/>
    </xf>
    <xf numFmtId="49" fontId="19" fillId="0" borderId="33">
      <alignment horizontal="center"/>
    </xf>
    <xf numFmtId="0" fontId="20" fillId="0" borderId="8">
      <alignment wrapText="1"/>
    </xf>
    <xf numFmtId="0" fontId="20" fillId="0" borderId="8">
      <alignment wrapText="1"/>
    </xf>
    <xf numFmtId="49" fontId="19" fillId="0" borderId="34">
      <alignment horizontal="center" vertical="center" wrapText="1"/>
    </xf>
    <xf numFmtId="0" fontId="20" fillId="0" borderId="28">
      <alignment wrapText="1"/>
    </xf>
    <xf numFmtId="0" fontId="20" fillId="0" borderId="28">
      <alignment wrapText="1"/>
    </xf>
    <xf numFmtId="49" fontId="18" fillId="0" borderId="35">
      <alignment horizontal="center" vertical="center" wrapText="1"/>
    </xf>
    <xf numFmtId="0" fontId="20" fillId="0" borderId="14">
      <alignment wrapText="1"/>
    </xf>
    <xf numFmtId="0" fontId="20" fillId="0" borderId="14">
      <alignment wrapText="1"/>
    </xf>
    <xf numFmtId="49" fontId="18" fillId="0" borderId="15">
      <alignment horizontal="center" vertical="center" wrapText="1"/>
    </xf>
    <xf numFmtId="0" fontId="18" fillId="0" borderId="28">
      <alignment horizontal="center" vertical="top" wrapText="1"/>
    </xf>
    <xf numFmtId="0" fontId="18" fillId="0" borderId="28">
      <alignment horizontal="center" vertical="top" wrapText="1"/>
    </xf>
    <xf numFmtId="49" fontId="18" fillId="0" borderId="34">
      <alignment horizontal="center" vertical="center" wrapText="1"/>
    </xf>
    <xf numFmtId="0" fontId="19" fillId="0" borderId="29"/>
    <xf numFmtId="0" fontId="19" fillId="0" borderId="29"/>
    <xf numFmtId="49" fontId="18" fillId="0" borderId="36">
      <alignment horizontal="center" vertical="center" wrapText="1"/>
    </xf>
    <xf numFmtId="49" fontId="21" fillId="0" borderId="30">
      <alignment horizontal="left" vertical="center" wrapText="1"/>
    </xf>
    <xf numFmtId="49" fontId="21" fillId="0" borderId="30">
      <alignment horizontal="left" vertical="center" wrapText="1"/>
    </xf>
    <xf numFmtId="49" fontId="18" fillId="0" borderId="37">
      <alignment horizontal="center" vertical="center" wrapText="1"/>
    </xf>
    <xf numFmtId="49" fontId="18" fillId="0" borderId="31">
      <alignment horizontal="left" vertical="center" wrapText="1" indent="2"/>
    </xf>
    <xf numFmtId="49" fontId="18" fillId="0" borderId="31">
      <alignment horizontal="left" vertical="center" wrapText="1" indent="2"/>
    </xf>
    <xf numFmtId="49" fontId="18" fillId="0" borderId="0">
      <alignment horizontal="center" vertical="center" wrapText="1"/>
    </xf>
    <xf numFmtId="49" fontId="18" fillId="0" borderId="27">
      <alignment horizontal="left" vertical="center" wrapText="1" indent="3"/>
    </xf>
    <xf numFmtId="49" fontId="18" fillId="0" borderId="27">
      <alignment horizontal="left" vertical="center" wrapText="1" indent="3"/>
    </xf>
    <xf numFmtId="49" fontId="18" fillId="0" borderId="8">
      <alignment horizontal="center" vertical="center" wrapText="1"/>
    </xf>
    <xf numFmtId="49" fontId="18" fillId="0" borderId="30">
      <alignment horizontal="left" vertical="center" wrapText="1" indent="3"/>
    </xf>
    <xf numFmtId="49" fontId="18" fillId="0" borderId="30">
      <alignment horizontal="left" vertical="center" wrapText="1" indent="3"/>
    </xf>
    <xf numFmtId="49" fontId="19" fillId="0" borderId="33">
      <alignment horizontal="center" vertical="center" wrapText="1"/>
    </xf>
    <xf numFmtId="49" fontId="18" fillId="0" borderId="32">
      <alignment horizontal="left" vertical="center" wrapText="1" indent="3"/>
    </xf>
    <xf numFmtId="49" fontId="18" fillId="0" borderId="32">
      <alignment horizontal="left" vertical="center" wrapText="1" indent="3"/>
    </xf>
    <xf numFmtId="0" fontId="19" fillId="0" borderId="33">
      <alignment horizontal="center" vertical="center"/>
    </xf>
    <xf numFmtId="0" fontId="21" fillId="0" borderId="29">
      <alignment horizontal="left" vertical="center" wrapText="1"/>
    </xf>
    <xf numFmtId="0" fontId="21" fillId="0" borderId="29">
      <alignment horizontal="left" vertical="center" wrapText="1"/>
    </xf>
    <xf numFmtId="0" fontId="18" fillId="0" borderId="35">
      <alignment horizontal="center" vertical="center"/>
    </xf>
    <xf numFmtId="49" fontId="18" fillId="0" borderId="14">
      <alignment horizontal="left" vertical="center" wrapText="1" indent="3"/>
    </xf>
    <xf numFmtId="49" fontId="18" fillId="0" borderId="14">
      <alignment horizontal="left" vertical="center" wrapText="1" indent="3"/>
    </xf>
    <xf numFmtId="0" fontId="18" fillId="0" borderId="15">
      <alignment horizontal="center" vertical="center"/>
    </xf>
    <xf numFmtId="49" fontId="18" fillId="0" borderId="0">
      <alignment horizontal="left" vertical="center" wrapText="1" indent="3"/>
    </xf>
    <xf numFmtId="49" fontId="18" fillId="0" borderId="0">
      <alignment horizontal="left" vertical="center" wrapText="1" indent="3"/>
    </xf>
    <xf numFmtId="0" fontId="18" fillId="0" borderId="34">
      <alignment horizontal="center" vertical="center"/>
    </xf>
    <xf numFmtId="49" fontId="18" fillId="0" borderId="8">
      <alignment horizontal="left" vertical="center" wrapText="1" indent="3"/>
    </xf>
    <xf numFmtId="49" fontId="18" fillId="0" borderId="8">
      <alignment horizontal="left" vertical="center" wrapText="1" indent="3"/>
    </xf>
    <xf numFmtId="0" fontId="19" fillId="0" borderId="34">
      <alignment horizontal="center" vertical="center"/>
    </xf>
    <xf numFmtId="49" fontId="21" fillId="0" borderId="29">
      <alignment horizontal="left" vertical="center" wrapText="1"/>
    </xf>
    <xf numFmtId="49" fontId="21" fillId="0" borderId="29">
      <alignment horizontal="left" vertical="center" wrapText="1"/>
    </xf>
    <xf numFmtId="0" fontId="18" fillId="0" borderId="36">
      <alignment horizontal="center" vertical="center"/>
    </xf>
    <xf numFmtId="0" fontId="18" fillId="0" borderId="30">
      <alignment horizontal="left" vertical="center" wrapText="1"/>
    </xf>
    <xf numFmtId="0" fontId="18" fillId="0" borderId="30">
      <alignment horizontal="left" vertical="center" wrapText="1"/>
    </xf>
    <xf numFmtId="49" fontId="19" fillId="0" borderId="33">
      <alignment horizontal="center" vertical="center"/>
    </xf>
    <xf numFmtId="0" fontId="18" fillId="0" borderId="32">
      <alignment horizontal="left" vertical="center" wrapText="1"/>
    </xf>
    <xf numFmtId="0" fontId="18" fillId="0" borderId="32">
      <alignment horizontal="left" vertical="center" wrapText="1"/>
    </xf>
    <xf numFmtId="49" fontId="18" fillId="0" borderId="35">
      <alignment horizontal="center" vertical="center"/>
    </xf>
    <xf numFmtId="49" fontId="18" fillId="0" borderId="30">
      <alignment horizontal="left" vertical="center" wrapText="1"/>
    </xf>
    <xf numFmtId="49" fontId="18" fillId="0" borderId="30">
      <alignment horizontal="left" vertical="center" wrapText="1"/>
    </xf>
    <xf numFmtId="49" fontId="18" fillId="0" borderId="15">
      <alignment horizontal="center" vertical="center"/>
    </xf>
    <xf numFmtId="49" fontId="18" fillId="0" borderId="32">
      <alignment horizontal="left" vertical="center" wrapText="1"/>
    </xf>
    <xf numFmtId="49" fontId="18" fillId="0" borderId="32">
      <alignment horizontal="left" vertical="center" wrapText="1"/>
    </xf>
    <xf numFmtId="49" fontId="18" fillId="0" borderId="34">
      <alignment horizontal="center" vertical="center"/>
    </xf>
    <xf numFmtId="49" fontId="19" fillId="0" borderId="33">
      <alignment horizontal="center"/>
    </xf>
    <xf numFmtId="49" fontId="19" fillId="0" borderId="33">
      <alignment horizontal="center"/>
    </xf>
    <xf numFmtId="49" fontId="18" fillId="0" borderId="36">
      <alignment horizontal="center" vertical="center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8" fillId="0" borderId="28">
      <alignment horizontal="center" vertical="top" wrapText="1"/>
    </xf>
    <xf numFmtId="49" fontId="18" fillId="0" borderId="35">
      <alignment horizontal="center" vertical="center" wrapText="1"/>
    </xf>
    <xf numFmtId="49" fontId="18" fillId="0" borderId="35">
      <alignment horizontal="center" vertical="center" wrapText="1"/>
    </xf>
    <xf numFmtId="0" fontId="18" fillId="0" borderId="23"/>
    <xf numFmtId="49" fontId="18" fillId="0" borderId="15">
      <alignment horizontal="center" vertical="center" wrapText="1"/>
    </xf>
    <xf numFmtId="49" fontId="18" fillId="0" borderId="15">
      <alignment horizontal="center" vertical="center" wrapText="1"/>
    </xf>
    <xf numFmtId="4" fontId="18" fillId="0" borderId="38">
      <alignment horizontal="right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" fontId="18" fillId="0" borderId="37">
      <alignment horizontal="right"/>
    </xf>
    <xf numFmtId="49" fontId="18" fillId="0" borderId="36">
      <alignment horizontal="center" vertical="center" wrapText="1"/>
    </xf>
    <xf numFmtId="49" fontId="18" fillId="0" borderId="36">
      <alignment horizontal="center" vertical="center" wrapText="1"/>
    </xf>
    <xf numFmtId="4" fontId="18" fillId="0" borderId="0">
      <alignment horizontal="right" shrinkToFit="1"/>
    </xf>
    <xf numFmtId="49" fontId="18" fillId="0" borderId="37">
      <alignment horizontal="center" vertical="center" wrapText="1"/>
    </xf>
    <xf numFmtId="49" fontId="18" fillId="0" borderId="37">
      <alignment horizontal="center" vertical="center" wrapText="1"/>
    </xf>
    <xf numFmtId="4" fontId="18" fillId="0" borderId="8">
      <alignment horizontal="right"/>
    </xf>
    <xf numFmtId="49" fontId="18" fillId="0" borderId="0">
      <alignment horizontal="center" vertical="center" wrapText="1"/>
    </xf>
    <xf numFmtId="49" fontId="18" fillId="0" borderId="0">
      <alignment horizontal="center" vertical="center" wrapText="1"/>
    </xf>
    <xf numFmtId="49" fontId="18" fillId="0" borderId="8">
      <alignment horizontal="center" wrapText="1"/>
    </xf>
    <xf numFmtId="49" fontId="18" fillId="0" borderId="8">
      <alignment horizontal="center" vertical="center" wrapText="1"/>
    </xf>
    <xf numFmtId="49" fontId="18" fillId="0" borderId="8">
      <alignment horizontal="center" vertical="center" wrapText="1"/>
    </xf>
    <xf numFmtId="0" fontId="18" fillId="0" borderId="14">
      <alignment horizontal="center"/>
    </xf>
    <xf numFmtId="49" fontId="19" fillId="0" borderId="33">
      <alignment horizontal="center" vertical="center" wrapText="1"/>
    </xf>
    <xf numFmtId="49" fontId="19" fillId="0" borderId="33">
      <alignment horizontal="center" vertical="center" wrapText="1"/>
    </xf>
    <xf numFmtId="0" fontId="22" fillId="0" borderId="8"/>
    <xf numFmtId="0" fontId="19" fillId="0" borderId="33">
      <alignment horizontal="center" vertical="center"/>
    </xf>
    <xf numFmtId="0" fontId="19" fillId="0" borderId="33">
      <alignment horizontal="center" vertical="center"/>
    </xf>
    <xf numFmtId="0" fontId="22" fillId="0" borderId="14"/>
    <xf numFmtId="0" fontId="18" fillId="0" borderId="35">
      <alignment horizontal="center" vertical="center"/>
    </xf>
    <xf numFmtId="0" fontId="18" fillId="0" borderId="35">
      <alignment horizontal="center" vertical="center"/>
    </xf>
    <xf numFmtId="0" fontId="18" fillId="0" borderId="8">
      <alignment horizontal="center"/>
    </xf>
    <xf numFmtId="0" fontId="18" fillId="0" borderId="15">
      <alignment horizontal="center" vertical="center"/>
    </xf>
    <xf numFmtId="0" fontId="18" fillId="0" borderId="15">
      <alignment horizontal="center" vertical="center"/>
    </xf>
    <xf numFmtId="49" fontId="18" fillId="0" borderId="14">
      <alignment horizontal="center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49" fontId="18" fillId="0" borderId="0">
      <alignment horizontal="left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4" fontId="18" fillId="0" borderId="23">
      <alignment horizontal="right"/>
    </xf>
    <xf numFmtId="0" fontId="18" fillId="0" borderId="36">
      <alignment horizontal="center" vertical="center"/>
    </xf>
    <xf numFmtId="0" fontId="18" fillId="0" borderId="36">
      <alignment horizontal="center" vertical="center"/>
    </xf>
    <xf numFmtId="0" fontId="18" fillId="0" borderId="28">
      <alignment horizontal="center" vertical="top"/>
    </xf>
    <xf numFmtId="49" fontId="19" fillId="0" borderId="33">
      <alignment horizontal="center" vertical="center"/>
    </xf>
    <xf numFmtId="49" fontId="19" fillId="0" borderId="33">
      <alignment horizontal="center" vertical="center"/>
    </xf>
    <xf numFmtId="4" fontId="18" fillId="0" borderId="24">
      <alignment horizontal="right"/>
    </xf>
    <xf numFmtId="49" fontId="18" fillId="0" borderId="35">
      <alignment horizontal="center" vertical="center"/>
    </xf>
    <xf numFmtId="49" fontId="18" fillId="0" borderId="35">
      <alignment horizontal="center" vertical="center"/>
    </xf>
    <xf numFmtId="4" fontId="18" fillId="0" borderId="39">
      <alignment horizontal="right"/>
    </xf>
    <xf numFmtId="49" fontId="18" fillId="0" borderId="15">
      <alignment horizontal="center" vertical="center"/>
    </xf>
    <xf numFmtId="49" fontId="18" fillId="0" borderId="15">
      <alignment horizontal="center" vertical="center"/>
    </xf>
    <xf numFmtId="0" fontId="18" fillId="0" borderId="24"/>
    <xf numFmtId="49" fontId="18" fillId="0" borderId="34">
      <alignment horizontal="center" vertical="center"/>
    </xf>
    <xf numFmtId="49" fontId="18" fillId="0" borderId="34">
      <alignment horizontal="center" vertical="center"/>
    </xf>
    <xf numFmtId="0" fontId="20" fillId="0" borderId="28">
      <alignment wrapText="1"/>
    </xf>
    <xf numFmtId="49" fontId="18" fillId="0" borderId="36">
      <alignment horizontal="center" vertical="center"/>
    </xf>
    <xf numFmtId="49" fontId="18" fillId="0" borderId="36">
      <alignment horizontal="center" vertical="center"/>
    </xf>
    <xf numFmtId="0" fontId="17" fillId="0" borderId="40"/>
    <xf numFmtId="49" fontId="18" fillId="0" borderId="8">
      <alignment horizontal="center"/>
    </xf>
    <xf numFmtId="49" fontId="18" fillId="0" borderId="8">
      <alignment horizontal="center"/>
    </xf>
    <xf numFmtId="0" fontId="18" fillId="0" borderId="14">
      <alignment horizontal="center"/>
    </xf>
    <xf numFmtId="0" fontId="18" fillId="0" borderId="14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49" fontId="18" fillId="0" borderId="8"/>
    <xf numFmtId="49" fontId="18" fillId="0" borderId="8"/>
    <xf numFmtId="0" fontId="18" fillId="0" borderId="28">
      <alignment horizontal="center" vertical="top"/>
    </xf>
    <xf numFmtId="0" fontId="18" fillId="0" borderId="28">
      <alignment horizontal="center" vertical="top"/>
    </xf>
    <xf numFmtId="49" fontId="18" fillId="0" borderId="28">
      <alignment horizontal="center" vertical="top" wrapText="1"/>
    </xf>
    <xf numFmtId="49" fontId="18" fillId="0" borderId="28">
      <alignment horizontal="center" vertical="top" wrapText="1"/>
    </xf>
    <xf numFmtId="0" fontId="18" fillId="0" borderId="23"/>
    <xf numFmtId="0" fontId="18" fillId="0" borderId="23"/>
    <xf numFmtId="4" fontId="18" fillId="0" borderId="38">
      <alignment horizontal="right"/>
    </xf>
    <xf numFmtId="4" fontId="18" fillId="0" borderId="38">
      <alignment horizontal="right"/>
    </xf>
    <xf numFmtId="4" fontId="18" fillId="0" borderId="37">
      <alignment horizontal="right"/>
    </xf>
    <xf numFmtId="4" fontId="18" fillId="0" borderId="37">
      <alignment horizontal="right"/>
    </xf>
    <xf numFmtId="4" fontId="18" fillId="0" borderId="0">
      <alignment horizontal="right" shrinkToFit="1"/>
    </xf>
    <xf numFmtId="4" fontId="18" fillId="0" borderId="0">
      <alignment horizontal="right" shrinkToFit="1"/>
    </xf>
    <xf numFmtId="4" fontId="18" fillId="0" borderId="8">
      <alignment horizontal="right"/>
    </xf>
    <xf numFmtId="4" fontId="18" fillId="0" borderId="8">
      <alignment horizontal="right"/>
    </xf>
    <xf numFmtId="0" fontId="18" fillId="0" borderId="14"/>
    <xf numFmtId="0" fontId="18" fillId="0" borderId="14"/>
    <xf numFmtId="0" fontId="18" fillId="0" borderId="28">
      <alignment horizontal="center" vertical="top" wrapText="1"/>
    </xf>
    <xf numFmtId="0" fontId="18" fillId="0" borderId="28">
      <alignment horizontal="center" vertical="top" wrapText="1"/>
    </xf>
    <xf numFmtId="0" fontId="18" fillId="0" borderId="8">
      <alignment horizontal="center"/>
    </xf>
    <xf numFmtId="0" fontId="18" fillId="0" borderId="8">
      <alignment horizontal="center"/>
    </xf>
    <xf numFmtId="49" fontId="18" fillId="0" borderId="14">
      <alignment horizontal="center"/>
    </xf>
    <xf numFmtId="49" fontId="18" fillId="0" borderId="14">
      <alignment horizontal="center"/>
    </xf>
    <xf numFmtId="49" fontId="18" fillId="0" borderId="0">
      <alignment horizontal="left"/>
    </xf>
    <xf numFmtId="49" fontId="18" fillId="0" borderId="0">
      <alignment horizontal="left"/>
    </xf>
    <xf numFmtId="4" fontId="18" fillId="0" borderId="23">
      <alignment horizontal="right"/>
    </xf>
    <xf numFmtId="4" fontId="18" fillId="0" borderId="23">
      <alignment horizontal="right"/>
    </xf>
    <xf numFmtId="0" fontId="18" fillId="0" borderId="28">
      <alignment horizontal="center" vertical="top"/>
    </xf>
    <xf numFmtId="0" fontId="18" fillId="0" borderId="28">
      <alignment horizontal="center" vertical="top"/>
    </xf>
    <xf numFmtId="4" fontId="18" fillId="0" borderId="24">
      <alignment horizontal="right"/>
    </xf>
    <xf numFmtId="4" fontId="18" fillId="0" borderId="24">
      <alignment horizontal="right"/>
    </xf>
    <xf numFmtId="4" fontId="18" fillId="0" borderId="39">
      <alignment horizontal="right"/>
    </xf>
    <xf numFmtId="4" fontId="18" fillId="0" borderId="39">
      <alignment horizontal="right"/>
    </xf>
    <xf numFmtId="0" fontId="18" fillId="0" borderId="24"/>
    <xf numFmtId="0" fontId="18" fillId="0" borderId="24"/>
    <xf numFmtId="0" fontId="17" fillId="0" borderId="40"/>
    <xf numFmtId="0" fontId="17" fillId="0" borderId="40"/>
    <xf numFmtId="0" fontId="16" fillId="3" borderId="0"/>
    <xf numFmtId="0" fontId="16" fillId="3" borderId="0"/>
    <xf numFmtId="0" fontId="16" fillId="4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3" borderId="8"/>
    <xf numFmtId="0" fontId="16" fillId="3" borderId="8"/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0" fontId="18" fillId="0" borderId="41">
      <alignment horizontal="left" wrapText="1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0" fontId="18" fillId="0" borderId="12">
      <alignment horizontal="left" wrapText="1" indent="1"/>
    </xf>
    <xf numFmtId="0" fontId="16" fillId="3" borderId="42"/>
    <xf numFmtId="0" fontId="16" fillId="3" borderId="42"/>
    <xf numFmtId="0" fontId="18" fillId="0" borderId="17">
      <alignment horizontal="left" wrapText="1" indent="2"/>
    </xf>
    <xf numFmtId="0" fontId="18" fillId="0" borderId="41">
      <alignment horizontal="left" wrapText="1"/>
    </xf>
    <xf numFmtId="0" fontId="18" fillId="0" borderId="41">
      <alignment horizontal="left" wrapText="1"/>
    </xf>
    <xf numFmtId="0" fontId="17" fillId="0" borderId="0"/>
    <xf numFmtId="0" fontId="18" fillId="0" borderId="12">
      <alignment horizontal="left" wrapText="1" indent="1"/>
    </xf>
    <xf numFmtId="0" fontId="18" fillId="0" borderId="12">
      <alignment horizontal="left" wrapText="1" indent="1"/>
    </xf>
    <xf numFmtId="0" fontId="24" fillId="0" borderId="0">
      <alignment horizontal="center" vertical="top"/>
    </xf>
    <xf numFmtId="0" fontId="18" fillId="0" borderId="17">
      <alignment horizontal="left" wrapText="1" indent="2"/>
    </xf>
    <xf numFmtId="0" fontId="18" fillId="0" borderId="17">
      <alignment horizontal="left" wrapText="1" indent="2"/>
    </xf>
    <xf numFmtId="0" fontId="18" fillId="0" borderId="14">
      <alignment horizontal="left"/>
    </xf>
    <xf numFmtId="0" fontId="16" fillId="3" borderId="14"/>
    <xf numFmtId="0" fontId="16" fillId="3" borderId="14"/>
    <xf numFmtId="49" fontId="18" fillId="0" borderId="33">
      <alignment horizontal="center" wrapText="1"/>
    </xf>
    <xf numFmtId="0" fontId="25" fillId="0" borderId="0">
      <alignment horizontal="center" wrapText="1"/>
    </xf>
    <xf numFmtId="0" fontId="25" fillId="0" borderId="0">
      <alignment horizontal="center" wrapText="1"/>
    </xf>
    <xf numFmtId="49" fontId="18" fillId="0" borderId="35">
      <alignment horizontal="center" wrapText="1"/>
    </xf>
    <xf numFmtId="0" fontId="24" fillId="0" borderId="0">
      <alignment horizontal="center" vertical="top"/>
    </xf>
    <xf numFmtId="0" fontId="24" fillId="0" borderId="0">
      <alignment horizontal="center" vertical="top"/>
    </xf>
    <xf numFmtId="49" fontId="18" fillId="0" borderId="34">
      <alignment horizontal="center"/>
    </xf>
    <xf numFmtId="0" fontId="18" fillId="0" borderId="8">
      <alignment wrapText="1"/>
    </xf>
    <xf numFmtId="0" fontId="18" fillId="0" borderId="8">
      <alignment wrapText="1"/>
    </xf>
    <xf numFmtId="0" fontId="18" fillId="0" borderId="37"/>
    <xf numFmtId="0" fontId="18" fillId="0" borderId="42">
      <alignment wrapText="1"/>
    </xf>
    <xf numFmtId="0" fontId="18" fillId="0" borderId="42">
      <alignment wrapText="1"/>
    </xf>
    <xf numFmtId="49" fontId="18" fillId="0" borderId="14"/>
    <xf numFmtId="0" fontId="18" fillId="0" borderId="14">
      <alignment horizontal="left"/>
    </xf>
    <xf numFmtId="0" fontId="18" fillId="0" borderId="14">
      <alignment horizontal="left"/>
    </xf>
    <xf numFmtId="49" fontId="18" fillId="0" borderId="0"/>
    <xf numFmtId="0" fontId="16" fillId="3" borderId="43"/>
    <xf numFmtId="0" fontId="16" fillId="3" borderId="43"/>
    <xf numFmtId="49" fontId="18" fillId="0" borderId="9">
      <alignment horizontal="center"/>
    </xf>
    <xf numFmtId="49" fontId="18" fillId="0" borderId="33">
      <alignment horizontal="center" wrapText="1"/>
    </xf>
    <xf numFmtId="49" fontId="18" fillId="0" borderId="33">
      <alignment horizontal="center" wrapText="1"/>
    </xf>
    <xf numFmtId="49" fontId="18" fillId="0" borderId="23">
      <alignment horizontal="center"/>
    </xf>
    <xf numFmtId="49" fontId="18" fillId="0" borderId="35">
      <alignment horizontal="center" wrapText="1"/>
    </xf>
    <xf numFmtId="49" fontId="18" fillId="0" borderId="35">
      <alignment horizontal="center" wrapText="1"/>
    </xf>
    <xf numFmtId="49" fontId="18" fillId="0" borderId="28">
      <alignment horizontal="center"/>
    </xf>
    <xf numFmtId="49" fontId="18" fillId="0" borderId="34">
      <alignment horizontal="center"/>
    </xf>
    <xf numFmtId="49" fontId="18" fillId="0" borderId="34">
      <alignment horizontal="center"/>
    </xf>
    <xf numFmtId="49" fontId="18" fillId="0" borderId="38">
      <alignment horizontal="center" vertical="center" wrapText="1"/>
    </xf>
    <xf numFmtId="0" fontId="16" fillId="3" borderId="44"/>
    <xf numFmtId="0" fontId="16" fillId="3" borderId="44"/>
    <xf numFmtId="4" fontId="18" fillId="0" borderId="28">
      <alignment horizontal="right"/>
    </xf>
    <xf numFmtId="0" fontId="18" fillId="0" borderId="37"/>
    <xf numFmtId="0" fontId="18" fillId="0" borderId="37"/>
    <xf numFmtId="0" fontId="18" fillId="5" borderId="0"/>
    <xf numFmtId="0" fontId="18" fillId="0" borderId="0">
      <alignment horizontal="center"/>
    </xf>
    <xf numFmtId="0" fontId="18" fillId="0" borderId="0">
      <alignment horizontal="center"/>
    </xf>
    <xf numFmtId="0" fontId="25" fillId="0" borderId="0">
      <alignment horizontal="center" wrapText="1"/>
    </xf>
    <xf numFmtId="49" fontId="18" fillId="0" borderId="14"/>
    <xf numFmtId="49" fontId="18" fillId="0" borderId="14"/>
    <xf numFmtId="0" fontId="18" fillId="0" borderId="0">
      <alignment horizontal="center"/>
    </xf>
    <xf numFmtId="49" fontId="18" fillId="0" borderId="0"/>
    <xf numFmtId="49" fontId="18" fillId="0" borderId="0"/>
    <xf numFmtId="0" fontId="18" fillId="0" borderId="8">
      <alignment wrapText="1"/>
    </xf>
    <xf numFmtId="49" fontId="18" fillId="0" borderId="9">
      <alignment horizontal="center"/>
    </xf>
    <xf numFmtId="49" fontId="18" fillId="0" borderId="9">
      <alignment horizontal="center"/>
    </xf>
    <xf numFmtId="0" fontId="18" fillId="0" borderId="42">
      <alignment wrapText="1"/>
    </xf>
    <xf numFmtId="49" fontId="18" fillId="0" borderId="23">
      <alignment horizontal="center"/>
    </xf>
    <xf numFmtId="49" fontId="18" fillId="0" borderId="23">
      <alignment horizontal="center"/>
    </xf>
    <xf numFmtId="0" fontId="26" fillId="0" borderId="45"/>
    <xf numFmtId="49" fontId="18" fillId="0" borderId="28">
      <alignment horizontal="center"/>
    </xf>
    <xf numFmtId="49" fontId="18" fillId="0" borderId="28">
      <alignment horizontal="center"/>
    </xf>
    <xf numFmtId="49" fontId="27" fillId="0" borderId="46">
      <alignment horizontal="right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0" fontId="18" fillId="0" borderId="46">
      <alignment horizontal="right"/>
    </xf>
    <xf numFmtId="49" fontId="18" fillId="0" borderId="38">
      <alignment horizontal="center" vertical="center" wrapText="1"/>
    </xf>
    <xf numFmtId="49" fontId="18" fillId="0" borderId="38">
      <alignment horizontal="center" vertical="center" wrapText="1"/>
    </xf>
    <xf numFmtId="0" fontId="26" fillId="0" borderId="8"/>
    <xf numFmtId="0" fontId="16" fillId="3" borderId="47"/>
    <xf numFmtId="0" fontId="16" fillId="3" borderId="47"/>
    <xf numFmtId="0" fontId="17" fillId="0" borderId="37"/>
    <xf numFmtId="4" fontId="18" fillId="0" borderId="28">
      <alignment horizontal="right"/>
    </xf>
    <xf numFmtId="4" fontId="18" fillId="0" borderId="28">
      <alignment horizontal="right"/>
    </xf>
    <xf numFmtId="0" fontId="18" fillId="0" borderId="38">
      <alignment horizontal="center"/>
    </xf>
    <xf numFmtId="0" fontId="18" fillId="5" borderId="37"/>
    <xf numFmtId="0" fontId="18" fillId="5" borderId="37"/>
    <xf numFmtId="49" fontId="16" fillId="0" borderId="48">
      <alignment horizontal="center"/>
    </xf>
    <xf numFmtId="0" fontId="18" fillId="5" borderId="0"/>
    <xf numFmtId="0" fontId="18" fillId="5" borderId="0"/>
    <xf numFmtId="166" fontId="18" fillId="0" borderId="20">
      <alignment horizontal="center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18" fillId="0" borderId="49">
      <alignment horizontal="center"/>
    </xf>
    <xf numFmtId="0" fontId="26" fillId="0" borderId="45"/>
    <xf numFmtId="0" fontId="26" fillId="0" borderId="45"/>
    <xf numFmtId="49" fontId="18" fillId="0" borderId="22">
      <alignment horizontal="center"/>
    </xf>
    <xf numFmtId="49" fontId="27" fillId="0" borderId="46">
      <alignment horizontal="right"/>
    </xf>
    <xf numFmtId="49" fontId="27" fillId="0" borderId="46">
      <alignment horizontal="right"/>
    </xf>
    <xf numFmtId="49" fontId="18" fillId="0" borderId="20">
      <alignment horizontal="center"/>
    </xf>
    <xf numFmtId="0" fontId="18" fillId="0" borderId="46">
      <alignment horizontal="right"/>
    </xf>
    <xf numFmtId="0" fontId="18" fillId="0" borderId="46">
      <alignment horizontal="right"/>
    </xf>
    <xf numFmtId="0" fontId="18" fillId="0" borderId="20">
      <alignment horizontal="center"/>
    </xf>
    <xf numFmtId="0" fontId="26" fillId="0" borderId="8"/>
    <xf numFmtId="0" fontId="26" fillId="0" borderId="8"/>
    <xf numFmtId="49" fontId="18" fillId="0" borderId="50">
      <alignment horizontal="center"/>
    </xf>
    <xf numFmtId="0" fontId="18" fillId="0" borderId="38">
      <alignment horizontal="center"/>
    </xf>
    <xf numFmtId="0" fontId="18" fillId="0" borderId="38">
      <alignment horizontal="center"/>
    </xf>
    <xf numFmtId="0" fontId="26" fillId="0" borderId="0"/>
    <xf numFmtId="49" fontId="16" fillId="0" borderId="48">
      <alignment horizontal="center"/>
    </xf>
    <xf numFmtId="49" fontId="16" fillId="0" borderId="48">
      <alignment horizontal="center"/>
    </xf>
    <xf numFmtId="0" fontId="16" fillId="0" borderId="51"/>
    <xf numFmtId="166" fontId="18" fillId="0" borderId="20">
      <alignment horizontal="center"/>
    </xf>
    <xf numFmtId="166" fontId="18" fillId="0" borderId="20">
      <alignment horizontal="center"/>
    </xf>
    <xf numFmtId="0" fontId="16" fillId="0" borderId="40"/>
    <xf numFmtId="0" fontId="18" fillId="0" borderId="49">
      <alignment horizontal="center"/>
    </xf>
    <xf numFmtId="0" fontId="18" fillId="0" borderId="49">
      <alignment horizontal="center"/>
    </xf>
    <xf numFmtId="4" fontId="18" fillId="0" borderId="17">
      <alignment horizontal="right"/>
    </xf>
    <xf numFmtId="49" fontId="18" fillId="0" borderId="22">
      <alignment horizontal="center"/>
    </xf>
    <xf numFmtId="49" fontId="18" fillId="0" borderId="22">
      <alignment horizontal="center"/>
    </xf>
    <xf numFmtId="49" fontId="18" fillId="0" borderId="24">
      <alignment horizontal="center"/>
    </xf>
    <xf numFmtId="49" fontId="18" fillId="0" borderId="20">
      <alignment horizontal="center"/>
    </xf>
    <xf numFmtId="49" fontId="18" fillId="0" borderId="20">
      <alignment horizontal="center"/>
    </xf>
    <xf numFmtId="0" fontId="18" fillId="0" borderId="52">
      <alignment horizontal="left" wrapText="1"/>
    </xf>
    <xf numFmtId="0" fontId="18" fillId="0" borderId="20">
      <alignment horizontal="center"/>
    </xf>
    <xf numFmtId="0" fontId="18" fillId="0" borderId="20">
      <alignment horizontal="center"/>
    </xf>
    <xf numFmtId="0" fontId="18" fillId="0" borderId="21">
      <alignment horizontal="left" wrapText="1" indent="1"/>
    </xf>
    <xf numFmtId="49" fontId="18" fillId="0" borderId="50">
      <alignment horizontal="center"/>
    </xf>
    <xf numFmtId="49" fontId="18" fillId="0" borderId="50">
      <alignment horizontal="center"/>
    </xf>
    <xf numFmtId="0" fontId="18" fillId="0" borderId="53">
      <alignment horizontal="left" wrapText="1" indent="2"/>
    </xf>
    <xf numFmtId="0" fontId="17" fillId="0" borderId="37"/>
    <xf numFmtId="0" fontId="17" fillId="0" borderId="37"/>
    <xf numFmtId="0" fontId="18" fillId="5" borderId="37"/>
    <xf numFmtId="0" fontId="26" fillId="0" borderId="0"/>
    <xf numFmtId="0" fontId="26" fillId="0" borderId="0"/>
    <xf numFmtId="0" fontId="25" fillId="0" borderId="0">
      <alignment horizontal="left" wrapText="1"/>
    </xf>
    <xf numFmtId="0" fontId="16" fillId="0" borderId="51"/>
    <xf numFmtId="0" fontId="16" fillId="0" borderId="51"/>
    <xf numFmtId="49" fontId="16" fillId="0" borderId="0"/>
    <xf numFmtId="0" fontId="16" fillId="0" borderId="40"/>
    <xf numFmtId="0" fontId="16" fillId="0" borderId="40"/>
    <xf numFmtId="0" fontId="18" fillId="0" borderId="0">
      <alignment horizontal="right"/>
    </xf>
    <xf numFmtId="4" fontId="18" fillId="0" borderId="17">
      <alignment horizontal="right"/>
    </xf>
    <xf numFmtId="4" fontId="18" fillId="0" borderId="17">
      <alignment horizontal="right"/>
    </xf>
    <xf numFmtId="49" fontId="18" fillId="0" borderId="0">
      <alignment horizontal="right"/>
    </xf>
    <xf numFmtId="49" fontId="18" fillId="0" borderId="24">
      <alignment horizontal="center"/>
    </xf>
    <xf numFmtId="49" fontId="18" fillId="0" borderId="24">
      <alignment horizontal="center"/>
    </xf>
    <xf numFmtId="0" fontId="18" fillId="0" borderId="0">
      <alignment horizontal="left" wrapText="1"/>
    </xf>
    <xf numFmtId="0" fontId="18" fillId="0" borderId="52">
      <alignment horizontal="left" wrapText="1"/>
    </xf>
    <xf numFmtId="0" fontId="18" fillId="0" borderId="52">
      <alignment horizontal="left" wrapText="1"/>
    </xf>
    <xf numFmtId="0" fontId="18" fillId="0" borderId="8">
      <alignment horizontal="left"/>
    </xf>
    <xf numFmtId="0" fontId="18" fillId="0" borderId="21">
      <alignment horizontal="left" wrapText="1" indent="1"/>
    </xf>
    <xf numFmtId="0" fontId="18" fillId="0" borderId="21">
      <alignment horizontal="left" wrapText="1" indent="1"/>
    </xf>
    <xf numFmtId="0" fontId="18" fillId="0" borderId="10">
      <alignment horizontal="left" wrapText="1"/>
    </xf>
    <xf numFmtId="0" fontId="18" fillId="0" borderId="20">
      <alignment horizontal="left" wrapText="1" indent="2"/>
    </xf>
    <xf numFmtId="0" fontId="18" fillId="0" borderId="20">
      <alignment horizontal="left" wrapText="1" indent="2"/>
    </xf>
    <xf numFmtId="0" fontId="18" fillId="0" borderId="42"/>
    <xf numFmtId="0" fontId="16" fillId="3" borderId="54"/>
    <xf numFmtId="0" fontId="16" fillId="3" borderId="54"/>
    <xf numFmtId="0" fontId="19" fillId="0" borderId="53">
      <alignment horizontal="left" wrapText="1"/>
    </xf>
    <xf numFmtId="0" fontId="18" fillId="5" borderId="26"/>
    <xf numFmtId="0" fontId="18" fillId="5" borderId="26"/>
    <xf numFmtId="49" fontId="18" fillId="0" borderId="0">
      <alignment horizontal="center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49" fontId="18" fillId="0" borderId="34">
      <alignment horizontal="center" wrapText="1"/>
    </xf>
    <xf numFmtId="49" fontId="16" fillId="0" borderId="0"/>
    <xf numFmtId="49" fontId="16" fillId="0" borderId="0"/>
    <xf numFmtId="0" fontId="18" fillId="0" borderId="55"/>
    <xf numFmtId="0" fontId="18" fillId="0" borderId="0">
      <alignment horizontal="right"/>
    </xf>
    <xf numFmtId="0" fontId="18" fillId="0" borderId="0">
      <alignment horizontal="right"/>
    </xf>
    <xf numFmtId="0" fontId="18" fillId="0" borderId="56">
      <alignment horizontal="center" wrapText="1"/>
    </xf>
    <xf numFmtId="49" fontId="18" fillId="0" borderId="0">
      <alignment horizontal="right"/>
    </xf>
    <xf numFmtId="49" fontId="18" fillId="0" borderId="0">
      <alignment horizontal="right"/>
    </xf>
    <xf numFmtId="0" fontId="16" fillId="0" borderId="37"/>
    <xf numFmtId="0" fontId="18" fillId="0" borderId="0">
      <alignment horizontal="left" wrapText="1"/>
    </xf>
    <xf numFmtId="0" fontId="18" fillId="0" borderId="0">
      <alignment horizontal="left" wrapText="1"/>
    </xf>
    <xf numFmtId="49" fontId="18" fillId="0" borderId="0">
      <alignment horizontal="center"/>
    </xf>
    <xf numFmtId="0" fontId="18" fillId="0" borderId="8">
      <alignment horizontal="left"/>
    </xf>
    <xf numFmtId="0" fontId="18" fillId="0" borderId="8">
      <alignment horizontal="left"/>
    </xf>
    <xf numFmtId="49" fontId="18" fillId="0" borderId="9">
      <alignment horizontal="center" wrapText="1"/>
    </xf>
    <xf numFmtId="0" fontId="18" fillId="0" borderId="10">
      <alignment horizontal="left" wrapText="1"/>
    </xf>
    <xf numFmtId="0" fontId="18" fillId="0" borderId="10">
      <alignment horizontal="left" wrapText="1"/>
    </xf>
    <xf numFmtId="49" fontId="18" fillId="0" borderId="11">
      <alignment horizontal="center" wrapText="1"/>
    </xf>
    <xf numFmtId="0" fontId="18" fillId="0" borderId="42"/>
    <xf numFmtId="0" fontId="18" fillId="0" borderId="42"/>
    <xf numFmtId="49" fontId="18" fillId="0" borderId="8"/>
    <xf numFmtId="0" fontId="19" fillId="0" borderId="53">
      <alignment horizontal="left" wrapText="1"/>
    </xf>
    <xf numFmtId="0" fontId="19" fillId="0" borderId="53">
      <alignment horizontal="left" wrapText="1"/>
    </xf>
    <xf numFmtId="4" fontId="18" fillId="0" borderId="13">
      <alignment horizontal="right"/>
    </xf>
    <xf numFmtId="0" fontId="18" fillId="0" borderId="16">
      <alignment horizontal="left" wrapText="1" indent="2"/>
    </xf>
    <xf numFmtId="0" fontId="18" fillId="0" borderId="16">
      <alignment horizontal="left" wrapText="1" indent="2"/>
    </xf>
    <xf numFmtId="4" fontId="18" fillId="0" borderId="9">
      <alignment horizontal="right"/>
    </xf>
    <xf numFmtId="49" fontId="18" fillId="0" borderId="0">
      <alignment horizontal="center" wrapText="1"/>
    </xf>
    <xf numFmtId="49" fontId="18" fillId="0" borderId="0">
      <alignment horizontal="center" wrapText="1"/>
    </xf>
    <xf numFmtId="4" fontId="18" fillId="0" borderId="16">
      <alignment horizontal="right"/>
    </xf>
    <xf numFmtId="49" fontId="18" fillId="0" borderId="34">
      <alignment horizontal="center" wrapText="1"/>
    </xf>
    <xf numFmtId="49" fontId="18" fillId="0" borderId="34">
      <alignment horizontal="center" wrapText="1"/>
    </xf>
    <xf numFmtId="49" fontId="18" fillId="0" borderId="17">
      <alignment horizontal="center"/>
    </xf>
    <xf numFmtId="0" fontId="18" fillId="0" borderId="55"/>
    <xf numFmtId="0" fontId="18" fillId="0" borderId="55"/>
    <xf numFmtId="4" fontId="18" fillId="0" borderId="18">
      <alignment horizontal="right"/>
    </xf>
    <xf numFmtId="0" fontId="18" fillId="0" borderId="56">
      <alignment horizontal="center" wrapText="1"/>
    </xf>
    <xf numFmtId="0" fontId="18" fillId="0" borderId="56">
      <alignment horizontal="center" wrapText="1"/>
    </xf>
    <xf numFmtId="0" fontId="18" fillId="0" borderId="19">
      <alignment horizontal="left" wrapText="1"/>
    </xf>
    <xf numFmtId="0" fontId="16" fillId="3" borderId="37"/>
    <xf numFmtId="0" fontId="16" fillId="3" borderId="37"/>
    <xf numFmtId="0" fontId="19" fillId="0" borderId="20">
      <alignment horizontal="left" wrapText="1"/>
    </xf>
    <xf numFmtId="49" fontId="18" fillId="0" borderId="15">
      <alignment horizontal="center"/>
    </xf>
    <xf numFmtId="49" fontId="18" fillId="0" borderId="15">
      <alignment horizontal="center"/>
    </xf>
    <xf numFmtId="0" fontId="18" fillId="0" borderId="8"/>
    <xf numFmtId="0" fontId="16" fillId="0" borderId="37"/>
    <xf numFmtId="0" fontId="16" fillId="0" borderId="37"/>
    <xf numFmtId="0" fontId="16" fillId="0" borderId="8"/>
    <xf numFmtId="0" fontId="15" fillId="0" borderId="0"/>
    <xf numFmtId="0" fontId="28" fillId="0" borderId="0"/>
  </cellStyleXfs>
  <cellXfs count="71">
    <xf numFmtId="0" fontId="0" fillId="0" borderId="0" xfId="0"/>
    <xf numFmtId="0" fontId="0" fillId="2" borderId="0" xfId="0" applyFont="1" applyFill="1" applyAlignment="1">
      <alignment vertical="top"/>
    </xf>
    <xf numFmtId="164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0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6" fillId="2" borderId="7" xfId="1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3" fillId="2" borderId="7" xfId="0" applyNumberFormat="1" applyFont="1" applyFill="1" applyBorder="1" applyAlignment="1">
      <alignment horizontal="center" vertical="top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0" fontId="4" fillId="2" borderId="7" xfId="0" applyFont="1" applyFill="1" applyBorder="1" applyAlignment="1">
      <alignment horizontal="justify" vertical="top" wrapText="1" shrinkToFit="1"/>
    </xf>
    <xf numFmtId="164" fontId="6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6" fillId="2" borderId="7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 shrinkToFit="1"/>
    </xf>
    <xf numFmtId="164" fontId="0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4" fillId="2" borderId="7" xfId="0" applyNumberFormat="1" applyFont="1" applyFill="1" applyBorder="1" applyAlignment="1">
      <alignment horizontal="center" vertical="top" shrinkToFit="1"/>
    </xf>
    <xf numFmtId="164" fontId="0" fillId="2" borderId="7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3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4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4" fontId="3" fillId="2" borderId="7" xfId="0" applyNumberFormat="1" applyFont="1" applyFill="1" applyBorder="1" applyAlignment="1">
      <alignment horizontal="center" vertical="top" shrinkToFit="1"/>
    </xf>
    <xf numFmtId="164" fontId="3" fillId="2" borderId="7" xfId="2" applyNumberFormat="1" applyFont="1" applyFill="1" applyBorder="1" applyAlignment="1">
      <alignment horizontal="center" vertical="top" shrinkToFit="1"/>
    </xf>
    <xf numFmtId="0" fontId="1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="80" zoomScaleNormal="80" workbookViewId="0">
      <selection activeCell="A2" sqref="A2:J2"/>
    </sheetView>
  </sheetViews>
  <sheetFormatPr defaultRowHeight="12.75" x14ac:dyDescent="0.2"/>
  <cols>
    <col min="1" max="1" width="8.7109375" style="1" customWidth="1"/>
    <col min="2" max="2" width="116.85546875" style="1" customWidth="1"/>
    <col min="3" max="3" width="20.5703125" style="1" customWidth="1"/>
    <col min="4" max="4" width="20.42578125" style="1" customWidth="1"/>
    <col min="5" max="5" width="13.7109375" style="1" customWidth="1"/>
    <col min="6" max="6" width="18.42578125" style="1" customWidth="1"/>
    <col min="7" max="7" width="16.7109375" style="1" customWidth="1"/>
    <col min="8" max="8" width="15.42578125" style="1" customWidth="1"/>
    <col min="9" max="9" width="15.5703125" style="1" customWidth="1"/>
    <col min="10" max="10" width="14.28515625" style="1" customWidth="1"/>
    <col min="11" max="11" width="15.28515625" style="1" customWidth="1"/>
    <col min="12" max="12" width="22.85546875" style="1" customWidth="1"/>
    <col min="13" max="16384" width="9.140625" style="1"/>
  </cols>
  <sheetData>
    <row r="1" spans="1:10" x14ac:dyDescent="0.2">
      <c r="C1" s="2"/>
      <c r="D1" s="3"/>
      <c r="F1" s="2"/>
      <c r="I1" s="4" t="s">
        <v>0</v>
      </c>
      <c r="J1" s="4"/>
    </row>
    <row r="2" spans="1:10" ht="15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7"/>
      <c r="B4" s="8"/>
      <c r="C4" s="9"/>
      <c r="D4" s="8"/>
      <c r="E4" s="9"/>
      <c r="F4" s="9"/>
      <c r="H4" s="9"/>
      <c r="I4" s="10"/>
      <c r="J4" s="11" t="s">
        <v>3</v>
      </c>
    </row>
    <row r="5" spans="1:10" x14ac:dyDescent="0.2">
      <c r="A5" s="12" t="s">
        <v>4</v>
      </c>
      <c r="B5" s="12" t="s">
        <v>5</v>
      </c>
      <c r="C5" s="13" t="s">
        <v>6</v>
      </c>
      <c r="D5" s="14"/>
      <c r="E5" s="15"/>
      <c r="F5" s="13" t="s">
        <v>7</v>
      </c>
      <c r="G5" s="14"/>
      <c r="H5" s="15"/>
      <c r="I5" s="12" t="s">
        <v>8</v>
      </c>
      <c r="J5" s="16" t="s">
        <v>9</v>
      </c>
    </row>
    <row r="6" spans="1:10" ht="12.75" customHeight="1" x14ac:dyDescent="0.2">
      <c r="A6" s="17"/>
      <c r="B6" s="17"/>
      <c r="C6" s="12" t="s">
        <v>10</v>
      </c>
      <c r="D6" s="12" t="s">
        <v>11</v>
      </c>
      <c r="E6" s="18" t="s">
        <v>12</v>
      </c>
      <c r="F6" s="12" t="s">
        <v>10</v>
      </c>
      <c r="G6" s="12" t="s">
        <v>11</v>
      </c>
      <c r="H6" s="18" t="s">
        <v>12</v>
      </c>
      <c r="I6" s="17"/>
      <c r="J6" s="19"/>
    </row>
    <row r="7" spans="1:10" ht="15.75" customHeight="1" x14ac:dyDescent="0.2">
      <c r="A7" s="20"/>
      <c r="B7" s="20"/>
      <c r="C7" s="20"/>
      <c r="D7" s="20"/>
      <c r="E7" s="21"/>
      <c r="F7" s="20"/>
      <c r="G7" s="20"/>
      <c r="H7" s="21"/>
      <c r="I7" s="20"/>
      <c r="J7" s="22"/>
    </row>
    <row r="8" spans="1:10" ht="12.75" customHeight="1" x14ac:dyDescent="0.2">
      <c r="A8" s="23">
        <v>1</v>
      </c>
      <c r="B8" s="23">
        <v>2</v>
      </c>
      <c r="C8" s="23">
        <v>3</v>
      </c>
      <c r="D8" s="23">
        <v>4</v>
      </c>
      <c r="E8" s="23" t="s">
        <v>13</v>
      </c>
      <c r="F8" s="23">
        <v>6</v>
      </c>
      <c r="G8" s="23">
        <v>7</v>
      </c>
      <c r="H8" s="23" t="s">
        <v>14</v>
      </c>
      <c r="I8" s="23" t="s">
        <v>15</v>
      </c>
      <c r="J8" s="24" t="s">
        <v>16</v>
      </c>
    </row>
    <row r="9" spans="1:10" x14ac:dyDescent="0.2">
      <c r="A9" s="25"/>
      <c r="B9" s="26" t="s">
        <v>17</v>
      </c>
      <c r="C9" s="27">
        <f>C10+C19</f>
        <v>192168840.79273999</v>
      </c>
      <c r="D9" s="27">
        <f>D10+D19</f>
        <v>140682191.48866001</v>
      </c>
      <c r="E9" s="28">
        <f t="shared" ref="E9:E20" si="0">D9/C9*100</f>
        <v>73.207597500361715</v>
      </c>
      <c r="F9" s="27">
        <f>F10+F19</f>
        <v>210408903.70000002</v>
      </c>
      <c r="G9" s="27">
        <f>G10+G19</f>
        <v>175619180.59999999</v>
      </c>
      <c r="H9" s="28">
        <f t="shared" ref="H9:H20" si="1">G9/F9*100</f>
        <v>83.465660203427973</v>
      </c>
      <c r="I9" s="28">
        <f>G9-D9</f>
        <v>34936989.111339986</v>
      </c>
      <c r="J9" s="28">
        <f>G9/D9*100</f>
        <v>124.8339812890647</v>
      </c>
    </row>
    <row r="10" spans="1:10" ht="12.75" customHeight="1" x14ac:dyDescent="0.2">
      <c r="A10" s="25"/>
      <c r="B10" s="29" t="s">
        <v>18</v>
      </c>
      <c r="C10" s="30">
        <v>170803735.90606999</v>
      </c>
      <c r="D10" s="30">
        <v>123805871.21238001</v>
      </c>
      <c r="E10" s="31">
        <f t="shared" si="0"/>
        <v>72.484287627329479</v>
      </c>
      <c r="F10" s="30">
        <v>188094030.80000001</v>
      </c>
      <c r="G10" s="30">
        <v>157785696.40000001</v>
      </c>
      <c r="H10" s="31">
        <f t="shared" si="1"/>
        <v>83.88660486933432</v>
      </c>
      <c r="I10" s="32">
        <f t="shared" ref="I10:I20" si="2">G10-D10</f>
        <v>33979825.187619999</v>
      </c>
      <c r="J10" s="32">
        <f t="shared" ref="J10:J20" si="3">G10/D10*100</f>
        <v>127.44605312726249</v>
      </c>
    </row>
    <row r="11" spans="1:10" x14ac:dyDescent="0.2">
      <c r="A11" s="25"/>
      <c r="B11" s="29" t="s">
        <v>19</v>
      </c>
      <c r="C11" s="30">
        <v>162555886.6758</v>
      </c>
      <c r="D11" s="30">
        <v>116490791.83367996</v>
      </c>
      <c r="E11" s="31">
        <f t="shared" si="0"/>
        <v>71.661995277973631</v>
      </c>
      <c r="F11" s="30">
        <v>177592120.5</v>
      </c>
      <c r="G11" s="30">
        <v>148412985</v>
      </c>
      <c r="H11" s="31">
        <f t="shared" si="1"/>
        <v>83.569577626615484</v>
      </c>
      <c r="I11" s="32">
        <f t="shared" si="2"/>
        <v>31922193.166320041</v>
      </c>
      <c r="J11" s="32">
        <f t="shared" si="3"/>
        <v>127.40319012673295</v>
      </c>
    </row>
    <row r="12" spans="1:10" x14ac:dyDescent="0.2">
      <c r="A12" s="25"/>
      <c r="B12" s="29" t="s">
        <v>20</v>
      </c>
      <c r="C12" s="30">
        <v>63279700</v>
      </c>
      <c r="D12" s="30">
        <v>45267719.54992</v>
      </c>
      <c r="E12" s="31">
        <f t="shared" si="0"/>
        <v>71.535926292191647</v>
      </c>
      <c r="F12" s="30">
        <v>66548643</v>
      </c>
      <c r="G12" s="30">
        <v>63306600.600000001</v>
      </c>
      <c r="H12" s="31">
        <f t="shared" si="1"/>
        <v>95.128311782405532</v>
      </c>
      <c r="I12" s="32">
        <f t="shared" si="2"/>
        <v>18038881.050080001</v>
      </c>
      <c r="J12" s="32">
        <f t="shared" si="3"/>
        <v>139.84932580972455</v>
      </c>
    </row>
    <row r="13" spans="1:10" x14ac:dyDescent="0.2">
      <c r="A13" s="25"/>
      <c r="B13" s="33" t="s">
        <v>21</v>
      </c>
      <c r="C13" s="30">
        <v>49315541.42955</v>
      </c>
      <c r="D13" s="30">
        <v>36048186.773510002</v>
      </c>
      <c r="E13" s="31">
        <f t="shared" si="0"/>
        <v>73.097011060918476</v>
      </c>
      <c r="F13" s="30">
        <v>55804956.600000001</v>
      </c>
      <c r="G13" s="30">
        <v>42538495.600000001</v>
      </c>
      <c r="H13" s="31">
        <f t="shared" si="1"/>
        <v>76.22709198558897</v>
      </c>
      <c r="I13" s="32">
        <f t="shared" si="2"/>
        <v>6490308.8264899999</v>
      </c>
      <c r="J13" s="32">
        <f t="shared" si="3"/>
        <v>118.00453617062206</v>
      </c>
    </row>
    <row r="14" spans="1:10" s="8" customFormat="1" x14ac:dyDescent="0.2">
      <c r="A14" s="25"/>
      <c r="B14" s="33" t="s">
        <v>22</v>
      </c>
      <c r="C14" s="34">
        <v>6429962</v>
      </c>
      <c r="D14" s="34">
        <v>5980884.9000000004</v>
      </c>
      <c r="E14" s="31">
        <f t="shared" si="0"/>
        <v>93.015866967798573</v>
      </c>
      <c r="F14" s="30">
        <v>8976685</v>
      </c>
      <c r="G14" s="30">
        <v>8109404.4000000004</v>
      </c>
      <c r="H14" s="32">
        <f t="shared" si="1"/>
        <v>90.338520288948544</v>
      </c>
      <c r="I14" s="32">
        <f t="shared" si="2"/>
        <v>2128519.5</v>
      </c>
      <c r="J14" s="32">
        <f t="shared" si="3"/>
        <v>135.58870527670578</v>
      </c>
    </row>
    <row r="15" spans="1:10" ht="15" customHeight="1" x14ac:dyDescent="0.2">
      <c r="A15" s="25"/>
      <c r="B15" s="35" t="s">
        <v>23</v>
      </c>
      <c r="C15" s="30">
        <v>29972768.193240002</v>
      </c>
      <c r="D15" s="30">
        <v>20087851.41776</v>
      </c>
      <c r="E15" s="31">
        <f>D15/C15*100</f>
        <v>67.020340891604974</v>
      </c>
      <c r="F15" s="30">
        <v>32584842.699999999</v>
      </c>
      <c r="G15" s="30">
        <v>23331103.899999999</v>
      </c>
      <c r="H15" s="31">
        <f>G15/F15*100</f>
        <v>71.601094149213111</v>
      </c>
      <c r="I15" s="32">
        <f t="shared" si="2"/>
        <v>3243252.4822399989</v>
      </c>
      <c r="J15" s="32">
        <f t="shared" si="3"/>
        <v>116.14534284822808</v>
      </c>
    </row>
    <row r="16" spans="1:10" ht="15" customHeight="1" x14ac:dyDescent="0.2">
      <c r="A16" s="25"/>
      <c r="B16" s="35" t="s">
        <v>24</v>
      </c>
      <c r="C16" s="30">
        <v>4212285.3031900004</v>
      </c>
      <c r="D16" s="30">
        <v>2734991.0035199998</v>
      </c>
      <c r="E16" s="31">
        <f>D16/C16*100</f>
        <v>64.928911663432842</v>
      </c>
      <c r="F16" s="30">
        <v>4764646.9000000004</v>
      </c>
      <c r="G16" s="30">
        <v>2846150.9</v>
      </c>
      <c r="H16" s="31">
        <f>G16/F16*100</f>
        <v>59.734770692031759</v>
      </c>
      <c r="I16" s="32">
        <f t="shared" si="2"/>
        <v>111159.89648000011</v>
      </c>
      <c r="J16" s="32">
        <f t="shared" si="3"/>
        <v>104.06436058973996</v>
      </c>
    </row>
    <row r="17" spans="1:11" x14ac:dyDescent="0.2">
      <c r="A17" s="25"/>
      <c r="B17" s="35" t="s">
        <v>25</v>
      </c>
      <c r="C17" s="36">
        <v>12369591.60823</v>
      </c>
      <c r="D17" s="36">
        <v>8316528.8519200003</v>
      </c>
      <c r="E17" s="31">
        <f>D17/C17*100</f>
        <v>67.233657466804885</v>
      </c>
      <c r="F17" s="36">
        <v>12564756</v>
      </c>
      <c r="G17" s="36">
        <v>10063625.9</v>
      </c>
      <c r="H17" s="31">
        <f>G17/F17*100</f>
        <v>80.094081413120961</v>
      </c>
      <c r="I17" s="32">
        <f t="shared" si="2"/>
        <v>1747097.0480800001</v>
      </c>
      <c r="J17" s="32">
        <f t="shared" si="3"/>
        <v>121.00752704869959</v>
      </c>
    </row>
    <row r="18" spans="1:11" ht="15" customHeight="1" x14ac:dyDescent="0.2">
      <c r="A18" s="25"/>
      <c r="B18" s="35" t="s">
        <v>26</v>
      </c>
      <c r="C18" s="36">
        <v>8247849.2302699992</v>
      </c>
      <c r="D18" s="36">
        <v>7315079.3787000012</v>
      </c>
      <c r="E18" s="31">
        <f>D18/C18*100</f>
        <v>88.690750454716266</v>
      </c>
      <c r="F18" s="36">
        <v>10501910.4</v>
      </c>
      <c r="G18" s="36">
        <v>9372711.4000000004</v>
      </c>
      <c r="H18" s="31">
        <f>G18/F18*100</f>
        <v>89.24768011732418</v>
      </c>
      <c r="I18" s="32">
        <f t="shared" si="2"/>
        <v>2057632.0212999992</v>
      </c>
      <c r="J18" s="32">
        <f t="shared" si="3"/>
        <v>128.128635586531</v>
      </c>
    </row>
    <row r="19" spans="1:11" x14ac:dyDescent="0.2">
      <c r="A19" s="25"/>
      <c r="B19" s="37" t="s">
        <v>27</v>
      </c>
      <c r="C19" s="36">
        <v>21365104.886669997</v>
      </c>
      <c r="D19" s="36">
        <v>16876320.276280001</v>
      </c>
      <c r="E19" s="31">
        <f t="shared" si="0"/>
        <v>78.990111987745891</v>
      </c>
      <c r="F19" s="36">
        <v>22314872.899999999</v>
      </c>
      <c r="G19" s="36">
        <v>17833484.199999999</v>
      </c>
      <c r="H19" s="31">
        <f t="shared" si="1"/>
        <v>79.917480506913392</v>
      </c>
      <c r="I19" s="32">
        <f t="shared" si="2"/>
        <v>957163.92371999845</v>
      </c>
      <c r="J19" s="32">
        <f t="shared" si="3"/>
        <v>105.67163876988819</v>
      </c>
    </row>
    <row r="20" spans="1:11" x14ac:dyDescent="0.2">
      <c r="A20" s="25"/>
      <c r="B20" s="37" t="s">
        <v>28</v>
      </c>
      <c r="C20" s="36">
        <v>19105454.14113</v>
      </c>
      <c r="D20" s="36">
        <v>14465032.965540001</v>
      </c>
      <c r="E20" s="31">
        <f t="shared" si="0"/>
        <v>75.711536918663697</v>
      </c>
      <c r="F20" s="36">
        <v>17906401.399999999</v>
      </c>
      <c r="G20" s="36">
        <v>14611979.199999999</v>
      </c>
      <c r="H20" s="31">
        <f t="shared" si="1"/>
        <v>81.601986203660104</v>
      </c>
      <c r="I20" s="32">
        <f t="shared" si="2"/>
        <v>146946.23445999809</v>
      </c>
      <c r="J20" s="32">
        <f t="shared" si="3"/>
        <v>101.01587210212426</v>
      </c>
    </row>
    <row r="21" spans="1:11" x14ac:dyDescent="0.2">
      <c r="A21" s="25"/>
      <c r="B21" s="38"/>
      <c r="C21" s="30"/>
      <c r="D21" s="30"/>
      <c r="E21" s="31"/>
      <c r="F21" s="30"/>
      <c r="G21" s="30"/>
      <c r="H21" s="31"/>
      <c r="I21" s="32"/>
      <c r="J21" s="32"/>
    </row>
    <row r="22" spans="1:11" x14ac:dyDescent="0.2">
      <c r="A22" s="25"/>
      <c r="B22" s="39" t="s">
        <v>29</v>
      </c>
      <c r="C22" s="40">
        <f>C23+C28+C29+C32+C37+C38+C39+C40+C41+C42+C43+C44+C46+C47</f>
        <v>222460916.73980001</v>
      </c>
      <c r="D22" s="40">
        <f>D23+D28+D29+D32+D37+D38+D39+D40+D41+D42+D43+D44+D46+D47</f>
        <v>144549089.90151003</v>
      </c>
      <c r="E22" s="28">
        <f>D22/C22*100</f>
        <v>64.977296695482451</v>
      </c>
      <c r="F22" s="40">
        <f>F23+F28+F29+F32+F37+F38+F39+F40+F41+F42+F43+F44+F46+F47</f>
        <v>242889233.40000001</v>
      </c>
      <c r="G22" s="40">
        <f>G23+G28+G29+G32+G37+G38+G39+G40+G41+G42+G43+G44+G46+G47</f>
        <v>160841044.10000002</v>
      </c>
      <c r="H22" s="28">
        <f>G22/F22*100</f>
        <v>66.219915081670322</v>
      </c>
      <c r="I22" s="28">
        <f t="shared" ref="I22:I48" si="4">G22-D22</f>
        <v>16291954.198489994</v>
      </c>
      <c r="J22" s="28">
        <f t="shared" ref="J22:J46" si="5">G22/D22*100</f>
        <v>111.27087981639363</v>
      </c>
      <c r="K22" s="2"/>
    </row>
    <row r="23" spans="1:11" x14ac:dyDescent="0.2">
      <c r="A23" s="41" t="s">
        <v>30</v>
      </c>
      <c r="B23" s="26" t="s">
        <v>31</v>
      </c>
      <c r="C23" s="42">
        <v>18963372.250009999</v>
      </c>
      <c r="D23" s="42">
        <v>11078770.0178</v>
      </c>
      <c r="E23" s="28">
        <f t="shared" ref="E23:E47" si="6">D23/C23*100</f>
        <v>58.421940315990781</v>
      </c>
      <c r="F23" s="42">
        <v>21960214.100000001</v>
      </c>
      <c r="G23" s="42">
        <v>12517295.4</v>
      </c>
      <c r="H23" s="28">
        <f t="shared" ref="H23:H47" si="7">G23/F23*100</f>
        <v>56.999878703368381</v>
      </c>
      <c r="I23" s="28">
        <f t="shared" si="4"/>
        <v>1438525.3822000008</v>
      </c>
      <c r="J23" s="28">
        <f t="shared" si="5"/>
        <v>112.98452246854799</v>
      </c>
    </row>
    <row r="24" spans="1:11" x14ac:dyDescent="0.2">
      <c r="A24" s="43" t="s">
        <v>32</v>
      </c>
      <c r="B24" s="29" t="s">
        <v>33</v>
      </c>
      <c r="C24" s="44">
        <v>9406734.4858600013</v>
      </c>
      <c r="D24" s="44">
        <v>6019635.5245700004</v>
      </c>
      <c r="E24" s="31">
        <f t="shared" si="6"/>
        <v>63.992829112149231</v>
      </c>
      <c r="F24" s="44">
        <v>10013898.5</v>
      </c>
      <c r="G24" s="44">
        <v>6574860.4000000004</v>
      </c>
      <c r="H24" s="31">
        <f t="shared" si="7"/>
        <v>65.657350131919159</v>
      </c>
      <c r="I24" s="31">
        <f t="shared" si="4"/>
        <v>555224.87543000001</v>
      </c>
      <c r="J24" s="31">
        <f t="shared" si="5"/>
        <v>109.22356300749058</v>
      </c>
    </row>
    <row r="25" spans="1:11" x14ac:dyDescent="0.2">
      <c r="A25" s="45" t="s">
        <v>34</v>
      </c>
      <c r="B25" s="29" t="s">
        <v>35</v>
      </c>
      <c r="C25" s="44">
        <v>441714</v>
      </c>
      <c r="D25" s="44">
        <v>326738.09999999998</v>
      </c>
      <c r="E25" s="31">
        <f t="shared" si="6"/>
        <v>73.970510330213671</v>
      </c>
      <c r="F25" s="44">
        <v>474265.7</v>
      </c>
      <c r="G25" s="44">
        <v>344737.1</v>
      </c>
      <c r="H25" s="31">
        <f t="shared" si="7"/>
        <v>72.688600503894747</v>
      </c>
      <c r="I25" s="31">
        <f t="shared" si="4"/>
        <v>17999</v>
      </c>
      <c r="J25" s="31">
        <f t="shared" si="5"/>
        <v>105.50869335409614</v>
      </c>
    </row>
    <row r="26" spans="1:11" ht="27" customHeight="1" x14ac:dyDescent="0.2">
      <c r="A26" s="45" t="s">
        <v>36</v>
      </c>
      <c r="B26" s="29" t="s">
        <v>37</v>
      </c>
      <c r="C26" s="44">
        <v>591187.5</v>
      </c>
      <c r="D26" s="44">
        <v>388072.1</v>
      </c>
      <c r="E26" s="31">
        <f t="shared" si="6"/>
        <v>65.642812136589484</v>
      </c>
      <c r="F26" s="44">
        <v>685411.7</v>
      </c>
      <c r="G26" s="44">
        <v>446811</v>
      </c>
      <c r="H26" s="31">
        <f t="shared" si="7"/>
        <v>65.188703373461536</v>
      </c>
      <c r="I26" s="31">
        <f t="shared" si="4"/>
        <v>58738.900000000023</v>
      </c>
      <c r="J26" s="31">
        <f t="shared" si="5"/>
        <v>115.13607909458064</v>
      </c>
    </row>
    <row r="27" spans="1:11" ht="15.75" customHeight="1" x14ac:dyDescent="0.2">
      <c r="A27" s="45" t="s">
        <v>38</v>
      </c>
      <c r="B27" s="29" t="s">
        <v>39</v>
      </c>
      <c r="C27" s="44">
        <v>264064.7</v>
      </c>
      <c r="D27" s="44">
        <v>174727.7</v>
      </c>
      <c r="E27" s="31">
        <f t="shared" si="6"/>
        <v>66.168518548673873</v>
      </c>
      <c r="F27" s="44">
        <v>119584</v>
      </c>
      <c r="G27" s="44">
        <v>82833.899999999994</v>
      </c>
      <c r="H27" s="31">
        <f t="shared" si="7"/>
        <v>69.268380385335831</v>
      </c>
      <c r="I27" s="31">
        <f t="shared" si="4"/>
        <v>-91893.800000000017</v>
      </c>
      <c r="J27" s="31">
        <f t="shared" si="5"/>
        <v>47.40742309319014</v>
      </c>
    </row>
    <row r="28" spans="1:11" ht="18" customHeight="1" x14ac:dyDescent="0.2">
      <c r="A28" s="41" t="s">
        <v>40</v>
      </c>
      <c r="B28" s="26" t="s">
        <v>41</v>
      </c>
      <c r="C28" s="42">
        <v>78850.5</v>
      </c>
      <c r="D28" s="42">
        <v>48844.052579999996</v>
      </c>
      <c r="E28" s="28">
        <f t="shared" si="6"/>
        <v>61.945139954724439</v>
      </c>
      <c r="F28" s="42">
        <v>77381.399999999994</v>
      </c>
      <c r="G28" s="42">
        <v>50027.4</v>
      </c>
      <c r="H28" s="28">
        <f t="shared" si="7"/>
        <v>64.650419868340464</v>
      </c>
      <c r="I28" s="46">
        <f t="shared" si="4"/>
        <v>1183.3474200000055</v>
      </c>
      <c r="J28" s="46">
        <f t="shared" si="5"/>
        <v>102.4227052373712</v>
      </c>
    </row>
    <row r="29" spans="1:11" ht="15.75" customHeight="1" x14ac:dyDescent="0.2">
      <c r="A29" s="41" t="s">
        <v>42</v>
      </c>
      <c r="B29" s="26" t="s">
        <v>43</v>
      </c>
      <c r="C29" s="42">
        <v>3008179.3161900002</v>
      </c>
      <c r="D29" s="42">
        <v>1942151.9699500001</v>
      </c>
      <c r="E29" s="28">
        <f t="shared" si="6"/>
        <v>64.562373642334137</v>
      </c>
      <c r="F29" s="42">
        <v>3450363.1</v>
      </c>
      <c r="G29" s="42">
        <v>2271222.5</v>
      </c>
      <c r="H29" s="28">
        <f t="shared" si="7"/>
        <v>65.825608325106415</v>
      </c>
      <c r="I29" s="46">
        <f t="shared" si="4"/>
        <v>329070.53004999994</v>
      </c>
      <c r="J29" s="46">
        <f t="shared" si="5"/>
        <v>116.94360354604341</v>
      </c>
    </row>
    <row r="30" spans="1:11" ht="16.5" customHeight="1" x14ac:dyDescent="0.2">
      <c r="A30" s="45" t="s">
        <v>44</v>
      </c>
      <c r="B30" s="29" t="s">
        <v>45</v>
      </c>
      <c r="C30" s="47">
        <v>690421.4</v>
      </c>
      <c r="D30" s="47">
        <v>381416.8</v>
      </c>
      <c r="E30" s="31">
        <f t="shared" si="6"/>
        <v>55.244058194024689</v>
      </c>
      <c r="F30" s="47">
        <v>833255.1</v>
      </c>
      <c r="G30" s="47">
        <v>495412.6</v>
      </c>
      <c r="H30" s="31">
        <f t="shared" si="7"/>
        <v>59.455093644191315</v>
      </c>
      <c r="I30" s="31">
        <f t="shared" si="4"/>
        <v>113995.79999999999</v>
      </c>
      <c r="J30" s="31">
        <f t="shared" si="5"/>
        <v>129.88746169544706</v>
      </c>
    </row>
    <row r="31" spans="1:11" x14ac:dyDescent="0.2">
      <c r="A31" s="45" t="s">
        <v>46</v>
      </c>
      <c r="B31" s="29" t="s">
        <v>47</v>
      </c>
      <c r="C31" s="47">
        <v>1769120.2</v>
      </c>
      <c r="D31" s="47">
        <v>1188027.3</v>
      </c>
      <c r="E31" s="31">
        <f t="shared" si="6"/>
        <v>67.153565936333777</v>
      </c>
      <c r="F31" s="47">
        <v>2027342.8</v>
      </c>
      <c r="G31" s="47">
        <v>1371954.3</v>
      </c>
      <c r="H31" s="31">
        <f t="shared" si="7"/>
        <v>67.672536682005628</v>
      </c>
      <c r="I31" s="31">
        <f t="shared" si="4"/>
        <v>183927</v>
      </c>
      <c r="J31" s="31">
        <f t="shared" si="5"/>
        <v>115.481714940389</v>
      </c>
    </row>
    <row r="32" spans="1:11" x14ac:dyDescent="0.2">
      <c r="A32" s="41" t="s">
        <v>48</v>
      </c>
      <c r="B32" s="26" t="s">
        <v>49</v>
      </c>
      <c r="C32" s="42">
        <v>37529264.360830002</v>
      </c>
      <c r="D32" s="42">
        <v>22092584.861169998</v>
      </c>
      <c r="E32" s="28">
        <f t="shared" si="6"/>
        <v>58.867620342242688</v>
      </c>
      <c r="F32" s="42">
        <v>46985310.799999997</v>
      </c>
      <c r="G32" s="42">
        <v>28753991.100000001</v>
      </c>
      <c r="H32" s="28">
        <f t="shared" si="7"/>
        <v>61.197831003812375</v>
      </c>
      <c r="I32" s="46">
        <f t="shared" si="4"/>
        <v>6661406.2388300039</v>
      </c>
      <c r="J32" s="46">
        <f t="shared" si="5"/>
        <v>130.15222655334512</v>
      </c>
    </row>
    <row r="33" spans="1:10" x14ac:dyDescent="0.2">
      <c r="A33" s="45" t="s">
        <v>50</v>
      </c>
      <c r="B33" s="29" t="s">
        <v>51</v>
      </c>
      <c r="C33" s="44">
        <v>5239152.5</v>
      </c>
      <c r="D33" s="44">
        <v>4006126.8</v>
      </c>
      <c r="E33" s="31">
        <f t="shared" si="6"/>
        <v>76.465168746280995</v>
      </c>
      <c r="F33" s="44">
        <v>5347807.9000000004</v>
      </c>
      <c r="G33" s="44">
        <v>4524686.5999999996</v>
      </c>
      <c r="H33" s="31">
        <f t="shared" si="7"/>
        <v>84.608248549840383</v>
      </c>
      <c r="I33" s="32">
        <f t="shared" si="4"/>
        <v>518559.79999999981</v>
      </c>
      <c r="J33" s="32">
        <f t="shared" si="5"/>
        <v>112.94416841723532</v>
      </c>
    </row>
    <row r="34" spans="1:10" x14ac:dyDescent="0.2">
      <c r="A34" s="45" t="s">
        <v>52</v>
      </c>
      <c r="B34" s="29" t="s">
        <v>53</v>
      </c>
      <c r="C34" s="44">
        <v>1709094.3</v>
      </c>
      <c r="D34" s="44">
        <v>1099427.6000000001</v>
      </c>
      <c r="E34" s="31">
        <f t="shared" si="6"/>
        <v>64.328083008643816</v>
      </c>
      <c r="F34" s="44">
        <v>1746650.5</v>
      </c>
      <c r="G34" s="44">
        <v>1192599.8999999999</v>
      </c>
      <c r="H34" s="31">
        <f t="shared" si="7"/>
        <v>68.279252203002244</v>
      </c>
      <c r="I34" s="32">
        <f t="shared" si="4"/>
        <v>93172.299999999814</v>
      </c>
      <c r="J34" s="32">
        <f t="shared" si="5"/>
        <v>108.47461897445542</v>
      </c>
    </row>
    <row r="35" spans="1:10" x14ac:dyDescent="0.2">
      <c r="A35" s="43" t="s">
        <v>54</v>
      </c>
      <c r="B35" s="29" t="s">
        <v>55</v>
      </c>
      <c r="C35" s="44">
        <v>23323152.399999999</v>
      </c>
      <c r="D35" s="44">
        <v>12489800.699999999</v>
      </c>
      <c r="E35" s="31">
        <f t="shared" si="6"/>
        <v>53.551083000255147</v>
      </c>
      <c r="F35" s="44">
        <v>29633184.699999999</v>
      </c>
      <c r="G35" s="44">
        <v>15497022.1</v>
      </c>
      <c r="H35" s="31">
        <f t="shared" si="7"/>
        <v>52.296174902861523</v>
      </c>
      <c r="I35" s="32">
        <f t="shared" si="4"/>
        <v>3007221.4000000004</v>
      </c>
      <c r="J35" s="32">
        <f t="shared" si="5"/>
        <v>124.0774170239562</v>
      </c>
    </row>
    <row r="36" spans="1:10" x14ac:dyDescent="0.2">
      <c r="A36" s="45" t="s">
        <v>56</v>
      </c>
      <c r="B36" s="29" t="s">
        <v>57</v>
      </c>
      <c r="C36" s="44">
        <v>1617489.8</v>
      </c>
      <c r="D36" s="44">
        <v>803500.7</v>
      </c>
      <c r="E36" s="31">
        <f t="shared" si="6"/>
        <v>49.675781572161995</v>
      </c>
      <c r="F36" s="44">
        <v>1742402.2</v>
      </c>
      <c r="G36" s="44">
        <v>670914.6</v>
      </c>
      <c r="H36" s="31">
        <f t="shared" si="7"/>
        <v>38.505151106902872</v>
      </c>
      <c r="I36" s="32">
        <f t="shared" si="4"/>
        <v>-132586.09999999998</v>
      </c>
      <c r="J36" s="31">
        <f t="shared" si="5"/>
        <v>83.498944058169457</v>
      </c>
    </row>
    <row r="37" spans="1:10" x14ac:dyDescent="0.2">
      <c r="A37" s="41" t="s">
        <v>58</v>
      </c>
      <c r="B37" s="26" t="s">
        <v>59</v>
      </c>
      <c r="C37" s="42">
        <v>27236368.514570002</v>
      </c>
      <c r="D37" s="42">
        <v>14919290.753360001</v>
      </c>
      <c r="E37" s="28">
        <f t="shared" si="6"/>
        <v>54.777092421036158</v>
      </c>
      <c r="F37" s="42">
        <v>30788892.199999999</v>
      </c>
      <c r="G37" s="42">
        <v>17494763.300000001</v>
      </c>
      <c r="H37" s="28">
        <f t="shared" si="7"/>
        <v>56.821671875547388</v>
      </c>
      <c r="I37" s="28">
        <f t="shared" si="4"/>
        <v>2575472.5466399994</v>
      </c>
      <c r="J37" s="28">
        <f t="shared" si="5"/>
        <v>117.26270095017735</v>
      </c>
    </row>
    <row r="38" spans="1:10" x14ac:dyDescent="0.2">
      <c r="A38" s="41" t="s">
        <v>60</v>
      </c>
      <c r="B38" s="26" t="s">
        <v>61</v>
      </c>
      <c r="C38" s="42">
        <v>632802.7959400001</v>
      </c>
      <c r="D38" s="42">
        <v>211131.22855</v>
      </c>
      <c r="E38" s="28">
        <f t="shared" si="6"/>
        <v>33.3644588653206</v>
      </c>
      <c r="F38" s="42">
        <v>607450.1</v>
      </c>
      <c r="G38" s="42">
        <v>386618.4</v>
      </c>
      <c r="H38" s="28">
        <f t="shared" si="7"/>
        <v>63.646116775682479</v>
      </c>
      <c r="I38" s="28">
        <f t="shared" si="4"/>
        <v>175487.17145000002</v>
      </c>
      <c r="J38" s="28">
        <f t="shared" si="5"/>
        <v>183.11758173113705</v>
      </c>
    </row>
    <row r="39" spans="1:10" x14ac:dyDescent="0.2">
      <c r="A39" s="41" t="s">
        <v>62</v>
      </c>
      <c r="B39" s="26" t="s">
        <v>63</v>
      </c>
      <c r="C39" s="42">
        <v>57881809.185350001</v>
      </c>
      <c r="D39" s="42">
        <v>40346506.37088</v>
      </c>
      <c r="E39" s="28">
        <f>D39/C39*100</f>
        <v>69.704984931762951</v>
      </c>
      <c r="F39" s="42">
        <v>59167578.700000003</v>
      </c>
      <c r="G39" s="42">
        <v>42056428.299999997</v>
      </c>
      <c r="H39" s="28">
        <f>G39/F39*100</f>
        <v>71.080191591480485</v>
      </c>
      <c r="I39" s="28">
        <f t="shared" si="4"/>
        <v>1709921.9291199967</v>
      </c>
      <c r="J39" s="28">
        <f t="shared" si="5"/>
        <v>104.23809167862457</v>
      </c>
    </row>
    <row r="40" spans="1:10" x14ac:dyDescent="0.2">
      <c r="A40" s="41" t="s">
        <v>64</v>
      </c>
      <c r="B40" s="26" t="s">
        <v>65</v>
      </c>
      <c r="C40" s="48">
        <v>8866402.0661800001</v>
      </c>
      <c r="D40" s="40">
        <v>5559754.7940500006</v>
      </c>
      <c r="E40" s="28">
        <f>D40/C40*100</f>
        <v>62.705872715350083</v>
      </c>
      <c r="F40" s="48">
        <v>9135254.0999999996</v>
      </c>
      <c r="G40" s="40">
        <v>5775627</v>
      </c>
      <c r="H40" s="28">
        <f>G40/F40*100</f>
        <v>63.22349588502415</v>
      </c>
      <c r="I40" s="46">
        <f t="shared" si="4"/>
        <v>215872.20594999939</v>
      </c>
      <c r="J40" s="46">
        <f t="shared" si="5"/>
        <v>103.88276486907344</v>
      </c>
    </row>
    <row r="41" spans="1:10" x14ac:dyDescent="0.2">
      <c r="A41" s="41" t="s">
        <v>66</v>
      </c>
      <c r="B41" s="26" t="s">
        <v>67</v>
      </c>
      <c r="C41" s="42">
        <v>23214636.438519999</v>
      </c>
      <c r="D41" s="42">
        <v>17385405.608890001</v>
      </c>
      <c r="E41" s="28">
        <f>D41/C41*100</f>
        <v>74.889846562672986</v>
      </c>
      <c r="F41" s="42">
        <v>21981724.199999999</v>
      </c>
      <c r="G41" s="42">
        <v>16669040.9</v>
      </c>
      <c r="H41" s="28">
        <f>G41/F41*100</f>
        <v>75.831362218619773</v>
      </c>
      <c r="I41" s="46">
        <f t="shared" si="4"/>
        <v>-716364.70889000036</v>
      </c>
      <c r="J41" s="46">
        <f t="shared" si="5"/>
        <v>95.879505344852646</v>
      </c>
    </row>
    <row r="42" spans="1:10" x14ac:dyDescent="0.2">
      <c r="A42" s="41" t="s">
        <v>68</v>
      </c>
      <c r="B42" s="26" t="s">
        <v>69</v>
      </c>
      <c r="C42" s="42">
        <v>38732598.50389</v>
      </c>
      <c r="D42" s="42">
        <v>28089211.789749999</v>
      </c>
      <c r="E42" s="28">
        <f>D42/C42*100</f>
        <v>72.52085549315504</v>
      </c>
      <c r="F42" s="42">
        <v>40511530.5</v>
      </c>
      <c r="G42" s="42">
        <v>30968601.5</v>
      </c>
      <c r="H42" s="28">
        <f>G42/F42*100</f>
        <v>76.443918849227373</v>
      </c>
      <c r="I42" s="46">
        <f t="shared" si="4"/>
        <v>2879389.7102500014</v>
      </c>
      <c r="J42" s="46">
        <f t="shared" si="5"/>
        <v>110.25087400743909</v>
      </c>
    </row>
    <row r="43" spans="1:10" x14ac:dyDescent="0.2">
      <c r="A43" s="41" t="s">
        <v>70</v>
      </c>
      <c r="B43" s="26" t="s">
        <v>71</v>
      </c>
      <c r="C43" s="42">
        <v>5255047.8073800001</v>
      </c>
      <c r="D43" s="42">
        <v>2425101.5626500002</v>
      </c>
      <c r="E43" s="28">
        <f t="shared" si="6"/>
        <v>46.148039971097404</v>
      </c>
      <c r="F43" s="42">
        <v>6969708.5999999996</v>
      </c>
      <c r="G43" s="42">
        <v>3446370.6</v>
      </c>
      <c r="H43" s="28">
        <f t="shared" si="7"/>
        <v>49.447843486598572</v>
      </c>
      <c r="I43" s="46">
        <f t="shared" si="4"/>
        <v>1021269.0373499999</v>
      </c>
      <c r="J43" s="46">
        <f t="shared" si="5"/>
        <v>142.11242337553983</v>
      </c>
    </row>
    <row r="44" spans="1:10" ht="15" customHeight="1" x14ac:dyDescent="0.2">
      <c r="A44" s="41" t="s">
        <v>72</v>
      </c>
      <c r="B44" s="26" t="s">
        <v>73</v>
      </c>
      <c r="C44" s="42">
        <v>591273.22150999994</v>
      </c>
      <c r="D44" s="42">
        <v>446607.44508999999</v>
      </c>
      <c r="E44" s="28">
        <f t="shared" si="6"/>
        <v>75.533176346029848</v>
      </c>
      <c r="F44" s="42">
        <v>593764.9</v>
      </c>
      <c r="G44" s="42">
        <v>450016.8</v>
      </c>
      <c r="H44" s="28">
        <f t="shared" si="7"/>
        <v>75.790401217721012</v>
      </c>
      <c r="I44" s="46">
        <f t="shared" si="4"/>
        <v>3409.3549099999946</v>
      </c>
      <c r="J44" s="46">
        <f t="shared" si="5"/>
        <v>100.76338962717313</v>
      </c>
    </row>
    <row r="45" spans="1:10" x14ac:dyDescent="0.2">
      <c r="A45" s="41"/>
      <c r="B45" s="26" t="s">
        <v>74</v>
      </c>
      <c r="C45" s="28">
        <f>C39+C40+C41+C42+C43+C44</f>
        <v>134541767.22283003</v>
      </c>
      <c r="D45" s="28">
        <f>D39+D40+D41+D42+D43+D44</f>
        <v>94252587.571309984</v>
      </c>
      <c r="E45" s="28">
        <f t="shared" si="6"/>
        <v>70.054518769035852</v>
      </c>
      <c r="F45" s="28">
        <f>F39+F40+F41+F42+F43+F44</f>
        <v>138359561</v>
      </c>
      <c r="G45" s="28">
        <f>G39+G40+G41+G42+G43+G44</f>
        <v>99366085.099999979</v>
      </c>
      <c r="H45" s="28">
        <f t="shared" si="7"/>
        <v>71.81728850671908</v>
      </c>
      <c r="I45" s="46">
        <f t="shared" si="4"/>
        <v>5113497.5286899954</v>
      </c>
      <c r="J45" s="46">
        <f t="shared" si="5"/>
        <v>105.42531262053809</v>
      </c>
    </row>
    <row r="46" spans="1:10" x14ac:dyDescent="0.2">
      <c r="A46" s="49" t="s">
        <v>75</v>
      </c>
      <c r="B46" s="50" t="s">
        <v>76</v>
      </c>
      <c r="C46" s="42">
        <v>29835.862739999997</v>
      </c>
      <c r="D46" s="42">
        <v>3729.44679</v>
      </c>
      <c r="E46" s="28">
        <f t="shared" si="6"/>
        <v>12.499879163876326</v>
      </c>
      <c r="F46" s="42">
        <v>73957.8</v>
      </c>
      <c r="G46" s="42">
        <v>1040.9000000000001</v>
      </c>
      <c r="H46" s="28">
        <f t="shared" si="7"/>
        <v>1.4074242338198271</v>
      </c>
      <c r="I46" s="28">
        <f t="shared" si="4"/>
        <v>-2688.5467899999999</v>
      </c>
      <c r="J46" s="28">
        <f t="shared" si="5"/>
        <v>27.910305699789863</v>
      </c>
    </row>
    <row r="47" spans="1:10" x14ac:dyDescent="0.2">
      <c r="A47" s="41" t="s">
        <v>77</v>
      </c>
      <c r="B47" s="26" t="s">
        <v>78</v>
      </c>
      <c r="C47" s="42">
        <v>440475.91668999998</v>
      </c>
      <c r="D47" s="42">
        <v>0</v>
      </c>
      <c r="E47" s="28">
        <f t="shared" si="6"/>
        <v>0</v>
      </c>
      <c r="F47" s="42">
        <v>586102.9</v>
      </c>
      <c r="G47" s="42">
        <v>0</v>
      </c>
      <c r="H47" s="28">
        <f t="shared" si="7"/>
        <v>0</v>
      </c>
      <c r="I47" s="46">
        <f t="shared" si="4"/>
        <v>0</v>
      </c>
      <c r="J47" s="28"/>
    </row>
    <row r="48" spans="1:10" s="8" customFormat="1" x14ac:dyDescent="0.2">
      <c r="A48" s="41"/>
      <c r="B48" s="26" t="s">
        <v>79</v>
      </c>
      <c r="C48" s="42">
        <f>-C50</f>
        <v>-26162448.200000003</v>
      </c>
      <c r="D48" s="42">
        <f>-D50</f>
        <v>-3866898.4000000004</v>
      </c>
      <c r="E48" s="28"/>
      <c r="F48" s="51">
        <f>-F50</f>
        <v>-28991551.500000004</v>
      </c>
      <c r="G48" s="51">
        <f>G9-G22</f>
        <v>14778136.49999997</v>
      </c>
      <c r="H48" s="28"/>
      <c r="I48" s="46">
        <f t="shared" si="4"/>
        <v>18645034.899999969</v>
      </c>
      <c r="J48" s="46"/>
    </row>
    <row r="49" spans="1:10" x14ac:dyDescent="0.2">
      <c r="A49" s="41"/>
      <c r="B49" s="26"/>
      <c r="C49" s="46"/>
      <c r="D49" s="46"/>
      <c r="E49" s="46"/>
      <c r="F49" s="52"/>
      <c r="G49" s="52"/>
      <c r="H49" s="46"/>
      <c r="I49" s="46"/>
      <c r="J49" s="28"/>
    </row>
    <row r="50" spans="1:10" x14ac:dyDescent="0.2">
      <c r="A50" s="45"/>
      <c r="B50" s="26" t="s">
        <v>80</v>
      </c>
      <c r="C50" s="46">
        <f>SUM(C51:C62)</f>
        <v>26162448.200000003</v>
      </c>
      <c r="D50" s="46">
        <f>SUM(D51:D62)</f>
        <v>3866898.4000000004</v>
      </c>
      <c r="E50" s="46"/>
      <c r="F50" s="28">
        <f>SUM(F51:F62)</f>
        <v>28991551.500000004</v>
      </c>
      <c r="G50" s="28">
        <f>SUM(G51:G62)</f>
        <v>-14778136.499999996</v>
      </c>
      <c r="H50" s="46"/>
      <c r="I50" s="46">
        <f t="shared" ref="I50:I66" si="8">G50-D50</f>
        <v>-18645034.899999999</v>
      </c>
      <c r="J50" s="46"/>
    </row>
    <row r="51" spans="1:10" x14ac:dyDescent="0.2">
      <c r="A51" s="45"/>
      <c r="B51" s="53" t="s">
        <v>81</v>
      </c>
      <c r="C51" s="54">
        <v>-27500</v>
      </c>
      <c r="D51" s="54">
        <v>0</v>
      </c>
      <c r="E51" s="54"/>
      <c r="F51" s="55">
        <v>0</v>
      </c>
      <c r="G51" s="55">
        <v>0</v>
      </c>
      <c r="H51" s="54"/>
      <c r="I51" s="54">
        <f t="shared" si="8"/>
        <v>0</v>
      </c>
      <c r="J51" s="46"/>
    </row>
    <row r="52" spans="1:10" x14ac:dyDescent="0.2">
      <c r="A52" s="45"/>
      <c r="B52" s="53" t="s">
        <v>82</v>
      </c>
      <c r="C52" s="54">
        <v>1910117.2</v>
      </c>
      <c r="D52" s="54">
        <v>-9201.2000000000007</v>
      </c>
      <c r="E52" s="54"/>
      <c r="F52" s="55">
        <v>4187978.1</v>
      </c>
      <c r="G52" s="55">
        <v>-2000</v>
      </c>
      <c r="H52" s="54"/>
      <c r="I52" s="54">
        <f t="shared" si="8"/>
        <v>7201.2000000000007</v>
      </c>
      <c r="J52" s="46"/>
    </row>
    <row r="53" spans="1:10" ht="15" customHeight="1" x14ac:dyDescent="0.2">
      <c r="A53" s="45"/>
      <c r="B53" s="53" t="s">
        <v>83</v>
      </c>
      <c r="C53" s="54">
        <v>-139180.79999999999</v>
      </c>
      <c r="D53" s="54">
        <v>0</v>
      </c>
      <c r="E53" s="54"/>
      <c r="F53" s="55">
        <v>3813808.2</v>
      </c>
      <c r="G53" s="55">
        <v>730000</v>
      </c>
      <c r="H53" s="54"/>
      <c r="I53" s="54">
        <f t="shared" si="8"/>
        <v>730000</v>
      </c>
      <c r="J53" s="46"/>
    </row>
    <row r="54" spans="1:10" x14ac:dyDescent="0.2">
      <c r="A54" s="45"/>
      <c r="B54" s="53" t="s">
        <v>84</v>
      </c>
      <c r="C54" s="54">
        <v>15174033.800000001</v>
      </c>
      <c r="D54" s="54">
        <v>674435.8</v>
      </c>
      <c r="E54" s="54"/>
      <c r="F54" s="55">
        <v>10372510.4</v>
      </c>
      <c r="G54" s="55">
        <v>-5452868.9000000004</v>
      </c>
      <c r="H54" s="54"/>
      <c r="I54" s="54">
        <f t="shared" si="8"/>
        <v>-6127304.7000000002</v>
      </c>
      <c r="J54" s="46"/>
    </row>
    <row r="55" spans="1:10" ht="16.5" customHeight="1" x14ac:dyDescent="0.2">
      <c r="A55" s="45"/>
      <c r="B55" s="53" t="s">
        <v>85</v>
      </c>
      <c r="C55" s="54">
        <v>9234249.9000000004</v>
      </c>
      <c r="D55" s="54">
        <v>3900000</v>
      </c>
      <c r="E55" s="54"/>
      <c r="F55" s="55">
        <v>9900000</v>
      </c>
      <c r="G55" s="55">
        <v>-17100000</v>
      </c>
      <c r="H55" s="54"/>
      <c r="I55" s="54">
        <f t="shared" si="8"/>
        <v>-21000000</v>
      </c>
      <c r="J55" s="46"/>
    </row>
    <row r="56" spans="1:10" ht="17.25" customHeight="1" x14ac:dyDescent="0.2">
      <c r="A56" s="45"/>
      <c r="B56" s="53" t="s">
        <v>86</v>
      </c>
      <c r="C56" s="54">
        <v>2508.5</v>
      </c>
      <c r="D56" s="54">
        <v>12954</v>
      </c>
      <c r="E56" s="54"/>
      <c r="F56" s="55">
        <v>0</v>
      </c>
      <c r="G56" s="55">
        <v>0</v>
      </c>
      <c r="H56" s="54"/>
      <c r="I56" s="54">
        <f t="shared" si="8"/>
        <v>-12954</v>
      </c>
      <c r="J56" s="46"/>
    </row>
    <row r="57" spans="1:10" ht="15.75" customHeight="1" x14ac:dyDescent="0.2">
      <c r="A57" s="45"/>
      <c r="B57" s="53" t="s">
        <v>87</v>
      </c>
      <c r="C57" s="54">
        <v>-26000</v>
      </c>
      <c r="D57" s="54">
        <v>0</v>
      </c>
      <c r="E57" s="54"/>
      <c r="F57" s="55">
        <v>-2000</v>
      </c>
      <c r="G57" s="55">
        <v>0</v>
      </c>
      <c r="H57" s="54"/>
      <c r="I57" s="54">
        <f t="shared" si="8"/>
        <v>0</v>
      </c>
      <c r="J57" s="46"/>
    </row>
    <row r="58" spans="1:10" ht="15.75" customHeight="1" x14ac:dyDescent="0.2">
      <c r="A58" s="45"/>
      <c r="B58" s="53" t="s">
        <v>88</v>
      </c>
      <c r="C58" s="54">
        <v>5219.6000000000004</v>
      </c>
      <c r="D58" s="54">
        <v>0</v>
      </c>
      <c r="E58" s="54"/>
      <c r="F58" s="55">
        <v>5219.6000000000004</v>
      </c>
      <c r="G58" s="55">
        <v>422.1</v>
      </c>
      <c r="H58" s="54"/>
      <c r="I58" s="54">
        <f t="shared" si="8"/>
        <v>422.1</v>
      </c>
      <c r="J58" s="46"/>
    </row>
    <row r="59" spans="1:10" ht="15.75" customHeight="1" x14ac:dyDescent="0.2">
      <c r="A59" s="45"/>
      <c r="B59" s="53" t="s">
        <v>89</v>
      </c>
      <c r="C59" s="54">
        <v>29000</v>
      </c>
      <c r="D59" s="54">
        <v>0</v>
      </c>
      <c r="E59" s="54"/>
      <c r="F59" s="55">
        <v>0</v>
      </c>
      <c r="G59" s="55">
        <v>0</v>
      </c>
      <c r="H59" s="54"/>
      <c r="I59" s="54"/>
      <c r="J59" s="46"/>
    </row>
    <row r="60" spans="1:10" ht="15.75" customHeight="1" x14ac:dyDescent="0.2">
      <c r="A60" s="25"/>
      <c r="B60" s="56" t="s">
        <v>90</v>
      </c>
      <c r="C60" s="54">
        <v>0</v>
      </c>
      <c r="D60" s="54">
        <v>327222.7</v>
      </c>
      <c r="E60" s="54"/>
      <c r="F60" s="55">
        <v>12000</v>
      </c>
      <c r="G60" s="55">
        <v>0</v>
      </c>
      <c r="H60" s="54"/>
      <c r="I60" s="54">
        <f t="shared" si="8"/>
        <v>-327222.7</v>
      </c>
      <c r="J60" s="46"/>
    </row>
    <row r="61" spans="1:10" ht="20.25" customHeight="1" x14ac:dyDescent="0.2">
      <c r="A61" s="25"/>
      <c r="B61" s="57" t="s">
        <v>91</v>
      </c>
      <c r="C61" s="54">
        <v>0</v>
      </c>
      <c r="D61" s="54">
        <v>2961487.1</v>
      </c>
      <c r="E61" s="54"/>
      <c r="F61" s="55">
        <v>0</v>
      </c>
      <c r="G61" s="55">
        <v>5246310.3</v>
      </c>
      <c r="H61" s="54"/>
      <c r="I61" s="54">
        <f t="shared" si="8"/>
        <v>2284823.1999999997</v>
      </c>
      <c r="J61" s="46"/>
    </row>
    <row r="62" spans="1:10" ht="15.75" customHeight="1" x14ac:dyDescent="0.2">
      <c r="A62" s="25"/>
      <c r="B62" s="57" t="s">
        <v>92</v>
      </c>
      <c r="C62" s="54">
        <v>0</v>
      </c>
      <c r="D62" s="54">
        <v>-4000000</v>
      </c>
      <c r="E62" s="54"/>
      <c r="F62" s="55">
        <v>702035.2</v>
      </c>
      <c r="G62" s="55">
        <v>1800000</v>
      </c>
      <c r="H62" s="54"/>
      <c r="I62" s="54">
        <f>G62-D62</f>
        <v>5800000</v>
      </c>
      <c r="J62" s="46"/>
    </row>
    <row r="63" spans="1:10" ht="15.75" customHeight="1" x14ac:dyDescent="0.2">
      <c r="A63" s="58"/>
      <c r="B63" s="59"/>
      <c r="C63" s="60"/>
      <c r="D63" s="60"/>
      <c r="E63" s="60"/>
      <c r="F63" s="60"/>
      <c r="G63" s="60"/>
      <c r="H63" s="60"/>
      <c r="I63" s="60"/>
      <c r="J63" s="61"/>
    </row>
    <row r="64" spans="1:10" ht="15.75" customHeight="1" x14ac:dyDescent="0.2">
      <c r="A64" s="62"/>
      <c r="B64" s="63" t="s">
        <v>93</v>
      </c>
      <c r="C64" s="28"/>
      <c r="D64" s="31">
        <v>3130289.3</v>
      </c>
      <c r="E64" s="28"/>
      <c r="F64" s="46"/>
      <c r="G64" s="32">
        <v>3631786.1</v>
      </c>
      <c r="H64" s="46"/>
      <c r="I64" s="54">
        <f t="shared" si="8"/>
        <v>501496.80000000028</v>
      </c>
      <c r="J64" s="32"/>
    </row>
    <row r="65" spans="1:10" ht="15.75" customHeight="1" x14ac:dyDescent="0.2">
      <c r="A65" s="62"/>
      <c r="B65" s="57" t="s">
        <v>94</v>
      </c>
      <c r="C65" s="28"/>
      <c r="D65" s="31">
        <f>D64/C10*100</f>
        <v>1.8326819863714445</v>
      </c>
      <c r="E65" s="32"/>
      <c r="F65" s="46"/>
      <c r="G65" s="32">
        <f>G64/F10*100</f>
        <v>1.930835383001426</v>
      </c>
      <c r="H65" s="32"/>
      <c r="I65" s="54"/>
      <c r="J65" s="46"/>
    </row>
    <row r="66" spans="1:10" ht="15.75" customHeight="1" x14ac:dyDescent="0.2">
      <c r="A66" s="62"/>
      <c r="B66" s="57" t="s">
        <v>95</v>
      </c>
      <c r="C66" s="31"/>
      <c r="D66" s="31">
        <v>35898.800000000003</v>
      </c>
      <c r="E66" s="32"/>
      <c r="F66" s="31"/>
      <c r="G66" s="32">
        <v>9748.7999999999993</v>
      </c>
      <c r="H66" s="32"/>
      <c r="I66" s="54">
        <f t="shared" si="8"/>
        <v>-26150.000000000004</v>
      </c>
      <c r="J66" s="32"/>
    </row>
    <row r="67" spans="1:10" ht="15.75" customHeight="1" x14ac:dyDescent="0.2">
      <c r="A67" s="62"/>
      <c r="B67" s="57" t="s">
        <v>94</v>
      </c>
      <c r="C67" s="31"/>
      <c r="D67" s="64">
        <f>D66/C10*100</f>
        <v>2.1017573069796208E-2</v>
      </c>
      <c r="E67" s="32"/>
      <c r="F67" s="31"/>
      <c r="G67" s="65">
        <f>G66/F10*100</f>
        <v>5.1829395959757376E-3</v>
      </c>
      <c r="H67" s="32"/>
      <c r="I67" s="54"/>
      <c r="J67" s="66"/>
    </row>
    <row r="68" spans="1:10" ht="16.5" customHeight="1" x14ac:dyDescent="0.2">
      <c r="A68" s="67" t="s">
        <v>96</v>
      </c>
      <c r="B68" s="8"/>
      <c r="C68" s="68"/>
      <c r="D68" s="68"/>
      <c r="E68" s="68"/>
      <c r="F68" s="69"/>
      <c r="G68" s="68"/>
      <c r="H68" s="68"/>
      <c r="I68" s="68"/>
      <c r="J68" s="8"/>
    </row>
    <row r="69" spans="1:10" x14ac:dyDescent="0.2">
      <c r="F69" s="70"/>
      <c r="G69" s="70"/>
    </row>
  </sheetData>
  <mergeCells count="15">
    <mergeCell ref="D6:D7"/>
    <mergeCell ref="E6:E7"/>
    <mergeCell ref="F6:F7"/>
    <mergeCell ref="G6:G7"/>
    <mergeCell ref="H6:H7"/>
    <mergeCell ref="I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1496062992125984" right="0.31496062992125984" top="0.74803149606299213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2022-10-26T11:29:15Z</dcterms:created>
  <dcterms:modified xsi:type="dcterms:W3CDTF">2022-10-26T11:29:50Z</dcterms:modified>
</cp:coreProperties>
</file>