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370" windowHeight="12585"/>
  </bookViews>
  <sheets>
    <sheet name="сх земли 2023-2025" sheetId="1" r:id="rId1"/>
  </sheets>
  <definedNames>
    <definedName name="_xlnm.Print_Area" localSheetId="0">'сх земли 2023-2025'!$A$1:$P$17</definedName>
  </definedNames>
  <calcPr calcId="145621"/>
</workbook>
</file>

<file path=xl/calcChain.xml><?xml version="1.0" encoding="utf-8"?>
<calcChain xmlns="http://schemas.openxmlformats.org/spreadsheetml/2006/main">
  <c r="M10" i="1" l="1"/>
  <c r="M8" i="1"/>
  <c r="N12" i="1" l="1"/>
  <c r="P12" i="1" l="1"/>
  <c r="O12" i="1"/>
  <c r="I12" i="1"/>
  <c r="J12" i="1"/>
  <c r="H12" i="1"/>
  <c r="K11" i="1" l="1"/>
  <c r="M11" i="1"/>
  <c r="G11" i="1"/>
  <c r="F11" i="1"/>
  <c r="E11" i="1"/>
  <c r="L8" i="1" l="1"/>
  <c r="F8" i="1"/>
  <c r="E8" i="1"/>
  <c r="G10" i="1"/>
  <c r="G9" i="1"/>
  <c r="G8" i="1"/>
  <c r="G7" i="1"/>
  <c r="G6" i="1"/>
  <c r="M12" i="1" l="1"/>
  <c r="L7" i="1" l="1"/>
  <c r="L9" i="1"/>
  <c r="L10" i="1"/>
  <c r="K6" i="1"/>
  <c r="K7" i="1"/>
  <c r="K9" i="1"/>
  <c r="K10" i="1"/>
  <c r="K12" i="1" l="1"/>
  <c r="L12" i="1"/>
  <c r="F10" i="1"/>
  <c r="F9" i="1"/>
  <c r="F7" i="1"/>
  <c r="F6" i="1"/>
  <c r="E6" i="1"/>
  <c r="E7" i="1"/>
  <c r="E9" i="1"/>
  <c r="E10" i="1"/>
</calcChain>
</file>

<file path=xl/sharedStrings.xml><?xml version="1.0" encoding="utf-8"?>
<sst xmlns="http://schemas.openxmlformats.org/spreadsheetml/2006/main" count="46" uniqueCount="35">
  <si>
    <t>1</t>
  </si>
  <si>
    <t>2</t>
  </si>
  <si>
    <t>4</t>
  </si>
  <si>
    <t>5</t>
  </si>
  <si>
    <t>8</t>
  </si>
  <si>
    <t>Выборгский район</t>
  </si>
  <si>
    <t>ИТОГО</t>
  </si>
  <si>
    <t>Сi = РОСi x УСi</t>
  </si>
  <si>
    <t>10</t>
  </si>
  <si>
    <t>11</t>
  </si>
  <si>
    <t>13</t>
  </si>
  <si>
    <t>14</t>
  </si>
  <si>
    <t>89</t>
  </si>
  <si>
    <t>Киришский муниципальный район</t>
  </si>
  <si>
    <t>87</t>
  </si>
  <si>
    <t>Кировский муниципальный район</t>
  </si>
  <si>
    <t>90</t>
  </si>
  <si>
    <t>Ефимовское городское поселение Бокситогорского муниципального района</t>
  </si>
  <si>
    <t>7</t>
  </si>
  <si>
    <t>Усi - предельный уровень софинансирования (%)</t>
  </si>
  <si>
    <t>РОСi - расчетный объем расходов, тыс. руб</t>
  </si>
  <si>
    <t>Объем субсидии бюджету i-го МО
Сi = РОСi x УСi, тыс. руб</t>
  </si>
  <si>
    <t>2024</t>
  </si>
  <si>
    <t>Гатчинский муниципальный район</t>
  </si>
  <si>
    <t>3</t>
  </si>
  <si>
    <t>9</t>
  </si>
  <si>
    <t>2025</t>
  </si>
  <si>
    <t>Приозерский муниципальный район</t>
  </si>
  <si>
    <t xml:space="preserve">Предельный уровень софинансирования (%) МБ            
</t>
  </si>
  <si>
    <t>Расчет субсидии бюджетам муниципальных образований Ленинградской области на проведение кадастровых работ 
по образованию земельных участков из состава земель сельскохозяйственного назначения на 2023-2025 годы</t>
  </si>
  <si>
    <t>Наименование муниципального образования</t>
  </si>
  <si>
    <t>Сi (округление в 2023-2024 гг до целых тыс. руб., в 2025 г до сотен руб.), тыс. руб.</t>
  </si>
  <si>
    <t>УСi -предельный уровень софинансирования для  i-го муниципального образования (утвержден распоряжением Правительства Ленинградской области от 23.05.2022 N 340-р "Об установлении предельных уровней софинансирования Ленинградской областью (в процентах) объема расходных обязательств муниципальных образований Ленинградской области на 2023 год и на плановый период 2024 и 2025 годов"</t>
  </si>
  <si>
    <t xml:space="preserve">РОСi - расчетный объем расходов, необходимый для достижения значений результатов использования субсидии i-м муниципальным образованием, определяемый в соответствии со следующей формулой:
РОСi = Si x Ri,
где:
Si - площадь земельных участков сельскохозяйственного назначения, границы которых не установлены в соответствии с требованиями действующего законодательства, и земель сельскохозяйственного назначения и земель запаса для последующего перевода в земли сельскохозяйственного назначения в целях включения в оборот, расположенных на территории муниципального образования;
Ri - стоимость работ за 1 га в соответствии с заявкой муниципального образования, но не более максимальной стоимости кадастровых работ, определяемой в соответствии с правовым актом Комитета.
</t>
  </si>
  <si>
    <t>Приложение 57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</si>
</sst>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_-* #,##0.0000\ _₽_-;\-* #,##0.0000\ _₽_-;_-* &quot;-&quot;??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2" borderId="2" xfId="0" applyFont="1" applyFill="1" applyBorder="1"/>
    <xf numFmtId="0" fontId="2" fillId="2" borderId="0" xfId="0" applyFont="1" applyFill="1"/>
    <xf numFmtId="0" fontId="2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64" fontId="2" fillId="0" borderId="3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17"/>
  <sheetViews>
    <sheetView tabSelected="1" zoomScaleNormal="100" workbookViewId="0">
      <selection sqref="A1:P17"/>
    </sheetView>
  </sheetViews>
  <sheetFormatPr defaultColWidth="9.140625" defaultRowHeight="15.75" x14ac:dyDescent="0.25"/>
  <cols>
    <col min="1" max="1" width="38" style="11" customWidth="1"/>
    <col min="2" max="2" width="10.7109375" style="11" customWidth="1"/>
    <col min="3" max="7" width="10.7109375" style="1" customWidth="1"/>
    <col min="8" max="8" width="15.7109375" style="1" customWidth="1"/>
    <col min="9" max="10" width="15.7109375" style="9" customWidth="1"/>
    <col min="11" max="16" width="15.7109375" style="1" customWidth="1"/>
    <col min="17" max="16384" width="9.140625" style="1"/>
  </cols>
  <sheetData>
    <row r="1" spans="1:18" x14ac:dyDescent="0.25">
      <c r="P1" s="53" t="s">
        <v>34</v>
      </c>
    </row>
    <row r="2" spans="1:18" ht="45" customHeight="1" x14ac:dyDescent="0.25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8" ht="53.25" customHeight="1" x14ac:dyDescent="0.25">
      <c r="A3" s="37" t="s">
        <v>30</v>
      </c>
      <c r="B3" s="50" t="s">
        <v>19</v>
      </c>
      <c r="C3" s="51"/>
      <c r="D3" s="52"/>
      <c r="E3" s="49" t="s">
        <v>28</v>
      </c>
      <c r="F3" s="49"/>
      <c r="G3" s="49"/>
      <c r="H3" s="47" t="s">
        <v>20</v>
      </c>
      <c r="I3" s="47"/>
      <c r="J3" s="48"/>
      <c r="K3" s="44" t="s">
        <v>21</v>
      </c>
      <c r="L3" s="45"/>
      <c r="M3" s="46"/>
      <c r="N3" s="41" t="s">
        <v>31</v>
      </c>
      <c r="O3" s="42"/>
      <c r="P3" s="43"/>
    </row>
    <row r="4" spans="1:18" x14ac:dyDescent="0.25">
      <c r="A4" s="38"/>
      <c r="B4" s="23">
        <v>2023</v>
      </c>
      <c r="C4" s="2" t="s">
        <v>22</v>
      </c>
      <c r="D4" s="2" t="s">
        <v>26</v>
      </c>
      <c r="E4" s="23">
        <v>2023</v>
      </c>
      <c r="F4" s="2" t="s">
        <v>22</v>
      </c>
      <c r="G4" s="2" t="s">
        <v>26</v>
      </c>
      <c r="H4" s="26">
        <v>2023</v>
      </c>
      <c r="I4" s="2" t="s">
        <v>22</v>
      </c>
      <c r="J4" s="2" t="s">
        <v>26</v>
      </c>
      <c r="K4" s="23">
        <v>2023</v>
      </c>
      <c r="L4" s="2" t="s">
        <v>22</v>
      </c>
      <c r="M4" s="2" t="s">
        <v>26</v>
      </c>
      <c r="N4" s="24">
        <v>2023</v>
      </c>
      <c r="O4" s="3" t="s">
        <v>22</v>
      </c>
      <c r="P4" s="3" t="s">
        <v>26</v>
      </c>
    </row>
    <row r="5" spans="1:18" x14ac:dyDescent="0.25">
      <c r="A5" s="39"/>
      <c r="B5" s="4" t="s">
        <v>0</v>
      </c>
      <c r="C5" s="5" t="s">
        <v>1</v>
      </c>
      <c r="D5" s="5" t="s">
        <v>24</v>
      </c>
      <c r="E5" s="5" t="s">
        <v>2</v>
      </c>
      <c r="F5" s="4" t="s">
        <v>3</v>
      </c>
      <c r="G5" s="4">
        <v>6</v>
      </c>
      <c r="H5" s="27" t="s">
        <v>18</v>
      </c>
      <c r="I5" s="5" t="s">
        <v>4</v>
      </c>
      <c r="J5" s="5" t="s">
        <v>25</v>
      </c>
      <c r="K5" s="5" t="s">
        <v>8</v>
      </c>
      <c r="L5" s="4" t="s">
        <v>9</v>
      </c>
      <c r="M5" s="4">
        <v>12</v>
      </c>
      <c r="N5" s="12" t="s">
        <v>10</v>
      </c>
      <c r="O5" s="13" t="s">
        <v>11</v>
      </c>
      <c r="P5" s="22">
        <v>15</v>
      </c>
    </row>
    <row r="6" spans="1:18" ht="56.45" customHeight="1" x14ac:dyDescent="0.25">
      <c r="A6" s="6" t="s">
        <v>17</v>
      </c>
      <c r="B6" s="7" t="s">
        <v>12</v>
      </c>
      <c r="C6" s="8">
        <v>89</v>
      </c>
      <c r="D6" s="8">
        <v>93</v>
      </c>
      <c r="E6" s="14">
        <f t="shared" ref="E6:E10" si="0">100-B6</f>
        <v>11</v>
      </c>
      <c r="F6" s="14">
        <f t="shared" ref="F6:F10" si="1">100-C6</f>
        <v>11</v>
      </c>
      <c r="G6" s="14">
        <f>100-D6</f>
        <v>7</v>
      </c>
      <c r="H6" s="28">
        <v>124.926</v>
      </c>
      <c r="I6" s="15">
        <v>0</v>
      </c>
      <c r="J6" s="15">
        <v>0</v>
      </c>
      <c r="K6" s="15">
        <f>B6*H6/100</f>
        <v>111.18414000000001</v>
      </c>
      <c r="L6" s="15">
        <v>0</v>
      </c>
      <c r="M6" s="15">
        <v>0</v>
      </c>
      <c r="N6" s="35">
        <v>111</v>
      </c>
      <c r="O6" s="35">
        <v>0</v>
      </c>
      <c r="P6" s="22">
        <v>0</v>
      </c>
    </row>
    <row r="7" spans="1:18" s="9" customFormat="1" ht="29.45" customHeight="1" x14ac:dyDescent="0.25">
      <c r="A7" s="6" t="s">
        <v>5</v>
      </c>
      <c r="B7" s="7" t="s">
        <v>12</v>
      </c>
      <c r="C7" s="8">
        <v>89</v>
      </c>
      <c r="D7" s="8">
        <v>90</v>
      </c>
      <c r="E7" s="14">
        <f t="shared" si="0"/>
        <v>11</v>
      </c>
      <c r="F7" s="14">
        <f t="shared" si="1"/>
        <v>11</v>
      </c>
      <c r="G7" s="14">
        <f t="shared" ref="G7:G10" si="2">100-D7</f>
        <v>10</v>
      </c>
      <c r="H7" s="28">
        <v>832.84</v>
      </c>
      <c r="I7" s="15">
        <v>0</v>
      </c>
      <c r="J7" s="15">
        <v>0</v>
      </c>
      <c r="K7" s="15">
        <f>B7*H7/100</f>
        <v>741.22760000000005</v>
      </c>
      <c r="L7" s="15">
        <f t="shared" ref="L7:L10" si="3">C7*I7/100</f>
        <v>0</v>
      </c>
      <c r="M7" s="15">
        <v>0</v>
      </c>
      <c r="N7" s="35">
        <v>741</v>
      </c>
      <c r="O7" s="35">
        <v>0</v>
      </c>
      <c r="P7" s="22">
        <v>0</v>
      </c>
    </row>
    <row r="8" spans="1:18" s="9" customFormat="1" ht="29.45" customHeight="1" x14ac:dyDescent="0.25">
      <c r="A8" s="6" t="s">
        <v>23</v>
      </c>
      <c r="B8" s="7" t="s">
        <v>14</v>
      </c>
      <c r="C8" s="8">
        <v>87</v>
      </c>
      <c r="D8" s="8">
        <v>87</v>
      </c>
      <c r="E8" s="14">
        <f t="shared" ref="E8" si="4">100-B8</f>
        <v>13</v>
      </c>
      <c r="F8" s="14">
        <f t="shared" ref="F8" si="5">100-C8</f>
        <v>13</v>
      </c>
      <c r="G8" s="14">
        <f t="shared" si="2"/>
        <v>13</v>
      </c>
      <c r="H8" s="29">
        <v>0</v>
      </c>
      <c r="I8" s="15">
        <v>282.39999999999998</v>
      </c>
      <c r="J8" s="15">
        <v>178.99</v>
      </c>
      <c r="K8" s="15">
        <v>0</v>
      </c>
      <c r="L8" s="15">
        <f t="shared" si="3"/>
        <v>245.68799999999999</v>
      </c>
      <c r="M8" s="34">
        <f>J8*D8/100</f>
        <v>155.72130000000001</v>
      </c>
      <c r="N8" s="35">
        <v>0</v>
      </c>
      <c r="O8" s="35">
        <v>246</v>
      </c>
      <c r="P8" s="22">
        <v>155.69999999999999</v>
      </c>
    </row>
    <row r="9" spans="1:18" s="9" customFormat="1" ht="29.45" customHeight="1" x14ac:dyDescent="0.25">
      <c r="A9" s="6" t="s">
        <v>13</v>
      </c>
      <c r="B9" s="7" t="s">
        <v>12</v>
      </c>
      <c r="C9" s="8">
        <v>90</v>
      </c>
      <c r="D9" s="8">
        <v>90</v>
      </c>
      <c r="E9" s="14">
        <f t="shared" si="0"/>
        <v>11</v>
      </c>
      <c r="F9" s="14">
        <f t="shared" si="1"/>
        <v>10</v>
      </c>
      <c r="G9" s="14">
        <f t="shared" si="2"/>
        <v>10</v>
      </c>
      <c r="H9" s="29">
        <v>50</v>
      </c>
      <c r="I9" s="15">
        <v>0</v>
      </c>
      <c r="J9" s="15">
        <v>0</v>
      </c>
      <c r="K9" s="15">
        <f>B9*H9/100</f>
        <v>44.5</v>
      </c>
      <c r="L9" s="15">
        <f t="shared" si="3"/>
        <v>0</v>
      </c>
      <c r="M9" s="15">
        <v>0</v>
      </c>
      <c r="N9" s="35">
        <v>45</v>
      </c>
      <c r="O9" s="35">
        <v>0</v>
      </c>
      <c r="P9" s="22">
        <v>0</v>
      </c>
    </row>
    <row r="10" spans="1:18" s="9" customFormat="1" ht="29.45" customHeight="1" x14ac:dyDescent="0.25">
      <c r="A10" s="6" t="s">
        <v>15</v>
      </c>
      <c r="B10" s="7" t="s">
        <v>16</v>
      </c>
      <c r="C10" s="8">
        <v>90</v>
      </c>
      <c r="D10" s="8">
        <v>89</v>
      </c>
      <c r="E10" s="14">
        <f t="shared" si="0"/>
        <v>10</v>
      </c>
      <c r="F10" s="14">
        <f t="shared" si="1"/>
        <v>10</v>
      </c>
      <c r="G10" s="14">
        <f t="shared" si="2"/>
        <v>11</v>
      </c>
      <c r="H10" s="28">
        <v>527.87</v>
      </c>
      <c r="I10" s="15">
        <v>51.6</v>
      </c>
      <c r="J10" s="15">
        <v>499.7</v>
      </c>
      <c r="K10" s="15">
        <f>B10*H10/100</f>
        <v>475.08300000000003</v>
      </c>
      <c r="L10" s="15">
        <f t="shared" si="3"/>
        <v>46.44</v>
      </c>
      <c r="M10" s="34">
        <f>J10*D10/100</f>
        <v>444.73299999999995</v>
      </c>
      <c r="N10" s="35">
        <v>475</v>
      </c>
      <c r="O10" s="35">
        <v>47</v>
      </c>
      <c r="P10" s="22">
        <v>444.7</v>
      </c>
    </row>
    <row r="11" spans="1:18" ht="33" customHeight="1" x14ac:dyDescent="0.25">
      <c r="A11" s="6" t="s">
        <v>27</v>
      </c>
      <c r="B11" s="7" t="s">
        <v>12</v>
      </c>
      <c r="C11" s="8">
        <v>89</v>
      </c>
      <c r="D11" s="8">
        <v>89</v>
      </c>
      <c r="E11" s="14">
        <f t="shared" ref="E11" si="6">100-B11</f>
        <v>11</v>
      </c>
      <c r="F11" s="14">
        <f t="shared" ref="F11" si="7">100-C11</f>
        <v>11</v>
      </c>
      <c r="G11" s="31">
        <f t="shared" ref="G11" si="8">100-D11</f>
        <v>11</v>
      </c>
      <c r="H11" s="15">
        <v>800.7</v>
      </c>
      <c r="I11" s="15">
        <v>0</v>
      </c>
      <c r="J11" s="15">
        <v>0</v>
      </c>
      <c r="K11" s="15">
        <f>B11*H11/100</f>
        <v>712.62300000000005</v>
      </c>
      <c r="L11" s="15">
        <v>0</v>
      </c>
      <c r="M11" s="15">
        <f>B11*J11/100</f>
        <v>0</v>
      </c>
      <c r="N11" s="35">
        <v>713</v>
      </c>
      <c r="O11" s="35">
        <v>0</v>
      </c>
      <c r="P11" s="22">
        <v>0</v>
      </c>
      <c r="Q11" s="32"/>
      <c r="R11" s="33"/>
    </row>
    <row r="12" spans="1:18" x14ac:dyDescent="0.25">
      <c r="A12" s="10" t="s">
        <v>6</v>
      </c>
      <c r="B12" s="16"/>
      <c r="C12" s="17"/>
      <c r="D12" s="17"/>
      <c r="E12" s="18"/>
      <c r="F12" s="18"/>
      <c r="G12" s="25"/>
      <c r="H12" s="19">
        <f t="shared" ref="H12:P12" si="9">SUM(H6:H11)</f>
        <v>2336.3360000000002</v>
      </c>
      <c r="I12" s="19">
        <f t="shared" si="9"/>
        <v>334</v>
      </c>
      <c r="J12" s="19">
        <f t="shared" si="9"/>
        <v>678.69</v>
      </c>
      <c r="K12" s="19">
        <f t="shared" si="9"/>
        <v>2084.6177400000001</v>
      </c>
      <c r="L12" s="19">
        <f t="shared" si="9"/>
        <v>292.12799999999999</v>
      </c>
      <c r="M12" s="19">
        <f t="shared" si="9"/>
        <v>600.45429999999999</v>
      </c>
      <c r="N12" s="20">
        <f t="shared" si="9"/>
        <v>2085</v>
      </c>
      <c r="O12" s="20">
        <f t="shared" si="9"/>
        <v>293</v>
      </c>
      <c r="P12" s="20">
        <f t="shared" si="9"/>
        <v>600.4</v>
      </c>
    </row>
    <row r="14" spans="1:18" ht="17.2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8" x14ac:dyDescent="0.25">
      <c r="A15" s="11" t="s">
        <v>7</v>
      </c>
      <c r="H15" s="30"/>
    </row>
    <row r="16" spans="1:18" ht="102.75" customHeight="1" x14ac:dyDescent="0.25">
      <c r="A16" s="40" t="s">
        <v>33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41.25" customHeight="1" x14ac:dyDescent="0.25">
      <c r="A17" s="36" t="s">
        <v>32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</sheetData>
  <mergeCells count="9">
    <mergeCell ref="A17:O17"/>
    <mergeCell ref="A2:P2"/>
    <mergeCell ref="A3:A5"/>
    <mergeCell ref="A16:O16"/>
    <mergeCell ref="N3:P3"/>
    <mergeCell ref="K3:M3"/>
    <mergeCell ref="H3:J3"/>
    <mergeCell ref="E3:G3"/>
    <mergeCell ref="B3:D3"/>
  </mergeCells>
  <pageMargins left="0.78740157480314965" right="0.39370078740157483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сх земли 2023-2025</vt:lpstr>
      <vt:lpstr>'сх земли 2023-2025'!Область_печати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Ямалтдинова Алина Шамилевна</cp:lastModifiedBy>
  <cp:lastPrinted>2022-10-04T07:24:57Z</cp:lastPrinted>
  <dcterms:created xsi:type="dcterms:W3CDTF">2021-07-19T06:29:17Z</dcterms:created>
  <dcterms:modified xsi:type="dcterms:W3CDTF">2022-10-04T07:24:59Z</dcterms:modified>
</cp:coreProperties>
</file>