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1860" windowWidth="19305" windowHeight="10530"/>
  </bookViews>
  <sheets>
    <sheet name="Расчет 2023" sheetId="11" r:id="rId1"/>
    <sheet name="Лист1" sheetId="12" state="hidden" r:id="rId2"/>
  </sheets>
  <definedNames>
    <definedName name="_xlnm._FilterDatabase" localSheetId="0" hidden="1">'Расчет 2023'!$B$7:$G$9</definedName>
    <definedName name="_xlnm.Print_Area" localSheetId="0">'Расчет 2023'!$A$5:$F$14</definedName>
  </definedNames>
  <calcPr calcId="145621"/>
</workbook>
</file>

<file path=xl/calcChain.xml><?xml version="1.0" encoding="utf-8"?>
<calcChain xmlns="http://schemas.openxmlformats.org/spreadsheetml/2006/main">
  <c r="I11" i="11" l="1"/>
  <c r="I12" i="11"/>
  <c r="I13" i="11"/>
  <c r="H11" i="11"/>
  <c r="H12" i="11"/>
  <c r="H13" i="11"/>
  <c r="I10" i="11"/>
  <c r="H10" i="11"/>
  <c r="F14" i="11" l="1"/>
  <c r="D14" i="11" l="1"/>
  <c r="G11" i="11" l="1"/>
</calcChain>
</file>

<file path=xl/sharedStrings.xml><?xml version="1.0" encoding="utf-8"?>
<sst xmlns="http://schemas.openxmlformats.org/spreadsheetml/2006/main" count="18" uniqueCount="18">
  <si>
    <t>№</t>
  </si>
  <si>
    <t>Наименование муниципального образования</t>
  </si>
  <si>
    <t>Наименование объекта</t>
  </si>
  <si>
    <t>Плановый общий объем расходов на исполнение  софинансируемых обязательств (сметная стоимость работ), тыс. руб. (ЗС)</t>
  </si>
  <si>
    <t>Минимальная доля софинансирования (ДС), % (в соответствии с заявкой МО)</t>
  </si>
  <si>
    <t>Округление под приложение с распределением, тыс. руб.</t>
  </si>
  <si>
    <t>Муниципальное образование Город Пикалево Бокситогорского муниципального района Ленинградской области</t>
  </si>
  <si>
    <t>Капитальный ремонт здания муниципального учреждения культуры "Дворец Культуры г. Пикалево" в части замены технических систем сцены и зрительного зала по адресу: г. Пикалево Бокситогорского района Ленинградской области, площадь Комсомола д. 1. Номер 47:19:01-01-030-0003</t>
  </si>
  <si>
    <t>Муниципальное образование Приозерское городское поселение Приозерского муниципального района Ленинградской области</t>
  </si>
  <si>
    <t>Капитальный ремонт здания Муниципального казенного учреждения культуры "Приозерский культурного центра "Карнавал"  в части одежды сцены и оборудования (МКУК "Приозерский культурный центр "Карнавал") по адресу: 188760 Ленинградская область, г. Приозерск, ул. Ленина, д.41 »</t>
  </si>
  <si>
    <t>Муниципальное образование Лужский муниципальный район Ленинградской области</t>
  </si>
  <si>
    <t>Капитальный ремонт здания МКУК "Лужская межпоселенческая районная библиотека" по адресу: 188230, Ленинградская область, г. Луга, пр. Володарского, д. 13а</t>
  </si>
  <si>
    <t>ИТОГО</t>
  </si>
  <si>
    <t>Муниципальное образование Тихвинское городское поселение Тихвинского муниципального района Ленинградской области</t>
  </si>
  <si>
    <t>Комплексный капитальный ремонтздания Муниципального учреждения "Тихвинский Районный Дом Культуры" по адресу: Ленинградская область, Тихвинский район, г. Тихвин, площадь Свободы, д. 1</t>
  </si>
  <si>
    <t>Размер субсидии бюджету муниципального образования на  2023 год, тыс. руб., (ЗСх (1-ДС))</t>
  </si>
  <si>
    <t>Расчет субсидий бюджетам муниципальных образований Ленинградской области  на капитальный ремонт объектов культуры на 2023 год</t>
  </si>
  <si>
    <t>Приложение 26 к пояснительной записке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</si>
</sst>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wrapText="1"/>
    </xf>
    <xf numFmtId="0" fontId="4" fillId="2" borderId="0" xfId="0" applyFont="1" applyFill="1"/>
    <xf numFmtId="0" fontId="6" fillId="2" borderId="5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/>
    </xf>
    <xf numFmtId="4" fontId="4" fillId="2" borderId="0" xfId="0" applyNumberFormat="1" applyFont="1" applyFill="1"/>
    <xf numFmtId="164" fontId="4" fillId="2" borderId="0" xfId="0" applyNumberFormat="1" applyFont="1" applyFill="1"/>
    <xf numFmtId="0" fontId="8" fillId="2" borderId="1" xfId="0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/>
    </xf>
    <xf numFmtId="165" fontId="8" fillId="2" borderId="1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right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"/>
  <sheetViews>
    <sheetView tabSelected="1" zoomScale="75" zoomScaleNormal="75" workbookViewId="0">
      <selection activeCell="E5" sqref="E5:F5"/>
    </sheetView>
  </sheetViews>
  <sheetFormatPr defaultColWidth="9.140625" defaultRowHeight="15" x14ac:dyDescent="0.25"/>
  <cols>
    <col min="1" max="1" width="5.42578125" style="6" customWidth="1"/>
    <col min="2" max="2" width="28.28515625" style="6" customWidth="1"/>
    <col min="3" max="3" width="46.28515625" style="6" customWidth="1"/>
    <col min="4" max="4" width="33.28515625" style="6" customWidth="1"/>
    <col min="5" max="5" width="28.42578125" style="6" customWidth="1"/>
    <col min="6" max="6" width="30.7109375" style="6" customWidth="1"/>
    <col min="7" max="7" width="16.42578125" style="6" hidden="1" customWidth="1"/>
    <col min="8" max="8" width="18.85546875" style="6" hidden="1" customWidth="1"/>
    <col min="9" max="9" width="9.140625" style="6" hidden="1" customWidth="1"/>
    <col min="10" max="16384" width="9.140625" style="6"/>
  </cols>
  <sheetData>
    <row r="1" spans="1:10" ht="2.25" customHeight="1" x14ac:dyDescent="0.25">
      <c r="A1" s="5"/>
      <c r="B1" s="5"/>
      <c r="C1" s="5"/>
      <c r="D1" s="5"/>
      <c r="E1" s="5"/>
      <c r="F1" s="5"/>
      <c r="G1" s="5"/>
    </row>
    <row r="2" spans="1:10" ht="8.25" hidden="1" customHeight="1" x14ac:dyDescent="0.3">
      <c r="A2" s="5"/>
      <c r="B2" s="5"/>
      <c r="C2" s="5"/>
      <c r="D2" s="5"/>
      <c r="E2" s="5"/>
      <c r="F2" s="5"/>
      <c r="G2" s="5"/>
    </row>
    <row r="3" spans="1:10" ht="7.9" hidden="1" customHeight="1" x14ac:dyDescent="0.3">
      <c r="A3" s="5"/>
      <c r="B3" s="5"/>
      <c r="C3" s="5"/>
      <c r="D3" s="5"/>
      <c r="E3" s="5"/>
      <c r="F3" s="5"/>
      <c r="G3" s="5"/>
    </row>
    <row r="4" spans="1:10" ht="24" hidden="1" customHeight="1" x14ac:dyDescent="0.3">
      <c r="A4" s="5"/>
      <c r="B4" s="5"/>
      <c r="C4" s="5"/>
      <c r="D4" s="5"/>
      <c r="E4" s="5"/>
      <c r="F4" s="5"/>
      <c r="G4" s="5"/>
    </row>
    <row r="5" spans="1:10" ht="24" customHeight="1" x14ac:dyDescent="0.25">
      <c r="A5" s="5"/>
      <c r="B5" s="5"/>
      <c r="C5" s="5"/>
      <c r="D5" s="5"/>
      <c r="E5" s="23" t="s">
        <v>17</v>
      </c>
      <c r="F5" s="23"/>
      <c r="G5" s="5"/>
    </row>
    <row r="6" spans="1:10" ht="29.45" customHeight="1" thickBot="1" x14ac:dyDescent="0.35">
      <c r="A6" s="15" t="s">
        <v>16</v>
      </c>
      <c r="B6" s="15"/>
      <c r="C6" s="15"/>
      <c r="D6" s="15"/>
      <c r="E6" s="15"/>
      <c r="F6" s="15"/>
      <c r="G6" s="7"/>
    </row>
    <row r="7" spans="1:10" ht="20.25" customHeight="1" x14ac:dyDescent="0.25">
      <c r="A7" s="19" t="s">
        <v>0</v>
      </c>
      <c r="B7" s="20" t="s">
        <v>1</v>
      </c>
      <c r="C7" s="19" t="s">
        <v>2</v>
      </c>
      <c r="D7" s="19" t="s">
        <v>3</v>
      </c>
      <c r="E7" s="19" t="s">
        <v>4</v>
      </c>
      <c r="F7" s="19" t="s">
        <v>15</v>
      </c>
      <c r="G7" s="16" t="s">
        <v>5</v>
      </c>
    </row>
    <row r="8" spans="1:10" ht="20.25" customHeight="1" x14ac:dyDescent="0.25">
      <c r="A8" s="19"/>
      <c r="B8" s="20"/>
      <c r="C8" s="19"/>
      <c r="D8" s="19"/>
      <c r="E8" s="19"/>
      <c r="F8" s="19"/>
      <c r="G8" s="17"/>
    </row>
    <row r="9" spans="1:10" ht="20.25" customHeight="1" x14ac:dyDescent="0.25">
      <c r="A9" s="19"/>
      <c r="B9" s="20"/>
      <c r="C9" s="19"/>
      <c r="D9" s="19"/>
      <c r="E9" s="19"/>
      <c r="F9" s="19"/>
      <c r="G9" s="18"/>
    </row>
    <row r="10" spans="1:10" ht="108" customHeight="1" x14ac:dyDescent="0.25">
      <c r="A10" s="8">
        <v>1</v>
      </c>
      <c r="B10" s="4" t="s">
        <v>6</v>
      </c>
      <c r="C10" s="1" t="s">
        <v>7</v>
      </c>
      <c r="D10" s="12">
        <v>10815.5</v>
      </c>
      <c r="E10" s="21">
        <v>10</v>
      </c>
      <c r="F10" s="12">
        <v>9734</v>
      </c>
      <c r="G10" s="2">
        <v>58821.8</v>
      </c>
      <c r="H10" s="9">
        <f>D10-F10</f>
        <v>1081.5</v>
      </c>
      <c r="I10" s="10">
        <f>H10/D10*100</f>
        <v>9.9995377005223993</v>
      </c>
      <c r="J10" s="10"/>
    </row>
    <row r="11" spans="1:10" ht="105" x14ac:dyDescent="0.25">
      <c r="A11" s="8">
        <v>2</v>
      </c>
      <c r="B11" s="4" t="s">
        <v>8</v>
      </c>
      <c r="C11" s="1" t="s">
        <v>9</v>
      </c>
      <c r="D11" s="12">
        <v>49590.7</v>
      </c>
      <c r="E11" s="21">
        <v>9</v>
      </c>
      <c r="F11" s="12">
        <v>45127.5</v>
      </c>
      <c r="G11" s="3" t="e">
        <f>#REF!+#REF!+#REF!+#REF!+#REF!+#REF!+G10</f>
        <v>#REF!</v>
      </c>
      <c r="H11" s="9">
        <f t="shared" ref="H11:H13" si="0">D11-F11</f>
        <v>4463.1999999999971</v>
      </c>
      <c r="I11" s="10">
        <f t="shared" ref="I11:I13" si="1">H11/D11*100</f>
        <v>9.000074610763706</v>
      </c>
    </row>
    <row r="12" spans="1:10" ht="79.900000000000006" customHeight="1" x14ac:dyDescent="0.25">
      <c r="A12" s="8">
        <v>3</v>
      </c>
      <c r="B12" s="4" t="s">
        <v>10</v>
      </c>
      <c r="C12" s="1" t="s">
        <v>11</v>
      </c>
      <c r="D12" s="13">
        <v>4438.3</v>
      </c>
      <c r="E12" s="22">
        <v>10</v>
      </c>
      <c r="F12" s="13">
        <v>3994.4</v>
      </c>
      <c r="H12" s="9">
        <f t="shared" si="0"/>
        <v>443.90000000000009</v>
      </c>
      <c r="I12" s="10">
        <f t="shared" si="1"/>
        <v>10.001577180451976</v>
      </c>
    </row>
    <row r="13" spans="1:10" ht="75" x14ac:dyDescent="0.25">
      <c r="A13" s="8">
        <v>4</v>
      </c>
      <c r="B13" s="4" t="s">
        <v>13</v>
      </c>
      <c r="C13" s="1" t="s">
        <v>14</v>
      </c>
      <c r="D13" s="13">
        <v>22982.7</v>
      </c>
      <c r="E13" s="22">
        <v>8</v>
      </c>
      <c r="F13" s="13">
        <v>21144.1</v>
      </c>
      <c r="H13" s="9">
        <f t="shared" si="0"/>
        <v>1838.6000000000022</v>
      </c>
      <c r="I13" s="10">
        <f t="shared" si="1"/>
        <v>7.9999303824180883</v>
      </c>
    </row>
    <row r="14" spans="1:10" x14ac:dyDescent="0.25">
      <c r="A14" s="8"/>
      <c r="B14" s="11"/>
      <c r="C14" s="11" t="s">
        <v>12</v>
      </c>
      <c r="D14" s="14">
        <f>SUM(D10:D13)</f>
        <v>87827.199999999997</v>
      </c>
      <c r="E14" s="14"/>
      <c r="F14" s="14">
        <f>SUM(F10:F13)</f>
        <v>80000</v>
      </c>
    </row>
  </sheetData>
  <autoFilter ref="B7:G9"/>
  <mergeCells count="9">
    <mergeCell ref="E5:F5"/>
    <mergeCell ref="A6:F6"/>
    <mergeCell ref="G7:G9"/>
    <mergeCell ref="F7:F9"/>
    <mergeCell ref="A7:A9"/>
    <mergeCell ref="B7:B9"/>
    <mergeCell ref="C7:C9"/>
    <mergeCell ref="D7:D9"/>
    <mergeCell ref="E7:E9"/>
  </mergeCells>
  <pageMargins left="0.78740157480314965" right="0.39370078740157483" top="0.78740157480314965" bottom="0.78740157480314965" header="0.31496062992125984" footer="0.31496062992125984"/>
  <pageSetup paperSize="9" scale="7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G1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Расчет 2023</vt:lpstr>
      <vt:lpstr>Лист1</vt:lpstr>
      <vt:lpstr>'Расчет 2023'!Область_печати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Виктор В. Тереньтьев</dc:creator>
  <cp:lastModifiedBy>Ямалтдинова Алина Шамилевна</cp:lastModifiedBy>
  <cp:lastPrinted>2022-09-30T08:13:36Z</cp:lastPrinted>
  <dcterms:created xsi:type="dcterms:W3CDTF">2015-05-21T12:07:50Z</dcterms:created>
  <dcterms:modified xsi:type="dcterms:W3CDTF">2022-09-30T08:13:43Z</dcterms:modified>
</cp:coreProperties>
</file>