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на 01.09.2022" sheetId="1" r:id="rId1"/>
  </sheets>
  <calcPr calcId="145621"/>
</workbook>
</file>

<file path=xl/calcChain.xml><?xml version="1.0" encoding="utf-8"?>
<calcChain xmlns="http://schemas.openxmlformats.org/spreadsheetml/2006/main">
  <c r="D67" i="1" l="1"/>
  <c r="I66" i="1"/>
  <c r="D65" i="1"/>
  <c r="I64" i="1"/>
  <c r="I62" i="1"/>
  <c r="I61" i="1"/>
  <c r="I60" i="1"/>
  <c r="I58" i="1"/>
  <c r="I57" i="1"/>
  <c r="I56" i="1"/>
  <c r="I55" i="1"/>
  <c r="I54" i="1"/>
  <c r="I53" i="1"/>
  <c r="I52" i="1"/>
  <c r="I51" i="1"/>
  <c r="G50" i="1"/>
  <c r="F50" i="1"/>
  <c r="F48" i="1" s="1"/>
  <c r="D50" i="1"/>
  <c r="I50" i="1" s="1"/>
  <c r="C50" i="1"/>
  <c r="C48" i="1" s="1"/>
  <c r="I47" i="1"/>
  <c r="H47" i="1"/>
  <c r="E47" i="1"/>
  <c r="J46" i="1"/>
  <c r="I46" i="1"/>
  <c r="H46" i="1"/>
  <c r="E46" i="1"/>
  <c r="I45" i="1"/>
  <c r="H45" i="1"/>
  <c r="G45" i="1"/>
  <c r="J45" i="1" s="1"/>
  <c r="F45" i="1"/>
  <c r="E45" i="1"/>
  <c r="D45" i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H22" i="1"/>
  <c r="G22" i="1"/>
  <c r="J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H10" i="1"/>
  <c r="G10" i="1"/>
  <c r="J10" i="1" s="1"/>
  <c r="F10" i="1"/>
  <c r="G67" i="1" s="1"/>
  <c r="E10" i="1"/>
  <c r="J9" i="1"/>
  <c r="G9" i="1"/>
  <c r="I9" i="1" s="1"/>
  <c r="F9" i="1"/>
  <c r="D9" i="1"/>
  <c r="C9" i="1"/>
  <c r="E9" i="1" s="1"/>
  <c r="I10" i="1" l="1"/>
  <c r="I22" i="1"/>
  <c r="G48" i="1"/>
  <c r="I48" i="1" s="1"/>
  <c r="G65" i="1"/>
  <c r="H9" i="1"/>
  <c r="D48" i="1"/>
</calcChain>
</file>

<file path=xl/sharedStrings.xml><?xml version="1.0" encoding="utf-8"?>
<sst xmlns="http://schemas.openxmlformats.org/spreadsheetml/2006/main" count="101" uniqueCount="97">
  <si>
    <t>16.09.2022 № 02-08/825</t>
  </si>
  <si>
    <t>Информация об исполнении консолидированного бюджета Ленинградской области на 01.09.2022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</si>
  <si>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</si>
  <si>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</si>
  <si>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</si>
  <si>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</si>
  <si>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01.09.2021.</t>
  </si>
  <si>
    <t>на 01.09.2022.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</si>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</sst>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27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4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3" fillId="0" borderId="0"/>
    <xf numFmtId="49" fontId="16" fillId="0" borderId="0">
      <alignment horizontal="center"/>
    </xf>
    <xf numFmtId="49" fontId="16" fillId="0" borderId="0">
      <alignment horizontal="center"/>
    </xf>
    <xf numFmtId="0" fontId="17" fillId="0" borderId="8"/>
    <xf numFmtId="49" fontId="16" fillId="0" borderId="9">
      <alignment horizontal="center" wrapText="1"/>
    </xf>
    <xf numFmtId="49" fontId="16" fillId="0" borderId="9">
      <alignment horizontal="center" wrapText="1"/>
    </xf>
    <xf numFmtId="0" fontId="16" fillId="0" borderId="10">
      <alignment horizontal="left" wrapText="1" indent="1"/>
    </xf>
    <xf numFmtId="49" fontId="16" fillId="0" borderId="11">
      <alignment horizontal="center" wrapText="1"/>
    </xf>
    <xf numFmtId="49" fontId="16" fillId="0" borderId="11">
      <alignment horizontal="center" wrapText="1"/>
    </xf>
    <xf numFmtId="0" fontId="16" fillId="0" borderId="12">
      <alignment horizontal="left" wrapText="1"/>
    </xf>
    <xf numFmtId="49" fontId="16" fillId="0" borderId="13">
      <alignment horizontal="center"/>
    </xf>
    <xf numFmtId="49" fontId="16" fillId="0" borderId="13">
      <alignment horizontal="center"/>
    </xf>
    <xf numFmtId="0" fontId="16" fillId="0" borderId="12">
      <alignment horizontal="left" wrapText="1" indent="2"/>
    </xf>
    <xf numFmtId="49" fontId="16" fillId="0" borderId="8"/>
    <xf numFmtId="49" fontId="16" fillId="0" borderId="8"/>
    <xf numFmtId="0" fontId="14" fillId="0" borderId="14"/>
    <xf numFmtId="4" fontId="16" fillId="0" borderId="13">
      <alignment horizontal="right"/>
    </xf>
    <xf numFmtId="4" fontId="16" fillId="0" borderId="13">
      <alignment horizontal="right"/>
    </xf>
    <xf numFmtId="0" fontId="16" fillId="0" borderId="0">
      <alignment horizontal="center" wrapText="1"/>
    </xf>
    <xf numFmtId="4" fontId="16" fillId="0" borderId="9">
      <alignment horizontal="right"/>
    </xf>
    <xf numFmtId="4" fontId="16" fillId="0" borderId="9">
      <alignment horizontal="right"/>
    </xf>
    <xf numFmtId="49" fontId="16" fillId="0" borderId="8">
      <alignment horizontal="left"/>
    </xf>
    <xf numFmtId="49" fontId="16" fillId="0" borderId="0">
      <alignment horizontal="right"/>
    </xf>
    <xf numFmtId="49" fontId="16" fillId="0" borderId="0">
      <alignment horizontal="right"/>
    </xf>
    <xf numFmtId="49" fontId="16" fillId="0" borderId="15">
      <alignment horizontal="center" wrapText="1"/>
    </xf>
    <xf numFmtId="4" fontId="16" fillId="0" borderId="16">
      <alignment horizontal="right"/>
    </xf>
    <xf numFmtId="4" fontId="16" fillId="0" borderId="16">
      <alignment horizontal="right"/>
    </xf>
    <xf numFmtId="49" fontId="16" fillId="0" borderId="15">
      <alignment horizontal="center"/>
    </xf>
    <xf numFmtId="49" fontId="16" fillId="0" borderId="17">
      <alignment horizontal="center"/>
    </xf>
    <xf numFmtId="49" fontId="16" fillId="0" borderId="17">
      <alignment horizontal="center"/>
    </xf>
    <xf numFmtId="0" fontId="17" fillId="0" borderId="0">
      <alignment horizontal="center"/>
    </xf>
    <xf numFmtId="4" fontId="16" fillId="0" borderId="18">
      <alignment horizontal="right"/>
    </xf>
    <xf numFmtId="4" fontId="16" fillId="0" borderId="18">
      <alignment horizontal="right"/>
    </xf>
    <xf numFmtId="49" fontId="16" fillId="0" borderId="13">
      <alignment horizontal="center"/>
    </xf>
    <xf numFmtId="0" fontId="16" fillId="0" borderId="19">
      <alignment horizontal="left" wrapText="1"/>
    </xf>
    <xf numFmtId="0" fontId="16" fillId="0" borderId="19">
      <alignment horizontal="left" wrapText="1"/>
    </xf>
    <xf numFmtId="0" fontId="16" fillId="0" borderId="19">
      <alignment horizontal="left" wrapText="1" indent="1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6" fillId="0" borderId="21">
      <alignment horizontal="left" wrapText="1"/>
    </xf>
    <xf numFmtId="0" fontId="16" fillId="0" borderId="22">
      <alignment horizontal="left" wrapText="1" indent="2"/>
    </xf>
    <xf numFmtId="0" fontId="16" fillId="0" borderId="22">
      <alignment horizontal="left" wrapText="1" indent="2"/>
    </xf>
    <xf numFmtId="0" fontId="16" fillId="0" borderId="21">
      <alignment horizontal="left" wrapText="1" indent="2"/>
    </xf>
    <xf numFmtId="0" fontId="14" fillId="0" borderId="14"/>
    <xf numFmtId="0" fontId="14" fillId="0" borderId="14"/>
    <xf numFmtId="0" fontId="14" fillId="0" borderId="23"/>
    <xf numFmtId="0" fontId="16" fillId="0" borderId="8"/>
    <xf numFmtId="0" fontId="16" fillId="0" borderId="8"/>
    <xf numFmtId="0" fontId="14" fillId="0" borderId="24"/>
    <xf numFmtId="0" fontId="14" fillId="0" borderId="8"/>
    <xf numFmtId="0" fontId="14" fillId="0" borderId="8"/>
    <xf numFmtId="0" fontId="17" fillId="0" borderId="25">
      <alignment horizontal="center" vertical="center" textRotation="90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14">
      <alignment horizontal="center" vertical="center" textRotation="90" wrapText="1"/>
    </xf>
    <xf numFmtId="0" fontId="17" fillId="0" borderId="8"/>
    <xf numFmtId="0" fontId="17" fillId="0" borderId="8"/>
    <xf numFmtId="0" fontId="16" fillId="0" borderId="0">
      <alignment vertical="center"/>
    </xf>
    <xf numFmtId="0" fontId="16" fillId="0" borderId="12">
      <alignment horizontal="left" wrapText="1"/>
    </xf>
    <xf numFmtId="0" fontId="16" fillId="0" borderId="12">
      <alignment horizontal="left" wrapText="1"/>
    </xf>
    <xf numFmtId="0" fontId="17" fillId="0" borderId="8">
      <alignment horizontal="center" vertical="center" textRotation="90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0" fontId="17" fillId="0" borderId="14">
      <alignment horizontal="center" vertical="center" textRotation="90"/>
    </xf>
    <xf numFmtId="0" fontId="16" fillId="0" borderId="12">
      <alignment horizontal="left" wrapText="1" indent="2"/>
    </xf>
    <xf numFmtId="0" fontId="16" fillId="0" borderId="12">
      <alignment horizontal="left" wrapText="1" indent="2"/>
    </xf>
    <xf numFmtId="0" fontId="17" fillId="0" borderId="8">
      <alignment horizontal="center" vertical="center" textRotation="90"/>
    </xf>
    <xf numFmtId="0" fontId="14" fillId="3" borderId="26"/>
    <xf numFmtId="0" fontId="14" fillId="3" borderId="26"/>
    <xf numFmtId="0" fontId="17" fillId="0" borderId="25">
      <alignment horizontal="center" vertical="center" textRotation="90"/>
    </xf>
    <xf numFmtId="0" fontId="16" fillId="0" borderId="27">
      <alignment horizontal="left" wrapText="1" indent="2"/>
    </xf>
    <xf numFmtId="0" fontId="16" fillId="0" borderId="27">
      <alignment horizontal="left" wrapText="1" indent="2"/>
    </xf>
    <xf numFmtId="0" fontId="17" fillId="0" borderId="28">
      <alignment horizontal="center" vertical="center" textRotation="90"/>
    </xf>
    <xf numFmtId="0" fontId="16" fillId="0" borderId="0">
      <alignment horizontal="center" wrapText="1"/>
    </xf>
    <xf numFmtId="0" fontId="16" fillId="0" borderId="0">
      <alignment horizontal="center" wrapText="1"/>
    </xf>
    <xf numFmtId="0" fontId="18" fillId="0" borderId="8">
      <alignment wrapText="1"/>
    </xf>
    <xf numFmtId="49" fontId="16" fillId="0" borderId="8">
      <alignment horizontal="left"/>
    </xf>
    <xf numFmtId="49" fontId="16" fillId="0" borderId="8">
      <alignment horizontal="left"/>
    </xf>
    <xf numFmtId="0" fontId="18" fillId="0" borderId="14">
      <alignment wrapText="1"/>
    </xf>
    <xf numFmtId="49" fontId="16" fillId="0" borderId="15">
      <alignment horizontal="center" wrapText="1"/>
    </xf>
    <xf numFmtId="49" fontId="16" fillId="0" borderId="15">
      <alignment horizontal="center" wrapText="1"/>
    </xf>
    <xf numFmtId="0" fontId="16" fillId="0" borderId="28">
      <alignment horizontal="center" vertical="top" wrapText="1"/>
    </xf>
    <xf numFmtId="49" fontId="16" fillId="0" borderId="15">
      <alignment horizontal="center" shrinkToFit="1"/>
    </xf>
    <xf numFmtId="49" fontId="16" fillId="0" borderId="15">
      <alignment horizontal="center" shrinkToFit="1"/>
    </xf>
    <xf numFmtId="0" fontId="17" fillId="0" borderId="29"/>
    <xf numFmtId="49" fontId="16" fillId="0" borderId="13">
      <alignment horizontal="center" shrinkToFit="1"/>
    </xf>
    <xf numFmtId="49" fontId="16" fillId="0" borderId="13">
      <alignment horizontal="center" shrinkToFit="1"/>
    </xf>
    <xf numFmtId="49" fontId="19" fillId="0" borderId="30">
      <alignment horizontal="left" vertical="center" wrapText="1"/>
    </xf>
    <xf numFmtId="0" fontId="16" fillId="0" borderId="21">
      <alignment horizontal="left" wrapText="1"/>
    </xf>
    <xf numFmtId="0" fontId="16" fillId="0" borderId="21">
      <alignment horizontal="left" wrapText="1"/>
    </xf>
    <xf numFmtId="49" fontId="16" fillId="0" borderId="31">
      <alignment horizontal="left" vertical="center" wrapText="1" indent="2"/>
    </xf>
    <xf numFmtId="0" fontId="16" fillId="0" borderId="19">
      <alignment horizontal="left" wrapText="1" indent="1"/>
    </xf>
    <xf numFmtId="0" fontId="16" fillId="0" borderId="19">
      <alignment horizontal="left" wrapText="1" indent="1"/>
    </xf>
    <xf numFmtId="49" fontId="16" fillId="0" borderId="27">
      <alignment horizontal="left" vertical="center" wrapText="1" indent="3"/>
    </xf>
    <xf numFmtId="0" fontId="16" fillId="0" borderId="21">
      <alignment horizontal="left" wrapText="1" indent="2"/>
    </xf>
    <xf numFmtId="0" fontId="16" fillId="0" borderId="21">
      <alignment horizontal="left" wrapText="1" indent="2"/>
    </xf>
    <xf numFmtId="49" fontId="16" fillId="0" borderId="30">
      <alignment horizontal="left" vertical="center" wrapText="1" indent="3"/>
    </xf>
    <xf numFmtId="0" fontId="16" fillId="0" borderId="19">
      <alignment horizontal="left" wrapText="1" indent="2"/>
    </xf>
    <xf numFmtId="0" fontId="16" fillId="0" borderId="19">
      <alignment horizontal="left" wrapText="1" indent="2"/>
    </xf>
    <xf numFmtId="49" fontId="16" fillId="0" borderId="32">
      <alignment horizontal="left" vertical="center" wrapText="1" indent="3"/>
    </xf>
    <xf numFmtId="0" fontId="14" fillId="0" borderId="23"/>
    <xf numFmtId="0" fontId="14" fillId="0" borderId="23"/>
    <xf numFmtId="0" fontId="19" fillId="0" borderId="29">
      <alignment horizontal="left" vertical="center" wrapText="1"/>
    </xf>
    <xf numFmtId="0" fontId="14" fillId="0" borderId="24"/>
    <xf numFmtId="0" fontId="14" fillId="0" borderId="24"/>
    <xf numFmtId="49" fontId="16" fillId="0" borderId="14">
      <alignment horizontal="left" vertical="center" wrapText="1" indent="3"/>
    </xf>
    <xf numFmtId="0" fontId="17" fillId="0" borderId="25">
      <alignment horizontal="center" vertical="center" textRotation="90" wrapText="1"/>
    </xf>
    <xf numFmtId="0" fontId="17" fillId="0" borderId="25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8">
      <alignment horizontal="left" vertical="center" wrapText="1" indent="3"/>
    </xf>
    <xf numFmtId="0" fontId="16" fillId="0" borderId="0">
      <alignment vertical="center"/>
    </xf>
    <xf numFmtId="0" fontId="16" fillId="0" borderId="0">
      <alignment vertical="center"/>
    </xf>
    <xf numFmtId="49" fontId="19" fillId="0" borderId="29">
      <alignment horizontal="left" vertical="center" wrapText="1"/>
    </xf>
    <xf numFmtId="0" fontId="17" fillId="0" borderId="8">
      <alignment horizontal="center" vertical="center" textRotation="90" wrapText="1"/>
    </xf>
    <xf numFmtId="0" fontId="17" fillId="0" borderId="8">
      <alignment horizontal="center" vertical="center" textRotation="90" wrapText="1"/>
    </xf>
    <xf numFmtId="0" fontId="16" fillId="0" borderId="30">
      <alignment horizontal="left" vertical="center" wrapText="1"/>
    </xf>
    <xf numFmtId="0" fontId="17" fillId="0" borderId="14">
      <alignment horizontal="center" vertical="center" textRotation="90"/>
    </xf>
    <xf numFmtId="0" fontId="17" fillId="0" borderId="14">
      <alignment horizontal="center" vertical="center" textRotation="90"/>
    </xf>
    <xf numFmtId="0" fontId="16" fillId="0" borderId="32">
      <alignment horizontal="left" vertical="center" wrapText="1"/>
    </xf>
    <xf numFmtId="0" fontId="17" fillId="0" borderId="8">
      <alignment horizontal="center" vertical="center" textRotation="90"/>
    </xf>
    <xf numFmtId="0" fontId="17" fillId="0" borderId="8">
      <alignment horizontal="center" vertical="center" textRotation="90"/>
    </xf>
    <xf numFmtId="49" fontId="16" fillId="0" borderId="30">
      <alignment horizontal="left" vertical="center" wrapText="1"/>
    </xf>
    <xf numFmtId="0" fontId="17" fillId="0" borderId="25">
      <alignment horizontal="center" vertical="center" textRotation="90"/>
    </xf>
    <xf numFmtId="0" fontId="17" fillId="0" borderId="25">
      <alignment horizontal="center" vertical="center" textRotation="90"/>
    </xf>
    <xf numFmtId="49" fontId="16" fillId="0" borderId="32">
      <alignment horizontal="left" vertical="center" wrapText="1"/>
    </xf>
    <xf numFmtId="0" fontId="17" fillId="0" borderId="28">
      <alignment horizontal="center" vertical="center" textRotation="90"/>
    </xf>
    <xf numFmtId="0" fontId="17" fillId="0" borderId="28">
      <alignment horizontal="center" vertical="center" textRotation="90"/>
    </xf>
    <xf numFmtId="49" fontId="17" fillId="0" borderId="33">
      <alignment horizontal="center"/>
    </xf>
    <xf numFmtId="0" fontId="18" fillId="0" borderId="8">
      <alignment wrapText="1"/>
    </xf>
    <xf numFmtId="0" fontId="18" fillId="0" borderId="8">
      <alignment wrapText="1"/>
    </xf>
    <xf numFmtId="49" fontId="17" fillId="0" borderId="34">
      <alignment horizontal="center" vertical="center" wrapText="1"/>
    </xf>
    <xf numFmtId="0" fontId="18" fillId="0" borderId="28">
      <alignment wrapText="1"/>
    </xf>
    <xf numFmtId="0" fontId="18" fillId="0" borderId="28">
      <alignment wrapText="1"/>
    </xf>
    <xf numFmtId="49" fontId="16" fillId="0" borderId="35">
      <alignment horizontal="center" vertical="center" wrapText="1"/>
    </xf>
    <xf numFmtId="0" fontId="18" fillId="0" borderId="14">
      <alignment wrapText="1"/>
    </xf>
    <xf numFmtId="0" fontId="18" fillId="0" borderId="14">
      <alignment wrapText="1"/>
    </xf>
    <xf numFmtId="49" fontId="16" fillId="0" borderId="15">
      <alignment horizontal="center" vertical="center" wrapText="1"/>
    </xf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49" fontId="16" fillId="0" borderId="34">
      <alignment horizontal="center" vertical="center" wrapText="1"/>
    </xf>
    <xf numFmtId="0" fontId="17" fillId="0" borderId="29"/>
    <xf numFmtId="0" fontId="17" fillId="0" borderId="29"/>
    <xf numFmtId="49" fontId="16" fillId="0" borderId="36">
      <alignment horizontal="center" vertical="center" wrapText="1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6" fillId="0" borderId="37">
      <alignment horizontal="center" vertical="center" wrapText="1"/>
    </xf>
    <xf numFmtId="49" fontId="16" fillId="0" borderId="31">
      <alignment horizontal="left" vertical="center" wrapText="1" indent="2"/>
    </xf>
    <xf numFmtId="49" fontId="16" fillId="0" borderId="31">
      <alignment horizontal="left" vertical="center" wrapText="1" indent="2"/>
    </xf>
    <xf numFmtId="49" fontId="16" fillId="0" borderId="0">
      <alignment horizontal="center" vertical="center" wrapText="1"/>
    </xf>
    <xf numFmtId="49" fontId="16" fillId="0" borderId="27">
      <alignment horizontal="left" vertical="center" wrapText="1" indent="3"/>
    </xf>
    <xf numFmtId="49" fontId="16" fillId="0" borderId="27">
      <alignment horizontal="left" vertical="center" wrapText="1" indent="3"/>
    </xf>
    <xf numFmtId="49" fontId="16" fillId="0" borderId="8">
      <alignment horizontal="center" vertical="center" wrapText="1"/>
    </xf>
    <xf numFmtId="49" fontId="16" fillId="0" borderId="30">
      <alignment horizontal="left" vertical="center" wrapText="1" indent="3"/>
    </xf>
    <xf numFmtId="49" fontId="16" fillId="0" borderId="30">
      <alignment horizontal="left" vertical="center" wrapText="1" indent="3"/>
    </xf>
    <xf numFmtId="49" fontId="17" fillId="0" borderId="33">
      <alignment horizontal="center" vertical="center" wrapText="1"/>
    </xf>
    <xf numFmtId="49" fontId="16" fillId="0" borderId="32">
      <alignment horizontal="left" vertical="center" wrapText="1" indent="3"/>
    </xf>
    <xf numFmtId="49" fontId="16" fillId="0" borderId="32">
      <alignment horizontal="left" vertical="center" wrapText="1" indent="3"/>
    </xf>
    <xf numFmtId="0" fontId="17" fillId="0" borderId="33">
      <alignment horizontal="center" vertical="center"/>
    </xf>
    <xf numFmtId="0" fontId="19" fillId="0" borderId="29">
      <alignment horizontal="left" vertical="center" wrapText="1"/>
    </xf>
    <xf numFmtId="0" fontId="19" fillId="0" borderId="29">
      <alignment horizontal="left" vertical="center" wrapText="1"/>
    </xf>
    <xf numFmtId="0" fontId="16" fillId="0" borderId="35">
      <alignment horizontal="center" vertical="center"/>
    </xf>
    <xf numFmtId="49" fontId="16" fillId="0" borderId="14">
      <alignment horizontal="left" vertical="center" wrapText="1" indent="3"/>
    </xf>
    <xf numFmtId="49" fontId="16" fillId="0" borderId="14">
      <alignment horizontal="left" vertical="center" wrapText="1" indent="3"/>
    </xf>
    <xf numFmtId="0" fontId="16" fillId="0" borderId="15">
      <alignment horizontal="center" vertical="center"/>
    </xf>
    <xf numFmtId="49" fontId="16" fillId="0" borderId="0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4">
      <alignment horizontal="center" vertical="center"/>
    </xf>
    <xf numFmtId="49" fontId="16" fillId="0" borderId="8">
      <alignment horizontal="left" vertical="center" wrapText="1" indent="3"/>
    </xf>
    <xf numFmtId="49" fontId="16" fillId="0" borderId="8">
      <alignment horizontal="left" vertical="center" wrapText="1" indent="3"/>
    </xf>
    <xf numFmtId="0" fontId="17" fillId="0" borderId="34">
      <alignment horizontal="center" vertical="center"/>
    </xf>
    <xf numFmtId="49" fontId="19" fillId="0" borderId="29">
      <alignment horizontal="left" vertical="center" wrapText="1"/>
    </xf>
    <xf numFmtId="49" fontId="19" fillId="0" borderId="29">
      <alignment horizontal="left" vertical="center" wrapText="1"/>
    </xf>
    <xf numFmtId="0" fontId="16" fillId="0" borderId="36">
      <alignment horizontal="center" vertical="center"/>
    </xf>
    <xf numFmtId="0" fontId="16" fillId="0" borderId="30">
      <alignment horizontal="left" vertical="center" wrapText="1"/>
    </xf>
    <xf numFmtId="0" fontId="16" fillId="0" borderId="30">
      <alignment horizontal="left" vertical="center" wrapText="1"/>
    </xf>
    <xf numFmtId="49" fontId="17" fillId="0" borderId="33">
      <alignment horizontal="center" vertical="center"/>
    </xf>
    <xf numFmtId="0" fontId="16" fillId="0" borderId="32">
      <alignment horizontal="left" vertical="center" wrapText="1"/>
    </xf>
    <xf numFmtId="0" fontId="16" fillId="0" borderId="32">
      <alignment horizontal="left" vertical="center" wrapText="1"/>
    </xf>
    <xf numFmtId="49" fontId="16" fillId="0" borderId="35">
      <alignment horizontal="center" vertical="center"/>
    </xf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6" fillId="0" borderId="15">
      <alignment horizontal="center" vertical="center"/>
    </xf>
    <xf numFmtId="49" fontId="16" fillId="0" borderId="32">
      <alignment horizontal="left" vertical="center" wrapText="1"/>
    </xf>
    <xf numFmtId="49" fontId="16" fillId="0" borderId="32">
      <alignment horizontal="left" vertical="center" wrapText="1"/>
    </xf>
    <xf numFmtId="49" fontId="16" fillId="0" borderId="34">
      <alignment horizontal="center" vertical="center"/>
    </xf>
    <xf numFmtId="49" fontId="17" fillId="0" borderId="33">
      <alignment horizontal="center"/>
    </xf>
    <xf numFmtId="49" fontId="17" fillId="0" borderId="33">
      <alignment horizontal="center"/>
    </xf>
    <xf numFmtId="49" fontId="16" fillId="0" borderId="36">
      <alignment horizontal="center" vertical="center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6" fillId="0" borderId="28">
      <alignment horizontal="center" vertical="top" wrapText="1"/>
    </xf>
    <xf numFmtId="49" fontId="16" fillId="0" borderId="35">
      <alignment horizontal="center" vertical="center" wrapText="1"/>
    </xf>
    <xf numFmtId="49" fontId="16" fillId="0" borderId="35">
      <alignment horizontal="center" vertical="center" wrapText="1"/>
    </xf>
    <xf numFmtId="0" fontId="16" fillId="0" borderId="23"/>
    <xf numFmtId="49" fontId="16" fillId="0" borderId="15">
      <alignment horizontal="center" vertical="center" wrapText="1"/>
    </xf>
    <xf numFmtId="49" fontId="16" fillId="0" borderId="15">
      <alignment horizontal="center" vertical="center" wrapText="1"/>
    </xf>
    <xf numFmtId="4" fontId="16" fillId="0" borderId="38">
      <alignment horizontal="right"/>
    </xf>
    <xf numFmtId="49" fontId="16" fillId="0" borderId="34">
      <alignment horizontal="center" vertical="center" wrapText="1"/>
    </xf>
    <xf numFmtId="49" fontId="16" fillId="0" borderId="34">
      <alignment horizontal="center" vertical="center" wrapText="1"/>
    </xf>
    <xf numFmtId="4" fontId="16" fillId="0" borderId="37">
      <alignment horizontal="right"/>
    </xf>
    <xf numFmtId="49" fontId="16" fillId="0" borderId="36">
      <alignment horizontal="center" vertical="center" wrapText="1"/>
    </xf>
    <xf numFmtId="49" fontId="16" fillId="0" borderId="36">
      <alignment horizontal="center" vertical="center" wrapText="1"/>
    </xf>
    <xf numFmtId="4" fontId="16" fillId="0" borderId="0">
      <alignment horizontal="right" shrinkToFit="1"/>
    </xf>
    <xf numFmtId="49" fontId="16" fillId="0" borderId="37">
      <alignment horizontal="center" vertical="center" wrapText="1"/>
    </xf>
    <xf numFmtId="49" fontId="16" fillId="0" borderId="37">
      <alignment horizontal="center" vertical="center" wrapText="1"/>
    </xf>
    <xf numFmtId="4" fontId="16" fillId="0" borderId="8">
      <alignment horizontal="right"/>
    </xf>
    <xf numFmtId="49" fontId="16" fillId="0" borderId="0">
      <alignment horizontal="center" vertical="center" wrapText="1"/>
    </xf>
    <xf numFmtId="49" fontId="16" fillId="0" borderId="0">
      <alignment horizontal="center" vertical="center" wrapText="1"/>
    </xf>
    <xf numFmtId="49" fontId="16" fillId="0" borderId="8">
      <alignment horizontal="center" wrapText="1"/>
    </xf>
    <xf numFmtId="49" fontId="16" fillId="0" borderId="8">
      <alignment horizontal="center" vertical="center" wrapText="1"/>
    </xf>
    <xf numFmtId="49" fontId="16" fillId="0" borderId="8">
      <alignment horizontal="center" vertical="center" wrapText="1"/>
    </xf>
    <xf numFmtId="0" fontId="16" fillId="0" borderId="14">
      <alignment horizontal="center"/>
    </xf>
    <xf numFmtId="49" fontId="17" fillId="0" borderId="33">
      <alignment horizontal="center" vertical="center" wrapText="1"/>
    </xf>
    <xf numFmtId="49" fontId="17" fillId="0" borderId="33">
      <alignment horizontal="center" vertical="center" wrapText="1"/>
    </xf>
    <xf numFmtId="0" fontId="20" fillId="0" borderId="8"/>
    <xf numFmtId="0" fontId="17" fillId="0" borderId="33">
      <alignment horizontal="center" vertical="center"/>
    </xf>
    <xf numFmtId="0" fontId="17" fillId="0" borderId="33">
      <alignment horizontal="center" vertical="center"/>
    </xf>
    <xf numFmtId="0" fontId="20" fillId="0" borderId="14"/>
    <xf numFmtId="0" fontId="16" fillId="0" borderId="35">
      <alignment horizontal="center" vertical="center"/>
    </xf>
    <xf numFmtId="0" fontId="16" fillId="0" borderId="35">
      <alignment horizontal="center" vertical="center"/>
    </xf>
    <xf numFmtId="0" fontId="16" fillId="0" borderId="8">
      <alignment horizontal="center"/>
    </xf>
    <xf numFmtId="0" fontId="16" fillId="0" borderId="15">
      <alignment horizontal="center" vertical="center"/>
    </xf>
    <xf numFmtId="0" fontId="16" fillId="0" borderId="15">
      <alignment horizontal="center" vertical="center"/>
    </xf>
    <xf numFmtId="49" fontId="16" fillId="0" borderId="14">
      <alignment horizontal="center"/>
    </xf>
    <xf numFmtId="0" fontId="16" fillId="0" borderId="34">
      <alignment horizontal="center" vertical="center"/>
    </xf>
    <xf numFmtId="0" fontId="16" fillId="0" borderId="34">
      <alignment horizontal="center" vertical="center"/>
    </xf>
    <xf numFmtId="49" fontId="16" fillId="0" borderId="0">
      <alignment horizontal="left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4" fontId="16" fillId="0" borderId="23">
      <alignment horizontal="right"/>
    </xf>
    <xf numFmtId="0" fontId="16" fillId="0" borderId="36">
      <alignment horizontal="center" vertical="center"/>
    </xf>
    <xf numFmtId="0" fontId="16" fillId="0" borderId="36">
      <alignment horizontal="center" vertical="center"/>
    </xf>
    <xf numFmtId="0" fontId="16" fillId="0" borderId="28">
      <alignment horizontal="center" vertical="top"/>
    </xf>
    <xf numFmtId="49" fontId="17" fillId="0" borderId="33">
      <alignment horizontal="center" vertical="center"/>
    </xf>
    <xf numFmtId="49" fontId="17" fillId="0" borderId="33">
      <alignment horizontal="center" vertical="center"/>
    </xf>
    <xf numFmtId="4" fontId="16" fillId="0" borderId="24">
      <alignment horizontal="right"/>
    </xf>
    <xf numFmtId="49" fontId="16" fillId="0" borderId="35">
      <alignment horizontal="center" vertical="center"/>
    </xf>
    <xf numFmtId="49" fontId="16" fillId="0" borderId="35">
      <alignment horizontal="center" vertical="center"/>
    </xf>
    <xf numFmtId="4" fontId="16" fillId="0" borderId="39">
      <alignment horizontal="right"/>
    </xf>
    <xf numFmtId="49" fontId="16" fillId="0" borderId="15">
      <alignment horizontal="center" vertical="center"/>
    </xf>
    <xf numFmtId="49" fontId="16" fillId="0" borderId="15">
      <alignment horizontal="center" vertical="center"/>
    </xf>
    <xf numFmtId="0" fontId="16" fillId="0" borderId="24"/>
    <xf numFmtId="49" fontId="16" fillId="0" borderId="34">
      <alignment horizontal="center" vertical="center"/>
    </xf>
    <xf numFmtId="49" fontId="16" fillId="0" borderId="34">
      <alignment horizontal="center" vertical="center"/>
    </xf>
    <xf numFmtId="0" fontId="18" fillId="0" borderId="28">
      <alignment wrapText="1"/>
    </xf>
    <xf numFmtId="49" fontId="16" fillId="0" borderId="36">
      <alignment horizontal="center" vertical="center"/>
    </xf>
    <xf numFmtId="49" fontId="16" fillId="0" borderId="36">
      <alignment horizontal="center" vertical="center"/>
    </xf>
    <xf numFmtId="0" fontId="15" fillId="0" borderId="40"/>
    <xf numFmtId="49" fontId="16" fillId="0" borderId="8">
      <alignment horizontal="center"/>
    </xf>
    <xf numFmtId="49" fontId="16" fillId="0" borderId="8">
      <alignment horizontal="center"/>
    </xf>
    <xf numFmtId="0" fontId="16" fillId="0" borderId="14">
      <alignment horizontal="center"/>
    </xf>
    <xf numFmtId="0" fontId="16" fillId="0" borderId="14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49" fontId="16" fillId="0" borderId="8"/>
    <xf numFmtId="49" fontId="16" fillId="0" borderId="8"/>
    <xf numFmtId="0" fontId="16" fillId="0" borderId="28">
      <alignment horizontal="center" vertical="top"/>
    </xf>
    <xf numFmtId="0" fontId="16" fillId="0" borderId="28">
      <alignment horizontal="center" vertical="top"/>
    </xf>
    <xf numFmtId="49" fontId="16" fillId="0" borderId="28">
      <alignment horizontal="center" vertical="top" wrapText="1"/>
    </xf>
    <xf numFmtId="49" fontId="16" fillId="0" borderId="28">
      <alignment horizontal="center" vertical="top" wrapText="1"/>
    </xf>
    <xf numFmtId="0" fontId="16" fillId="0" borderId="23"/>
    <xf numFmtId="0" fontId="16" fillId="0" borderId="23"/>
    <xf numFmtId="4" fontId="16" fillId="0" borderId="38">
      <alignment horizontal="right"/>
    </xf>
    <xf numFmtId="4" fontId="16" fillId="0" borderId="38">
      <alignment horizontal="right"/>
    </xf>
    <xf numFmtId="4" fontId="16" fillId="0" borderId="37">
      <alignment horizontal="right"/>
    </xf>
    <xf numFmtId="4" fontId="16" fillId="0" borderId="37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8">
      <alignment horizontal="right"/>
    </xf>
    <xf numFmtId="0" fontId="16" fillId="0" borderId="14"/>
    <xf numFmtId="0" fontId="16" fillId="0" borderId="14"/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0" fontId="16" fillId="0" borderId="8">
      <alignment horizontal="center"/>
    </xf>
    <xf numFmtId="0" fontId="16" fillId="0" borderId="8">
      <alignment horizontal="center"/>
    </xf>
    <xf numFmtId="49" fontId="16" fillId="0" borderId="14">
      <alignment horizontal="center"/>
    </xf>
    <xf numFmtId="49" fontId="16" fillId="0" borderId="14">
      <alignment horizontal="center"/>
    </xf>
    <xf numFmtId="49" fontId="16" fillId="0" borderId="0">
      <alignment horizontal="left"/>
    </xf>
    <xf numFmtId="49" fontId="16" fillId="0" borderId="0">
      <alignment horizontal="left"/>
    </xf>
    <xf numFmtId="4" fontId="16" fillId="0" borderId="23">
      <alignment horizontal="right"/>
    </xf>
    <xf numFmtId="4" fontId="16" fillId="0" borderId="23">
      <alignment horizontal="right"/>
    </xf>
    <xf numFmtId="0" fontId="16" fillId="0" borderId="28">
      <alignment horizontal="center" vertical="top"/>
    </xf>
    <xf numFmtId="0" fontId="16" fillId="0" borderId="28">
      <alignment horizontal="center" vertical="top"/>
    </xf>
    <xf numFmtId="4" fontId="16" fillId="0" borderId="24">
      <alignment horizontal="right"/>
    </xf>
    <xf numFmtId="4" fontId="16" fillId="0" borderId="24">
      <alignment horizontal="right"/>
    </xf>
    <xf numFmtId="4" fontId="16" fillId="0" borderId="39">
      <alignment horizontal="right"/>
    </xf>
    <xf numFmtId="4" fontId="16" fillId="0" borderId="39">
      <alignment horizontal="right"/>
    </xf>
    <xf numFmtId="0" fontId="16" fillId="0" borderId="24"/>
    <xf numFmtId="0" fontId="16" fillId="0" borderId="24"/>
    <xf numFmtId="0" fontId="15" fillId="0" borderId="40"/>
    <xf numFmtId="0" fontId="15" fillId="0" borderId="40"/>
    <xf numFmtId="0" fontId="14" fillId="3" borderId="0"/>
    <xf numFmtId="0" fontId="14" fillId="3" borderId="0"/>
    <xf numFmtId="0" fontId="14" fillId="4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3" borderId="8"/>
    <xf numFmtId="0" fontId="14" fillId="3" borderId="8"/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1">
      <alignment horizontal="left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12">
      <alignment horizontal="left" wrapText="1" indent="1"/>
    </xf>
    <xf numFmtId="0" fontId="14" fillId="3" borderId="42"/>
    <xf numFmtId="0" fontId="14" fillId="3" borderId="42"/>
    <xf numFmtId="0" fontId="16" fillId="0" borderId="17">
      <alignment horizontal="left" wrapText="1" indent="2"/>
    </xf>
    <xf numFmtId="0" fontId="16" fillId="0" borderId="41">
      <alignment horizontal="left" wrapText="1"/>
    </xf>
    <xf numFmtId="0" fontId="16" fillId="0" borderId="41">
      <alignment horizontal="left" wrapText="1"/>
    </xf>
    <xf numFmtId="0" fontId="15" fillId="0" borderId="0"/>
    <xf numFmtId="0" fontId="16" fillId="0" borderId="12">
      <alignment horizontal="left" wrapText="1" indent="1"/>
    </xf>
    <xf numFmtId="0" fontId="16" fillId="0" borderId="12">
      <alignment horizontal="left" wrapText="1" indent="1"/>
    </xf>
    <xf numFmtId="0" fontId="22" fillId="0" borderId="0">
      <alignment horizontal="center" vertical="top"/>
    </xf>
    <xf numFmtId="0" fontId="16" fillId="0" borderId="17">
      <alignment horizontal="left" wrapText="1" indent="2"/>
    </xf>
    <xf numFmtId="0" fontId="16" fillId="0" borderId="17">
      <alignment horizontal="left" wrapText="1" indent="2"/>
    </xf>
    <xf numFmtId="0" fontId="16" fillId="0" borderId="14">
      <alignment horizontal="left"/>
    </xf>
    <xf numFmtId="0" fontId="14" fillId="3" borderId="14"/>
    <xf numFmtId="0" fontId="14" fillId="3" borderId="14"/>
    <xf numFmtId="49" fontId="16" fillId="0" borderId="33">
      <alignment horizontal="center" wrapText="1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16" fillId="0" borderId="35">
      <alignment horizontal="center" wrapText="1"/>
    </xf>
    <xf numFmtId="0" fontId="22" fillId="0" borderId="0">
      <alignment horizontal="center" vertical="top"/>
    </xf>
    <xf numFmtId="0" fontId="22" fillId="0" borderId="0">
      <alignment horizontal="center" vertical="top"/>
    </xf>
    <xf numFmtId="49" fontId="16" fillId="0" borderId="34">
      <alignment horizontal="center"/>
    </xf>
    <xf numFmtId="0" fontId="16" fillId="0" borderId="8">
      <alignment wrapText="1"/>
    </xf>
    <xf numFmtId="0" fontId="16" fillId="0" borderId="8">
      <alignment wrapText="1"/>
    </xf>
    <xf numFmtId="0" fontId="16" fillId="0" borderId="37"/>
    <xf numFmtId="0" fontId="16" fillId="0" borderId="42">
      <alignment wrapText="1"/>
    </xf>
    <xf numFmtId="0" fontId="16" fillId="0" borderId="42">
      <alignment wrapText="1"/>
    </xf>
    <xf numFmtId="49" fontId="16" fillId="0" borderId="14"/>
    <xf numFmtId="0" fontId="16" fillId="0" borderId="14">
      <alignment horizontal="left"/>
    </xf>
    <xf numFmtId="0" fontId="16" fillId="0" borderId="14">
      <alignment horizontal="left"/>
    </xf>
    <xf numFmtId="49" fontId="16" fillId="0" borderId="0"/>
    <xf numFmtId="0" fontId="14" fillId="3" borderId="43"/>
    <xf numFmtId="0" fontId="14" fillId="3" borderId="43"/>
    <xf numFmtId="49" fontId="16" fillId="0" borderId="9">
      <alignment horizontal="center"/>
    </xf>
    <xf numFmtId="49" fontId="16" fillId="0" borderId="33">
      <alignment horizontal="center" wrapText="1"/>
    </xf>
    <xf numFmtId="49" fontId="16" fillId="0" borderId="33">
      <alignment horizontal="center" wrapText="1"/>
    </xf>
    <xf numFmtId="49" fontId="16" fillId="0" borderId="23">
      <alignment horizontal="center"/>
    </xf>
    <xf numFmtId="49" fontId="16" fillId="0" borderId="35">
      <alignment horizontal="center" wrapText="1"/>
    </xf>
    <xf numFmtId="49" fontId="16" fillId="0" borderId="35">
      <alignment horizontal="center" wrapText="1"/>
    </xf>
    <xf numFmtId="49" fontId="16" fillId="0" borderId="28">
      <alignment horizontal="center"/>
    </xf>
    <xf numFmtId="49" fontId="16" fillId="0" borderId="34">
      <alignment horizontal="center"/>
    </xf>
    <xf numFmtId="49" fontId="16" fillId="0" borderId="34">
      <alignment horizontal="center"/>
    </xf>
    <xf numFmtId="49" fontId="16" fillId="0" borderId="38">
      <alignment horizontal="center" vertical="center" wrapText="1"/>
    </xf>
    <xf numFmtId="0" fontId="14" fillId="3" borderId="44"/>
    <xf numFmtId="0" fontId="14" fillId="3" borderId="44"/>
    <xf numFmtId="4" fontId="16" fillId="0" borderId="28">
      <alignment horizontal="right"/>
    </xf>
    <xf numFmtId="0" fontId="16" fillId="0" borderId="37"/>
    <xf numFmtId="0" fontId="16" fillId="0" borderId="37"/>
    <xf numFmtId="0" fontId="16" fillId="5" borderId="0"/>
    <xf numFmtId="0" fontId="16" fillId="0" borderId="0">
      <alignment horizontal="center"/>
    </xf>
    <xf numFmtId="0" fontId="16" fillId="0" borderId="0">
      <alignment horizontal="center"/>
    </xf>
    <xf numFmtId="0" fontId="23" fillId="0" borderId="0">
      <alignment horizontal="center" wrapText="1"/>
    </xf>
    <xf numFmtId="49" fontId="16" fillId="0" borderId="14"/>
    <xf numFmtId="49" fontId="16" fillId="0" borderId="14"/>
    <xf numFmtId="0" fontId="16" fillId="0" borderId="0">
      <alignment horizontal="center"/>
    </xf>
    <xf numFmtId="49" fontId="16" fillId="0" borderId="0"/>
    <xf numFmtId="49" fontId="16" fillId="0" borderId="0"/>
    <xf numFmtId="0" fontId="16" fillId="0" borderId="8">
      <alignment wrapText="1"/>
    </xf>
    <xf numFmtId="49" fontId="16" fillId="0" borderId="9">
      <alignment horizontal="center"/>
    </xf>
    <xf numFmtId="49" fontId="16" fillId="0" borderId="9">
      <alignment horizontal="center"/>
    </xf>
    <xf numFmtId="0" fontId="16" fillId="0" borderId="42">
      <alignment wrapText="1"/>
    </xf>
    <xf numFmtId="49" fontId="16" fillId="0" borderId="23">
      <alignment horizontal="center"/>
    </xf>
    <xf numFmtId="49" fontId="16" fillId="0" borderId="23">
      <alignment horizontal="center"/>
    </xf>
    <xf numFmtId="0" fontId="24" fillId="0" borderId="45"/>
    <xf numFmtId="49" fontId="16" fillId="0" borderId="28">
      <alignment horizontal="center"/>
    </xf>
    <xf numFmtId="49" fontId="16" fillId="0" borderId="28">
      <alignment horizontal="center"/>
    </xf>
    <xf numFmtId="49" fontId="25" fillId="0" borderId="46">
      <alignment horizontal="right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6">
      <alignment horizontal="right"/>
    </xf>
    <xf numFmtId="49" fontId="16" fillId="0" borderId="38">
      <alignment horizontal="center" vertical="center" wrapText="1"/>
    </xf>
    <xf numFmtId="49" fontId="16" fillId="0" borderId="38">
      <alignment horizontal="center" vertical="center" wrapText="1"/>
    </xf>
    <xf numFmtId="0" fontId="24" fillId="0" borderId="8"/>
    <xf numFmtId="0" fontId="14" fillId="3" borderId="47"/>
    <xf numFmtId="0" fontId="14" fillId="3" borderId="47"/>
    <xf numFmtId="0" fontId="15" fillId="0" borderId="37"/>
    <xf numFmtId="4" fontId="16" fillId="0" borderId="28">
      <alignment horizontal="right"/>
    </xf>
    <xf numFmtId="4" fontId="16" fillId="0" borderId="28">
      <alignment horizontal="right"/>
    </xf>
    <xf numFmtId="0" fontId="16" fillId="0" borderId="38">
      <alignment horizontal="center"/>
    </xf>
    <xf numFmtId="0" fontId="16" fillId="5" borderId="37"/>
    <xf numFmtId="0" fontId="16" fillId="5" borderId="37"/>
    <xf numFmtId="49" fontId="14" fillId="0" borderId="48">
      <alignment horizontal="center"/>
    </xf>
    <xf numFmtId="0" fontId="16" fillId="5" borderId="0"/>
    <xf numFmtId="0" fontId="16" fillId="5" borderId="0"/>
    <xf numFmtId="166" fontId="16" fillId="0" borderId="20">
      <alignment horizontal="center"/>
    </xf>
    <xf numFmtId="0" fontId="23" fillId="0" borderId="0">
      <alignment horizontal="center" wrapText="1"/>
    </xf>
    <xf numFmtId="0" fontId="23" fillId="0" borderId="0">
      <alignment horizontal="center" wrapText="1"/>
    </xf>
    <xf numFmtId="0" fontId="16" fillId="0" borderId="49">
      <alignment horizontal="center"/>
    </xf>
    <xf numFmtId="0" fontId="24" fillId="0" borderId="45"/>
    <xf numFmtId="0" fontId="24" fillId="0" borderId="45"/>
    <xf numFmtId="49" fontId="16" fillId="0" borderId="22">
      <alignment horizontal="center"/>
    </xf>
    <xf numFmtId="49" fontId="25" fillId="0" borderId="46">
      <alignment horizontal="right"/>
    </xf>
    <xf numFmtId="49" fontId="25" fillId="0" borderId="46">
      <alignment horizontal="right"/>
    </xf>
    <xf numFmtId="49" fontId="16" fillId="0" borderId="20">
      <alignment horizontal="center"/>
    </xf>
    <xf numFmtId="0" fontId="16" fillId="0" borderId="46">
      <alignment horizontal="right"/>
    </xf>
    <xf numFmtId="0" fontId="16" fillId="0" borderId="46">
      <alignment horizontal="right"/>
    </xf>
    <xf numFmtId="0" fontId="16" fillId="0" borderId="20">
      <alignment horizontal="center"/>
    </xf>
    <xf numFmtId="0" fontId="24" fillId="0" borderId="8"/>
    <xf numFmtId="0" fontId="24" fillId="0" borderId="8"/>
    <xf numFmtId="49" fontId="16" fillId="0" borderId="50">
      <alignment horizontal="center"/>
    </xf>
    <xf numFmtId="0" fontId="16" fillId="0" borderId="38">
      <alignment horizontal="center"/>
    </xf>
    <xf numFmtId="0" fontId="16" fillId="0" borderId="38">
      <alignment horizontal="center"/>
    </xf>
    <xf numFmtId="0" fontId="24" fillId="0" borderId="0"/>
    <xf numFmtId="49" fontId="14" fillId="0" borderId="48">
      <alignment horizontal="center"/>
    </xf>
    <xf numFmtId="49" fontId="14" fillId="0" borderId="48">
      <alignment horizontal="center"/>
    </xf>
    <xf numFmtId="0" fontId="14" fillId="0" borderId="51"/>
    <xf numFmtId="166" fontId="16" fillId="0" borderId="20">
      <alignment horizontal="center"/>
    </xf>
    <xf numFmtId="166" fontId="16" fillId="0" borderId="20">
      <alignment horizontal="center"/>
    </xf>
    <xf numFmtId="0" fontId="14" fillId="0" borderId="40"/>
    <xf numFmtId="0" fontId="16" fillId="0" borderId="49">
      <alignment horizontal="center"/>
    </xf>
    <xf numFmtId="0" fontId="16" fillId="0" borderId="49">
      <alignment horizontal="center"/>
    </xf>
    <xf numFmtId="4" fontId="16" fillId="0" borderId="17">
      <alignment horizontal="right"/>
    </xf>
    <xf numFmtId="49" fontId="16" fillId="0" borderId="22">
      <alignment horizontal="center"/>
    </xf>
    <xf numFmtId="49" fontId="16" fillId="0" borderId="22">
      <alignment horizontal="center"/>
    </xf>
    <xf numFmtId="49" fontId="16" fillId="0" borderId="24">
      <alignment horizontal="center"/>
    </xf>
    <xf numFmtId="49" fontId="16" fillId="0" borderId="20">
      <alignment horizontal="center"/>
    </xf>
    <xf numFmtId="49" fontId="16" fillId="0" borderId="20">
      <alignment horizontal="center"/>
    </xf>
    <xf numFmtId="0" fontId="16" fillId="0" borderId="52">
      <alignment horizontal="left" wrapText="1"/>
    </xf>
    <xf numFmtId="0" fontId="16" fillId="0" borderId="20">
      <alignment horizontal="center"/>
    </xf>
    <xf numFmtId="0" fontId="16" fillId="0" borderId="20">
      <alignment horizontal="center"/>
    </xf>
    <xf numFmtId="0" fontId="16" fillId="0" borderId="21">
      <alignment horizontal="left" wrapText="1" indent="1"/>
    </xf>
    <xf numFmtId="49" fontId="16" fillId="0" borderId="50">
      <alignment horizontal="center"/>
    </xf>
    <xf numFmtId="49" fontId="16" fillId="0" borderId="50">
      <alignment horizontal="center"/>
    </xf>
    <xf numFmtId="0" fontId="16" fillId="0" borderId="53">
      <alignment horizontal="left" wrapText="1" indent="2"/>
    </xf>
    <xf numFmtId="0" fontId="15" fillId="0" borderId="37"/>
    <xf numFmtId="0" fontId="15" fillId="0" borderId="37"/>
    <xf numFmtId="0" fontId="16" fillId="5" borderId="37"/>
    <xf numFmtId="0" fontId="24" fillId="0" borderId="0"/>
    <xf numFmtId="0" fontId="24" fillId="0" borderId="0"/>
    <xf numFmtId="0" fontId="23" fillId="0" borderId="0">
      <alignment horizontal="left" wrapText="1"/>
    </xf>
    <xf numFmtId="0" fontId="14" fillId="0" borderId="51"/>
    <xf numFmtId="0" fontId="14" fillId="0" borderId="51"/>
    <xf numFmtId="49" fontId="14" fillId="0" borderId="0"/>
    <xf numFmtId="0" fontId="14" fillId="0" borderId="40"/>
    <xf numFmtId="0" fontId="14" fillId="0" borderId="40"/>
    <xf numFmtId="0" fontId="16" fillId="0" borderId="0">
      <alignment horizontal="right"/>
    </xf>
    <xf numFmtId="4" fontId="16" fillId="0" borderId="17">
      <alignment horizontal="right"/>
    </xf>
    <xf numFmtId="4" fontId="16" fillId="0" borderId="17">
      <alignment horizontal="right"/>
    </xf>
    <xf numFmtId="49" fontId="16" fillId="0" borderId="0">
      <alignment horizontal="right"/>
    </xf>
    <xf numFmtId="49" fontId="16" fillId="0" borderId="24">
      <alignment horizontal="center"/>
    </xf>
    <xf numFmtId="49" fontId="16" fillId="0" borderId="24">
      <alignment horizontal="center"/>
    </xf>
    <xf numFmtId="0" fontId="16" fillId="0" borderId="0">
      <alignment horizontal="left" wrapText="1"/>
    </xf>
    <xf numFmtId="0" fontId="16" fillId="0" borderId="52">
      <alignment horizontal="left" wrapText="1"/>
    </xf>
    <xf numFmtId="0" fontId="16" fillId="0" borderId="52">
      <alignment horizontal="left" wrapText="1"/>
    </xf>
    <xf numFmtId="0" fontId="16" fillId="0" borderId="8">
      <alignment horizontal="left"/>
    </xf>
    <xf numFmtId="0" fontId="16" fillId="0" borderId="21">
      <alignment horizontal="left" wrapText="1" indent="1"/>
    </xf>
    <xf numFmtId="0" fontId="16" fillId="0" borderId="21">
      <alignment horizontal="left" wrapText="1" indent="1"/>
    </xf>
    <xf numFmtId="0" fontId="16" fillId="0" borderId="10">
      <alignment horizontal="left" wrapText="1"/>
    </xf>
    <xf numFmtId="0" fontId="16" fillId="0" borderId="20">
      <alignment horizontal="left" wrapText="1" indent="2"/>
    </xf>
    <xf numFmtId="0" fontId="16" fillId="0" borderId="20">
      <alignment horizontal="left" wrapText="1" indent="2"/>
    </xf>
    <xf numFmtId="0" fontId="16" fillId="0" borderId="42"/>
    <xf numFmtId="0" fontId="14" fillId="3" borderId="54"/>
    <xf numFmtId="0" fontId="14" fillId="3" borderId="54"/>
    <xf numFmtId="0" fontId="17" fillId="0" borderId="53">
      <alignment horizontal="left" wrapText="1"/>
    </xf>
    <xf numFmtId="0" fontId="16" fillId="5" borderId="26"/>
    <xf numFmtId="0" fontId="16" fillId="5" borderId="26"/>
    <xf numFmtId="49" fontId="16" fillId="0" borderId="0">
      <alignment horizont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34">
      <alignment horizontal="center" wrapText="1"/>
    </xf>
    <xf numFmtId="49" fontId="14" fillId="0" borderId="0"/>
    <xf numFmtId="49" fontId="14" fillId="0" borderId="0"/>
    <xf numFmtId="0" fontId="16" fillId="0" borderId="55"/>
    <xf numFmtId="0" fontId="16" fillId="0" borderId="0">
      <alignment horizontal="right"/>
    </xf>
    <xf numFmtId="0" fontId="16" fillId="0" borderId="0">
      <alignment horizontal="right"/>
    </xf>
    <xf numFmtId="0" fontId="16" fillId="0" borderId="56">
      <alignment horizontal="center" wrapText="1"/>
    </xf>
    <xf numFmtId="49" fontId="16" fillId="0" borderId="0">
      <alignment horizontal="right"/>
    </xf>
    <xf numFmtId="49" fontId="16" fillId="0" borderId="0">
      <alignment horizontal="right"/>
    </xf>
    <xf numFmtId="0" fontId="14" fillId="0" borderId="37"/>
    <xf numFmtId="0" fontId="16" fillId="0" borderId="0">
      <alignment horizontal="left" wrapText="1"/>
    </xf>
    <xf numFmtId="0" fontId="16" fillId="0" borderId="0">
      <alignment horizontal="left" wrapText="1"/>
    </xf>
    <xf numFmtId="49" fontId="16" fillId="0" borderId="0">
      <alignment horizontal="center"/>
    </xf>
    <xf numFmtId="0" fontId="16" fillId="0" borderId="8">
      <alignment horizontal="left"/>
    </xf>
    <xf numFmtId="0" fontId="16" fillId="0" borderId="8">
      <alignment horizontal="left"/>
    </xf>
    <xf numFmtId="49" fontId="16" fillId="0" borderId="9">
      <alignment horizontal="center" wrapText="1"/>
    </xf>
    <xf numFmtId="0" fontId="16" fillId="0" borderId="10">
      <alignment horizontal="left" wrapText="1"/>
    </xf>
    <xf numFmtId="0" fontId="16" fillId="0" borderId="10">
      <alignment horizontal="left" wrapText="1"/>
    </xf>
    <xf numFmtId="49" fontId="16" fillId="0" borderId="11">
      <alignment horizontal="center" wrapText="1"/>
    </xf>
    <xf numFmtId="0" fontId="16" fillId="0" borderId="42"/>
    <xf numFmtId="0" fontId="16" fillId="0" borderId="42"/>
    <xf numFmtId="49" fontId="16" fillId="0" borderId="8"/>
    <xf numFmtId="0" fontId="17" fillId="0" borderId="53">
      <alignment horizontal="left" wrapText="1"/>
    </xf>
    <xf numFmtId="0" fontId="17" fillId="0" borderId="53">
      <alignment horizontal="left" wrapText="1"/>
    </xf>
    <xf numFmtId="4" fontId="16" fillId="0" borderId="13">
      <alignment horizontal="right"/>
    </xf>
    <xf numFmtId="0" fontId="16" fillId="0" borderId="16">
      <alignment horizontal="left" wrapText="1" indent="2"/>
    </xf>
    <xf numFmtId="0" fontId="16" fillId="0" borderId="16">
      <alignment horizontal="left" wrapText="1" indent="2"/>
    </xf>
    <xf numFmtId="4" fontId="16" fillId="0" borderId="9">
      <alignment horizontal="right"/>
    </xf>
    <xf numFmtId="49" fontId="16" fillId="0" borderId="0">
      <alignment horizontal="center" wrapText="1"/>
    </xf>
    <xf numFmtId="49" fontId="16" fillId="0" borderId="0">
      <alignment horizontal="center" wrapText="1"/>
    </xf>
    <xf numFmtId="4" fontId="16" fillId="0" borderId="16">
      <alignment horizontal="right"/>
    </xf>
    <xf numFmtId="49" fontId="16" fillId="0" borderId="34">
      <alignment horizontal="center" wrapText="1"/>
    </xf>
    <xf numFmtId="49" fontId="16" fillId="0" borderId="34">
      <alignment horizontal="center" wrapText="1"/>
    </xf>
    <xf numFmtId="49" fontId="16" fillId="0" borderId="17">
      <alignment horizontal="center"/>
    </xf>
    <xf numFmtId="0" fontId="16" fillId="0" borderId="55"/>
    <xf numFmtId="0" fontId="16" fillId="0" borderId="55"/>
    <xf numFmtId="4" fontId="16" fillId="0" borderId="18">
      <alignment horizontal="right"/>
    </xf>
    <xf numFmtId="0" fontId="16" fillId="0" borderId="56">
      <alignment horizontal="center" wrapText="1"/>
    </xf>
    <xf numFmtId="0" fontId="16" fillId="0" borderId="56">
      <alignment horizontal="center" wrapText="1"/>
    </xf>
    <xf numFmtId="0" fontId="16" fillId="0" borderId="19">
      <alignment horizontal="left" wrapText="1"/>
    </xf>
    <xf numFmtId="0" fontId="14" fillId="3" borderId="37"/>
    <xf numFmtId="0" fontId="14" fillId="3" borderId="37"/>
    <xf numFmtId="0" fontId="17" fillId="0" borderId="20">
      <alignment horizontal="left" wrapText="1"/>
    </xf>
    <xf numFmtId="49" fontId="16" fillId="0" borderId="15">
      <alignment horizontal="center"/>
    </xf>
    <xf numFmtId="49" fontId="16" fillId="0" borderId="15">
      <alignment horizontal="center"/>
    </xf>
    <xf numFmtId="0" fontId="16" fillId="0" borderId="8"/>
    <xf numFmtId="0" fontId="14" fillId="0" borderId="37"/>
    <xf numFmtId="0" fontId="14" fillId="0" borderId="37"/>
    <xf numFmtId="0" fontId="14" fillId="0" borderId="8"/>
    <xf numFmtId="0" fontId="13" fillId="0" borderId="0"/>
    <xf numFmtId="0" fontId="26" fillId="0" borderId="0"/>
  </cellStyleXfs>
  <cellXfs count="70">
    <xf numFmtId="0" fontId="0" fillId="0" borderId="0" xfId="0"/>
    <xf numFmtId="0" fontId="0" fillId="2" borderId="0" xfId="0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5" fillId="2" borderId="7" xfId="1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left" vertical="top" wrapText="1" shrinkToFit="1"/>
    </xf>
    <xf numFmtId="164" fontId="2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2" fillId="2" borderId="7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left" vertical="top" wrapText="1" shrinkToFit="1"/>
    </xf>
    <xf numFmtId="49" fontId="2" fillId="2" borderId="7" xfId="0" applyNumberFormat="1" applyFont="1" applyFill="1" applyBorder="1" applyAlignment="1">
      <alignment horizontal="justify" vertical="top" wrapText="1" shrinkToFit="1"/>
    </xf>
    <xf numFmtId="164" fontId="6" fillId="2" borderId="7" xfId="1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justify" vertical="top" wrapText="1" shrinkToFit="1"/>
    </xf>
    <xf numFmtId="0" fontId="7" fillId="2" borderId="7" xfId="0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164" fontId="5" fillId="2" borderId="7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5" fillId="2" borderId="7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164" fontId="0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shrinkToFit="1"/>
    </xf>
    <xf numFmtId="164" fontId="0" fillId="2" borderId="7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9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shrinkToFit="1"/>
    </xf>
    <xf numFmtId="0" fontId="2" fillId="2" borderId="7" xfId="0" applyNumberFormat="1" applyFont="1" applyFill="1" applyBorder="1" applyAlignment="1">
      <alignment horizontal="left" vertical="top" wrapText="1" shrinkToFit="1"/>
    </xf>
    <xf numFmtId="164" fontId="2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vertical="top" wrapText="1" shrinkToFit="1"/>
    </xf>
    <xf numFmtId="0" fontId="2" fillId="2" borderId="7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vertical="top" shrinkToFit="1"/>
    </xf>
    <xf numFmtId="164" fontId="2" fillId="2" borderId="0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4" fontId="2" fillId="2" borderId="7" xfId="0" applyNumberFormat="1" applyFont="1" applyFill="1" applyBorder="1" applyAlignment="1">
      <alignment horizontal="center" vertical="top" shrinkToFit="1"/>
    </xf>
    <xf numFmtId="164" fontId="2" fillId="2" borderId="7" xfId="2" applyNumberFormat="1" applyFont="1" applyFill="1" applyBorder="1" applyAlignment="1">
      <alignment horizontal="center" vertical="top" shrinkToFit="1"/>
    </xf>
    <xf numFmtId="0" fontId="1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4" fontId="2" fillId="2" borderId="6" xfId="0" applyNumberFormat="1" applyFont="1" applyFill="1" applyBorder="1" applyAlignment="1">
      <alignment horizontal="center" vertical="top" wrapText="1" shrinkToFit="1"/>
    </xf>
    <xf numFmtId="0" fontId="0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shrinkToFit="1"/>
    </xf>
    <xf numFmtId="0" fontId="0" fillId="2" borderId="0" xfId="0" applyFont="1" applyFill="1" applyBorder="1" applyAlignment="1">
      <alignment horizontal="center" vertical="top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8.7109375" style="1" customWidth="1"/>
    <col min="2" max="2" width="118.85546875" style="1" customWidth="1"/>
    <col min="3" max="3" width="20.5703125" style="1" customWidth="1"/>
    <col min="4" max="4" width="20.42578125" style="1" customWidth="1"/>
    <col min="5" max="5" width="13.7109375" style="1" customWidth="1"/>
    <col min="6" max="6" width="18.42578125" style="1" customWidth="1"/>
    <col min="7" max="7" width="16.7109375" style="1" customWidth="1"/>
    <col min="8" max="8" width="15.42578125" style="1" customWidth="1"/>
    <col min="9" max="9" width="15.5703125" style="1" customWidth="1"/>
    <col min="10" max="10" width="14.28515625" style="1" customWidth="1"/>
    <col min="11" max="11" width="15.28515625" style="1" customWidth="1"/>
    <col min="12" max="12" width="22.85546875" style="1" customWidth="1"/>
    <col min="13" max="16384" width="9.140625" style="1"/>
  </cols>
  <sheetData>
    <row r="1" spans="1:10" x14ac:dyDescent="0.2">
      <c r="C1" s="2"/>
      <c r="D1" s="3"/>
      <c r="F1" s="2"/>
      <c r="I1" s="60" t="s">
        <v>0</v>
      </c>
      <c r="J1" s="60"/>
    </row>
    <row r="2" spans="1:10" ht="15.75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">
      <c r="A4" s="4"/>
      <c r="B4" s="5"/>
      <c r="C4" s="6"/>
      <c r="D4" s="5"/>
      <c r="E4" s="6"/>
      <c r="F4" s="6"/>
      <c r="H4" s="6"/>
      <c r="I4" s="7"/>
      <c r="J4" s="8" t="s">
        <v>3</v>
      </c>
    </row>
    <row r="5" spans="1:10" x14ac:dyDescent="0.2">
      <c r="A5" s="56" t="s">
        <v>4</v>
      </c>
      <c r="B5" s="56" t="s">
        <v>5</v>
      </c>
      <c r="C5" s="64" t="s">
        <v>6</v>
      </c>
      <c r="D5" s="65"/>
      <c r="E5" s="66"/>
      <c r="F5" s="64" t="s">
        <v>7</v>
      </c>
      <c r="G5" s="65"/>
      <c r="H5" s="66"/>
      <c r="I5" s="56" t="s">
        <v>8</v>
      </c>
      <c r="J5" s="67" t="s">
        <v>9</v>
      </c>
    </row>
    <row r="6" spans="1:10" ht="12.75" customHeight="1" x14ac:dyDescent="0.2">
      <c r="A6" s="63"/>
      <c r="B6" s="63"/>
      <c r="C6" s="56" t="s">
        <v>10</v>
      </c>
      <c r="D6" s="56" t="s">
        <v>11</v>
      </c>
      <c r="E6" s="58" t="s">
        <v>12</v>
      </c>
      <c r="F6" s="56" t="s">
        <v>10</v>
      </c>
      <c r="G6" s="56" t="s">
        <v>11</v>
      </c>
      <c r="H6" s="58" t="s">
        <v>12</v>
      </c>
      <c r="I6" s="63"/>
      <c r="J6" s="68"/>
    </row>
    <row r="7" spans="1:10" ht="15.75" customHeight="1" x14ac:dyDescent="0.2">
      <c r="A7" s="57"/>
      <c r="B7" s="57"/>
      <c r="C7" s="57"/>
      <c r="D7" s="57"/>
      <c r="E7" s="59"/>
      <c r="F7" s="57"/>
      <c r="G7" s="57"/>
      <c r="H7" s="59"/>
      <c r="I7" s="57"/>
      <c r="J7" s="69"/>
    </row>
    <row r="8" spans="1:10" ht="12.75" customHeight="1" x14ac:dyDescent="0.2">
      <c r="A8" s="9">
        <v>1</v>
      </c>
      <c r="B8" s="9">
        <v>2</v>
      </c>
      <c r="C8" s="9">
        <v>3</v>
      </c>
      <c r="D8" s="9">
        <v>4</v>
      </c>
      <c r="E8" s="9" t="s">
        <v>13</v>
      </c>
      <c r="F8" s="9">
        <v>6</v>
      </c>
      <c r="G8" s="9">
        <v>7</v>
      </c>
      <c r="H8" s="9" t="s">
        <v>14</v>
      </c>
      <c r="I8" s="9" t="s">
        <v>15</v>
      </c>
      <c r="J8" s="10" t="s">
        <v>16</v>
      </c>
    </row>
    <row r="9" spans="1:10" x14ac:dyDescent="0.2">
      <c r="A9" s="11"/>
      <c r="B9" s="12" t="s">
        <v>17</v>
      </c>
      <c r="C9" s="13">
        <f>C10+C19</f>
        <v>191850827.55386001</v>
      </c>
      <c r="D9" s="13">
        <f>D10+D19</f>
        <v>126994742.10000001</v>
      </c>
      <c r="E9" s="14">
        <f t="shared" ref="E9:E20" si="0">D9/C9*100</f>
        <v>66.194524005557199</v>
      </c>
      <c r="F9" s="13">
        <f>F10+F19</f>
        <v>209500651.60000002</v>
      </c>
      <c r="G9" s="13">
        <f>G10+G19</f>
        <v>159542523.09999999</v>
      </c>
      <c r="H9" s="14">
        <f t="shared" ref="H9:H20" si="1">G9/F9*100</f>
        <v>76.153712115709709</v>
      </c>
      <c r="I9" s="14">
        <f>G9-D9</f>
        <v>32547780.999999985</v>
      </c>
      <c r="J9" s="14">
        <f>G9/D9*100</f>
        <v>125.62923508626109</v>
      </c>
    </row>
    <row r="10" spans="1:10" ht="12.75" customHeight="1" x14ac:dyDescent="0.2">
      <c r="A10" s="11"/>
      <c r="B10" s="15" t="s">
        <v>18</v>
      </c>
      <c r="C10" s="16">
        <v>170304189.75386</v>
      </c>
      <c r="D10" s="16">
        <v>111907558.40000001</v>
      </c>
      <c r="E10" s="17">
        <f t="shared" si="0"/>
        <v>65.710396533250048</v>
      </c>
      <c r="F10" s="16">
        <f>F11+F18</f>
        <v>187200082.80000001</v>
      </c>
      <c r="G10" s="16">
        <f>G11+G18</f>
        <v>144259716.19999999</v>
      </c>
      <c r="H10" s="17">
        <f t="shared" si="1"/>
        <v>77.06178012438356</v>
      </c>
      <c r="I10" s="18">
        <f t="shared" ref="I10:I20" si="2">G10-D10</f>
        <v>32352157.799999982</v>
      </c>
      <c r="J10" s="18">
        <f t="shared" ref="J10:J20" si="3">G10/D10*100</f>
        <v>128.90971643252291</v>
      </c>
    </row>
    <row r="11" spans="1:10" x14ac:dyDescent="0.2">
      <c r="A11" s="11"/>
      <c r="B11" s="15" t="s">
        <v>19</v>
      </c>
      <c r="C11" s="16">
        <v>162167272.90000001</v>
      </c>
      <c r="D11" s="16">
        <v>105496205.5</v>
      </c>
      <c r="E11" s="17">
        <f t="shared" si="0"/>
        <v>65.053943137499729</v>
      </c>
      <c r="F11" s="16">
        <v>176880440.90000001</v>
      </c>
      <c r="G11" s="16">
        <v>136051635.5</v>
      </c>
      <c r="H11" s="17">
        <f t="shared" si="1"/>
        <v>76.917286505927066</v>
      </c>
      <c r="I11" s="18">
        <f t="shared" si="2"/>
        <v>30555430</v>
      </c>
      <c r="J11" s="18">
        <f t="shared" si="3"/>
        <v>128.96353461736595</v>
      </c>
    </row>
    <row r="12" spans="1:10" x14ac:dyDescent="0.2">
      <c r="A12" s="11"/>
      <c r="B12" s="15" t="s">
        <v>20</v>
      </c>
      <c r="C12" s="16">
        <v>63279700</v>
      </c>
      <c r="D12" s="16">
        <v>39930140.635959998</v>
      </c>
      <c r="E12" s="17">
        <f t="shared" si="0"/>
        <v>63.101027084452042</v>
      </c>
      <c r="F12" s="16">
        <v>66548643</v>
      </c>
      <c r="G12" s="16">
        <v>58496696.299999997</v>
      </c>
      <c r="H12" s="17">
        <f t="shared" si="1"/>
        <v>87.90065982262027</v>
      </c>
      <c r="I12" s="18">
        <f t="shared" si="2"/>
        <v>18566555.664039999</v>
      </c>
      <c r="J12" s="18">
        <f t="shared" si="3"/>
        <v>146.49759647307494</v>
      </c>
    </row>
    <row r="13" spans="1:10" x14ac:dyDescent="0.2">
      <c r="A13" s="11"/>
      <c r="B13" s="19" t="s">
        <v>21</v>
      </c>
      <c r="C13" s="16">
        <v>49229333.299999997</v>
      </c>
      <c r="D13" s="16">
        <v>32148671.300000001</v>
      </c>
      <c r="E13" s="17">
        <f t="shared" si="0"/>
        <v>65.303893319229658</v>
      </c>
      <c r="F13" s="16">
        <v>55584399.5</v>
      </c>
      <c r="G13" s="16">
        <v>37424294.399999999</v>
      </c>
      <c r="H13" s="17">
        <f t="shared" si="1"/>
        <v>67.328773426795763</v>
      </c>
      <c r="I13" s="18">
        <f t="shared" si="2"/>
        <v>5275623.0999999978</v>
      </c>
      <c r="J13" s="18">
        <f t="shared" si="3"/>
        <v>116.41008130871025</v>
      </c>
    </row>
    <row r="14" spans="1:10" s="5" customFormat="1" x14ac:dyDescent="0.2">
      <c r="A14" s="11"/>
      <c r="B14" s="19" t="s">
        <v>22</v>
      </c>
      <c r="C14" s="16">
        <v>6125203.5</v>
      </c>
      <c r="D14" s="16">
        <v>5778922.5</v>
      </c>
      <c r="E14" s="17">
        <f t="shared" si="0"/>
        <v>94.346620483711277</v>
      </c>
      <c r="F14" s="16">
        <v>8541234.4000000004</v>
      </c>
      <c r="G14" s="16">
        <v>7832734</v>
      </c>
      <c r="H14" s="18">
        <f t="shared" si="1"/>
        <v>91.704941384116552</v>
      </c>
      <c r="I14" s="18">
        <f t="shared" si="2"/>
        <v>2053811.5</v>
      </c>
      <c r="J14" s="18">
        <f t="shared" si="3"/>
        <v>135.53969619769083</v>
      </c>
    </row>
    <row r="15" spans="1:10" ht="15" customHeight="1" x14ac:dyDescent="0.2">
      <c r="A15" s="11"/>
      <c r="B15" s="20" t="s">
        <v>23</v>
      </c>
      <c r="C15" s="16">
        <v>29975551.300000001</v>
      </c>
      <c r="D15" s="16">
        <v>19664934.800000001</v>
      </c>
      <c r="E15" s="17">
        <f>D15/C15*100</f>
        <v>65.603246469732156</v>
      </c>
      <c r="F15" s="16">
        <v>32543369.199999999</v>
      </c>
      <c r="G15" s="16">
        <v>22600629</v>
      </c>
      <c r="H15" s="17">
        <f>G15/F15*100</f>
        <v>69.447723316859282</v>
      </c>
      <c r="I15" s="18">
        <f t="shared" si="2"/>
        <v>2935694.1999999993</v>
      </c>
      <c r="J15" s="18">
        <f t="shared" si="3"/>
        <v>114.9285732694115</v>
      </c>
    </row>
    <row r="16" spans="1:10" ht="15" customHeight="1" x14ac:dyDescent="0.2">
      <c r="A16" s="11"/>
      <c r="B16" s="20" t="s">
        <v>24</v>
      </c>
      <c r="C16" s="16">
        <v>4215622.5</v>
      </c>
      <c r="D16" s="16">
        <v>2627265.2999999998</v>
      </c>
      <c r="E16" s="17">
        <f>D16/C16*100</f>
        <v>62.322119686950138</v>
      </c>
      <c r="F16" s="16">
        <v>4724556.5</v>
      </c>
      <c r="G16" s="16">
        <v>2623268.7000000002</v>
      </c>
      <c r="H16" s="17">
        <f>G16/F16*100</f>
        <v>55.524125915310783</v>
      </c>
      <c r="I16" s="18">
        <f t="shared" si="2"/>
        <v>-3996.5999999996275</v>
      </c>
      <c r="J16" s="18">
        <f t="shared" si="3"/>
        <v>99.847879846774532</v>
      </c>
    </row>
    <row r="17" spans="1:11" x14ac:dyDescent="0.2">
      <c r="A17" s="11"/>
      <c r="B17" s="20" t="s">
        <v>25</v>
      </c>
      <c r="C17" s="21">
        <v>12369199.6</v>
      </c>
      <c r="D17" s="21">
        <v>7289056.2000000002</v>
      </c>
      <c r="E17" s="17">
        <f>D17/C17*100</f>
        <v>58.929085435730222</v>
      </c>
      <c r="F17" s="21">
        <v>12558475.9</v>
      </c>
      <c r="G17" s="21">
        <v>8781483.0999999996</v>
      </c>
      <c r="H17" s="17">
        <f>G17/F17*100</f>
        <v>69.924751776606897</v>
      </c>
      <c r="I17" s="18">
        <f t="shared" si="2"/>
        <v>1492426.8999999994</v>
      </c>
      <c r="J17" s="18">
        <f t="shared" si="3"/>
        <v>120.47489906855155</v>
      </c>
    </row>
    <row r="18" spans="1:11" ht="15" customHeight="1" x14ac:dyDescent="0.2">
      <c r="A18" s="11"/>
      <c r="B18" s="20" t="s">
        <v>26</v>
      </c>
      <c r="C18" s="21">
        <v>8136916.9000000004</v>
      </c>
      <c r="D18" s="21">
        <v>6411352.9000000004</v>
      </c>
      <c r="E18" s="17">
        <f>D18/C18*100</f>
        <v>78.79339286357957</v>
      </c>
      <c r="F18" s="21">
        <v>10319641.9</v>
      </c>
      <c r="G18" s="21">
        <v>8208080.7000000002</v>
      </c>
      <c r="H18" s="17">
        <f>G18/F18*100</f>
        <v>79.538425650215643</v>
      </c>
      <c r="I18" s="18">
        <f t="shared" si="2"/>
        <v>1796727.7999999998</v>
      </c>
      <c r="J18" s="18">
        <f t="shared" si="3"/>
        <v>128.0241600801603</v>
      </c>
    </row>
    <row r="19" spans="1:11" x14ac:dyDescent="0.2">
      <c r="A19" s="11"/>
      <c r="B19" s="22" t="s">
        <v>27</v>
      </c>
      <c r="C19" s="21">
        <v>21546637.800000001</v>
      </c>
      <c r="D19" s="21">
        <v>15087183.699999999</v>
      </c>
      <c r="E19" s="17">
        <f t="shared" si="0"/>
        <v>70.02105776336019</v>
      </c>
      <c r="F19" s="21">
        <v>22300568.800000001</v>
      </c>
      <c r="G19" s="21">
        <v>15282806.9</v>
      </c>
      <c r="H19" s="17">
        <f t="shared" si="1"/>
        <v>68.531018365773704</v>
      </c>
      <c r="I19" s="18">
        <f t="shared" si="2"/>
        <v>195623.20000000112</v>
      </c>
      <c r="J19" s="18">
        <f t="shared" si="3"/>
        <v>101.29661840068933</v>
      </c>
    </row>
    <row r="20" spans="1:11" x14ac:dyDescent="0.2">
      <c r="A20" s="11"/>
      <c r="B20" s="22" t="s">
        <v>28</v>
      </c>
      <c r="C20" s="21">
        <v>19286551.899999999</v>
      </c>
      <c r="D20" s="21">
        <v>12822271.6</v>
      </c>
      <c r="E20" s="17">
        <f t="shared" si="0"/>
        <v>66.482965262442789</v>
      </c>
      <c r="F20" s="21">
        <v>17892850.699999999</v>
      </c>
      <c r="G20" s="21">
        <v>12842049.6</v>
      </c>
      <c r="H20" s="17">
        <f t="shared" si="1"/>
        <v>71.771959735851382</v>
      </c>
      <c r="I20" s="18">
        <f t="shared" si="2"/>
        <v>19778</v>
      </c>
      <c r="J20" s="18">
        <f t="shared" si="3"/>
        <v>100.15424723962327</v>
      </c>
    </row>
    <row r="21" spans="1:11" x14ac:dyDescent="0.2">
      <c r="A21" s="11"/>
      <c r="B21" s="23"/>
      <c r="C21" s="16"/>
      <c r="D21" s="16"/>
      <c r="E21" s="17"/>
      <c r="F21" s="16"/>
      <c r="G21" s="16"/>
      <c r="H21" s="17"/>
      <c r="I21" s="18"/>
      <c r="J21" s="18"/>
    </row>
    <row r="22" spans="1:11" x14ac:dyDescent="0.2">
      <c r="A22" s="11"/>
      <c r="B22" s="24" t="s">
        <v>29</v>
      </c>
      <c r="C22" s="25">
        <f>C23+C28+C29+C32+C37+C38+C39+C40+C41+C42+C43+C44+C46+C47</f>
        <v>222960791.23069999</v>
      </c>
      <c r="D22" s="25">
        <f>D23+D28+D29+D32+D37+D38+D39+D40+D41+D42+D43+D44+D46+D47</f>
        <v>128146218.39081001</v>
      </c>
      <c r="E22" s="14">
        <f>D22/C22*100</f>
        <v>57.474777373845839</v>
      </c>
      <c r="F22" s="25">
        <f>F23+F28+F29+F32+F37+F38+F39+F40+F41+F42+F43+F44+F46+F47</f>
        <v>243036448</v>
      </c>
      <c r="G22" s="25">
        <f>G23+G28+G29+G32+G37+G38+G39+G40+G41+G42+G43+G44+G46+G47</f>
        <v>144269763.29999995</v>
      </c>
      <c r="H22" s="14">
        <f>G22/F22*100</f>
        <v>59.361369246146964</v>
      </c>
      <c r="I22" s="14">
        <f t="shared" ref="I22:I48" si="4">G22-D22</f>
        <v>16123544.909189939</v>
      </c>
      <c r="J22" s="14">
        <f t="shared" ref="J22:J46" si="5">G22/D22*100</f>
        <v>112.58214648208944</v>
      </c>
      <c r="K22" s="2"/>
    </row>
    <row r="23" spans="1:11" x14ac:dyDescent="0.2">
      <c r="A23" s="26" t="s">
        <v>30</v>
      </c>
      <c r="B23" s="12" t="s">
        <v>31</v>
      </c>
      <c r="C23" s="27">
        <v>18964315.025680002</v>
      </c>
      <c r="D23" s="27">
        <v>9658063.6317900009</v>
      </c>
      <c r="E23" s="14">
        <f t="shared" ref="E23:E47" si="6">D23/C23*100</f>
        <v>50.927563788683116</v>
      </c>
      <c r="F23" s="27">
        <v>21711820.800000001</v>
      </c>
      <c r="G23" s="27">
        <v>11144294</v>
      </c>
      <c r="H23" s="14">
        <f t="shared" ref="H23:H47" si="7">G23/F23*100</f>
        <v>51.328233143854987</v>
      </c>
      <c r="I23" s="14">
        <f t="shared" si="4"/>
        <v>1486230.3682099991</v>
      </c>
      <c r="J23" s="14">
        <f t="shared" si="5"/>
        <v>115.38849219545415</v>
      </c>
    </row>
    <row r="24" spans="1:11" x14ac:dyDescent="0.2">
      <c r="A24" s="28" t="s">
        <v>32</v>
      </c>
      <c r="B24" s="15" t="s">
        <v>33</v>
      </c>
      <c r="C24" s="29">
        <v>9322672.7139200009</v>
      </c>
      <c r="D24" s="29">
        <v>5315955.7916700011</v>
      </c>
      <c r="E24" s="17">
        <f t="shared" si="6"/>
        <v>57.021800022353744</v>
      </c>
      <c r="F24" s="29">
        <v>9929082.9000000004</v>
      </c>
      <c r="G24" s="29">
        <v>5882857.0999999996</v>
      </c>
      <c r="H24" s="17">
        <f t="shared" si="7"/>
        <v>59.248745923956371</v>
      </c>
      <c r="I24" s="17">
        <f t="shared" si="4"/>
        <v>566901.30832999852</v>
      </c>
      <c r="J24" s="17">
        <f t="shared" si="5"/>
        <v>110.66414640276582</v>
      </c>
    </row>
    <row r="25" spans="1:11" x14ac:dyDescent="0.2">
      <c r="A25" s="30" t="s">
        <v>34</v>
      </c>
      <c r="B25" s="15" t="s">
        <v>35</v>
      </c>
      <c r="C25" s="29">
        <v>441713.96510999999</v>
      </c>
      <c r="D25" s="29">
        <v>300018.70775</v>
      </c>
      <c r="E25" s="17">
        <f t="shared" si="6"/>
        <v>67.92149025111452</v>
      </c>
      <c r="F25" s="29">
        <v>474265.7</v>
      </c>
      <c r="G25" s="29">
        <v>303576.8</v>
      </c>
      <c r="H25" s="17">
        <f t="shared" si="7"/>
        <v>64.009857765383401</v>
      </c>
      <c r="I25" s="17">
        <f t="shared" si="4"/>
        <v>3558.092249999987</v>
      </c>
      <c r="J25" s="17">
        <f t="shared" si="5"/>
        <v>101.18595679472257</v>
      </c>
    </row>
    <row r="26" spans="1:11" ht="27" customHeight="1" x14ac:dyDescent="0.2">
      <c r="A26" s="30" t="s">
        <v>36</v>
      </c>
      <c r="B26" s="15" t="s">
        <v>37</v>
      </c>
      <c r="C26" s="29">
        <v>583345.04472000001</v>
      </c>
      <c r="D26" s="29">
        <v>338213.23105</v>
      </c>
      <c r="E26" s="17">
        <f t="shared" si="6"/>
        <v>57.978247027424231</v>
      </c>
      <c r="F26" s="29">
        <v>678474.2</v>
      </c>
      <c r="G26" s="29">
        <v>389005</v>
      </c>
      <c r="H26" s="17">
        <f t="shared" si="7"/>
        <v>57.335267870171045</v>
      </c>
      <c r="I26" s="17">
        <f t="shared" si="4"/>
        <v>50791.768949999998</v>
      </c>
      <c r="J26" s="17">
        <f t="shared" si="5"/>
        <v>115.01767650908108</v>
      </c>
    </row>
    <row r="27" spans="1:11" ht="15.75" customHeight="1" x14ac:dyDescent="0.2">
      <c r="A27" s="30" t="s">
        <v>38</v>
      </c>
      <c r="B27" s="15" t="s">
        <v>39</v>
      </c>
      <c r="C27" s="29">
        <v>262932.90220000001</v>
      </c>
      <c r="D27" s="29">
        <v>85766.045259999999</v>
      </c>
      <c r="E27" s="17">
        <f t="shared" si="6"/>
        <v>32.618985506333487</v>
      </c>
      <c r="F27" s="29">
        <v>119684.6</v>
      </c>
      <c r="G27" s="29">
        <v>72333.899999999994</v>
      </c>
      <c r="H27" s="17">
        <f t="shared" si="7"/>
        <v>60.437098841454947</v>
      </c>
      <c r="I27" s="17">
        <f t="shared" si="4"/>
        <v>-13432.145260000005</v>
      </c>
      <c r="J27" s="17">
        <f t="shared" si="5"/>
        <v>84.338621164960543</v>
      </c>
    </row>
    <row r="28" spans="1:11" ht="18" customHeight="1" x14ac:dyDescent="0.2">
      <c r="A28" s="26" t="s">
        <v>40</v>
      </c>
      <c r="B28" s="12" t="s">
        <v>41</v>
      </c>
      <c r="C28" s="27">
        <v>78850.5</v>
      </c>
      <c r="D28" s="27">
        <v>43654.362110000002</v>
      </c>
      <c r="E28" s="14">
        <f t="shared" si="6"/>
        <v>55.363456300213699</v>
      </c>
      <c r="F28" s="27">
        <v>77381.399999999994</v>
      </c>
      <c r="G28" s="27">
        <v>44484.6</v>
      </c>
      <c r="H28" s="14">
        <f t="shared" si="7"/>
        <v>57.487458226395496</v>
      </c>
      <c r="I28" s="31">
        <f t="shared" si="4"/>
        <v>830.2378899999967</v>
      </c>
      <c r="J28" s="31">
        <f t="shared" si="5"/>
        <v>101.90184405376941</v>
      </c>
    </row>
    <row r="29" spans="1:11" ht="15.75" customHeight="1" x14ac:dyDescent="0.2">
      <c r="A29" s="26" t="s">
        <v>42</v>
      </c>
      <c r="B29" s="12" t="s">
        <v>43</v>
      </c>
      <c r="C29" s="27">
        <v>3006233.2774099996</v>
      </c>
      <c r="D29" s="27">
        <v>1736688.4275</v>
      </c>
      <c r="E29" s="14">
        <f t="shared" si="6"/>
        <v>57.769582971160261</v>
      </c>
      <c r="F29" s="27">
        <v>3426700.8</v>
      </c>
      <c r="G29" s="27">
        <v>2021894.4</v>
      </c>
      <c r="H29" s="14">
        <f t="shared" si="7"/>
        <v>59.004112643858484</v>
      </c>
      <c r="I29" s="31">
        <f t="shared" si="4"/>
        <v>285205.97249999992</v>
      </c>
      <c r="J29" s="31">
        <f t="shared" si="5"/>
        <v>116.42240300469786</v>
      </c>
    </row>
    <row r="30" spans="1:11" ht="16.5" customHeight="1" x14ac:dyDescent="0.2">
      <c r="A30" s="30" t="s">
        <v>44</v>
      </c>
      <c r="B30" s="15" t="s">
        <v>45</v>
      </c>
      <c r="C30" s="32">
        <v>697580.80726999999</v>
      </c>
      <c r="D30" s="32">
        <v>343285.56955000001</v>
      </c>
      <c r="E30" s="17">
        <f t="shared" si="6"/>
        <v>49.210867898366743</v>
      </c>
      <c r="F30" s="32">
        <v>814241.4</v>
      </c>
      <c r="G30" s="32">
        <v>434265.9</v>
      </c>
      <c r="H30" s="17">
        <f t="shared" si="7"/>
        <v>53.333802481671896</v>
      </c>
      <c r="I30" s="17">
        <f t="shared" si="4"/>
        <v>90980.330450000009</v>
      </c>
      <c r="J30" s="17">
        <f t="shared" si="5"/>
        <v>126.50281238715122</v>
      </c>
    </row>
    <row r="31" spans="1:11" x14ac:dyDescent="0.2">
      <c r="A31" s="30" t="s">
        <v>46</v>
      </c>
      <c r="B31" s="15" t="s">
        <v>47</v>
      </c>
      <c r="C31" s="32">
        <v>1769392.4763699998</v>
      </c>
      <c r="D31" s="32">
        <v>1069346.2536299999</v>
      </c>
      <c r="E31" s="17">
        <f t="shared" si="6"/>
        <v>60.435786175818897</v>
      </c>
      <c r="F31" s="32">
        <v>2024700.4</v>
      </c>
      <c r="G31" s="32">
        <v>1214133.6000000001</v>
      </c>
      <c r="H31" s="17">
        <f t="shared" si="7"/>
        <v>59.966086834378075</v>
      </c>
      <c r="I31" s="17">
        <f t="shared" si="4"/>
        <v>144787.34637000016</v>
      </c>
      <c r="J31" s="17">
        <f t="shared" si="5"/>
        <v>113.53980021704902</v>
      </c>
    </row>
    <row r="32" spans="1:11" x14ac:dyDescent="0.2">
      <c r="A32" s="26" t="s">
        <v>48</v>
      </c>
      <c r="B32" s="12" t="s">
        <v>49</v>
      </c>
      <c r="C32" s="27">
        <v>37470209.033529997</v>
      </c>
      <c r="D32" s="27">
        <v>19102263.110130001</v>
      </c>
      <c r="E32" s="14">
        <f t="shared" si="6"/>
        <v>50.979868014711236</v>
      </c>
      <c r="F32" s="27">
        <v>46999472.100000001</v>
      </c>
      <c r="G32" s="27">
        <v>24781641.300000001</v>
      </c>
      <c r="H32" s="14">
        <f t="shared" si="7"/>
        <v>52.727488613643381</v>
      </c>
      <c r="I32" s="31">
        <f t="shared" si="4"/>
        <v>5679378.1898699999</v>
      </c>
      <c r="J32" s="31">
        <f t="shared" si="5"/>
        <v>129.73144154243278</v>
      </c>
    </row>
    <row r="33" spans="1:10" x14ac:dyDescent="0.2">
      <c r="A33" s="30" t="s">
        <v>50</v>
      </c>
      <c r="B33" s="15" t="s">
        <v>51</v>
      </c>
      <c r="C33" s="29">
        <v>5236106.6580200009</v>
      </c>
      <c r="D33" s="29">
        <v>3710864.0377500001</v>
      </c>
      <c r="E33" s="17">
        <f t="shared" si="6"/>
        <v>70.870673195057464</v>
      </c>
      <c r="F33" s="29">
        <v>5348331</v>
      </c>
      <c r="G33" s="29">
        <v>4336658.4000000004</v>
      </c>
      <c r="H33" s="17">
        <f t="shared" si="7"/>
        <v>81.084330794036504</v>
      </c>
      <c r="I33" s="18">
        <f t="shared" si="4"/>
        <v>625794.36225000024</v>
      </c>
      <c r="J33" s="18">
        <f t="shared" si="5"/>
        <v>116.8638450744597</v>
      </c>
    </row>
    <row r="34" spans="1:10" x14ac:dyDescent="0.2">
      <c r="A34" s="30" t="s">
        <v>52</v>
      </c>
      <c r="B34" s="15" t="s">
        <v>53</v>
      </c>
      <c r="C34" s="29">
        <v>1709060.2410599999</v>
      </c>
      <c r="D34" s="29">
        <v>934254.90165000001</v>
      </c>
      <c r="E34" s="17">
        <f t="shared" si="6"/>
        <v>54.664831537509343</v>
      </c>
      <c r="F34" s="29">
        <v>1746645.3</v>
      </c>
      <c r="G34" s="29">
        <v>1070753</v>
      </c>
      <c r="H34" s="17">
        <f t="shared" si="7"/>
        <v>61.303402585516366</v>
      </c>
      <c r="I34" s="18">
        <f t="shared" si="4"/>
        <v>136498.09834999999</v>
      </c>
      <c r="J34" s="18">
        <f t="shared" si="5"/>
        <v>114.61037005092815</v>
      </c>
    </row>
    <row r="35" spans="1:10" x14ac:dyDescent="0.2">
      <c r="A35" s="28" t="s">
        <v>54</v>
      </c>
      <c r="B35" s="15" t="s">
        <v>55</v>
      </c>
      <c r="C35" s="29">
        <v>23245093.454050001</v>
      </c>
      <c r="D35" s="29">
        <v>10457263.289450001</v>
      </c>
      <c r="E35" s="17">
        <f t="shared" si="6"/>
        <v>44.986970304600035</v>
      </c>
      <c r="F35" s="29">
        <v>29471016</v>
      </c>
      <c r="G35" s="29">
        <v>12895589.699999999</v>
      </c>
      <c r="H35" s="17">
        <f t="shared" si="7"/>
        <v>43.756854870561632</v>
      </c>
      <c r="I35" s="18">
        <f t="shared" si="4"/>
        <v>2438326.4105499983</v>
      </c>
      <c r="J35" s="18">
        <f t="shared" si="5"/>
        <v>123.31706052586387</v>
      </c>
    </row>
    <row r="36" spans="1:10" x14ac:dyDescent="0.2">
      <c r="A36" s="30" t="s">
        <v>56</v>
      </c>
      <c r="B36" s="15" t="s">
        <v>57</v>
      </c>
      <c r="C36" s="29">
        <v>1617050.82128</v>
      </c>
      <c r="D36" s="29">
        <v>674907.80922000005</v>
      </c>
      <c r="E36" s="17">
        <f t="shared" si="6"/>
        <v>41.736957202480937</v>
      </c>
      <c r="F36" s="29">
        <v>1743952.3</v>
      </c>
      <c r="G36" s="29">
        <v>533551.9</v>
      </c>
      <c r="H36" s="17">
        <f t="shared" si="7"/>
        <v>30.594409032861737</v>
      </c>
      <c r="I36" s="18">
        <f t="shared" si="4"/>
        <v>-141355.90922000003</v>
      </c>
      <c r="J36" s="17">
        <f t="shared" si="5"/>
        <v>79.055523244964832</v>
      </c>
    </row>
    <row r="37" spans="1:10" x14ac:dyDescent="0.2">
      <c r="A37" s="26" t="s">
        <v>58</v>
      </c>
      <c r="B37" s="12" t="s">
        <v>59</v>
      </c>
      <c r="C37" s="27">
        <v>27202517.036970001</v>
      </c>
      <c r="D37" s="27">
        <v>13140179.942790002</v>
      </c>
      <c r="E37" s="14">
        <f t="shared" si="6"/>
        <v>48.305015028321229</v>
      </c>
      <c r="F37" s="27">
        <v>31024849.199999999</v>
      </c>
      <c r="G37" s="27">
        <v>15527957.300000001</v>
      </c>
      <c r="H37" s="14">
        <f t="shared" si="7"/>
        <v>50.050065352130716</v>
      </c>
      <c r="I37" s="14">
        <f t="shared" si="4"/>
        <v>2387777.3572099991</v>
      </c>
      <c r="J37" s="14">
        <f t="shared" si="5"/>
        <v>118.17157274562416</v>
      </c>
    </row>
    <row r="38" spans="1:10" x14ac:dyDescent="0.2">
      <c r="A38" s="26" t="s">
        <v>60</v>
      </c>
      <c r="B38" s="12" t="s">
        <v>61</v>
      </c>
      <c r="C38" s="27">
        <v>632041.21742999996</v>
      </c>
      <c r="D38" s="27">
        <v>185505.06156999999</v>
      </c>
      <c r="E38" s="14">
        <f t="shared" si="6"/>
        <v>29.350152561932418</v>
      </c>
      <c r="F38" s="27">
        <v>594300.1</v>
      </c>
      <c r="G38" s="27">
        <v>331853.09999999998</v>
      </c>
      <c r="H38" s="14">
        <f t="shared" si="7"/>
        <v>55.839314178139965</v>
      </c>
      <c r="I38" s="14">
        <f t="shared" si="4"/>
        <v>146348.03842999999</v>
      </c>
      <c r="J38" s="14">
        <f t="shared" si="5"/>
        <v>178.89166861076501</v>
      </c>
    </row>
    <row r="39" spans="1:10" x14ac:dyDescent="0.2">
      <c r="A39" s="26" t="s">
        <v>62</v>
      </c>
      <c r="B39" s="12" t="s">
        <v>63</v>
      </c>
      <c r="C39" s="27">
        <v>57981961.379620001</v>
      </c>
      <c r="D39" s="27">
        <v>35926963.599459998</v>
      </c>
      <c r="E39" s="14">
        <f>D39/C39*100</f>
        <v>61.962311630402901</v>
      </c>
      <c r="F39" s="27">
        <v>59219042.899999999</v>
      </c>
      <c r="G39" s="27">
        <v>38177457.799999997</v>
      </c>
      <c r="H39" s="14">
        <f>G39/F39*100</f>
        <v>64.468211457703234</v>
      </c>
      <c r="I39" s="14">
        <f t="shared" si="4"/>
        <v>2250494.2005399987</v>
      </c>
      <c r="J39" s="14">
        <f t="shared" si="5"/>
        <v>106.26408127786738</v>
      </c>
    </row>
    <row r="40" spans="1:10" x14ac:dyDescent="0.2">
      <c r="A40" s="26" t="s">
        <v>64</v>
      </c>
      <c r="B40" s="12" t="s">
        <v>65</v>
      </c>
      <c r="C40" s="33">
        <v>8889251.34932</v>
      </c>
      <c r="D40" s="25">
        <v>4883207.5894499999</v>
      </c>
      <c r="E40" s="14">
        <f>D40/C40*100</f>
        <v>54.933845354969627</v>
      </c>
      <c r="F40" s="33">
        <v>9210539.8000000007</v>
      </c>
      <c r="G40" s="25">
        <v>5198217.3</v>
      </c>
      <c r="H40" s="14">
        <f>G40/F40*100</f>
        <v>56.437705203771003</v>
      </c>
      <c r="I40" s="31">
        <f t="shared" si="4"/>
        <v>315009.71054999996</v>
      </c>
      <c r="J40" s="31">
        <f t="shared" si="5"/>
        <v>106.45087690375006</v>
      </c>
    </row>
    <row r="41" spans="1:10" x14ac:dyDescent="0.2">
      <c r="A41" s="26" t="s">
        <v>66</v>
      </c>
      <c r="B41" s="12" t="s">
        <v>67</v>
      </c>
      <c r="C41" s="27">
        <v>23010677.338520002</v>
      </c>
      <c r="D41" s="27">
        <v>16035755.833799999</v>
      </c>
      <c r="E41" s="14">
        <f>D41/C41*100</f>
        <v>69.688325979679249</v>
      </c>
      <c r="F41" s="27">
        <v>22002584.199999999</v>
      </c>
      <c r="G41" s="27">
        <v>15506890.9</v>
      </c>
      <c r="H41" s="14">
        <f>G41/F41*100</f>
        <v>70.477589173366283</v>
      </c>
      <c r="I41" s="31">
        <f t="shared" si="4"/>
        <v>-528864.93379999883</v>
      </c>
      <c r="J41" s="31">
        <f t="shared" si="5"/>
        <v>96.701964414516311</v>
      </c>
    </row>
    <row r="42" spans="1:10" x14ac:dyDescent="0.2">
      <c r="A42" s="26" t="s">
        <v>68</v>
      </c>
      <c r="B42" s="12" t="s">
        <v>69</v>
      </c>
      <c r="C42" s="27">
        <v>39093105.015890002</v>
      </c>
      <c r="D42" s="27">
        <v>24744185.213020001</v>
      </c>
      <c r="E42" s="14">
        <f>D42/C42*100</f>
        <v>63.295522836987082</v>
      </c>
      <c r="F42" s="27">
        <v>40278406.600000001</v>
      </c>
      <c r="G42" s="27">
        <v>28139495.5</v>
      </c>
      <c r="H42" s="14">
        <f>G42/F42*100</f>
        <v>69.862484331741157</v>
      </c>
      <c r="I42" s="31">
        <f t="shared" si="4"/>
        <v>3395310.2869799994</v>
      </c>
      <c r="J42" s="31">
        <f t="shared" si="5"/>
        <v>113.7216491783833</v>
      </c>
    </row>
    <row r="43" spans="1:10" x14ac:dyDescent="0.2">
      <c r="A43" s="26" t="s">
        <v>70</v>
      </c>
      <c r="B43" s="12" t="s">
        <v>71</v>
      </c>
      <c r="C43" s="27">
        <v>5277220.04966</v>
      </c>
      <c r="D43" s="27">
        <v>2253080.5875100004</v>
      </c>
      <c r="E43" s="14">
        <f t="shared" si="6"/>
        <v>42.694459702417781</v>
      </c>
      <c r="F43" s="27">
        <v>6914829</v>
      </c>
      <c r="G43" s="27">
        <v>2962163.2</v>
      </c>
      <c r="H43" s="14">
        <f t="shared" si="7"/>
        <v>42.837837349267787</v>
      </c>
      <c r="I43" s="31">
        <f t="shared" si="4"/>
        <v>709082.61248999974</v>
      </c>
      <c r="J43" s="31">
        <f t="shared" si="5"/>
        <v>131.47169330830039</v>
      </c>
    </row>
    <row r="44" spans="1:10" ht="15" customHeight="1" x14ac:dyDescent="0.2">
      <c r="A44" s="26" t="s">
        <v>72</v>
      </c>
      <c r="B44" s="12" t="s">
        <v>73</v>
      </c>
      <c r="C44" s="27">
        <v>586715.70051</v>
      </c>
      <c r="D44" s="27">
        <v>433908.23295999999</v>
      </c>
      <c r="E44" s="14">
        <f t="shared" si="6"/>
        <v>73.955449391047011</v>
      </c>
      <c r="F44" s="27">
        <v>591705.30000000005</v>
      </c>
      <c r="G44" s="27">
        <v>432470.7</v>
      </c>
      <c r="H44" s="14">
        <f t="shared" si="7"/>
        <v>73.088867042428035</v>
      </c>
      <c r="I44" s="31">
        <f t="shared" si="4"/>
        <v>-1437.5329599999823</v>
      </c>
      <c r="J44" s="31">
        <f t="shared" si="5"/>
        <v>99.668701155957891</v>
      </c>
    </row>
    <row r="45" spans="1:10" x14ac:dyDescent="0.2">
      <c r="A45" s="26"/>
      <c r="B45" s="12" t="s">
        <v>74</v>
      </c>
      <c r="C45" s="14">
        <f>C39+C40+C41+C42+C43+C44</f>
        <v>134838930.83352</v>
      </c>
      <c r="D45" s="14">
        <f>D39+D40+D41+D42+D43+D44</f>
        <v>84277101.056199998</v>
      </c>
      <c r="E45" s="14">
        <f t="shared" si="6"/>
        <v>62.502053772773849</v>
      </c>
      <c r="F45" s="14">
        <f>F39+F40+F41+F42+F43+F44</f>
        <v>138217107.80000001</v>
      </c>
      <c r="G45" s="14">
        <f>G39+G40+G41+G42+G43+G44</f>
        <v>90416695.400000006</v>
      </c>
      <c r="H45" s="14">
        <f t="shared" si="7"/>
        <v>65.416428428550859</v>
      </c>
      <c r="I45" s="31">
        <f t="shared" si="4"/>
        <v>6139594.3438000083</v>
      </c>
      <c r="J45" s="31">
        <f t="shared" si="5"/>
        <v>107.28500893701343</v>
      </c>
    </row>
    <row r="46" spans="1:10" x14ac:dyDescent="0.2">
      <c r="A46" s="34" t="s">
        <v>75</v>
      </c>
      <c r="B46" s="35" t="s">
        <v>76</v>
      </c>
      <c r="C46" s="27">
        <v>29935.862739999997</v>
      </c>
      <c r="D46" s="27">
        <v>2762.7987200000002</v>
      </c>
      <c r="E46" s="14">
        <f t="shared" si="6"/>
        <v>9.2290599539273561</v>
      </c>
      <c r="F46" s="27">
        <v>74535.5</v>
      </c>
      <c r="G46" s="27">
        <v>943.2</v>
      </c>
      <c r="H46" s="14">
        <f t="shared" si="7"/>
        <v>1.2654372748556058</v>
      </c>
      <c r="I46" s="14">
        <f t="shared" si="4"/>
        <v>-1819.5987200000002</v>
      </c>
      <c r="J46" s="14">
        <f t="shared" si="5"/>
        <v>34.139294808997164</v>
      </c>
    </row>
    <row r="47" spans="1:10" x14ac:dyDescent="0.2">
      <c r="A47" s="26" t="s">
        <v>77</v>
      </c>
      <c r="B47" s="12" t="s">
        <v>78</v>
      </c>
      <c r="C47" s="27">
        <v>737758.44341999991</v>
      </c>
      <c r="D47" s="27">
        <v>0</v>
      </c>
      <c r="E47" s="14">
        <f t="shared" si="6"/>
        <v>0</v>
      </c>
      <c r="F47" s="27">
        <v>910280.3</v>
      </c>
      <c r="G47" s="27">
        <v>0</v>
      </c>
      <c r="H47" s="14">
        <f t="shared" si="7"/>
        <v>0</v>
      </c>
      <c r="I47" s="31">
        <f t="shared" si="4"/>
        <v>0</v>
      </c>
      <c r="J47" s="14"/>
    </row>
    <row r="48" spans="1:10" s="5" customFormat="1" x14ac:dyDescent="0.2">
      <c r="A48" s="26"/>
      <c r="B48" s="12" t="s">
        <v>79</v>
      </c>
      <c r="C48" s="27">
        <f>-C50</f>
        <v>-26303549.600000001</v>
      </c>
      <c r="D48" s="27">
        <f>-D50</f>
        <v>-1151476.2000000002</v>
      </c>
      <c r="E48" s="14"/>
      <c r="F48" s="36">
        <f>-F50</f>
        <v>-29222022.199999999</v>
      </c>
      <c r="G48" s="36">
        <f>G9-G22</f>
        <v>15272759.800000042</v>
      </c>
      <c r="H48" s="14"/>
      <c r="I48" s="31">
        <f t="shared" si="4"/>
        <v>16424236.000000041</v>
      </c>
      <c r="J48" s="31"/>
    </row>
    <row r="49" spans="1:10" x14ac:dyDescent="0.2">
      <c r="A49" s="26"/>
      <c r="B49" s="12"/>
      <c r="C49" s="31"/>
      <c r="D49" s="31"/>
      <c r="E49" s="31"/>
      <c r="F49" s="37"/>
      <c r="G49" s="37"/>
      <c r="H49" s="31"/>
      <c r="I49" s="31"/>
      <c r="J49" s="14"/>
    </row>
    <row r="50" spans="1:10" x14ac:dyDescent="0.2">
      <c r="A50" s="30"/>
      <c r="B50" s="12" t="s">
        <v>80</v>
      </c>
      <c r="C50" s="31">
        <f>SUM(C51:C62)</f>
        <v>26303549.600000001</v>
      </c>
      <c r="D50" s="31">
        <f>SUM(D51:D62)</f>
        <v>1151476.2000000002</v>
      </c>
      <c r="E50" s="31"/>
      <c r="F50" s="37">
        <f>SUM(F51:F62)</f>
        <v>29222022.199999999</v>
      </c>
      <c r="G50" s="37">
        <f>SUM(G51:G62)</f>
        <v>-15272759.800000001</v>
      </c>
      <c r="H50" s="31"/>
      <c r="I50" s="31">
        <f t="shared" ref="I50:I66" si="8">G50-D50</f>
        <v>-16424236</v>
      </c>
      <c r="J50" s="31"/>
    </row>
    <row r="51" spans="1:10" x14ac:dyDescent="0.2">
      <c r="A51" s="30"/>
      <c r="B51" s="38" t="s">
        <v>81</v>
      </c>
      <c r="C51" s="39">
        <v>-27500</v>
      </c>
      <c r="D51" s="39">
        <v>0</v>
      </c>
      <c r="E51" s="39"/>
      <c r="F51" s="40">
        <v>0</v>
      </c>
      <c r="G51" s="40">
        <v>0</v>
      </c>
      <c r="H51" s="39"/>
      <c r="I51" s="39">
        <f t="shared" si="8"/>
        <v>0</v>
      </c>
      <c r="J51" s="31"/>
    </row>
    <row r="52" spans="1:10" x14ac:dyDescent="0.2">
      <c r="A52" s="30"/>
      <c r="B52" s="38" t="s">
        <v>82</v>
      </c>
      <c r="C52" s="39">
        <v>2077712.2</v>
      </c>
      <c r="D52" s="39">
        <v>-8901.2000000000007</v>
      </c>
      <c r="E52" s="39"/>
      <c r="F52" s="40">
        <v>4289276.0999999996</v>
      </c>
      <c r="G52" s="40">
        <v>-2000</v>
      </c>
      <c r="H52" s="39"/>
      <c r="I52" s="39">
        <f t="shared" si="8"/>
        <v>6901.2000000000007</v>
      </c>
      <c r="J52" s="31"/>
    </row>
    <row r="53" spans="1:10" ht="15" customHeight="1" x14ac:dyDescent="0.2">
      <c r="A53" s="30"/>
      <c r="B53" s="38" t="s">
        <v>83</v>
      </c>
      <c r="C53" s="39">
        <v>-109180.8</v>
      </c>
      <c r="D53" s="39">
        <v>0</v>
      </c>
      <c r="E53" s="39"/>
      <c r="F53" s="40">
        <v>3813808.2</v>
      </c>
      <c r="G53" s="40">
        <v>730000</v>
      </c>
      <c r="H53" s="39"/>
      <c r="I53" s="39">
        <f t="shared" si="8"/>
        <v>730000</v>
      </c>
      <c r="J53" s="31"/>
    </row>
    <row r="54" spans="1:10" x14ac:dyDescent="0.2">
      <c r="A54" s="30"/>
      <c r="B54" s="38" t="s">
        <v>84</v>
      </c>
      <c r="C54" s="39">
        <v>15117540.199999999</v>
      </c>
      <c r="D54" s="39">
        <v>-2265612.5</v>
      </c>
      <c r="E54" s="39"/>
      <c r="F54" s="40">
        <v>10501683.1</v>
      </c>
      <c r="G54" s="40">
        <v>-6231022.7999999998</v>
      </c>
      <c r="H54" s="39"/>
      <c r="I54" s="39">
        <f t="shared" si="8"/>
        <v>-3965410.3</v>
      </c>
      <c r="J54" s="31"/>
    </row>
    <row r="55" spans="1:10" ht="16.5" customHeight="1" x14ac:dyDescent="0.2">
      <c r="A55" s="30"/>
      <c r="B55" s="38" t="s">
        <v>85</v>
      </c>
      <c r="C55" s="39">
        <v>9234249.9000000004</v>
      </c>
      <c r="D55" s="39">
        <v>900000</v>
      </c>
      <c r="E55" s="39"/>
      <c r="F55" s="40">
        <v>9900000</v>
      </c>
      <c r="G55" s="40">
        <v>-15900000</v>
      </c>
      <c r="H55" s="39"/>
      <c r="I55" s="39">
        <f t="shared" si="8"/>
        <v>-16800000</v>
      </c>
      <c r="J55" s="31"/>
    </row>
    <row r="56" spans="1:10" ht="17.25" customHeight="1" x14ac:dyDescent="0.2">
      <c r="A56" s="30"/>
      <c r="B56" s="38" t="s">
        <v>86</v>
      </c>
      <c r="C56" s="39">
        <v>2508.5</v>
      </c>
      <c r="D56" s="39">
        <v>12954</v>
      </c>
      <c r="E56" s="39"/>
      <c r="F56" s="40">
        <v>0</v>
      </c>
      <c r="G56" s="40">
        <v>0</v>
      </c>
      <c r="H56" s="39"/>
      <c r="I56" s="39">
        <f t="shared" si="8"/>
        <v>-12954</v>
      </c>
      <c r="J56" s="31"/>
    </row>
    <row r="57" spans="1:10" ht="15.75" customHeight="1" x14ac:dyDescent="0.2">
      <c r="A57" s="30"/>
      <c r="B57" s="38" t="s">
        <v>87</v>
      </c>
      <c r="C57" s="39">
        <v>-26000</v>
      </c>
      <c r="D57" s="39">
        <v>0</v>
      </c>
      <c r="E57" s="39"/>
      <c r="F57" s="40">
        <v>-24000</v>
      </c>
      <c r="G57" s="40">
        <v>0</v>
      </c>
      <c r="H57" s="39"/>
      <c r="I57" s="39">
        <f t="shared" si="8"/>
        <v>0</v>
      </c>
      <c r="J57" s="31"/>
    </row>
    <row r="58" spans="1:10" ht="15.75" customHeight="1" x14ac:dyDescent="0.2">
      <c r="A58" s="30"/>
      <c r="B58" s="38" t="s">
        <v>88</v>
      </c>
      <c r="C58" s="39">
        <v>5219.6000000000004</v>
      </c>
      <c r="D58" s="39">
        <v>0</v>
      </c>
      <c r="E58" s="39"/>
      <c r="F58" s="40">
        <v>5219.6000000000004</v>
      </c>
      <c r="G58" s="40">
        <v>0</v>
      </c>
      <c r="H58" s="39"/>
      <c r="I58" s="39">
        <f t="shared" si="8"/>
        <v>0</v>
      </c>
      <c r="J58" s="31"/>
    </row>
    <row r="59" spans="1:10" ht="15.75" customHeight="1" x14ac:dyDescent="0.2">
      <c r="A59" s="30"/>
      <c r="B59" s="38" t="s">
        <v>89</v>
      </c>
      <c r="C59" s="39">
        <v>29000</v>
      </c>
      <c r="D59" s="39">
        <v>0</v>
      </c>
      <c r="E59" s="39"/>
      <c r="F59" s="40">
        <v>0</v>
      </c>
      <c r="G59" s="40">
        <v>0</v>
      </c>
      <c r="H59" s="39"/>
      <c r="I59" s="39"/>
      <c r="J59" s="31"/>
    </row>
    <row r="60" spans="1:10" ht="15.75" customHeight="1" x14ac:dyDescent="0.2">
      <c r="A60" s="11"/>
      <c r="B60" s="41" t="s">
        <v>90</v>
      </c>
      <c r="C60" s="39">
        <v>0</v>
      </c>
      <c r="D60" s="39">
        <v>327222.7</v>
      </c>
      <c r="E60" s="39"/>
      <c r="F60" s="40">
        <v>34000</v>
      </c>
      <c r="G60" s="40">
        <v>0</v>
      </c>
      <c r="H60" s="39"/>
      <c r="I60" s="39">
        <f t="shared" si="8"/>
        <v>-327222.7</v>
      </c>
      <c r="J60" s="31"/>
    </row>
    <row r="61" spans="1:10" ht="20.25" customHeight="1" x14ac:dyDescent="0.2">
      <c r="A61" s="11"/>
      <c r="B61" s="42" t="s">
        <v>91</v>
      </c>
      <c r="C61" s="39">
        <v>0</v>
      </c>
      <c r="D61" s="39">
        <v>3535813.2</v>
      </c>
      <c r="E61" s="39"/>
      <c r="F61" s="40">
        <v>0</v>
      </c>
      <c r="G61" s="40">
        <v>6630263</v>
      </c>
      <c r="H61" s="39"/>
      <c r="I61" s="39">
        <f t="shared" si="8"/>
        <v>3094449.8</v>
      </c>
      <c r="J61" s="31"/>
    </row>
    <row r="62" spans="1:10" ht="15.75" customHeight="1" x14ac:dyDescent="0.2">
      <c r="A62" s="11"/>
      <c r="B62" s="42" t="s">
        <v>92</v>
      </c>
      <c r="C62" s="39">
        <v>0</v>
      </c>
      <c r="D62" s="39">
        <v>-1350000</v>
      </c>
      <c r="E62" s="39"/>
      <c r="F62" s="40">
        <v>702035.2</v>
      </c>
      <c r="G62" s="40">
        <v>-500000</v>
      </c>
      <c r="H62" s="39"/>
      <c r="I62" s="39">
        <f>G62-D62</f>
        <v>850000</v>
      </c>
      <c r="J62" s="31"/>
    </row>
    <row r="63" spans="1:10" ht="15.75" customHeight="1" x14ac:dyDescent="0.2">
      <c r="A63" s="43"/>
      <c r="B63" s="44"/>
      <c r="C63" s="45"/>
      <c r="D63" s="45"/>
      <c r="E63" s="45"/>
      <c r="F63" s="45"/>
      <c r="G63" s="45"/>
      <c r="H63" s="45"/>
      <c r="I63" s="45"/>
      <c r="J63" s="46"/>
    </row>
    <row r="64" spans="1:10" ht="15.75" customHeight="1" x14ac:dyDescent="0.2">
      <c r="A64" s="47"/>
      <c r="B64" s="48" t="s">
        <v>93</v>
      </c>
      <c r="C64" s="14"/>
      <c r="D64" s="17">
        <v>3122589.3</v>
      </c>
      <c r="E64" s="14"/>
      <c r="F64" s="31"/>
      <c r="G64" s="18">
        <v>3614786.1</v>
      </c>
      <c r="H64" s="31"/>
      <c r="I64" s="39">
        <f t="shared" si="8"/>
        <v>492196.80000000028</v>
      </c>
      <c r="J64" s="18"/>
    </row>
    <row r="65" spans="1:10" ht="15.75" customHeight="1" x14ac:dyDescent="0.2">
      <c r="A65" s="47"/>
      <c r="B65" s="42" t="s">
        <v>94</v>
      </c>
      <c r="C65" s="14"/>
      <c r="D65" s="17">
        <f>D64/C10*100</f>
        <v>1.8335363942091305</v>
      </c>
      <c r="E65" s="18"/>
      <c r="F65" s="31"/>
      <c r="G65" s="18">
        <f>G64/F10*100</f>
        <v>1.9309746266842998</v>
      </c>
      <c r="H65" s="18"/>
      <c r="I65" s="39"/>
      <c r="J65" s="31"/>
    </row>
    <row r="66" spans="1:10" ht="15.75" customHeight="1" x14ac:dyDescent="0.2">
      <c r="A66" s="47"/>
      <c r="B66" s="42" t="s">
        <v>95</v>
      </c>
      <c r="C66" s="17"/>
      <c r="D66" s="17">
        <v>36198.800000000003</v>
      </c>
      <c r="E66" s="18"/>
      <c r="F66" s="17"/>
      <c r="G66" s="18">
        <v>9748.7999999999993</v>
      </c>
      <c r="H66" s="18"/>
      <c r="I66" s="39">
        <f t="shared" si="8"/>
        <v>-26450.000000000004</v>
      </c>
      <c r="J66" s="18"/>
    </row>
    <row r="67" spans="1:10" ht="15.75" customHeight="1" x14ac:dyDescent="0.2">
      <c r="A67" s="47"/>
      <c r="B67" s="42" t="s">
        <v>94</v>
      </c>
      <c r="C67" s="17"/>
      <c r="D67" s="49">
        <f>D66/C10*100</f>
        <v>2.1255378421586688E-2</v>
      </c>
      <c r="E67" s="18"/>
      <c r="F67" s="17"/>
      <c r="G67" s="50">
        <f>G66/F10*100</f>
        <v>5.2076900042909591E-3</v>
      </c>
      <c r="H67" s="18"/>
      <c r="I67" s="39"/>
      <c r="J67" s="51"/>
    </row>
    <row r="68" spans="1:10" ht="16.5" customHeight="1" x14ac:dyDescent="0.2">
      <c r="A68" s="52" t="s">
        <v>96</v>
      </c>
      <c r="B68" s="5"/>
      <c r="C68" s="53"/>
      <c r="D68" s="53"/>
      <c r="E68" s="53"/>
      <c r="F68" s="54"/>
      <c r="G68" s="53"/>
      <c r="H68" s="53"/>
      <c r="I68" s="53"/>
      <c r="J68" s="5"/>
    </row>
    <row r="69" spans="1:10" x14ac:dyDescent="0.2">
      <c r="F69" s="55"/>
      <c r="G69" s="55"/>
    </row>
  </sheetData>
  <mergeCells count="15">
    <mergeCell ref="I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2022-09-19T11:46:00Z</dcterms:created>
  <dcterms:modified xsi:type="dcterms:W3CDTF">2022-09-19T12:13:16Z</dcterms:modified>
</cp:coreProperties>
</file>