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на 01.07.2022" sheetId="1" r:id="rId1"/>
  </sheets>
  <calcPr calcId="145621"/>
</workbook>
</file>

<file path=xl/calcChain.xml><?xml version="1.0" encoding="utf-8"?>
<calcChain xmlns="http://schemas.openxmlformats.org/spreadsheetml/2006/main">
  <c r="D66" i="1" l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D50" i="1"/>
  <c r="C50" i="1"/>
  <c r="G48" i="1"/>
  <c r="I48" i="1" s="1"/>
  <c r="F48" i="1"/>
  <c r="I47" i="1"/>
  <c r="H47" i="1"/>
  <c r="E47" i="1"/>
  <c r="J46" i="1"/>
  <c r="I46" i="1"/>
  <c r="H46" i="1"/>
  <c r="E46" i="1"/>
  <c r="G45" i="1"/>
  <c r="I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I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I9" i="1" s="1"/>
  <c r="F9" i="1"/>
  <c r="D9" i="1"/>
  <c r="E9" i="1" s="1"/>
  <c r="C9" i="1"/>
  <c r="J9" i="1" l="1"/>
  <c r="J22" i="1"/>
  <c r="J45" i="1"/>
  <c r="H9" i="1"/>
  <c r="H22" i="1"/>
  <c r="H45" i="1"/>
</calcChain>
</file>

<file path=xl/sharedStrings.xml><?xml version="1.0" encoding="utf-8"?>
<sst xmlns="http://schemas.openxmlformats.org/spreadsheetml/2006/main" count="98" uniqueCount="94">
  <si>
    <t>от  25.07.2021 №02-08/611</t>
  </si>
  <si>
    <t>Информация об исполнении консолидированного бюджета Ленинградской области на 01.07.2022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</si>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</sst>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6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5" fillId="0" borderId="0"/>
  </cellStyleXfs>
  <cellXfs count="86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9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164" fontId="16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9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80" zoomScaleNormal="80" workbookViewId="0">
      <selection activeCell="B8" sqref="B8"/>
    </sheetView>
  </sheetViews>
  <sheetFormatPr defaultRowHeight="12.75" x14ac:dyDescent="0.2"/>
  <cols>
    <col min="1" max="1" width="10.7109375" style="1" customWidth="1"/>
    <col min="2" max="2" width="125.7109375" style="1" customWidth="1"/>
    <col min="3" max="4" width="21" style="1" customWidth="1"/>
    <col min="5" max="5" width="13.7109375" style="1" customWidth="1"/>
    <col min="6" max="6" width="21.28515625" style="1" customWidth="1"/>
    <col min="7" max="7" width="18.85546875" style="1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F1" s="2"/>
      <c r="G1" s="4" t="s">
        <v>0</v>
      </c>
      <c r="H1" s="4"/>
      <c r="I1" s="4"/>
      <c r="J1" s="4"/>
    </row>
    <row r="2" spans="1:10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8"/>
      <c r="E4" s="8"/>
      <c r="F4" s="9"/>
      <c r="G4" s="9"/>
      <c r="H4" s="9"/>
      <c r="I4" s="10"/>
      <c r="J4" s="11" t="s">
        <v>3</v>
      </c>
    </row>
    <row r="5" spans="1:10" x14ac:dyDescent="0.2">
      <c r="A5" s="12" t="s">
        <v>4</v>
      </c>
      <c r="B5" s="12" t="s">
        <v>5</v>
      </c>
      <c r="C5" s="13"/>
      <c r="D5" s="14"/>
      <c r="E5" s="15"/>
      <c r="F5" s="16"/>
      <c r="G5" s="17"/>
      <c r="H5" s="18"/>
      <c r="I5" s="12" t="s">
        <v>6</v>
      </c>
      <c r="J5" s="19" t="s">
        <v>7</v>
      </c>
    </row>
    <row r="6" spans="1:10" x14ac:dyDescent="0.2">
      <c r="A6" s="20"/>
      <c r="B6" s="20"/>
      <c r="C6" s="21" t="s">
        <v>8</v>
      </c>
      <c r="D6" s="21" t="s">
        <v>9</v>
      </c>
      <c r="E6" s="21" t="s">
        <v>10</v>
      </c>
      <c r="F6" s="12" t="s">
        <v>8</v>
      </c>
      <c r="G6" s="12" t="s">
        <v>9</v>
      </c>
      <c r="H6" s="21" t="s">
        <v>10</v>
      </c>
      <c r="I6" s="20"/>
      <c r="J6" s="22"/>
    </row>
    <row r="7" spans="1:10" ht="15.75" customHeight="1" x14ac:dyDescent="0.2">
      <c r="A7" s="23"/>
      <c r="B7" s="23"/>
      <c r="C7" s="24"/>
      <c r="D7" s="24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6" t="s">
        <v>11</v>
      </c>
      <c r="F8" s="26">
        <v>6</v>
      </c>
      <c r="G8" s="26">
        <v>7</v>
      </c>
      <c r="H8" s="26" t="s">
        <v>12</v>
      </c>
      <c r="I8" s="26" t="s">
        <v>13</v>
      </c>
      <c r="J8" s="27" t="s">
        <v>14</v>
      </c>
    </row>
    <row r="9" spans="1:10" x14ac:dyDescent="0.2">
      <c r="A9" s="28"/>
      <c r="B9" s="29" t="s">
        <v>15</v>
      </c>
      <c r="C9" s="30">
        <f>C10+C19</f>
        <v>191235248.09999999</v>
      </c>
      <c r="D9" s="30">
        <f>D10+D19</f>
        <v>89343696.900000006</v>
      </c>
      <c r="E9" s="31">
        <f>D9/C9*100</f>
        <v>46.719262158867672</v>
      </c>
      <c r="F9" s="32">
        <f>F10+F19</f>
        <v>208690747.19999999</v>
      </c>
      <c r="G9" s="32">
        <f>G10+G19</f>
        <v>120017610.40000001</v>
      </c>
      <c r="H9" s="33">
        <f t="shared" ref="H9:H20" si="0">G9/F9*100</f>
        <v>57.509789969260318</v>
      </c>
      <c r="I9" s="34">
        <f>G9-D9</f>
        <v>30673913.5</v>
      </c>
      <c r="J9" s="34">
        <f>G9/D9*100</f>
        <v>134.33248742139301</v>
      </c>
    </row>
    <row r="10" spans="1:10" x14ac:dyDescent="0.2">
      <c r="A10" s="28"/>
      <c r="B10" s="35" t="s">
        <v>16</v>
      </c>
      <c r="C10" s="36">
        <v>169909682.69999999</v>
      </c>
      <c r="D10" s="36">
        <v>80014577.900000006</v>
      </c>
      <c r="E10" s="37">
        <f t="shared" ref="E10:E20" si="1">D10/C10*100</f>
        <v>47.092417941405536</v>
      </c>
      <c r="F10" s="38">
        <v>186260795.69999999</v>
      </c>
      <c r="G10" s="38">
        <v>108535996.2</v>
      </c>
      <c r="H10" s="39">
        <f t="shared" si="0"/>
        <v>58.270982786314818</v>
      </c>
      <c r="I10" s="37">
        <f t="shared" ref="I10:I20" si="2">G10-D10</f>
        <v>28521418.299999997</v>
      </c>
      <c r="J10" s="37">
        <f t="shared" ref="J10:J20" si="3">G10/D10*100</f>
        <v>135.64527745887165</v>
      </c>
    </row>
    <row r="11" spans="1:10" x14ac:dyDescent="0.2">
      <c r="A11" s="28"/>
      <c r="B11" s="35" t="s">
        <v>17</v>
      </c>
      <c r="C11" s="36">
        <v>162062133.5</v>
      </c>
      <c r="D11" s="36">
        <v>75262582.5</v>
      </c>
      <c r="E11" s="37">
        <f t="shared" si="1"/>
        <v>46.440572436373607</v>
      </c>
      <c r="F11" s="38">
        <v>176103032</v>
      </c>
      <c r="G11" s="38">
        <v>102515956.3</v>
      </c>
      <c r="H11" s="39">
        <f t="shared" si="0"/>
        <v>58.213623658677271</v>
      </c>
      <c r="I11" s="37">
        <f t="shared" si="2"/>
        <v>27253373.799999997</v>
      </c>
      <c r="J11" s="37">
        <f t="shared" si="3"/>
        <v>136.21105321492257</v>
      </c>
    </row>
    <row r="12" spans="1:10" x14ac:dyDescent="0.2">
      <c r="A12" s="28"/>
      <c r="B12" s="35" t="s">
        <v>18</v>
      </c>
      <c r="C12" s="40">
        <v>63279700</v>
      </c>
      <c r="D12" s="37">
        <v>29333336.600000001</v>
      </c>
      <c r="E12" s="37">
        <f t="shared" si="1"/>
        <v>46.355050039744185</v>
      </c>
      <c r="F12" s="38">
        <v>66548643</v>
      </c>
      <c r="G12" s="38">
        <v>42245535.799999997</v>
      </c>
      <c r="H12" s="39">
        <f t="shared" si="0"/>
        <v>63.480687051725447</v>
      </c>
      <c r="I12" s="37">
        <f t="shared" si="2"/>
        <v>12912199.199999996</v>
      </c>
      <c r="J12" s="37">
        <f t="shared" si="3"/>
        <v>144.01885600699103</v>
      </c>
    </row>
    <row r="13" spans="1:10" x14ac:dyDescent="0.2">
      <c r="A13" s="28"/>
      <c r="B13" s="41" t="s">
        <v>19</v>
      </c>
      <c r="C13" s="42">
        <v>49208119.5</v>
      </c>
      <c r="D13" s="40">
        <v>22781415.100000001</v>
      </c>
      <c r="E13" s="37">
        <f t="shared" si="1"/>
        <v>46.296048968097637</v>
      </c>
      <c r="F13" s="38">
        <v>55272781.600000001</v>
      </c>
      <c r="G13" s="38">
        <v>21455912.800000001</v>
      </c>
      <c r="H13" s="39">
        <f t="shared" si="0"/>
        <v>38.818225135244504</v>
      </c>
      <c r="I13" s="37">
        <f t="shared" si="2"/>
        <v>-1325502.3000000007</v>
      </c>
      <c r="J13" s="37">
        <f t="shared" si="3"/>
        <v>94.181650726341402</v>
      </c>
    </row>
    <row r="14" spans="1:10" x14ac:dyDescent="0.2">
      <c r="A14" s="28"/>
      <c r="B14" s="41" t="s">
        <v>20</v>
      </c>
      <c r="C14" s="42">
        <v>6042916.5999999996</v>
      </c>
      <c r="D14" s="40">
        <v>4003246.9</v>
      </c>
      <c r="E14" s="37">
        <f t="shared" si="1"/>
        <v>66.246932813866735</v>
      </c>
      <c r="F14" s="38">
        <v>7893813.4000000004</v>
      </c>
      <c r="G14" s="38">
        <v>5251214.8</v>
      </c>
      <c r="H14" s="39">
        <f t="shared" si="0"/>
        <v>66.523168637353393</v>
      </c>
      <c r="I14" s="37">
        <f t="shared" si="2"/>
        <v>1247967.8999999999</v>
      </c>
      <c r="J14" s="37">
        <f t="shared" si="3"/>
        <v>131.17389287180862</v>
      </c>
    </row>
    <row r="15" spans="1:10" ht="15" customHeight="1" x14ac:dyDescent="0.2">
      <c r="A15" s="28"/>
      <c r="B15" s="43" t="s">
        <v>21</v>
      </c>
      <c r="C15" s="42">
        <v>29974492.5</v>
      </c>
      <c r="D15" s="40">
        <v>13284483.6</v>
      </c>
      <c r="E15" s="37">
        <f t="shared" si="1"/>
        <v>44.319294480131731</v>
      </c>
      <c r="F15" s="38">
        <v>32526650.800000001</v>
      </c>
      <c r="G15" s="38">
        <v>14933917.300000001</v>
      </c>
      <c r="H15" s="39">
        <f>G15/F15*100</f>
        <v>45.912865089694385</v>
      </c>
      <c r="I15" s="37">
        <f t="shared" si="2"/>
        <v>1649433.7000000011</v>
      </c>
      <c r="J15" s="37">
        <f t="shared" si="3"/>
        <v>112.4162425101718</v>
      </c>
    </row>
    <row r="16" spans="1:10" ht="15" customHeight="1" x14ac:dyDescent="0.2">
      <c r="A16" s="28"/>
      <c r="B16" s="43" t="s">
        <v>22</v>
      </c>
      <c r="C16" s="42">
        <v>4213929.7</v>
      </c>
      <c r="D16" s="40">
        <v>1764921.6</v>
      </c>
      <c r="E16" s="37">
        <f t="shared" si="1"/>
        <v>41.883033786728809</v>
      </c>
      <c r="F16" s="38">
        <v>4707839.4000000004</v>
      </c>
      <c r="G16" s="38">
        <v>1681483.1</v>
      </c>
      <c r="H16" s="39">
        <f>G16/F16*100</f>
        <v>35.716662297358745</v>
      </c>
      <c r="I16" s="37">
        <f t="shared" si="2"/>
        <v>-83438.5</v>
      </c>
      <c r="J16" s="37">
        <f t="shared" si="3"/>
        <v>95.272396235617492</v>
      </c>
    </row>
    <row r="17" spans="1:10" x14ac:dyDescent="0.2">
      <c r="A17" s="28"/>
      <c r="B17" s="43" t="s">
        <v>23</v>
      </c>
      <c r="C17" s="42">
        <v>12368611.699999999</v>
      </c>
      <c r="D17" s="40">
        <v>5375253.2999999998</v>
      </c>
      <c r="E17" s="37">
        <f t="shared" si="1"/>
        <v>43.458824889781283</v>
      </c>
      <c r="F17" s="44">
        <v>12553675.9</v>
      </c>
      <c r="G17" s="44">
        <v>5239822.7</v>
      </c>
      <c r="H17" s="39">
        <f>G17/F17*100</f>
        <v>41.739349826611345</v>
      </c>
      <c r="I17" s="37">
        <f t="shared" si="2"/>
        <v>-135430.59999999963</v>
      </c>
      <c r="J17" s="37">
        <f t="shared" si="3"/>
        <v>97.480479664093238</v>
      </c>
    </row>
    <row r="18" spans="1:10" ht="15" customHeight="1" x14ac:dyDescent="0.2">
      <c r="A18" s="28"/>
      <c r="B18" s="43" t="s">
        <v>24</v>
      </c>
      <c r="C18" s="42">
        <v>7847549.2000000002</v>
      </c>
      <c r="D18" s="40">
        <v>4751995.4000000004</v>
      </c>
      <c r="E18" s="37">
        <f t="shared" si="1"/>
        <v>60.55387840066043</v>
      </c>
      <c r="F18" s="44">
        <v>10157763.699999999</v>
      </c>
      <c r="G18" s="44">
        <v>6020040</v>
      </c>
      <c r="H18" s="39">
        <f>G18/F18*100</f>
        <v>59.265407010797077</v>
      </c>
      <c r="I18" s="37">
        <f t="shared" si="2"/>
        <v>1268044.5999999996</v>
      </c>
      <c r="J18" s="37">
        <f t="shared" si="3"/>
        <v>126.68446606661277</v>
      </c>
    </row>
    <row r="19" spans="1:10" x14ac:dyDescent="0.2">
      <c r="A19" s="28"/>
      <c r="B19" s="45" t="s">
        <v>25</v>
      </c>
      <c r="C19" s="42">
        <v>21325565.399999999</v>
      </c>
      <c r="D19" s="40">
        <v>9329119</v>
      </c>
      <c r="E19" s="37">
        <f t="shared" si="1"/>
        <v>43.746174251492533</v>
      </c>
      <c r="F19" s="44">
        <v>22429951.5</v>
      </c>
      <c r="G19" s="44">
        <v>11481614.199999999</v>
      </c>
      <c r="H19" s="39">
        <f t="shared" si="0"/>
        <v>51.188760706861089</v>
      </c>
      <c r="I19" s="37">
        <f t="shared" si="2"/>
        <v>2152495.1999999993</v>
      </c>
      <c r="J19" s="37">
        <f t="shared" si="3"/>
        <v>123.07286679481737</v>
      </c>
    </row>
    <row r="20" spans="1:10" x14ac:dyDescent="0.2">
      <c r="A20" s="28"/>
      <c r="B20" s="45" t="s">
        <v>26</v>
      </c>
      <c r="C20" s="42">
        <v>19043193.699999999</v>
      </c>
      <c r="D20" s="40">
        <v>8767204.1999999993</v>
      </c>
      <c r="E20" s="37">
        <f t="shared" si="1"/>
        <v>46.038518213465423</v>
      </c>
      <c r="F20" s="44">
        <v>18025110.800000001</v>
      </c>
      <c r="G20" s="44">
        <v>9333497.1999999993</v>
      </c>
      <c r="H20" s="39">
        <f t="shared" si="0"/>
        <v>51.780526086974177</v>
      </c>
      <c r="I20" s="37">
        <f t="shared" si="2"/>
        <v>566293</v>
      </c>
      <c r="J20" s="37">
        <f t="shared" si="3"/>
        <v>106.45921991870566</v>
      </c>
    </row>
    <row r="21" spans="1:10" x14ac:dyDescent="0.2">
      <c r="A21" s="28"/>
      <c r="B21" s="46"/>
      <c r="C21" s="36"/>
      <c r="D21" s="36"/>
      <c r="E21" s="37"/>
      <c r="F21" s="47"/>
      <c r="G21" s="47"/>
      <c r="H21" s="39"/>
      <c r="I21" s="37"/>
      <c r="J21" s="37"/>
    </row>
    <row r="22" spans="1:10" x14ac:dyDescent="0.2">
      <c r="A22" s="28"/>
      <c r="B22" s="48" t="s">
        <v>27</v>
      </c>
      <c r="C22" s="49">
        <f>C23+C28+C29+C32+C37+C38+C39+C40+C41+C42+C43+C44+C46+C47</f>
        <v>218627332.70000002</v>
      </c>
      <c r="D22" s="49">
        <f>D23+D28+D29+D32+D37+D38+D39+D40+D41+D42+D43+D44+D46+D47</f>
        <v>94667811.599999994</v>
      </c>
      <c r="E22" s="31">
        <f t="shared" ref="E22:E47" si="4">D22/C22*100</f>
        <v>43.300995548394205</v>
      </c>
      <c r="F22" s="49">
        <f>F23+F28+F29+F32+F37+F38+F39+F40+F41+F42+F43+F44+F46+F47</f>
        <v>241153371.63042995</v>
      </c>
      <c r="G22" s="49">
        <f>G23+G28+G29+G32+G37+G38+G39+G40+G41+G42+G43+G44+G46+G47</f>
        <v>104189831.03544001</v>
      </c>
      <c r="H22" s="33">
        <f>G22/F22*100</f>
        <v>43.20479963892523</v>
      </c>
      <c r="I22" s="34">
        <f t="shared" ref="I22:I48" si="5">G22-D22</f>
        <v>9522019.4354400188</v>
      </c>
      <c r="J22" s="34">
        <f t="shared" ref="J22:J46" si="6">G22/D22*100</f>
        <v>110.05834958525651</v>
      </c>
    </row>
    <row r="23" spans="1:10" x14ac:dyDescent="0.2">
      <c r="A23" s="50" t="s">
        <v>28</v>
      </c>
      <c r="B23" s="29" t="s">
        <v>29</v>
      </c>
      <c r="C23" s="51">
        <v>18409165.100000001</v>
      </c>
      <c r="D23" s="51">
        <v>6872191.5</v>
      </c>
      <c r="E23" s="31">
        <f t="shared" si="4"/>
        <v>37.330272517356036</v>
      </c>
      <c r="F23" s="51">
        <v>21631552.70245</v>
      </c>
      <c r="G23" s="51">
        <v>7666573.6662400002</v>
      </c>
      <c r="H23" s="33">
        <f t="shared" ref="H23:H47" si="7">G23/F23*100</f>
        <v>35.441624425655213</v>
      </c>
      <c r="I23" s="34">
        <f t="shared" si="5"/>
        <v>794382.16624000017</v>
      </c>
      <c r="J23" s="34">
        <f t="shared" si="6"/>
        <v>111.55937179922881</v>
      </c>
    </row>
    <row r="24" spans="1:10" x14ac:dyDescent="0.2">
      <c r="A24" s="52" t="s">
        <v>30</v>
      </c>
      <c r="B24" s="35" t="s">
        <v>31</v>
      </c>
      <c r="C24" s="53">
        <v>9202746.8000000007</v>
      </c>
      <c r="D24" s="53">
        <v>3738405.2</v>
      </c>
      <c r="E24" s="37">
        <f t="shared" si="4"/>
        <v>40.622710602012866</v>
      </c>
      <c r="F24" s="53">
        <v>9757856.1999999993</v>
      </c>
      <c r="G24" s="53">
        <v>4116693.7</v>
      </c>
      <c r="H24" s="39">
        <f t="shared" si="7"/>
        <v>42.18850550390362</v>
      </c>
      <c r="I24" s="54">
        <f t="shared" si="5"/>
        <v>378288.5</v>
      </c>
      <c r="J24" s="54">
        <f t="shared" si="6"/>
        <v>110.11898068192288</v>
      </c>
    </row>
    <row r="25" spans="1:10" x14ac:dyDescent="0.2">
      <c r="A25" s="52" t="s">
        <v>32</v>
      </c>
      <c r="B25" s="35" t="s">
        <v>33</v>
      </c>
      <c r="C25" s="53">
        <v>441868.5</v>
      </c>
      <c r="D25" s="53">
        <v>215351</v>
      </c>
      <c r="E25" s="37">
        <f t="shared" si="4"/>
        <v>48.73644534516491</v>
      </c>
      <c r="F25" s="53">
        <v>475777.4</v>
      </c>
      <c r="G25" s="53">
        <v>227867.6</v>
      </c>
      <c r="H25" s="39">
        <f t="shared" si="7"/>
        <v>47.893741905353217</v>
      </c>
      <c r="I25" s="54">
        <f t="shared" si="5"/>
        <v>12516.600000000006</v>
      </c>
      <c r="J25" s="54">
        <f t="shared" si="6"/>
        <v>105.81218568755195</v>
      </c>
    </row>
    <row r="26" spans="1:10" ht="20.25" customHeight="1" x14ac:dyDescent="0.2">
      <c r="A26" s="52" t="s">
        <v>34</v>
      </c>
      <c r="B26" s="35" t="s">
        <v>35</v>
      </c>
      <c r="C26" s="53">
        <v>579994</v>
      </c>
      <c r="D26" s="53">
        <v>237045.2</v>
      </c>
      <c r="E26" s="37">
        <f t="shared" si="4"/>
        <v>40.870284865015847</v>
      </c>
      <c r="F26" s="53">
        <v>663089.9</v>
      </c>
      <c r="G26" s="53">
        <v>273822</v>
      </c>
      <c r="H26" s="39">
        <f t="shared" si="7"/>
        <v>41.294853081007567</v>
      </c>
      <c r="I26" s="54">
        <f t="shared" si="5"/>
        <v>36776.799999999988</v>
      </c>
      <c r="J26" s="54">
        <f t="shared" si="6"/>
        <v>115.51467821326902</v>
      </c>
    </row>
    <row r="27" spans="1:10" ht="15.75" customHeight="1" x14ac:dyDescent="0.2">
      <c r="A27" s="52" t="s">
        <v>36</v>
      </c>
      <c r="B27" s="35" t="s">
        <v>37</v>
      </c>
      <c r="C27" s="53">
        <v>215593.3</v>
      </c>
      <c r="D27" s="53">
        <v>32968.1</v>
      </c>
      <c r="E27" s="37">
        <f t="shared" si="4"/>
        <v>15.291801739664452</v>
      </c>
      <c r="F27" s="53">
        <v>113643.3</v>
      </c>
      <c r="G27" s="53">
        <v>42811.9</v>
      </c>
      <c r="H27" s="39">
        <f t="shared" si="7"/>
        <v>37.67217249059118</v>
      </c>
      <c r="I27" s="54">
        <f t="shared" si="5"/>
        <v>9843.8000000000029</v>
      </c>
      <c r="J27" s="54">
        <f t="shared" si="6"/>
        <v>129.85856024460008</v>
      </c>
    </row>
    <row r="28" spans="1:10" ht="18" customHeight="1" x14ac:dyDescent="0.2">
      <c r="A28" s="50" t="s">
        <v>38</v>
      </c>
      <c r="B28" s="29" t="s">
        <v>39</v>
      </c>
      <c r="C28" s="51">
        <v>78850.5</v>
      </c>
      <c r="D28" s="51">
        <v>30738.799999999999</v>
      </c>
      <c r="E28" s="31">
        <f t="shared" si="4"/>
        <v>38.983646267303314</v>
      </c>
      <c r="F28" s="51">
        <v>77381.399999999994</v>
      </c>
      <c r="G28" s="51">
        <v>30958.449720000001</v>
      </c>
      <c r="H28" s="33">
        <f t="shared" si="7"/>
        <v>40.007611286433175</v>
      </c>
      <c r="I28" s="31">
        <f t="shared" si="5"/>
        <v>219.64972000000125</v>
      </c>
      <c r="J28" s="31">
        <f t="shared" si="6"/>
        <v>100.71456829804677</v>
      </c>
    </row>
    <row r="29" spans="1:10" ht="15.75" customHeight="1" x14ac:dyDescent="0.2">
      <c r="A29" s="50" t="s">
        <v>40</v>
      </c>
      <c r="B29" s="29" t="s">
        <v>41</v>
      </c>
      <c r="C29" s="51">
        <v>2953460</v>
      </c>
      <c r="D29" s="51">
        <v>1305808.5</v>
      </c>
      <c r="E29" s="31">
        <f t="shared" si="4"/>
        <v>44.212838501283244</v>
      </c>
      <c r="F29" s="51">
        <v>3404227.3815700002</v>
      </c>
      <c r="G29" s="51">
        <v>1342083.4805899998</v>
      </c>
      <c r="H29" s="33">
        <f t="shared" si="7"/>
        <v>39.424025782056972</v>
      </c>
      <c r="I29" s="31">
        <f t="shared" si="5"/>
        <v>36274.980589999817</v>
      </c>
      <c r="J29" s="31">
        <f t="shared" si="6"/>
        <v>102.77797093448233</v>
      </c>
    </row>
    <row r="30" spans="1:10" ht="16.5" customHeight="1" x14ac:dyDescent="0.2">
      <c r="A30" s="52" t="s">
        <v>42</v>
      </c>
      <c r="B30" s="35" t="s">
        <v>43</v>
      </c>
      <c r="C30" s="55">
        <v>689859.4</v>
      </c>
      <c r="D30" s="55">
        <v>239107.5</v>
      </c>
      <c r="E30" s="37">
        <f t="shared" si="4"/>
        <v>34.660323538390578</v>
      </c>
      <c r="F30" s="55">
        <v>773523.9</v>
      </c>
      <c r="G30" s="55">
        <v>288904.2</v>
      </c>
      <c r="H30" s="39">
        <f t="shared" si="7"/>
        <v>37.349098069238714</v>
      </c>
      <c r="I30" s="54">
        <f t="shared" si="5"/>
        <v>49796.700000000012</v>
      </c>
      <c r="J30" s="54">
        <f t="shared" si="6"/>
        <v>120.82607195508297</v>
      </c>
    </row>
    <row r="31" spans="1:10" x14ac:dyDescent="0.2">
      <c r="A31" s="52" t="s">
        <v>44</v>
      </c>
      <c r="B31" s="35" t="s">
        <v>45</v>
      </c>
      <c r="C31" s="55">
        <v>1764788.8</v>
      </c>
      <c r="D31" s="55">
        <v>792188.5</v>
      </c>
      <c r="E31" s="37">
        <f t="shared" si="4"/>
        <v>44.888572502273362</v>
      </c>
      <c r="F31" s="55">
        <v>2026130.2</v>
      </c>
      <c r="G31" s="55">
        <v>750709.6</v>
      </c>
      <c r="H31" s="39">
        <f t="shared" si="7"/>
        <v>37.051399757034368</v>
      </c>
      <c r="I31" s="54">
        <f t="shared" si="5"/>
        <v>-41478.900000000023</v>
      </c>
      <c r="J31" s="54">
        <f t="shared" si="6"/>
        <v>94.764011343259838</v>
      </c>
    </row>
    <row r="32" spans="1:10" x14ac:dyDescent="0.2">
      <c r="A32" s="50" t="s">
        <v>46</v>
      </c>
      <c r="B32" s="29" t="s">
        <v>47</v>
      </c>
      <c r="C32" s="51">
        <v>35694267.600000001</v>
      </c>
      <c r="D32" s="51">
        <v>13316707.9</v>
      </c>
      <c r="E32" s="31">
        <f t="shared" si="4"/>
        <v>37.307693350738482</v>
      </c>
      <c r="F32" s="51">
        <v>46859707.375269994</v>
      </c>
      <c r="G32" s="51">
        <v>16467491.64556</v>
      </c>
      <c r="H32" s="33">
        <f t="shared" si="7"/>
        <v>35.142113700544883</v>
      </c>
      <c r="I32" s="31">
        <f t="shared" si="5"/>
        <v>3150783.7455599997</v>
      </c>
      <c r="J32" s="31">
        <f t="shared" si="6"/>
        <v>123.66038039747045</v>
      </c>
    </row>
    <row r="33" spans="1:10" x14ac:dyDescent="0.2">
      <c r="A33" s="52" t="s">
        <v>48</v>
      </c>
      <c r="B33" s="35" t="s">
        <v>49</v>
      </c>
      <c r="C33" s="53">
        <v>5460335.5</v>
      </c>
      <c r="D33" s="53">
        <v>2953406.1</v>
      </c>
      <c r="E33" s="37">
        <f t="shared" si="4"/>
        <v>54.088363251671993</v>
      </c>
      <c r="F33" s="53">
        <v>5354577</v>
      </c>
      <c r="G33" s="53">
        <v>3759037.5</v>
      </c>
      <c r="H33" s="39">
        <f t="shared" si="7"/>
        <v>70.202324105153409</v>
      </c>
      <c r="I33" s="37">
        <f t="shared" si="5"/>
        <v>805631.39999999991</v>
      </c>
      <c r="J33" s="37">
        <f t="shared" si="6"/>
        <v>127.27804347664889</v>
      </c>
    </row>
    <row r="34" spans="1:10" x14ac:dyDescent="0.2">
      <c r="A34" s="52" t="s">
        <v>50</v>
      </c>
      <c r="B34" s="35" t="s">
        <v>51</v>
      </c>
      <c r="C34" s="53">
        <v>1715698.4</v>
      </c>
      <c r="D34" s="53">
        <v>658681.9</v>
      </c>
      <c r="E34" s="37">
        <f t="shared" si="4"/>
        <v>38.391473699573311</v>
      </c>
      <c r="F34" s="53">
        <v>1763862.9</v>
      </c>
      <c r="G34" s="53">
        <v>709421.7</v>
      </c>
      <c r="H34" s="39">
        <f t="shared" si="7"/>
        <v>40.219775584599006</v>
      </c>
      <c r="I34" s="37">
        <f t="shared" si="5"/>
        <v>50739.79999999993</v>
      </c>
      <c r="J34" s="37">
        <f t="shared" si="6"/>
        <v>107.70323277442418</v>
      </c>
    </row>
    <row r="35" spans="1:10" x14ac:dyDescent="0.2">
      <c r="A35" s="52" t="s">
        <v>52</v>
      </c>
      <c r="B35" s="35" t="s">
        <v>53</v>
      </c>
      <c r="C35" s="53">
        <v>20559030.5</v>
      </c>
      <c r="D35" s="53">
        <v>6349418.4000000004</v>
      </c>
      <c r="E35" s="37">
        <f t="shared" si="4"/>
        <v>30.883841531340693</v>
      </c>
      <c r="F35" s="53">
        <v>29519944</v>
      </c>
      <c r="G35" s="53">
        <v>7089913.5999999996</v>
      </c>
      <c r="H35" s="39">
        <f t="shared" si="7"/>
        <v>24.017368054627745</v>
      </c>
      <c r="I35" s="37">
        <f t="shared" si="5"/>
        <v>740495.19999999925</v>
      </c>
      <c r="J35" s="37">
        <f t="shared" si="6"/>
        <v>111.66240989883418</v>
      </c>
    </row>
    <row r="36" spans="1:10" x14ac:dyDescent="0.2">
      <c r="A36" s="52" t="s">
        <v>54</v>
      </c>
      <c r="B36" s="35" t="s">
        <v>55</v>
      </c>
      <c r="C36" s="53">
        <v>1700605</v>
      </c>
      <c r="D36" s="53">
        <v>519274.6</v>
      </c>
      <c r="E36" s="37">
        <f t="shared" si="4"/>
        <v>30.534697945731075</v>
      </c>
      <c r="F36" s="53">
        <v>1766634.5</v>
      </c>
      <c r="G36" s="53">
        <v>341480</v>
      </c>
      <c r="H36" s="39">
        <f t="shared" si="7"/>
        <v>19.329408544891429</v>
      </c>
      <c r="I36" s="37">
        <f t="shared" si="5"/>
        <v>-177794.59999999998</v>
      </c>
      <c r="J36" s="54">
        <f t="shared" si="6"/>
        <v>65.760967318640269</v>
      </c>
    </row>
    <row r="37" spans="1:10" x14ac:dyDescent="0.2">
      <c r="A37" s="50" t="s">
        <v>56</v>
      </c>
      <c r="B37" s="29" t="s">
        <v>57</v>
      </c>
      <c r="C37" s="51">
        <v>27183781.600000001</v>
      </c>
      <c r="D37" s="51">
        <v>8356654.5999999996</v>
      </c>
      <c r="E37" s="31">
        <f t="shared" si="4"/>
        <v>30.741324819943372</v>
      </c>
      <c r="F37" s="51">
        <v>30580258.787470002</v>
      </c>
      <c r="G37" s="51">
        <v>9552331.0377199985</v>
      </c>
      <c r="H37" s="33">
        <f t="shared" si="7"/>
        <v>31.236920210871418</v>
      </c>
      <c r="I37" s="34">
        <f t="shared" si="5"/>
        <v>1195676.4377199989</v>
      </c>
      <c r="J37" s="34">
        <f t="shared" si="6"/>
        <v>114.30807535972588</v>
      </c>
    </row>
    <row r="38" spans="1:10" x14ac:dyDescent="0.2">
      <c r="A38" s="50" t="s">
        <v>58</v>
      </c>
      <c r="B38" s="29" t="s">
        <v>59</v>
      </c>
      <c r="C38" s="51">
        <v>639481.19999999995</v>
      </c>
      <c r="D38" s="51">
        <v>142915.4</v>
      </c>
      <c r="E38" s="31">
        <f t="shared" si="4"/>
        <v>22.348647622478975</v>
      </c>
      <c r="F38" s="51">
        <v>606354.96689000004</v>
      </c>
      <c r="G38" s="51">
        <v>257968.42805000002</v>
      </c>
      <c r="H38" s="33">
        <f t="shared" si="7"/>
        <v>42.544127142739896</v>
      </c>
      <c r="I38" s="34">
        <f t="shared" si="5"/>
        <v>115053.02805000002</v>
      </c>
      <c r="J38" s="34">
        <f t="shared" si="6"/>
        <v>180.50428998554392</v>
      </c>
    </row>
    <row r="39" spans="1:10" x14ac:dyDescent="0.2">
      <c r="A39" s="50" t="s">
        <v>60</v>
      </c>
      <c r="B39" s="29" t="s">
        <v>61</v>
      </c>
      <c r="C39" s="51">
        <v>56342541.600000001</v>
      </c>
      <c r="D39" s="51">
        <v>28265661.5</v>
      </c>
      <c r="E39" s="31">
        <f t="shared" si="4"/>
        <v>50.167530071096401</v>
      </c>
      <c r="F39" s="51">
        <v>58923002.599769995</v>
      </c>
      <c r="G39" s="51">
        <v>29906261.45936</v>
      </c>
      <c r="H39" s="33">
        <f>G39/F39*100</f>
        <v>50.754815844155132</v>
      </c>
      <c r="I39" s="34">
        <f t="shared" si="5"/>
        <v>1640599.9593599997</v>
      </c>
      <c r="J39" s="34">
        <f t="shared" si="6"/>
        <v>105.80421568891994</v>
      </c>
    </row>
    <row r="40" spans="1:10" x14ac:dyDescent="0.2">
      <c r="A40" s="50" t="s">
        <v>62</v>
      </c>
      <c r="B40" s="29" t="s">
        <v>63</v>
      </c>
      <c r="C40" s="56">
        <v>9318497.0999999996</v>
      </c>
      <c r="D40" s="49">
        <v>3845588.9</v>
      </c>
      <c r="E40" s="31">
        <f t="shared" si="4"/>
        <v>41.26833821732906</v>
      </c>
      <c r="F40" s="56">
        <v>9077757.0807600003</v>
      </c>
      <c r="G40" s="49">
        <v>3769997.8230700004</v>
      </c>
      <c r="H40" s="33">
        <f>G40/F40*100</f>
        <v>41.53005846631855</v>
      </c>
      <c r="I40" s="31">
        <f t="shared" si="5"/>
        <v>-75591.076929999515</v>
      </c>
      <c r="J40" s="31">
        <f t="shared" si="6"/>
        <v>98.034343272365916</v>
      </c>
    </row>
    <row r="41" spans="1:10" x14ac:dyDescent="0.2">
      <c r="A41" s="50" t="s">
        <v>64</v>
      </c>
      <c r="B41" s="29" t="s">
        <v>65</v>
      </c>
      <c r="C41" s="51">
        <v>22550359.100000001</v>
      </c>
      <c r="D41" s="51">
        <v>12305515.4</v>
      </c>
      <c r="E41" s="31">
        <f t="shared" si="4"/>
        <v>54.569044091187003</v>
      </c>
      <c r="F41" s="51">
        <v>22024094.37379</v>
      </c>
      <c r="G41" s="51">
        <v>11751776.3027</v>
      </c>
      <c r="H41" s="33">
        <f>G41/F41*100</f>
        <v>53.358726598471726</v>
      </c>
      <c r="I41" s="31">
        <f t="shared" si="5"/>
        <v>-553739.09730000049</v>
      </c>
      <c r="J41" s="31">
        <f t="shared" si="6"/>
        <v>95.500073915636236</v>
      </c>
    </row>
    <row r="42" spans="1:10" x14ac:dyDescent="0.2">
      <c r="A42" s="50" t="s">
        <v>66</v>
      </c>
      <c r="B42" s="29" t="s">
        <v>67</v>
      </c>
      <c r="C42" s="51">
        <v>38449213.100000001</v>
      </c>
      <c r="D42" s="51">
        <v>18244490.199999999</v>
      </c>
      <c r="E42" s="31">
        <f t="shared" si="4"/>
        <v>47.450880600726776</v>
      </c>
      <c r="F42" s="51">
        <v>39592746.97061</v>
      </c>
      <c r="G42" s="51">
        <v>21014439.044740003</v>
      </c>
      <c r="H42" s="33">
        <f>G42/F42*100</f>
        <v>53.076486610891592</v>
      </c>
      <c r="I42" s="31">
        <f t="shared" si="5"/>
        <v>2769948.8447400033</v>
      </c>
      <c r="J42" s="31">
        <f t="shared" si="6"/>
        <v>115.18238555517438</v>
      </c>
    </row>
    <row r="43" spans="1:10" x14ac:dyDescent="0.2">
      <c r="A43" s="50" t="s">
        <v>68</v>
      </c>
      <c r="B43" s="29" t="s">
        <v>69</v>
      </c>
      <c r="C43" s="51">
        <v>5510783.9000000004</v>
      </c>
      <c r="D43" s="51">
        <v>1578399.1</v>
      </c>
      <c r="E43" s="31">
        <f t="shared" si="4"/>
        <v>28.642006811408443</v>
      </c>
      <c r="F43" s="51">
        <v>6800041.3795200009</v>
      </c>
      <c r="G43" s="51">
        <v>2099750.3774299999</v>
      </c>
      <c r="H43" s="33">
        <f t="shared" si="7"/>
        <v>30.878494118490448</v>
      </c>
      <c r="I43" s="31">
        <f t="shared" si="5"/>
        <v>521351.27742999978</v>
      </c>
      <c r="J43" s="31">
        <f t="shared" si="6"/>
        <v>133.03038359753245</v>
      </c>
    </row>
    <row r="44" spans="1:10" ht="15" customHeight="1" x14ac:dyDescent="0.2">
      <c r="A44" s="50" t="s">
        <v>70</v>
      </c>
      <c r="B44" s="29" t="s">
        <v>71</v>
      </c>
      <c r="C44" s="51">
        <v>587862.80000000005</v>
      </c>
      <c r="D44" s="51">
        <v>399442.5</v>
      </c>
      <c r="E44" s="31">
        <f t="shared" si="4"/>
        <v>67.948252551445677</v>
      </c>
      <c r="F44" s="51">
        <v>573292.3208300001</v>
      </c>
      <c r="G44" s="51">
        <v>329465.65667</v>
      </c>
      <c r="H44" s="33">
        <f t="shared" si="7"/>
        <v>57.469051075550226</v>
      </c>
      <c r="I44" s="31">
        <f t="shared" si="5"/>
        <v>-69976.843330000003</v>
      </c>
      <c r="J44" s="31">
        <f t="shared" si="6"/>
        <v>82.481372580534114</v>
      </c>
    </row>
    <row r="45" spans="1:10" x14ac:dyDescent="0.2">
      <c r="A45" s="50"/>
      <c r="B45" s="29" t="s">
        <v>72</v>
      </c>
      <c r="C45" s="31">
        <f>C39+C40+C41+C42+C43+C44</f>
        <v>132759257.60000001</v>
      </c>
      <c r="D45" s="31">
        <f>D39+D40+D41+D42+D43+D44</f>
        <v>64639097.600000001</v>
      </c>
      <c r="E45" s="31">
        <f t="shared" si="4"/>
        <v>48.688956814413523</v>
      </c>
      <c r="F45" s="34">
        <f>F39+F40+F41+F42+F43+F44</f>
        <v>136990934.72527999</v>
      </c>
      <c r="G45" s="34">
        <f>G39+G40+G41+G42+G43+G44</f>
        <v>68871690.663970008</v>
      </c>
      <c r="H45" s="33">
        <f t="shared" si="7"/>
        <v>50.274633720898755</v>
      </c>
      <c r="I45" s="31">
        <f t="shared" si="5"/>
        <v>4232593.063970007</v>
      </c>
      <c r="J45" s="31">
        <f t="shared" si="6"/>
        <v>106.54803860375985</v>
      </c>
    </row>
    <row r="46" spans="1:10" x14ac:dyDescent="0.2">
      <c r="A46" s="57" t="s">
        <v>73</v>
      </c>
      <c r="B46" s="58" t="s">
        <v>74</v>
      </c>
      <c r="C46" s="51">
        <v>29785.9</v>
      </c>
      <c r="D46" s="51">
        <v>2581</v>
      </c>
      <c r="E46" s="34">
        <f t="shared" si="4"/>
        <v>8.6651737902833226</v>
      </c>
      <c r="F46" s="51">
        <v>78935.51122</v>
      </c>
      <c r="G46" s="51">
        <v>733.66359</v>
      </c>
      <c r="H46" s="33">
        <f t="shared" si="7"/>
        <v>0.92944680874393404</v>
      </c>
      <c r="I46" s="34">
        <f t="shared" si="5"/>
        <v>-1847.3364099999999</v>
      </c>
      <c r="J46" s="34">
        <f t="shared" si="6"/>
        <v>28.42555559860519</v>
      </c>
    </row>
    <row r="47" spans="1:10" x14ac:dyDescent="0.2">
      <c r="A47" s="50" t="s">
        <v>75</v>
      </c>
      <c r="B47" s="29" t="s">
        <v>76</v>
      </c>
      <c r="C47" s="51">
        <v>879283.19999999995</v>
      </c>
      <c r="D47" s="51">
        <v>1116.3</v>
      </c>
      <c r="E47" s="31">
        <f t="shared" si="4"/>
        <v>0.12695568390252424</v>
      </c>
      <c r="F47" s="51">
        <v>924018.78027999995</v>
      </c>
      <c r="G47" s="51">
        <v>0</v>
      </c>
      <c r="H47" s="33">
        <f t="shared" si="7"/>
        <v>0</v>
      </c>
      <c r="I47" s="31">
        <f t="shared" si="5"/>
        <v>-1116.3</v>
      </c>
      <c r="J47" s="34"/>
    </row>
    <row r="48" spans="1:10" s="8" customFormat="1" x14ac:dyDescent="0.2">
      <c r="A48" s="50"/>
      <c r="B48" s="29" t="s">
        <v>77</v>
      </c>
      <c r="C48" s="59">
        <v>-26231237.800000001</v>
      </c>
      <c r="D48" s="59">
        <v>-5324114.7</v>
      </c>
      <c r="E48" s="31"/>
      <c r="F48" s="51">
        <f>-F50</f>
        <v>-29079469.800000001</v>
      </c>
      <c r="G48" s="51">
        <f>-G50</f>
        <v>15827779.399999999</v>
      </c>
      <c r="H48" s="60"/>
      <c r="I48" s="31">
        <f t="shared" si="5"/>
        <v>21151894.099999998</v>
      </c>
      <c r="J48" s="31"/>
    </row>
    <row r="49" spans="1:10" x14ac:dyDescent="0.2">
      <c r="A49" s="50"/>
      <c r="B49" s="29"/>
      <c r="C49" s="31"/>
      <c r="D49" s="31"/>
      <c r="E49" s="31"/>
      <c r="F49" s="61"/>
      <c r="G49" s="61"/>
      <c r="H49" s="61"/>
      <c r="I49" s="31"/>
      <c r="J49" s="34"/>
    </row>
    <row r="50" spans="1:10" x14ac:dyDescent="0.2">
      <c r="A50" s="52"/>
      <c r="B50" s="29" t="s">
        <v>78</v>
      </c>
      <c r="C50" s="31">
        <f>SUM(C51:C61)</f>
        <v>26231237.800000004</v>
      </c>
      <c r="D50" s="31">
        <f>SUM(D51:D61)</f>
        <v>5324114.6999999993</v>
      </c>
      <c r="E50" s="31"/>
      <c r="F50" s="62">
        <f>SUM(F51:F61)</f>
        <v>29079469.800000001</v>
      </c>
      <c r="G50" s="62">
        <f>SUM(G51:G61)</f>
        <v>-15827779.399999999</v>
      </c>
      <c r="H50" s="61"/>
      <c r="I50" s="31">
        <f t="shared" ref="I50:I65" si="8">G50-D50</f>
        <v>-21151894.099999998</v>
      </c>
      <c r="J50" s="34"/>
    </row>
    <row r="51" spans="1:10" x14ac:dyDescent="0.2">
      <c r="A51" s="52"/>
      <c r="B51" s="63" t="s">
        <v>79</v>
      </c>
      <c r="C51" s="37">
        <v>-27500</v>
      </c>
      <c r="D51" s="37">
        <v>0</v>
      </c>
      <c r="E51" s="37"/>
      <c r="F51" s="64">
        <v>0</v>
      </c>
      <c r="G51" s="64">
        <v>0</v>
      </c>
      <c r="H51" s="65"/>
      <c r="I51" s="64">
        <f t="shared" si="8"/>
        <v>0</v>
      </c>
      <c r="J51" s="34"/>
    </row>
    <row r="52" spans="1:10" x14ac:dyDescent="0.2">
      <c r="A52" s="52"/>
      <c r="B52" s="63" t="s">
        <v>80</v>
      </c>
      <c r="C52" s="37">
        <v>2075505.4</v>
      </c>
      <c r="D52" s="37">
        <v>-7951.2</v>
      </c>
      <c r="E52" s="37"/>
      <c r="F52" s="64">
        <v>4238040.9000000004</v>
      </c>
      <c r="G52" s="64">
        <v>0</v>
      </c>
      <c r="H52" s="65"/>
      <c r="I52" s="64">
        <f t="shared" si="8"/>
        <v>7951.2</v>
      </c>
      <c r="J52" s="34"/>
    </row>
    <row r="53" spans="1:10" ht="15" customHeight="1" x14ac:dyDescent="0.2">
      <c r="A53" s="52"/>
      <c r="B53" s="63" t="s">
        <v>81</v>
      </c>
      <c r="C53" s="37">
        <v>-104180.8</v>
      </c>
      <c r="D53" s="37">
        <v>0</v>
      </c>
      <c r="E53" s="37"/>
      <c r="F53" s="64">
        <v>3813808.2</v>
      </c>
      <c r="G53" s="64">
        <v>100000</v>
      </c>
      <c r="H53" s="65"/>
      <c r="I53" s="64">
        <f t="shared" si="8"/>
        <v>100000</v>
      </c>
      <c r="J53" s="34"/>
    </row>
    <row r="54" spans="1:10" x14ac:dyDescent="0.2">
      <c r="A54" s="52"/>
      <c r="B54" s="63" t="s">
        <v>82</v>
      </c>
      <c r="C54" s="37">
        <v>15035435.199999999</v>
      </c>
      <c r="D54" s="37">
        <v>1686468</v>
      </c>
      <c r="E54" s="37"/>
      <c r="F54" s="64">
        <v>10410365.9</v>
      </c>
      <c r="G54" s="64">
        <v>-4625065.4000000004</v>
      </c>
      <c r="H54" s="65"/>
      <c r="I54" s="64">
        <f t="shared" si="8"/>
        <v>-6311533.4000000004</v>
      </c>
      <c r="J54" s="34"/>
    </row>
    <row r="55" spans="1:10" ht="16.5" customHeight="1" x14ac:dyDescent="0.2">
      <c r="A55" s="52"/>
      <c r="B55" s="63" t="s">
        <v>83</v>
      </c>
      <c r="C55" s="37">
        <v>9234249.9000000004</v>
      </c>
      <c r="D55" s="37">
        <v>2100000</v>
      </c>
      <c r="E55" s="37"/>
      <c r="F55" s="64">
        <v>9900000</v>
      </c>
      <c r="G55" s="64">
        <v>-16200000</v>
      </c>
      <c r="H55" s="65"/>
      <c r="I55" s="64">
        <f t="shared" si="8"/>
        <v>-18300000</v>
      </c>
      <c r="J55" s="34"/>
    </row>
    <row r="56" spans="1:10" ht="17.25" customHeight="1" x14ac:dyDescent="0.2">
      <c r="A56" s="52"/>
      <c r="B56" s="63" t="s">
        <v>84</v>
      </c>
      <c r="C56" s="37">
        <v>2508.5</v>
      </c>
      <c r="D56" s="37">
        <v>12954</v>
      </c>
      <c r="E56" s="37"/>
      <c r="F56" s="64">
        <v>0</v>
      </c>
      <c r="G56" s="64">
        <v>0</v>
      </c>
      <c r="H56" s="65"/>
      <c r="I56" s="64">
        <f t="shared" si="8"/>
        <v>-12954</v>
      </c>
      <c r="J56" s="34"/>
    </row>
    <row r="57" spans="1:10" ht="15.75" customHeight="1" x14ac:dyDescent="0.2">
      <c r="A57" s="52"/>
      <c r="B57" s="63" t="s">
        <v>85</v>
      </c>
      <c r="C57" s="66">
        <v>-26000</v>
      </c>
      <c r="D57" s="66">
        <v>0</v>
      </c>
      <c r="E57" s="37"/>
      <c r="F57" s="64">
        <v>-24000</v>
      </c>
      <c r="G57" s="64">
        <v>0</v>
      </c>
      <c r="H57" s="65"/>
      <c r="I57" s="64">
        <f t="shared" si="8"/>
        <v>0</v>
      </c>
      <c r="J57" s="34"/>
    </row>
    <row r="58" spans="1:10" ht="15.75" customHeight="1" x14ac:dyDescent="0.2">
      <c r="A58" s="52"/>
      <c r="B58" s="63" t="s">
        <v>86</v>
      </c>
      <c r="C58" s="37">
        <v>5219.6000000000004</v>
      </c>
      <c r="D58" s="37">
        <v>0</v>
      </c>
      <c r="E58" s="37"/>
      <c r="F58" s="64">
        <v>5219.6000000000004</v>
      </c>
      <c r="G58" s="64">
        <v>0</v>
      </c>
      <c r="H58" s="65"/>
      <c r="I58" s="64">
        <f t="shared" si="8"/>
        <v>0</v>
      </c>
      <c r="J58" s="34"/>
    </row>
    <row r="59" spans="1:10" ht="15.75" customHeight="1" x14ac:dyDescent="0.2">
      <c r="A59" s="28"/>
      <c r="B59" s="67" t="s">
        <v>87</v>
      </c>
      <c r="C59" s="37">
        <v>36000</v>
      </c>
      <c r="D59" s="37">
        <v>0</v>
      </c>
      <c r="E59" s="37"/>
      <c r="F59" s="64">
        <v>34000</v>
      </c>
      <c r="G59" s="64">
        <v>0</v>
      </c>
      <c r="H59" s="65"/>
      <c r="I59" s="64">
        <f t="shared" si="8"/>
        <v>0</v>
      </c>
      <c r="J59" s="34"/>
    </row>
    <row r="60" spans="1:10" ht="20.25" customHeight="1" x14ac:dyDescent="0.2">
      <c r="A60" s="28"/>
      <c r="B60" s="68" t="s">
        <v>88</v>
      </c>
      <c r="C60" s="37">
        <v>0</v>
      </c>
      <c r="D60" s="37">
        <v>3082643.9</v>
      </c>
      <c r="E60" s="37"/>
      <c r="F60" s="64">
        <v>0</v>
      </c>
      <c r="G60" s="64">
        <v>5297286</v>
      </c>
      <c r="H60" s="65"/>
      <c r="I60" s="64">
        <f t="shared" si="8"/>
        <v>2214642.1</v>
      </c>
      <c r="J60" s="34"/>
    </row>
    <row r="61" spans="1:10" ht="15.75" customHeight="1" x14ac:dyDescent="0.2">
      <c r="A61" s="28"/>
      <c r="B61" s="68" t="s">
        <v>89</v>
      </c>
      <c r="C61" s="64">
        <v>0</v>
      </c>
      <c r="D61" s="64">
        <v>-1550000</v>
      </c>
      <c r="E61" s="64"/>
      <c r="F61" s="64">
        <v>702035.2</v>
      </c>
      <c r="G61" s="64">
        <v>-400000</v>
      </c>
      <c r="H61" s="65"/>
      <c r="I61" s="64">
        <f>G61-D61</f>
        <v>1150000</v>
      </c>
      <c r="J61" s="34"/>
    </row>
    <row r="62" spans="1:10" ht="15.75" customHeight="1" x14ac:dyDescent="0.2">
      <c r="A62" s="69"/>
      <c r="B62" s="70"/>
      <c r="C62" s="71"/>
      <c r="D62" s="71"/>
      <c r="E62" s="71"/>
      <c r="F62" s="72"/>
      <c r="G62" s="72"/>
      <c r="H62" s="72"/>
      <c r="I62" s="71"/>
      <c r="J62" s="73"/>
    </row>
    <row r="63" spans="1:10" ht="15.75" customHeight="1" x14ac:dyDescent="0.2">
      <c r="A63" s="74"/>
      <c r="B63" s="75" t="s">
        <v>90</v>
      </c>
      <c r="C63" s="76"/>
      <c r="D63" s="64">
        <v>3300611.7</v>
      </c>
      <c r="E63" s="34"/>
      <c r="F63" s="60"/>
      <c r="G63" s="39">
        <v>3002958.5</v>
      </c>
      <c r="H63" s="60"/>
      <c r="I63" s="64">
        <f t="shared" si="8"/>
        <v>-297653.20000000019</v>
      </c>
      <c r="J63" s="54"/>
    </row>
    <row r="64" spans="1:10" ht="15.75" customHeight="1" x14ac:dyDescent="0.2">
      <c r="A64" s="74"/>
      <c r="B64" s="77" t="s">
        <v>91</v>
      </c>
      <c r="C64" s="76"/>
      <c r="D64" s="54">
        <f>D63/C10*100</f>
        <v>1.942568338396409</v>
      </c>
      <c r="E64" s="34"/>
      <c r="F64" s="60"/>
      <c r="G64" s="39">
        <f>G63/F10*100</f>
        <v>1.6122332607430174</v>
      </c>
      <c r="H64" s="78"/>
      <c r="I64" s="64"/>
      <c r="J64" s="34"/>
    </row>
    <row r="65" spans="1:10" ht="15.75" customHeight="1" x14ac:dyDescent="0.2">
      <c r="A65" s="74"/>
      <c r="B65" s="77" t="s">
        <v>92</v>
      </c>
      <c r="C65" s="76"/>
      <c r="D65" s="71">
        <v>37148.800000000003</v>
      </c>
      <c r="E65" s="54"/>
      <c r="F65" s="79"/>
      <c r="G65" s="39">
        <v>11748.8</v>
      </c>
      <c r="H65" s="78"/>
      <c r="I65" s="64">
        <f t="shared" si="8"/>
        <v>-25400.000000000004</v>
      </c>
      <c r="J65" s="54"/>
    </row>
    <row r="66" spans="1:10" ht="15.75" customHeight="1" x14ac:dyDescent="0.2">
      <c r="A66" s="74"/>
      <c r="B66" s="77" t="s">
        <v>91</v>
      </c>
      <c r="C66" s="76"/>
      <c r="D66" s="80">
        <f>D65/C10*100</f>
        <v>2.1863851082337408E-2</v>
      </c>
      <c r="E66" s="54"/>
      <c r="F66" s="79"/>
      <c r="G66" s="81">
        <v>2.1863851082337408E-2</v>
      </c>
      <c r="H66" s="78"/>
      <c r="I66" s="64"/>
      <c r="J66" s="76"/>
    </row>
    <row r="67" spans="1:10" ht="9.75" customHeight="1" x14ac:dyDescent="0.2">
      <c r="A67" s="69"/>
      <c r="B67" s="82"/>
      <c r="C67" s="71"/>
      <c r="D67" s="71"/>
      <c r="E67" s="71"/>
      <c r="F67" s="71"/>
      <c r="G67" s="71"/>
      <c r="H67" s="71"/>
      <c r="I67" s="71"/>
      <c r="J67" s="82"/>
    </row>
    <row r="68" spans="1:10" x14ac:dyDescent="0.2">
      <c r="A68" s="83" t="s">
        <v>93</v>
      </c>
      <c r="B68" s="8"/>
      <c r="C68" s="84"/>
      <c r="D68" s="84"/>
      <c r="E68" s="84"/>
      <c r="F68" s="85"/>
      <c r="G68" s="84"/>
      <c r="H68" s="84"/>
      <c r="I68" s="84"/>
      <c r="J68" s="8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2022-07-26T05:23:45Z</dcterms:created>
  <dcterms:modified xsi:type="dcterms:W3CDTF">2022-07-26T05:24:30Z</dcterms:modified>
</cp:coreProperties>
</file>