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565"/>
  </bookViews>
  <sheets>
    <sheet name="на 01.06.2022" sheetId="1" r:id="rId1"/>
  </sheets>
  <calcPr calcId="145621"/>
</workbook>
</file>

<file path=xl/calcChain.xml><?xml version="1.0" encoding="utf-8"?>
<calcChain xmlns="http://schemas.openxmlformats.org/spreadsheetml/2006/main">
  <c r="I65" i="1" l="1"/>
  <c r="I63" i="1"/>
  <c r="I61" i="1"/>
  <c r="I60" i="1"/>
  <c r="I59" i="1"/>
  <c r="I58" i="1"/>
  <c r="I57" i="1"/>
  <c r="I56" i="1"/>
  <c r="I55" i="1"/>
  <c r="I54" i="1"/>
  <c r="I53" i="1"/>
  <c r="I52" i="1"/>
  <c r="I51" i="1"/>
  <c r="G50" i="1"/>
  <c r="I50" i="1" s="1"/>
  <c r="F50" i="1"/>
  <c r="F48" i="1"/>
  <c r="I47" i="1"/>
  <c r="H47" i="1"/>
  <c r="E47" i="1"/>
  <c r="J46" i="1"/>
  <c r="I46" i="1"/>
  <c r="H46" i="1"/>
  <c r="E46" i="1"/>
  <c r="G45" i="1"/>
  <c r="J45" i="1" s="1"/>
  <c r="F45" i="1"/>
  <c r="H45" i="1" s="1"/>
  <c r="E45" i="1"/>
  <c r="J44" i="1"/>
  <c r="I44" i="1"/>
  <c r="H44" i="1"/>
  <c r="E44" i="1"/>
  <c r="J43" i="1"/>
  <c r="I43" i="1"/>
  <c r="H43" i="1"/>
  <c r="E43" i="1"/>
  <c r="J42" i="1"/>
  <c r="I42" i="1"/>
  <c r="H42" i="1"/>
  <c r="E42" i="1"/>
  <c r="J41" i="1"/>
  <c r="I41" i="1"/>
  <c r="H41" i="1"/>
  <c r="E41" i="1"/>
  <c r="J40" i="1"/>
  <c r="I40" i="1"/>
  <c r="H40" i="1"/>
  <c r="E40" i="1"/>
  <c r="J39" i="1"/>
  <c r="I39" i="1"/>
  <c r="H39" i="1"/>
  <c r="E39" i="1"/>
  <c r="J38" i="1"/>
  <c r="I38" i="1"/>
  <c r="H38" i="1"/>
  <c r="E38" i="1"/>
  <c r="J37" i="1"/>
  <c r="I37" i="1"/>
  <c r="H37" i="1"/>
  <c r="E37" i="1"/>
  <c r="J36" i="1"/>
  <c r="I36" i="1"/>
  <c r="H36" i="1"/>
  <c r="E36" i="1"/>
  <c r="J35" i="1"/>
  <c r="I35" i="1"/>
  <c r="H35" i="1"/>
  <c r="E35" i="1"/>
  <c r="J34" i="1"/>
  <c r="I34" i="1"/>
  <c r="H34" i="1"/>
  <c r="E34" i="1"/>
  <c r="J33" i="1"/>
  <c r="I33" i="1"/>
  <c r="H33" i="1"/>
  <c r="E33" i="1"/>
  <c r="J32" i="1"/>
  <c r="I32" i="1"/>
  <c r="H32" i="1"/>
  <c r="E32" i="1"/>
  <c r="J31" i="1"/>
  <c r="I31" i="1"/>
  <c r="H31" i="1"/>
  <c r="E31" i="1"/>
  <c r="J30" i="1"/>
  <c r="I30" i="1"/>
  <c r="H30" i="1"/>
  <c r="E30" i="1"/>
  <c r="J29" i="1"/>
  <c r="I29" i="1"/>
  <c r="H29" i="1"/>
  <c r="E29" i="1"/>
  <c r="J28" i="1"/>
  <c r="I28" i="1"/>
  <c r="H28" i="1"/>
  <c r="E28" i="1"/>
  <c r="J27" i="1"/>
  <c r="I27" i="1"/>
  <c r="H27" i="1"/>
  <c r="E27" i="1"/>
  <c r="J26" i="1"/>
  <c r="I26" i="1"/>
  <c r="H26" i="1"/>
  <c r="E26" i="1"/>
  <c r="J25" i="1"/>
  <c r="I25" i="1"/>
  <c r="H25" i="1"/>
  <c r="E25" i="1"/>
  <c r="J24" i="1"/>
  <c r="I24" i="1"/>
  <c r="H24" i="1"/>
  <c r="E24" i="1"/>
  <c r="J23" i="1"/>
  <c r="I23" i="1"/>
  <c r="H23" i="1"/>
  <c r="E23" i="1"/>
  <c r="J22" i="1"/>
  <c r="I22" i="1"/>
  <c r="G22" i="1"/>
  <c r="F22" i="1"/>
  <c r="H22" i="1" s="1"/>
  <c r="E22" i="1"/>
  <c r="J20" i="1"/>
  <c r="I20" i="1"/>
  <c r="H20" i="1"/>
  <c r="E20" i="1"/>
  <c r="J19" i="1"/>
  <c r="I19" i="1"/>
  <c r="H19" i="1"/>
  <c r="E19" i="1"/>
  <c r="J18" i="1"/>
  <c r="I18" i="1"/>
  <c r="H18" i="1"/>
  <c r="E18" i="1"/>
  <c r="J17" i="1"/>
  <c r="I17" i="1"/>
  <c r="H17" i="1"/>
  <c r="E17" i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H10" i="1"/>
  <c r="G10" i="1"/>
  <c r="I10" i="1" s="1"/>
  <c r="F10" i="1"/>
  <c r="G66" i="1" s="1"/>
  <c r="E10" i="1"/>
  <c r="F9" i="1"/>
  <c r="E9" i="1"/>
  <c r="G48" i="1" l="1"/>
  <c r="I48" i="1" s="1"/>
  <c r="G64" i="1"/>
  <c r="G9" i="1"/>
  <c r="I45" i="1"/>
  <c r="H9" i="1" l="1"/>
  <c r="J9" i="1"/>
  <c r="I9" i="1"/>
</calcChain>
</file>

<file path=xl/sharedStrings.xml><?xml version="1.0" encoding="utf-8"?>
<sst xmlns="http://schemas.openxmlformats.org/spreadsheetml/2006/main" count="100" uniqueCount="96">
  <si>
    <t>от 16.06.2021 №02-08/448</t>
  </si>
  <si>
    <t>Информация об исполнении консолидированного бюджета Ленинградской области на 01.06.2022</t>
  </si>
  <si>
    <t>(по данным месячного отчета)</t>
  </si>
  <si>
    <t>тыс.руб.</t>
  </si>
  <si>
    <t>Раздел, подраздел</t>
  </si>
  <si>
    <t>Наименование раздела, подраздела</t>
  </si>
  <si>
    <t>на 01.06.2021.</t>
  </si>
  <si>
    <t>на 01.06.2022.</t>
  </si>
  <si>
    <t>Отклонение</t>
  </si>
  <si>
    <t>Темп роста</t>
  </si>
  <si>
    <t>Назначено на год</t>
  </si>
  <si>
    <t>Исполнено</t>
  </si>
  <si>
    <t>% исполнения плана года</t>
  </si>
  <si>
    <t>5=4/3*100</t>
  </si>
  <si>
    <t>8=7/6*100</t>
  </si>
  <si>
    <t>9=7-4</t>
  </si>
  <si>
    <t>10=7/4*100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</si>
  <si>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</si>
  <si>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Налоговые и неналоговые доходы, в том числе:</t>
  </si>
  <si>
    <t>Налоговые доходы, в том числе:</t>
  </si>
  <si>
    <t xml:space="preserve"> - налог на прибыль организаций</t>
  </si>
  <si>
    <t xml:space="preserve"> - налог на доходы физических лиц</t>
  </si>
  <si>
    <t>- налоги на совокупный доход</t>
  </si>
  <si>
    <t xml:space="preserve"> - налоги на имущество, в том числе:</t>
  </si>
  <si>
    <t xml:space="preserve"> -земельный налог</t>
  </si>
  <si>
    <t xml:space="preserve"> - акцизы</t>
  </si>
  <si>
    <t>Неналоговые доходы</t>
  </si>
  <si>
    <t>Безвозмездные поступления, в том числе:</t>
  </si>
  <si>
    <t xml:space="preserve"> - безвозмездные поступления от других бюджетов бюджетной системы Российской Федерации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</si>
  <si>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</si>
  <si>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>0100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</si>
  <si>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</si>
  <si>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0102-0104</t>
  </si>
  <si>
    <t>Функционирование высших должностных лиц, функционирование законодательных и исполнительных органов власти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</si>
  <si>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</si>
  <si>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</si>
  <si>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</si>
  <si>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</si>
  <si>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</si>
  <si>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</si>
  <si>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0200</t>
  </si>
  <si>
    <t xml:space="preserve">Национальная оборона </t>
  </si>
  <si>
    <t>0300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</si>
  <si>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</si>
  <si>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</si>
  <si>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</si>
  <si>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</si>
  <si>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</si>
  <si>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</si>
  <si>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</si>
  <si>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0405</t>
  </si>
  <si>
    <t>Сельское хозяйство и рыболовство</t>
  </si>
  <si>
    <t>0407</t>
  </si>
  <si>
    <t>Лесное хозяйство</t>
  </si>
  <si>
    <t>0408-0409</t>
  </si>
  <si>
    <t>Транспорт, дорожное хозяйство (дорожные фонды)</t>
  </si>
  <si>
    <t>0410</t>
  </si>
  <si>
    <t>Связь и информатика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</si>
  <si>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</si>
  <si>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</si>
  <si>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</si>
  <si>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</si>
  <si>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</si>
  <si>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</si>
  <si>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</si>
  <si>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Культура,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</si>
  <si>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</si>
  <si>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</si>
  <si>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</si>
  <si>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</si>
  <si>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</si>
  <si>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</si>
  <si>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</si>
  <si>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</si>
  <si>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ВСЕГО ПО СОЦИАЛЬНО-КУЛЬТУРНОЙ СФЕРЕ</t>
  </si>
  <si>
    <t>1300</t>
  </si>
  <si>
    <t>Обслуживание внутреннего государственного и муниципального долга</t>
  </si>
  <si>
    <t>1400</t>
  </si>
  <si>
    <t>Межбюджетные трансферты общего характера</t>
  </si>
  <si>
    <t>ДЕФИЦИТ(-), ПРОФИЦИТ(+)</t>
  </si>
  <si>
    <t>ИСТОЧНИКИ ФИНАНСИРОВАНИЯ ДЕФИЦИТА (всего)</t>
  </si>
  <si>
    <t>Государственные 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</si>
  <si>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</si>
  <si>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</si>
  <si>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</si>
  <si>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</t>
  </si>
  <si>
    <t>Акции и иные формы участия в капитале, находящиеся в государственной и муниципальной собственности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</si>
  <si>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</si>
  <si>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</si>
  <si>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Прочие бюджетные кредиты (ссуды), предоставленные внутри страны</t>
  </si>
  <si>
    <t>Увеличение финансовых активов в собственности субъектов Российской Федерации за счет средств организаций</t>
  </si>
  <si>
    <t>Изменение финансовых активов в государственной собственности за счет приобретения ценных бумаг по договорам репо</t>
  </si>
  <si>
    <t>Объем государственного и муниципального долга Ленинградской области</t>
  </si>
  <si>
    <t>% от налоговых и неналоговых доходов</t>
  </si>
  <si>
    <t>в т.ч. рыночные заимствования</t>
  </si>
  <si>
    <t>Федотова Е.Р. 2774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</si>
</sst>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8" x14ac:knownFonts="1">
    <font>
      <sz val="10"/>
      <name val="Arial Cyr"/>
      <charset val="204"/>
    </font>
    <font>
      <sz val="10"/>
      <color theme="1"/>
      <name val="Arial Cyr"/>
      <charset val="204"/>
    </font>
    <font>
      <b/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 CYR"/>
      <family val="2"/>
      <charset val="204"/>
    </font>
    <font>
      <sz val="10"/>
      <color rgb="FFFF0000"/>
      <name val="Arial Cyr"/>
      <family val="2"/>
      <charset val="204"/>
    </font>
    <font>
      <sz val="8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10"/>
      <color rgb="FFFF0000"/>
      <name val="Arial Cyr"/>
      <charset val="204"/>
    </font>
    <font>
      <b/>
      <sz val="10"/>
      <color rgb="FFFF0000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1"/>
      <name val="Calibri"/>
      <family val="2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Arial Cyr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6" fillId="0" borderId="0"/>
    <xf numFmtId="0" fontId="6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0" fillId="0" borderId="0"/>
    <xf numFmtId="0" fontId="23" fillId="0" borderId="0"/>
    <xf numFmtId="49" fontId="26" fillId="0" borderId="0">
      <alignment horizontal="center"/>
    </xf>
    <xf numFmtId="49" fontId="26" fillId="0" borderId="0">
      <alignment horizontal="center"/>
    </xf>
    <xf numFmtId="0" fontId="27" fillId="0" borderId="8"/>
    <xf numFmtId="49" fontId="26" fillId="0" borderId="9">
      <alignment horizontal="center" wrapText="1"/>
    </xf>
    <xf numFmtId="49" fontId="26" fillId="0" borderId="9">
      <alignment horizontal="center" wrapText="1"/>
    </xf>
    <xf numFmtId="0" fontId="26" fillId="0" borderId="10">
      <alignment horizontal="left" wrapText="1" indent="1"/>
    </xf>
    <xf numFmtId="49" fontId="26" fillId="0" borderId="11">
      <alignment horizontal="center" wrapText="1"/>
    </xf>
    <xf numFmtId="49" fontId="26" fillId="0" borderId="11">
      <alignment horizontal="center" wrapText="1"/>
    </xf>
    <xf numFmtId="0" fontId="26" fillId="0" borderId="12">
      <alignment horizontal="left" wrapText="1"/>
    </xf>
    <xf numFmtId="49" fontId="26" fillId="0" borderId="13">
      <alignment horizontal="center"/>
    </xf>
    <xf numFmtId="49" fontId="26" fillId="0" borderId="13">
      <alignment horizontal="center"/>
    </xf>
    <xf numFmtId="0" fontId="26" fillId="0" borderId="12">
      <alignment horizontal="left" wrapText="1" indent="2"/>
    </xf>
    <xf numFmtId="49" fontId="26" fillId="0" borderId="8"/>
    <xf numFmtId="49" fontId="26" fillId="0" borderId="8"/>
    <xf numFmtId="0" fontId="24" fillId="0" borderId="14"/>
    <xf numFmtId="4" fontId="26" fillId="0" borderId="13">
      <alignment horizontal="right"/>
    </xf>
    <xf numFmtId="4" fontId="26" fillId="0" borderId="13">
      <alignment horizontal="right"/>
    </xf>
    <xf numFmtId="0" fontId="26" fillId="0" borderId="0">
      <alignment horizontal="center" wrapText="1"/>
    </xf>
    <xf numFmtId="4" fontId="26" fillId="0" borderId="9">
      <alignment horizontal="right"/>
    </xf>
    <xf numFmtId="4" fontId="26" fillId="0" borderId="9">
      <alignment horizontal="right"/>
    </xf>
    <xf numFmtId="49" fontId="26" fillId="0" borderId="8">
      <alignment horizontal="left"/>
    </xf>
    <xf numFmtId="49" fontId="26" fillId="0" borderId="0">
      <alignment horizontal="right"/>
    </xf>
    <xf numFmtId="49" fontId="26" fillId="0" borderId="0">
      <alignment horizontal="right"/>
    </xf>
    <xf numFmtId="49" fontId="26" fillId="0" borderId="15">
      <alignment horizontal="center" wrapText="1"/>
    </xf>
    <xf numFmtId="4" fontId="26" fillId="0" borderId="16">
      <alignment horizontal="right"/>
    </xf>
    <xf numFmtId="4" fontId="26" fillId="0" borderId="16">
      <alignment horizontal="right"/>
    </xf>
    <xf numFmtId="49" fontId="26" fillId="0" borderId="15">
      <alignment horizontal="center"/>
    </xf>
    <xf numFmtId="49" fontId="26" fillId="0" borderId="17">
      <alignment horizontal="center"/>
    </xf>
    <xf numFmtId="49" fontId="26" fillId="0" borderId="17">
      <alignment horizontal="center"/>
    </xf>
    <xf numFmtId="0" fontId="27" fillId="0" borderId="0">
      <alignment horizontal="center"/>
    </xf>
    <xf numFmtId="4" fontId="26" fillId="0" borderId="18">
      <alignment horizontal="right"/>
    </xf>
    <xf numFmtId="4" fontId="26" fillId="0" borderId="18">
      <alignment horizontal="right"/>
    </xf>
    <xf numFmtId="49" fontId="26" fillId="0" borderId="13">
      <alignment horizontal="center"/>
    </xf>
    <xf numFmtId="0" fontId="26" fillId="0" borderId="19">
      <alignment horizontal="left" wrapText="1"/>
    </xf>
    <xf numFmtId="0" fontId="26" fillId="0" borderId="19">
      <alignment horizontal="left" wrapText="1"/>
    </xf>
    <xf numFmtId="0" fontId="26" fillId="0" borderId="19">
      <alignment horizontal="left" wrapText="1" indent="1"/>
    </xf>
    <xf numFmtId="0" fontId="27" fillId="0" borderId="20">
      <alignment horizontal="left" wrapText="1"/>
    </xf>
    <xf numFmtId="0" fontId="27" fillId="0" borderId="20">
      <alignment horizontal="left" wrapText="1"/>
    </xf>
    <xf numFmtId="0" fontId="26" fillId="0" borderId="21">
      <alignment horizontal="left" wrapText="1"/>
    </xf>
    <xf numFmtId="0" fontId="26" fillId="0" borderId="22">
      <alignment horizontal="left" wrapText="1" indent="2"/>
    </xf>
    <xf numFmtId="0" fontId="26" fillId="0" borderId="22">
      <alignment horizontal="left" wrapText="1" indent="2"/>
    </xf>
    <xf numFmtId="0" fontId="26" fillId="0" borderId="21">
      <alignment horizontal="left" wrapText="1" indent="2"/>
    </xf>
    <xf numFmtId="0" fontId="24" fillId="0" borderId="14"/>
    <xf numFmtId="0" fontId="24" fillId="0" borderId="14"/>
    <xf numFmtId="0" fontId="24" fillId="0" borderId="23"/>
    <xf numFmtId="0" fontId="26" fillId="0" borderId="8"/>
    <xf numFmtId="0" fontId="26" fillId="0" borderId="8"/>
    <xf numFmtId="0" fontId="24" fillId="0" borderId="24"/>
    <xf numFmtId="0" fontId="24" fillId="0" borderId="8"/>
    <xf numFmtId="0" fontId="24" fillId="0" borderId="8"/>
    <xf numFmtId="0" fontId="27" fillId="0" borderId="25">
      <alignment horizontal="center" vertical="center" textRotation="90" wrapText="1"/>
    </xf>
    <xf numFmtId="0" fontId="27" fillId="0" borderId="0">
      <alignment horizontal="center"/>
    </xf>
    <xf numFmtId="0" fontId="27" fillId="0" borderId="0">
      <alignment horizontal="center"/>
    </xf>
    <xf numFmtId="0" fontId="27" fillId="0" borderId="14">
      <alignment horizontal="center" vertical="center" textRotation="90" wrapText="1"/>
    </xf>
    <xf numFmtId="0" fontId="27" fillId="0" borderId="8"/>
    <xf numFmtId="0" fontId="27" fillId="0" borderId="8"/>
    <xf numFmtId="0" fontId="26" fillId="0" borderId="0">
      <alignment vertical="center"/>
    </xf>
    <xf numFmtId="0" fontId="26" fillId="0" borderId="12">
      <alignment horizontal="left" wrapText="1"/>
    </xf>
    <xf numFmtId="0" fontId="26" fillId="0" borderId="12">
      <alignment horizontal="left" wrapText="1"/>
    </xf>
    <xf numFmtId="0" fontId="27" fillId="0" borderId="8">
      <alignment horizontal="center" vertical="center" textRotation="90" wrapText="1"/>
    </xf>
    <xf numFmtId="0" fontId="26" fillId="0" borderId="10">
      <alignment horizontal="left" wrapText="1" indent="1"/>
    </xf>
    <xf numFmtId="0" fontId="26" fillId="0" borderId="10">
      <alignment horizontal="left" wrapText="1" indent="1"/>
    </xf>
    <xf numFmtId="0" fontId="27" fillId="0" borderId="14">
      <alignment horizontal="center" vertical="center" textRotation="90"/>
    </xf>
    <xf numFmtId="0" fontId="26" fillId="0" borderId="12">
      <alignment horizontal="left" wrapText="1" indent="2"/>
    </xf>
    <xf numFmtId="0" fontId="26" fillId="0" borderId="12">
      <alignment horizontal="left" wrapText="1" indent="2"/>
    </xf>
    <xf numFmtId="0" fontId="27" fillId="0" borderId="8">
      <alignment horizontal="center" vertical="center" textRotation="90"/>
    </xf>
    <xf numFmtId="0" fontId="24" fillId="3" borderId="26"/>
    <xf numFmtId="0" fontId="24" fillId="3" borderId="26"/>
    <xf numFmtId="0" fontId="27" fillId="0" borderId="25">
      <alignment horizontal="center" vertical="center" textRotation="90"/>
    </xf>
    <xf numFmtId="0" fontId="26" fillId="0" borderId="27">
      <alignment horizontal="left" wrapText="1" indent="2"/>
    </xf>
    <xf numFmtId="0" fontId="26" fillId="0" borderId="27">
      <alignment horizontal="left" wrapText="1" indent="2"/>
    </xf>
    <xf numFmtId="0" fontId="27" fillId="0" borderId="28">
      <alignment horizontal="center" vertical="center" textRotation="90"/>
    </xf>
    <xf numFmtId="0" fontId="26" fillId="0" borderId="0">
      <alignment horizontal="center" wrapText="1"/>
    </xf>
    <xf numFmtId="0" fontId="26" fillId="0" borderId="0">
      <alignment horizontal="center" wrapText="1"/>
    </xf>
    <xf numFmtId="0" fontId="28" fillId="0" borderId="8">
      <alignment wrapText="1"/>
    </xf>
    <xf numFmtId="49" fontId="26" fillId="0" borderId="8">
      <alignment horizontal="left"/>
    </xf>
    <xf numFmtId="49" fontId="26" fillId="0" borderId="8">
      <alignment horizontal="left"/>
    </xf>
    <xf numFmtId="0" fontId="28" fillId="0" borderId="14">
      <alignment wrapText="1"/>
    </xf>
    <xf numFmtId="49" fontId="26" fillId="0" borderId="15">
      <alignment horizontal="center" wrapText="1"/>
    </xf>
    <xf numFmtId="49" fontId="26" fillId="0" borderId="15">
      <alignment horizontal="center" wrapText="1"/>
    </xf>
    <xf numFmtId="0" fontId="26" fillId="0" borderId="28">
      <alignment horizontal="center" vertical="top" wrapText="1"/>
    </xf>
    <xf numFmtId="49" fontId="26" fillId="0" borderId="15">
      <alignment horizontal="center" shrinkToFit="1"/>
    </xf>
    <xf numFmtId="49" fontId="26" fillId="0" borderId="15">
      <alignment horizontal="center" shrinkToFit="1"/>
    </xf>
    <xf numFmtId="0" fontId="27" fillId="0" borderId="29"/>
    <xf numFmtId="49" fontId="26" fillId="0" borderId="13">
      <alignment horizontal="center" shrinkToFit="1"/>
    </xf>
    <xf numFmtId="49" fontId="26" fillId="0" borderId="13">
      <alignment horizontal="center" shrinkToFit="1"/>
    </xf>
    <xf numFmtId="49" fontId="29" fillId="0" borderId="30">
      <alignment horizontal="left" vertical="center" wrapText="1"/>
    </xf>
    <xf numFmtId="0" fontId="26" fillId="0" borderId="21">
      <alignment horizontal="left" wrapText="1"/>
    </xf>
    <xf numFmtId="0" fontId="26" fillId="0" borderId="21">
      <alignment horizontal="left" wrapText="1"/>
    </xf>
    <xf numFmtId="49" fontId="26" fillId="0" borderId="31">
      <alignment horizontal="left" vertical="center" wrapText="1" indent="2"/>
    </xf>
    <xf numFmtId="0" fontId="26" fillId="0" borderId="19">
      <alignment horizontal="left" wrapText="1" indent="1"/>
    </xf>
    <xf numFmtId="0" fontId="26" fillId="0" borderId="19">
      <alignment horizontal="left" wrapText="1" indent="1"/>
    </xf>
    <xf numFmtId="49" fontId="26" fillId="0" borderId="27">
      <alignment horizontal="left" vertical="center" wrapText="1" indent="3"/>
    </xf>
    <xf numFmtId="0" fontId="26" fillId="0" borderId="21">
      <alignment horizontal="left" wrapText="1" indent="2"/>
    </xf>
    <xf numFmtId="0" fontId="26" fillId="0" borderId="21">
      <alignment horizontal="left" wrapText="1" indent="2"/>
    </xf>
    <xf numFmtId="49" fontId="26" fillId="0" borderId="30">
      <alignment horizontal="left" vertical="center" wrapText="1" indent="3"/>
    </xf>
    <xf numFmtId="0" fontId="26" fillId="0" borderId="19">
      <alignment horizontal="left" wrapText="1" indent="2"/>
    </xf>
    <xf numFmtId="0" fontId="26" fillId="0" borderId="19">
      <alignment horizontal="left" wrapText="1" indent="2"/>
    </xf>
    <xf numFmtId="49" fontId="26" fillId="0" borderId="32">
      <alignment horizontal="left" vertical="center" wrapText="1" indent="3"/>
    </xf>
    <xf numFmtId="0" fontId="24" fillId="0" borderId="23"/>
    <xf numFmtId="0" fontId="24" fillId="0" borderId="23"/>
    <xf numFmtId="0" fontId="29" fillId="0" borderId="29">
      <alignment horizontal="left" vertical="center" wrapText="1"/>
    </xf>
    <xf numFmtId="0" fontId="24" fillId="0" borderId="24"/>
    <xf numFmtId="0" fontId="24" fillId="0" borderId="24"/>
    <xf numFmtId="49" fontId="26" fillId="0" borderId="14">
      <alignment horizontal="left" vertical="center" wrapText="1" indent="3"/>
    </xf>
    <xf numFmtId="0" fontId="27" fillId="0" borderId="25">
      <alignment horizontal="center" vertical="center" textRotation="90" wrapText="1"/>
    </xf>
    <xf numFmtId="0" fontId="27" fillId="0" borderId="25">
      <alignment horizontal="center" vertical="center" textRotation="90" wrapText="1"/>
    </xf>
    <xf numFmtId="49" fontId="26" fillId="0" borderId="0">
      <alignment horizontal="left" vertical="center" wrapText="1" indent="3"/>
    </xf>
    <xf numFmtId="0" fontId="27" fillId="0" borderId="14">
      <alignment horizontal="center" vertical="center" textRotation="90" wrapText="1"/>
    </xf>
    <xf numFmtId="0" fontId="27" fillId="0" borderId="14">
      <alignment horizontal="center" vertical="center" textRotation="90" wrapText="1"/>
    </xf>
    <xf numFmtId="49" fontId="26" fillId="0" borderId="8">
      <alignment horizontal="left" vertical="center" wrapText="1" indent="3"/>
    </xf>
    <xf numFmtId="0" fontId="26" fillId="0" borderId="0">
      <alignment vertical="center"/>
    </xf>
    <xf numFmtId="0" fontId="26" fillId="0" borderId="0">
      <alignment vertical="center"/>
    </xf>
    <xf numFmtId="49" fontId="29" fillId="0" borderId="29">
      <alignment horizontal="left" vertical="center" wrapText="1"/>
    </xf>
    <xf numFmtId="0" fontId="27" fillId="0" borderId="8">
      <alignment horizontal="center" vertical="center" textRotation="90" wrapText="1"/>
    </xf>
    <xf numFmtId="0" fontId="27" fillId="0" borderId="8">
      <alignment horizontal="center" vertical="center" textRotation="90" wrapText="1"/>
    </xf>
    <xf numFmtId="0" fontId="26" fillId="0" borderId="30">
      <alignment horizontal="left" vertical="center" wrapText="1"/>
    </xf>
    <xf numFmtId="0" fontId="27" fillId="0" borderId="14">
      <alignment horizontal="center" vertical="center" textRotation="90"/>
    </xf>
    <xf numFmtId="0" fontId="27" fillId="0" borderId="14">
      <alignment horizontal="center" vertical="center" textRotation="90"/>
    </xf>
    <xf numFmtId="0" fontId="26" fillId="0" borderId="32">
      <alignment horizontal="left" vertical="center" wrapText="1"/>
    </xf>
    <xf numFmtId="0" fontId="27" fillId="0" borderId="8">
      <alignment horizontal="center" vertical="center" textRotation="90"/>
    </xf>
    <xf numFmtId="0" fontId="27" fillId="0" borderId="8">
      <alignment horizontal="center" vertical="center" textRotation="90"/>
    </xf>
    <xf numFmtId="49" fontId="26" fillId="0" borderId="30">
      <alignment horizontal="left" vertical="center" wrapText="1"/>
    </xf>
    <xf numFmtId="0" fontId="27" fillId="0" borderId="25">
      <alignment horizontal="center" vertical="center" textRotation="90"/>
    </xf>
    <xf numFmtId="0" fontId="27" fillId="0" borderId="25">
      <alignment horizontal="center" vertical="center" textRotation="90"/>
    </xf>
    <xf numFmtId="49" fontId="26" fillId="0" borderId="32">
      <alignment horizontal="left" vertical="center" wrapText="1"/>
    </xf>
    <xf numFmtId="0" fontId="27" fillId="0" borderId="28">
      <alignment horizontal="center" vertical="center" textRotation="90"/>
    </xf>
    <xf numFmtId="0" fontId="27" fillId="0" borderId="28">
      <alignment horizontal="center" vertical="center" textRotation="90"/>
    </xf>
    <xf numFmtId="49" fontId="27" fillId="0" borderId="33">
      <alignment horizontal="center"/>
    </xf>
    <xf numFmtId="0" fontId="28" fillId="0" borderId="8">
      <alignment wrapText="1"/>
    </xf>
    <xf numFmtId="0" fontId="28" fillId="0" borderId="8">
      <alignment wrapText="1"/>
    </xf>
    <xf numFmtId="49" fontId="27" fillId="0" borderId="34">
      <alignment horizontal="center" vertical="center" wrapText="1"/>
    </xf>
    <xf numFmtId="0" fontId="28" fillId="0" borderId="28">
      <alignment wrapText="1"/>
    </xf>
    <xf numFmtId="0" fontId="28" fillId="0" borderId="28">
      <alignment wrapText="1"/>
    </xf>
    <xf numFmtId="49" fontId="26" fillId="0" borderId="35">
      <alignment horizontal="center" vertical="center" wrapText="1"/>
    </xf>
    <xf numFmtId="0" fontId="28" fillId="0" borderId="14">
      <alignment wrapText="1"/>
    </xf>
    <xf numFmtId="0" fontId="28" fillId="0" borderId="14">
      <alignment wrapText="1"/>
    </xf>
    <xf numFmtId="49" fontId="26" fillId="0" borderId="15">
      <alignment horizontal="center" vertical="center" wrapText="1"/>
    </xf>
    <xf numFmtId="0" fontId="26" fillId="0" borderId="28">
      <alignment horizontal="center" vertical="top" wrapText="1"/>
    </xf>
    <xf numFmtId="0" fontId="26" fillId="0" borderId="28">
      <alignment horizontal="center" vertical="top" wrapText="1"/>
    </xf>
    <xf numFmtId="49" fontId="26" fillId="0" borderId="34">
      <alignment horizontal="center" vertical="center" wrapText="1"/>
    </xf>
    <xf numFmtId="0" fontId="27" fillId="0" borderId="29"/>
    <xf numFmtId="0" fontId="27" fillId="0" borderId="29"/>
    <xf numFmtId="49" fontId="26" fillId="0" borderId="36">
      <alignment horizontal="center" vertical="center" wrapText="1"/>
    </xf>
    <xf numFmtId="49" fontId="29" fillId="0" borderId="30">
      <alignment horizontal="left" vertical="center" wrapText="1"/>
    </xf>
    <xf numFmtId="49" fontId="29" fillId="0" borderId="30">
      <alignment horizontal="left" vertical="center" wrapText="1"/>
    </xf>
    <xf numFmtId="49" fontId="26" fillId="0" borderId="37">
      <alignment horizontal="center" vertical="center" wrapText="1"/>
    </xf>
    <xf numFmtId="49" fontId="26" fillId="0" borderId="31">
      <alignment horizontal="left" vertical="center" wrapText="1" indent="2"/>
    </xf>
    <xf numFmtId="49" fontId="26" fillId="0" borderId="31">
      <alignment horizontal="left" vertical="center" wrapText="1" indent="2"/>
    </xf>
    <xf numFmtId="49" fontId="26" fillId="0" borderId="0">
      <alignment horizontal="center" vertical="center" wrapText="1"/>
    </xf>
    <xf numFmtId="49" fontId="26" fillId="0" borderId="27">
      <alignment horizontal="left" vertical="center" wrapText="1" indent="3"/>
    </xf>
    <xf numFmtId="49" fontId="26" fillId="0" borderId="27">
      <alignment horizontal="left" vertical="center" wrapText="1" indent="3"/>
    </xf>
    <xf numFmtId="49" fontId="26" fillId="0" borderId="8">
      <alignment horizontal="center" vertical="center" wrapText="1"/>
    </xf>
    <xf numFmtId="49" fontId="26" fillId="0" borderId="30">
      <alignment horizontal="left" vertical="center" wrapText="1" indent="3"/>
    </xf>
    <xf numFmtId="49" fontId="26" fillId="0" borderId="30">
      <alignment horizontal="left" vertical="center" wrapText="1" indent="3"/>
    </xf>
    <xf numFmtId="49" fontId="27" fillId="0" borderId="33">
      <alignment horizontal="center" vertical="center" wrapText="1"/>
    </xf>
    <xf numFmtId="49" fontId="26" fillId="0" borderId="32">
      <alignment horizontal="left" vertical="center" wrapText="1" indent="3"/>
    </xf>
    <xf numFmtId="49" fontId="26" fillId="0" borderId="32">
      <alignment horizontal="left" vertical="center" wrapText="1" indent="3"/>
    </xf>
    <xf numFmtId="0" fontId="27" fillId="0" borderId="33">
      <alignment horizontal="center" vertical="center"/>
    </xf>
    <xf numFmtId="0" fontId="29" fillId="0" borderId="29">
      <alignment horizontal="left" vertical="center" wrapText="1"/>
    </xf>
    <xf numFmtId="0" fontId="29" fillId="0" borderId="29">
      <alignment horizontal="left" vertical="center" wrapText="1"/>
    </xf>
    <xf numFmtId="0" fontId="26" fillId="0" borderId="35">
      <alignment horizontal="center" vertical="center"/>
    </xf>
    <xf numFmtId="49" fontId="26" fillId="0" borderId="14">
      <alignment horizontal="left" vertical="center" wrapText="1" indent="3"/>
    </xf>
    <xf numFmtId="49" fontId="26" fillId="0" borderId="14">
      <alignment horizontal="left" vertical="center" wrapText="1" indent="3"/>
    </xf>
    <xf numFmtId="0" fontId="26" fillId="0" borderId="15">
      <alignment horizontal="center" vertical="center"/>
    </xf>
    <xf numFmtId="49" fontId="26" fillId="0" borderId="0">
      <alignment horizontal="left" vertical="center" wrapText="1" indent="3"/>
    </xf>
    <xf numFmtId="49" fontId="26" fillId="0" borderId="0">
      <alignment horizontal="left" vertical="center" wrapText="1" indent="3"/>
    </xf>
    <xf numFmtId="0" fontId="26" fillId="0" borderId="34">
      <alignment horizontal="center" vertical="center"/>
    </xf>
    <xf numFmtId="49" fontId="26" fillId="0" borderId="8">
      <alignment horizontal="left" vertical="center" wrapText="1" indent="3"/>
    </xf>
    <xf numFmtId="49" fontId="26" fillId="0" borderId="8">
      <alignment horizontal="left" vertical="center" wrapText="1" indent="3"/>
    </xf>
    <xf numFmtId="0" fontId="27" fillId="0" borderId="34">
      <alignment horizontal="center" vertical="center"/>
    </xf>
    <xf numFmtId="49" fontId="29" fillId="0" borderId="29">
      <alignment horizontal="left" vertical="center" wrapText="1"/>
    </xf>
    <xf numFmtId="49" fontId="29" fillId="0" borderId="29">
      <alignment horizontal="left" vertical="center" wrapText="1"/>
    </xf>
    <xf numFmtId="0" fontId="26" fillId="0" borderId="36">
      <alignment horizontal="center" vertical="center"/>
    </xf>
    <xf numFmtId="0" fontId="26" fillId="0" borderId="30">
      <alignment horizontal="left" vertical="center" wrapText="1"/>
    </xf>
    <xf numFmtId="0" fontId="26" fillId="0" borderId="30">
      <alignment horizontal="left" vertical="center" wrapText="1"/>
    </xf>
    <xf numFmtId="49" fontId="27" fillId="0" borderId="33">
      <alignment horizontal="center" vertical="center"/>
    </xf>
    <xf numFmtId="0" fontId="26" fillId="0" borderId="32">
      <alignment horizontal="left" vertical="center" wrapText="1"/>
    </xf>
    <xf numFmtId="0" fontId="26" fillId="0" borderId="32">
      <alignment horizontal="left" vertical="center" wrapText="1"/>
    </xf>
    <xf numFmtId="49" fontId="26" fillId="0" borderId="35">
      <alignment horizontal="center" vertical="center"/>
    </xf>
    <xf numFmtId="49" fontId="26" fillId="0" borderId="30">
      <alignment horizontal="left" vertical="center" wrapText="1"/>
    </xf>
    <xf numFmtId="49" fontId="26" fillId="0" borderId="30">
      <alignment horizontal="left" vertical="center" wrapText="1"/>
    </xf>
    <xf numFmtId="49" fontId="26" fillId="0" borderId="15">
      <alignment horizontal="center" vertical="center"/>
    </xf>
    <xf numFmtId="49" fontId="26" fillId="0" borderId="32">
      <alignment horizontal="left" vertical="center" wrapText="1"/>
    </xf>
    <xf numFmtId="49" fontId="26" fillId="0" borderId="32">
      <alignment horizontal="left" vertical="center" wrapText="1"/>
    </xf>
    <xf numFmtId="49" fontId="26" fillId="0" borderId="34">
      <alignment horizontal="center" vertical="center"/>
    </xf>
    <xf numFmtId="49" fontId="27" fillId="0" borderId="33">
      <alignment horizontal="center"/>
    </xf>
    <xf numFmtId="49" fontId="27" fillId="0" borderId="33">
      <alignment horizontal="center"/>
    </xf>
    <xf numFmtId="49" fontId="26" fillId="0" borderId="36">
      <alignment horizontal="center" vertical="center"/>
    </xf>
    <xf numFmtId="49" fontId="27" fillId="0" borderId="34">
      <alignment horizontal="center" vertical="center" wrapText="1"/>
    </xf>
    <xf numFmtId="49" fontId="27" fillId="0" borderId="34">
      <alignment horizontal="center" vertical="center" wrapText="1"/>
    </xf>
    <xf numFmtId="49" fontId="26" fillId="0" borderId="28">
      <alignment horizontal="center" vertical="top" wrapText="1"/>
    </xf>
    <xf numFmtId="49" fontId="26" fillId="0" borderId="35">
      <alignment horizontal="center" vertical="center" wrapText="1"/>
    </xf>
    <xf numFmtId="49" fontId="26" fillId="0" borderId="35">
      <alignment horizontal="center" vertical="center" wrapText="1"/>
    </xf>
    <xf numFmtId="0" fontId="26" fillId="0" borderId="23"/>
    <xf numFmtId="49" fontId="26" fillId="0" borderId="15">
      <alignment horizontal="center" vertical="center" wrapText="1"/>
    </xf>
    <xf numFmtId="49" fontId="26" fillId="0" borderId="15">
      <alignment horizontal="center" vertical="center" wrapText="1"/>
    </xf>
    <xf numFmtId="4" fontId="26" fillId="0" borderId="38">
      <alignment horizontal="right"/>
    </xf>
    <xf numFmtId="49" fontId="26" fillId="0" borderId="34">
      <alignment horizontal="center" vertical="center" wrapText="1"/>
    </xf>
    <xf numFmtId="49" fontId="26" fillId="0" borderId="34">
      <alignment horizontal="center" vertical="center" wrapText="1"/>
    </xf>
    <xf numFmtId="4" fontId="26" fillId="0" borderId="37">
      <alignment horizontal="right"/>
    </xf>
    <xf numFmtId="49" fontId="26" fillId="0" borderId="36">
      <alignment horizontal="center" vertical="center" wrapText="1"/>
    </xf>
    <xf numFmtId="49" fontId="26" fillId="0" borderId="36">
      <alignment horizontal="center" vertical="center" wrapText="1"/>
    </xf>
    <xf numFmtId="4" fontId="26" fillId="0" borderId="0">
      <alignment horizontal="right" shrinkToFit="1"/>
    </xf>
    <xf numFmtId="49" fontId="26" fillId="0" borderId="37">
      <alignment horizontal="center" vertical="center" wrapText="1"/>
    </xf>
    <xf numFmtId="49" fontId="26" fillId="0" borderId="37">
      <alignment horizontal="center" vertical="center" wrapText="1"/>
    </xf>
    <xf numFmtId="4" fontId="26" fillId="0" borderId="8">
      <alignment horizontal="right"/>
    </xf>
    <xf numFmtId="49" fontId="26" fillId="0" borderId="0">
      <alignment horizontal="center" vertical="center" wrapText="1"/>
    </xf>
    <xf numFmtId="49" fontId="26" fillId="0" borderId="0">
      <alignment horizontal="center" vertical="center" wrapText="1"/>
    </xf>
    <xf numFmtId="49" fontId="26" fillId="0" borderId="8">
      <alignment horizontal="center" wrapText="1"/>
    </xf>
    <xf numFmtId="49" fontId="26" fillId="0" borderId="8">
      <alignment horizontal="center" vertical="center" wrapText="1"/>
    </xf>
    <xf numFmtId="49" fontId="26" fillId="0" borderId="8">
      <alignment horizontal="center" vertical="center" wrapText="1"/>
    </xf>
    <xf numFmtId="0" fontId="26" fillId="0" borderId="14">
      <alignment horizontal="center"/>
    </xf>
    <xf numFmtId="49" fontId="27" fillId="0" borderId="33">
      <alignment horizontal="center" vertical="center" wrapText="1"/>
    </xf>
    <xf numFmtId="49" fontId="27" fillId="0" borderId="33">
      <alignment horizontal="center" vertical="center" wrapText="1"/>
    </xf>
    <xf numFmtId="0" fontId="30" fillId="0" borderId="8"/>
    <xf numFmtId="0" fontId="27" fillId="0" borderId="33">
      <alignment horizontal="center" vertical="center"/>
    </xf>
    <xf numFmtId="0" fontId="27" fillId="0" borderId="33">
      <alignment horizontal="center" vertical="center"/>
    </xf>
    <xf numFmtId="0" fontId="30" fillId="0" borderId="14"/>
    <xf numFmtId="0" fontId="26" fillId="0" borderId="35">
      <alignment horizontal="center" vertical="center"/>
    </xf>
    <xf numFmtId="0" fontId="26" fillId="0" borderId="35">
      <alignment horizontal="center" vertical="center"/>
    </xf>
    <xf numFmtId="0" fontId="26" fillId="0" borderId="8">
      <alignment horizontal="center"/>
    </xf>
    <xf numFmtId="0" fontId="26" fillId="0" borderId="15">
      <alignment horizontal="center" vertical="center"/>
    </xf>
    <xf numFmtId="0" fontId="26" fillId="0" borderId="15">
      <alignment horizontal="center" vertical="center"/>
    </xf>
    <xf numFmtId="49" fontId="26" fillId="0" borderId="14">
      <alignment horizontal="center"/>
    </xf>
    <xf numFmtId="0" fontId="26" fillId="0" borderId="34">
      <alignment horizontal="center" vertical="center"/>
    </xf>
    <xf numFmtId="0" fontId="26" fillId="0" borderId="34">
      <alignment horizontal="center" vertical="center"/>
    </xf>
    <xf numFmtId="49" fontId="26" fillId="0" borderId="0">
      <alignment horizontal="left"/>
    </xf>
    <xf numFmtId="0" fontId="27" fillId="0" borderId="34">
      <alignment horizontal="center" vertical="center"/>
    </xf>
    <xf numFmtId="0" fontId="27" fillId="0" borderId="34">
      <alignment horizontal="center" vertical="center"/>
    </xf>
    <xf numFmtId="4" fontId="26" fillId="0" borderId="23">
      <alignment horizontal="right"/>
    </xf>
    <xf numFmtId="0" fontId="26" fillId="0" borderId="36">
      <alignment horizontal="center" vertical="center"/>
    </xf>
    <xf numFmtId="0" fontId="26" fillId="0" borderId="36">
      <alignment horizontal="center" vertical="center"/>
    </xf>
    <xf numFmtId="0" fontId="26" fillId="0" borderId="28">
      <alignment horizontal="center" vertical="top"/>
    </xf>
    <xf numFmtId="49" fontId="27" fillId="0" borderId="33">
      <alignment horizontal="center" vertical="center"/>
    </xf>
    <xf numFmtId="49" fontId="27" fillId="0" borderId="33">
      <alignment horizontal="center" vertical="center"/>
    </xf>
    <xf numFmtId="4" fontId="26" fillId="0" borderId="24">
      <alignment horizontal="right"/>
    </xf>
    <xf numFmtId="49" fontId="26" fillId="0" borderId="35">
      <alignment horizontal="center" vertical="center"/>
    </xf>
    <xf numFmtId="49" fontId="26" fillId="0" borderId="35">
      <alignment horizontal="center" vertical="center"/>
    </xf>
    <xf numFmtId="4" fontId="26" fillId="0" borderId="39">
      <alignment horizontal="right"/>
    </xf>
    <xf numFmtId="49" fontId="26" fillId="0" borderId="15">
      <alignment horizontal="center" vertical="center"/>
    </xf>
    <xf numFmtId="49" fontId="26" fillId="0" borderId="15">
      <alignment horizontal="center" vertical="center"/>
    </xf>
    <xf numFmtId="0" fontId="26" fillId="0" borderId="24"/>
    <xf numFmtId="49" fontId="26" fillId="0" borderId="34">
      <alignment horizontal="center" vertical="center"/>
    </xf>
    <xf numFmtId="49" fontId="26" fillId="0" borderId="34">
      <alignment horizontal="center" vertical="center"/>
    </xf>
    <xf numFmtId="0" fontId="28" fillId="0" borderId="28">
      <alignment wrapText="1"/>
    </xf>
    <xf numFmtId="49" fontId="26" fillId="0" borderId="36">
      <alignment horizontal="center" vertical="center"/>
    </xf>
    <xf numFmtId="49" fontId="26" fillId="0" borderId="36">
      <alignment horizontal="center" vertical="center"/>
    </xf>
    <xf numFmtId="0" fontId="25" fillId="0" borderId="40"/>
    <xf numFmtId="49" fontId="26" fillId="0" borderId="8">
      <alignment horizontal="center"/>
    </xf>
    <xf numFmtId="49" fontId="26" fillId="0" borderId="8">
      <alignment horizontal="center"/>
    </xf>
    <xf numFmtId="0" fontId="26" fillId="0" borderId="14">
      <alignment horizontal="center"/>
    </xf>
    <xf numFmtId="0" fontId="26" fillId="0" borderId="14">
      <alignment horizontal="center"/>
    </xf>
    <xf numFmtId="0" fontId="26" fillId="0" borderId="0">
      <alignment horizontal="center"/>
    </xf>
    <xf numFmtId="0" fontId="26" fillId="0" borderId="0">
      <alignment horizontal="center"/>
    </xf>
    <xf numFmtId="49" fontId="26" fillId="0" borderId="8"/>
    <xf numFmtId="49" fontId="26" fillId="0" borderId="8"/>
    <xf numFmtId="0" fontId="26" fillId="0" borderId="28">
      <alignment horizontal="center" vertical="top"/>
    </xf>
    <xf numFmtId="0" fontId="26" fillId="0" borderId="28">
      <alignment horizontal="center" vertical="top"/>
    </xf>
    <xf numFmtId="49" fontId="26" fillId="0" borderId="28">
      <alignment horizontal="center" vertical="top" wrapText="1"/>
    </xf>
    <xf numFmtId="49" fontId="26" fillId="0" borderId="28">
      <alignment horizontal="center" vertical="top" wrapText="1"/>
    </xf>
    <xf numFmtId="0" fontId="26" fillId="0" borderId="23"/>
    <xf numFmtId="0" fontId="26" fillId="0" borderId="23"/>
    <xf numFmtId="4" fontId="26" fillId="0" borderId="38">
      <alignment horizontal="right"/>
    </xf>
    <xf numFmtId="4" fontId="26" fillId="0" borderId="38">
      <alignment horizontal="right"/>
    </xf>
    <xf numFmtId="4" fontId="26" fillId="0" borderId="37">
      <alignment horizontal="right"/>
    </xf>
    <xf numFmtId="4" fontId="26" fillId="0" borderId="37">
      <alignment horizontal="right"/>
    </xf>
    <xf numFmtId="4" fontId="26" fillId="0" borderId="0">
      <alignment horizontal="right" shrinkToFit="1"/>
    </xf>
    <xf numFmtId="4" fontId="26" fillId="0" borderId="0">
      <alignment horizontal="right" shrinkToFit="1"/>
    </xf>
    <xf numFmtId="4" fontId="26" fillId="0" borderId="8">
      <alignment horizontal="right"/>
    </xf>
    <xf numFmtId="4" fontId="26" fillId="0" borderId="8">
      <alignment horizontal="right"/>
    </xf>
    <xf numFmtId="0" fontId="26" fillId="0" borderId="14"/>
    <xf numFmtId="0" fontId="26" fillId="0" borderId="14"/>
    <xf numFmtId="0" fontId="26" fillId="0" borderId="28">
      <alignment horizontal="center" vertical="top" wrapText="1"/>
    </xf>
    <xf numFmtId="0" fontId="26" fillId="0" borderId="28">
      <alignment horizontal="center" vertical="top" wrapText="1"/>
    </xf>
    <xf numFmtId="0" fontId="26" fillId="0" borderId="8">
      <alignment horizontal="center"/>
    </xf>
    <xf numFmtId="0" fontId="26" fillId="0" borderId="8">
      <alignment horizontal="center"/>
    </xf>
    <xf numFmtId="49" fontId="26" fillId="0" borderId="14">
      <alignment horizontal="center"/>
    </xf>
    <xf numFmtId="49" fontId="26" fillId="0" borderId="14">
      <alignment horizontal="center"/>
    </xf>
    <xf numFmtId="49" fontId="26" fillId="0" borderId="0">
      <alignment horizontal="left"/>
    </xf>
    <xf numFmtId="49" fontId="26" fillId="0" borderId="0">
      <alignment horizontal="left"/>
    </xf>
    <xf numFmtId="4" fontId="26" fillId="0" borderId="23">
      <alignment horizontal="right"/>
    </xf>
    <xf numFmtId="4" fontId="26" fillId="0" borderId="23">
      <alignment horizontal="right"/>
    </xf>
    <xf numFmtId="0" fontId="26" fillId="0" borderId="28">
      <alignment horizontal="center" vertical="top"/>
    </xf>
    <xf numFmtId="0" fontId="26" fillId="0" borderId="28">
      <alignment horizontal="center" vertical="top"/>
    </xf>
    <xf numFmtId="4" fontId="26" fillId="0" borderId="24">
      <alignment horizontal="right"/>
    </xf>
    <xf numFmtId="4" fontId="26" fillId="0" borderId="24">
      <alignment horizontal="right"/>
    </xf>
    <xf numFmtId="4" fontId="26" fillId="0" borderId="39">
      <alignment horizontal="right"/>
    </xf>
    <xf numFmtId="4" fontId="26" fillId="0" borderId="39">
      <alignment horizontal="right"/>
    </xf>
    <xf numFmtId="0" fontId="26" fillId="0" borderId="24"/>
    <xf numFmtId="0" fontId="26" fillId="0" borderId="24"/>
    <xf numFmtId="0" fontId="25" fillId="0" borderId="40"/>
    <xf numFmtId="0" fontId="25" fillId="0" borderId="40"/>
    <xf numFmtId="0" fontId="24" fillId="3" borderId="0"/>
    <xf numFmtId="0" fontId="24" fillId="3" borderId="0"/>
    <xf numFmtId="0" fontId="24" fillId="4" borderId="0"/>
    <xf numFmtId="0" fontId="27" fillId="0" borderId="0"/>
    <xf numFmtId="0" fontId="27" fillId="0" borderId="0"/>
    <xf numFmtId="0" fontId="31" fillId="0" borderId="0"/>
    <xf numFmtId="0" fontId="31" fillId="0" borderId="0"/>
    <xf numFmtId="0" fontId="26" fillId="0" borderId="0">
      <alignment horizontal="left"/>
    </xf>
    <xf numFmtId="0" fontId="26" fillId="0" borderId="0">
      <alignment horizontal="left"/>
    </xf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3" borderId="8"/>
    <xf numFmtId="0" fontId="24" fillId="3" borderId="8"/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0" fontId="26" fillId="0" borderId="41">
      <alignment horizontal="left" wrapText="1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0" fontId="26" fillId="0" borderId="12">
      <alignment horizontal="left" wrapText="1" indent="1"/>
    </xf>
    <xf numFmtId="0" fontId="24" fillId="3" borderId="42"/>
    <xf numFmtId="0" fontId="24" fillId="3" borderId="42"/>
    <xf numFmtId="0" fontId="26" fillId="0" borderId="17">
      <alignment horizontal="left" wrapText="1" indent="2"/>
    </xf>
    <xf numFmtId="0" fontId="26" fillId="0" borderId="41">
      <alignment horizontal="left" wrapText="1"/>
    </xf>
    <xf numFmtId="0" fontId="26" fillId="0" borderId="41">
      <alignment horizontal="left" wrapText="1"/>
    </xf>
    <xf numFmtId="0" fontId="25" fillId="0" borderId="0"/>
    <xf numFmtId="0" fontId="26" fillId="0" borderId="12">
      <alignment horizontal="left" wrapText="1" indent="1"/>
    </xf>
    <xf numFmtId="0" fontId="26" fillId="0" borderId="12">
      <alignment horizontal="left" wrapText="1" indent="1"/>
    </xf>
    <xf numFmtId="0" fontId="32" fillId="0" borderId="0">
      <alignment horizontal="center" vertical="top"/>
    </xf>
    <xf numFmtId="0" fontId="26" fillId="0" borderId="17">
      <alignment horizontal="left" wrapText="1" indent="2"/>
    </xf>
    <xf numFmtId="0" fontId="26" fillId="0" borderId="17">
      <alignment horizontal="left" wrapText="1" indent="2"/>
    </xf>
    <xf numFmtId="0" fontId="26" fillId="0" borderId="14">
      <alignment horizontal="left"/>
    </xf>
    <xf numFmtId="0" fontId="24" fillId="3" borderId="14"/>
    <xf numFmtId="0" fontId="24" fillId="3" borderId="14"/>
    <xf numFmtId="49" fontId="26" fillId="0" borderId="33">
      <alignment horizontal="center" wrapText="1"/>
    </xf>
    <xf numFmtId="0" fontId="33" fillId="0" borderId="0">
      <alignment horizontal="center" wrapText="1"/>
    </xf>
    <xf numFmtId="0" fontId="33" fillId="0" borderId="0">
      <alignment horizontal="center" wrapText="1"/>
    </xf>
    <xf numFmtId="49" fontId="26" fillId="0" borderId="35">
      <alignment horizontal="center" wrapText="1"/>
    </xf>
    <xf numFmtId="0" fontId="32" fillId="0" borderId="0">
      <alignment horizontal="center" vertical="top"/>
    </xf>
    <xf numFmtId="0" fontId="32" fillId="0" borderId="0">
      <alignment horizontal="center" vertical="top"/>
    </xf>
    <xf numFmtId="49" fontId="26" fillId="0" borderId="34">
      <alignment horizontal="center"/>
    </xf>
    <xf numFmtId="0" fontId="26" fillId="0" borderId="8">
      <alignment wrapText="1"/>
    </xf>
    <xf numFmtId="0" fontId="26" fillId="0" borderId="8">
      <alignment wrapText="1"/>
    </xf>
    <xf numFmtId="0" fontId="26" fillId="0" borderId="37"/>
    <xf numFmtId="0" fontId="26" fillId="0" borderId="42">
      <alignment wrapText="1"/>
    </xf>
    <xf numFmtId="0" fontId="26" fillId="0" borderId="42">
      <alignment wrapText="1"/>
    </xf>
    <xf numFmtId="49" fontId="26" fillId="0" borderId="14"/>
    <xf numFmtId="0" fontId="26" fillId="0" borderId="14">
      <alignment horizontal="left"/>
    </xf>
    <xf numFmtId="0" fontId="26" fillId="0" borderId="14">
      <alignment horizontal="left"/>
    </xf>
    <xf numFmtId="49" fontId="26" fillId="0" borderId="0"/>
    <xf numFmtId="0" fontId="24" fillId="3" borderId="43"/>
    <xf numFmtId="0" fontId="24" fillId="3" borderId="43"/>
    <xf numFmtId="49" fontId="26" fillId="0" borderId="9">
      <alignment horizontal="center"/>
    </xf>
    <xf numFmtId="49" fontId="26" fillId="0" borderId="33">
      <alignment horizontal="center" wrapText="1"/>
    </xf>
    <xf numFmtId="49" fontId="26" fillId="0" borderId="33">
      <alignment horizontal="center" wrapText="1"/>
    </xf>
    <xf numFmtId="49" fontId="26" fillId="0" borderId="23">
      <alignment horizontal="center"/>
    </xf>
    <xf numFmtId="49" fontId="26" fillId="0" borderId="35">
      <alignment horizontal="center" wrapText="1"/>
    </xf>
    <xf numFmtId="49" fontId="26" fillId="0" borderId="35">
      <alignment horizontal="center" wrapText="1"/>
    </xf>
    <xf numFmtId="49" fontId="26" fillId="0" borderId="28">
      <alignment horizontal="center"/>
    </xf>
    <xf numFmtId="49" fontId="26" fillId="0" borderId="34">
      <alignment horizontal="center"/>
    </xf>
    <xf numFmtId="49" fontId="26" fillId="0" borderId="34">
      <alignment horizontal="center"/>
    </xf>
    <xf numFmtId="49" fontId="26" fillId="0" borderId="38">
      <alignment horizontal="center" vertical="center" wrapText="1"/>
    </xf>
    <xf numFmtId="0" fontId="24" fillId="3" borderId="44"/>
    <xf numFmtId="0" fontId="24" fillId="3" borderId="44"/>
    <xf numFmtId="4" fontId="26" fillId="0" borderId="28">
      <alignment horizontal="right"/>
    </xf>
    <xf numFmtId="0" fontId="26" fillId="0" borderId="37"/>
    <xf numFmtId="0" fontId="26" fillId="0" borderId="37"/>
    <xf numFmtId="0" fontId="26" fillId="5" borderId="0"/>
    <xf numFmtId="0" fontId="26" fillId="0" borderId="0">
      <alignment horizontal="center"/>
    </xf>
    <xf numFmtId="0" fontId="26" fillId="0" borderId="0">
      <alignment horizontal="center"/>
    </xf>
    <xf numFmtId="0" fontId="33" fillId="0" borderId="0">
      <alignment horizontal="center" wrapText="1"/>
    </xf>
    <xf numFmtId="49" fontId="26" fillId="0" borderId="14"/>
    <xf numFmtId="49" fontId="26" fillId="0" borderId="14"/>
    <xf numFmtId="0" fontId="26" fillId="0" borderId="0">
      <alignment horizontal="center"/>
    </xf>
    <xf numFmtId="49" fontId="26" fillId="0" borderId="0"/>
    <xf numFmtId="49" fontId="26" fillId="0" borderId="0"/>
    <xf numFmtId="0" fontId="26" fillId="0" borderId="8">
      <alignment wrapText="1"/>
    </xf>
    <xf numFmtId="49" fontId="26" fillId="0" borderId="9">
      <alignment horizontal="center"/>
    </xf>
    <xf numFmtId="49" fontId="26" fillId="0" borderId="9">
      <alignment horizontal="center"/>
    </xf>
    <xf numFmtId="0" fontId="26" fillId="0" borderId="42">
      <alignment wrapText="1"/>
    </xf>
    <xf numFmtId="49" fontId="26" fillId="0" borderId="23">
      <alignment horizontal="center"/>
    </xf>
    <xf numFmtId="49" fontId="26" fillId="0" borderId="23">
      <alignment horizontal="center"/>
    </xf>
    <xf numFmtId="0" fontId="34" fillId="0" borderId="45"/>
    <xf numFmtId="49" fontId="26" fillId="0" borderId="28">
      <alignment horizontal="center"/>
    </xf>
    <xf numFmtId="49" fontId="26" fillId="0" borderId="28">
      <alignment horizontal="center"/>
    </xf>
    <xf numFmtId="49" fontId="35" fillId="0" borderId="46">
      <alignment horizontal="right"/>
    </xf>
    <xf numFmtId="49" fontId="26" fillId="0" borderId="28">
      <alignment horizontal="center" vertical="center" wrapText="1"/>
    </xf>
    <xf numFmtId="49" fontId="26" fillId="0" borderId="28">
      <alignment horizontal="center" vertical="center" wrapText="1"/>
    </xf>
    <xf numFmtId="0" fontId="26" fillId="0" borderId="46">
      <alignment horizontal="right"/>
    </xf>
    <xf numFmtId="49" fontId="26" fillId="0" borderId="38">
      <alignment horizontal="center" vertical="center" wrapText="1"/>
    </xf>
    <xf numFmtId="49" fontId="26" fillId="0" borderId="38">
      <alignment horizontal="center" vertical="center" wrapText="1"/>
    </xf>
    <xf numFmtId="0" fontId="34" fillId="0" borderId="8"/>
    <xf numFmtId="0" fontId="24" fillId="3" borderId="47"/>
    <xf numFmtId="0" fontId="24" fillId="3" borderId="47"/>
    <xf numFmtId="0" fontId="25" fillId="0" borderId="37"/>
    <xf numFmtId="4" fontId="26" fillId="0" borderId="28">
      <alignment horizontal="right"/>
    </xf>
    <xf numFmtId="4" fontId="26" fillId="0" borderId="28">
      <alignment horizontal="right"/>
    </xf>
    <xf numFmtId="0" fontId="26" fillId="0" borderId="38">
      <alignment horizontal="center"/>
    </xf>
    <xf numFmtId="0" fontId="26" fillId="5" borderId="37"/>
    <xf numFmtId="0" fontId="26" fillId="5" borderId="37"/>
    <xf numFmtId="49" fontId="24" fillId="0" borderId="48">
      <alignment horizontal="center"/>
    </xf>
    <xf numFmtId="0" fontId="26" fillId="5" borderId="0"/>
    <xf numFmtId="0" fontId="26" fillId="5" borderId="0"/>
    <xf numFmtId="166" fontId="26" fillId="0" borderId="20">
      <alignment horizontal="center"/>
    </xf>
    <xf numFmtId="0" fontId="33" fillId="0" borderId="0">
      <alignment horizontal="center" wrapText="1"/>
    </xf>
    <xf numFmtId="0" fontId="33" fillId="0" borderId="0">
      <alignment horizontal="center" wrapText="1"/>
    </xf>
    <xf numFmtId="0" fontId="26" fillId="0" borderId="49">
      <alignment horizontal="center"/>
    </xf>
    <xf numFmtId="0" fontId="34" fillId="0" borderId="45"/>
    <xf numFmtId="0" fontId="34" fillId="0" borderId="45"/>
    <xf numFmtId="49" fontId="26" fillId="0" borderId="22">
      <alignment horizontal="center"/>
    </xf>
    <xf numFmtId="49" fontId="35" fillId="0" borderId="46">
      <alignment horizontal="right"/>
    </xf>
    <xf numFmtId="49" fontId="35" fillId="0" borderId="46">
      <alignment horizontal="right"/>
    </xf>
    <xf numFmtId="49" fontId="26" fillId="0" borderId="20">
      <alignment horizontal="center"/>
    </xf>
    <xf numFmtId="0" fontId="26" fillId="0" borderId="46">
      <alignment horizontal="right"/>
    </xf>
    <xf numFmtId="0" fontId="26" fillId="0" borderId="46">
      <alignment horizontal="right"/>
    </xf>
    <xf numFmtId="0" fontId="26" fillId="0" borderId="20">
      <alignment horizontal="center"/>
    </xf>
    <xf numFmtId="0" fontId="34" fillId="0" borderId="8"/>
    <xf numFmtId="0" fontId="34" fillId="0" borderId="8"/>
    <xf numFmtId="49" fontId="26" fillId="0" borderId="50">
      <alignment horizontal="center"/>
    </xf>
    <xf numFmtId="0" fontId="26" fillId="0" borderId="38">
      <alignment horizontal="center"/>
    </xf>
    <xf numFmtId="0" fontId="26" fillId="0" borderId="38">
      <alignment horizontal="center"/>
    </xf>
    <xf numFmtId="0" fontId="34" fillId="0" borderId="0"/>
    <xf numFmtId="49" fontId="24" fillId="0" borderId="48">
      <alignment horizontal="center"/>
    </xf>
    <xf numFmtId="49" fontId="24" fillId="0" borderId="48">
      <alignment horizontal="center"/>
    </xf>
    <xf numFmtId="0" fontId="24" fillId="0" borderId="51"/>
    <xf numFmtId="166" fontId="26" fillId="0" borderId="20">
      <alignment horizontal="center"/>
    </xf>
    <xf numFmtId="166" fontId="26" fillId="0" borderId="20">
      <alignment horizontal="center"/>
    </xf>
    <xf numFmtId="0" fontId="24" fillId="0" borderId="40"/>
    <xf numFmtId="0" fontId="26" fillId="0" borderId="49">
      <alignment horizontal="center"/>
    </xf>
    <xf numFmtId="0" fontId="26" fillId="0" borderId="49">
      <alignment horizontal="center"/>
    </xf>
    <xf numFmtId="4" fontId="26" fillId="0" borderId="17">
      <alignment horizontal="right"/>
    </xf>
    <xf numFmtId="49" fontId="26" fillId="0" borderId="22">
      <alignment horizontal="center"/>
    </xf>
    <xf numFmtId="49" fontId="26" fillId="0" borderId="22">
      <alignment horizontal="center"/>
    </xf>
    <xf numFmtId="49" fontId="26" fillId="0" borderId="24">
      <alignment horizontal="center"/>
    </xf>
    <xf numFmtId="49" fontId="26" fillId="0" borderId="20">
      <alignment horizontal="center"/>
    </xf>
    <xf numFmtId="49" fontId="26" fillId="0" borderId="20">
      <alignment horizontal="center"/>
    </xf>
    <xf numFmtId="0" fontId="26" fillId="0" borderId="52">
      <alignment horizontal="left" wrapText="1"/>
    </xf>
    <xf numFmtId="0" fontId="26" fillId="0" borderId="20">
      <alignment horizontal="center"/>
    </xf>
    <xf numFmtId="0" fontId="26" fillId="0" borderId="20">
      <alignment horizontal="center"/>
    </xf>
    <xf numFmtId="0" fontId="26" fillId="0" borderId="21">
      <alignment horizontal="left" wrapText="1" indent="1"/>
    </xf>
    <xf numFmtId="49" fontId="26" fillId="0" borderId="50">
      <alignment horizontal="center"/>
    </xf>
    <xf numFmtId="49" fontId="26" fillId="0" borderId="50">
      <alignment horizontal="center"/>
    </xf>
    <xf numFmtId="0" fontId="26" fillId="0" borderId="53">
      <alignment horizontal="left" wrapText="1" indent="2"/>
    </xf>
    <xf numFmtId="0" fontId="25" fillId="0" borderId="37"/>
    <xf numFmtId="0" fontId="25" fillId="0" borderId="37"/>
    <xf numFmtId="0" fontId="26" fillId="5" borderId="37"/>
    <xf numFmtId="0" fontId="34" fillId="0" borderId="0"/>
    <xf numFmtId="0" fontId="34" fillId="0" borderId="0"/>
    <xf numFmtId="0" fontId="33" fillId="0" borderId="0">
      <alignment horizontal="left" wrapText="1"/>
    </xf>
    <xf numFmtId="0" fontId="24" fillId="0" borderId="51"/>
    <xf numFmtId="0" fontId="24" fillId="0" borderId="51"/>
    <xf numFmtId="49" fontId="24" fillId="0" borderId="0"/>
    <xf numFmtId="0" fontId="24" fillId="0" borderId="40"/>
    <xf numFmtId="0" fontId="24" fillId="0" borderId="40"/>
    <xf numFmtId="0" fontId="26" fillId="0" borderId="0">
      <alignment horizontal="right"/>
    </xf>
    <xf numFmtId="4" fontId="26" fillId="0" borderId="17">
      <alignment horizontal="right"/>
    </xf>
    <xf numFmtId="4" fontId="26" fillId="0" borderId="17">
      <alignment horizontal="right"/>
    </xf>
    <xf numFmtId="49" fontId="26" fillId="0" borderId="0">
      <alignment horizontal="right"/>
    </xf>
    <xf numFmtId="49" fontId="26" fillId="0" borderId="24">
      <alignment horizontal="center"/>
    </xf>
    <xf numFmtId="49" fontId="26" fillId="0" borderId="24">
      <alignment horizontal="center"/>
    </xf>
    <xf numFmtId="0" fontId="26" fillId="0" borderId="0">
      <alignment horizontal="left" wrapText="1"/>
    </xf>
    <xf numFmtId="0" fontId="26" fillId="0" borderId="52">
      <alignment horizontal="left" wrapText="1"/>
    </xf>
    <xf numFmtId="0" fontId="26" fillId="0" borderId="52">
      <alignment horizontal="left" wrapText="1"/>
    </xf>
    <xf numFmtId="0" fontId="26" fillId="0" borderId="8">
      <alignment horizontal="left"/>
    </xf>
    <xf numFmtId="0" fontId="26" fillId="0" borderId="21">
      <alignment horizontal="left" wrapText="1" indent="1"/>
    </xf>
    <xf numFmtId="0" fontId="26" fillId="0" borderId="21">
      <alignment horizontal="left" wrapText="1" indent="1"/>
    </xf>
    <xf numFmtId="0" fontId="26" fillId="0" borderId="10">
      <alignment horizontal="left" wrapText="1"/>
    </xf>
    <xf numFmtId="0" fontId="26" fillId="0" borderId="20">
      <alignment horizontal="left" wrapText="1" indent="2"/>
    </xf>
    <xf numFmtId="0" fontId="26" fillId="0" borderId="20">
      <alignment horizontal="left" wrapText="1" indent="2"/>
    </xf>
    <xf numFmtId="0" fontId="26" fillId="0" borderId="42"/>
    <xf numFmtId="0" fontId="24" fillId="3" borderId="54"/>
    <xf numFmtId="0" fontId="24" fillId="3" borderId="54"/>
    <xf numFmtId="0" fontId="27" fillId="0" borderId="53">
      <alignment horizontal="left" wrapText="1"/>
    </xf>
    <xf numFmtId="0" fontId="26" fillId="5" borderId="26"/>
    <xf numFmtId="0" fontId="26" fillId="5" borderId="26"/>
    <xf numFmtId="49" fontId="26" fillId="0" borderId="0">
      <alignment horizontal="center" wrapText="1"/>
    </xf>
    <xf numFmtId="0" fontId="33" fillId="0" borderId="0">
      <alignment horizontal="left" wrapText="1"/>
    </xf>
    <xf numFmtId="0" fontId="33" fillId="0" borderId="0">
      <alignment horizontal="left" wrapText="1"/>
    </xf>
    <xf numFmtId="49" fontId="26" fillId="0" borderId="34">
      <alignment horizontal="center" wrapText="1"/>
    </xf>
    <xf numFmtId="49" fontId="24" fillId="0" borderId="0"/>
    <xf numFmtId="49" fontId="24" fillId="0" borderId="0"/>
    <xf numFmtId="0" fontId="26" fillId="0" borderId="55"/>
    <xf numFmtId="0" fontId="26" fillId="0" borderId="0">
      <alignment horizontal="right"/>
    </xf>
    <xf numFmtId="0" fontId="26" fillId="0" borderId="0">
      <alignment horizontal="right"/>
    </xf>
    <xf numFmtId="0" fontId="26" fillId="0" borderId="56">
      <alignment horizontal="center" wrapText="1"/>
    </xf>
    <xf numFmtId="49" fontId="26" fillId="0" borderId="0">
      <alignment horizontal="right"/>
    </xf>
    <xf numFmtId="49" fontId="26" fillId="0" borderId="0">
      <alignment horizontal="right"/>
    </xf>
    <xf numFmtId="0" fontId="24" fillId="0" borderId="37"/>
    <xf numFmtId="0" fontId="26" fillId="0" borderId="0">
      <alignment horizontal="left" wrapText="1"/>
    </xf>
    <xf numFmtId="0" fontId="26" fillId="0" borderId="0">
      <alignment horizontal="left" wrapText="1"/>
    </xf>
    <xf numFmtId="49" fontId="26" fillId="0" borderId="0">
      <alignment horizontal="center"/>
    </xf>
    <xf numFmtId="0" fontId="26" fillId="0" borderId="8">
      <alignment horizontal="left"/>
    </xf>
    <xf numFmtId="0" fontId="26" fillId="0" borderId="8">
      <alignment horizontal="left"/>
    </xf>
    <xf numFmtId="49" fontId="26" fillId="0" borderId="9">
      <alignment horizontal="center" wrapText="1"/>
    </xf>
    <xf numFmtId="0" fontId="26" fillId="0" borderId="10">
      <alignment horizontal="left" wrapText="1"/>
    </xf>
    <xf numFmtId="0" fontId="26" fillId="0" borderId="10">
      <alignment horizontal="left" wrapText="1"/>
    </xf>
    <xf numFmtId="49" fontId="26" fillId="0" borderId="11">
      <alignment horizontal="center" wrapText="1"/>
    </xf>
    <xf numFmtId="0" fontId="26" fillId="0" borderId="42"/>
    <xf numFmtId="0" fontId="26" fillId="0" borderId="42"/>
    <xf numFmtId="49" fontId="26" fillId="0" borderId="8"/>
    <xf numFmtId="0" fontId="27" fillId="0" borderId="53">
      <alignment horizontal="left" wrapText="1"/>
    </xf>
    <xf numFmtId="0" fontId="27" fillId="0" borderId="53">
      <alignment horizontal="left" wrapText="1"/>
    </xf>
    <xf numFmtId="4" fontId="26" fillId="0" borderId="13">
      <alignment horizontal="right"/>
    </xf>
    <xf numFmtId="0" fontId="26" fillId="0" borderId="16">
      <alignment horizontal="left" wrapText="1" indent="2"/>
    </xf>
    <xf numFmtId="0" fontId="26" fillId="0" borderId="16">
      <alignment horizontal="left" wrapText="1" indent="2"/>
    </xf>
    <xf numFmtId="4" fontId="26" fillId="0" borderId="9">
      <alignment horizontal="right"/>
    </xf>
    <xf numFmtId="49" fontId="26" fillId="0" borderId="0">
      <alignment horizontal="center" wrapText="1"/>
    </xf>
    <xf numFmtId="49" fontId="26" fillId="0" borderId="0">
      <alignment horizontal="center" wrapText="1"/>
    </xf>
    <xf numFmtId="4" fontId="26" fillId="0" borderId="16">
      <alignment horizontal="right"/>
    </xf>
    <xf numFmtId="49" fontId="26" fillId="0" borderId="34">
      <alignment horizontal="center" wrapText="1"/>
    </xf>
    <xf numFmtId="49" fontId="26" fillId="0" borderId="34">
      <alignment horizontal="center" wrapText="1"/>
    </xf>
    <xf numFmtId="49" fontId="26" fillId="0" borderId="17">
      <alignment horizontal="center"/>
    </xf>
    <xf numFmtId="0" fontId="26" fillId="0" borderId="55"/>
    <xf numFmtId="0" fontId="26" fillId="0" borderId="55"/>
    <xf numFmtId="4" fontId="26" fillId="0" borderId="18">
      <alignment horizontal="right"/>
    </xf>
    <xf numFmtId="0" fontId="26" fillId="0" borderId="56">
      <alignment horizontal="center" wrapText="1"/>
    </xf>
    <xf numFmtId="0" fontId="26" fillId="0" borderId="56">
      <alignment horizontal="center" wrapText="1"/>
    </xf>
    <xf numFmtId="0" fontId="26" fillId="0" borderId="19">
      <alignment horizontal="left" wrapText="1"/>
    </xf>
    <xf numFmtId="0" fontId="24" fillId="3" borderId="37"/>
    <xf numFmtId="0" fontId="24" fillId="3" borderId="37"/>
    <xf numFmtId="0" fontId="27" fillId="0" borderId="20">
      <alignment horizontal="left" wrapText="1"/>
    </xf>
    <xf numFmtId="49" fontId="26" fillId="0" borderId="15">
      <alignment horizontal="center"/>
    </xf>
    <xf numFmtId="49" fontId="26" fillId="0" borderId="15">
      <alignment horizontal="center"/>
    </xf>
    <xf numFmtId="0" fontId="26" fillId="0" borderId="8"/>
    <xf numFmtId="0" fontId="24" fillId="0" borderId="37"/>
    <xf numFmtId="0" fontId="24" fillId="0" borderId="37"/>
    <xf numFmtId="0" fontId="24" fillId="0" borderId="8"/>
    <xf numFmtId="0" fontId="23" fillId="0" borderId="0"/>
    <xf numFmtId="0" fontId="37" fillId="0" borderId="0"/>
  </cellStyleXfs>
  <cellXfs count="93">
    <xf numFmtId="0" fontId="0" fillId="0" borderId="0" xfId="0"/>
    <xf numFmtId="0" fontId="1" fillId="2" borderId="0" xfId="0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shrinkToFit="1"/>
    </xf>
    <xf numFmtId="0" fontId="1" fillId="2" borderId="0" xfId="0" applyFont="1" applyFill="1" applyBorder="1" applyAlignment="1">
      <alignment horizontal="center" vertical="top" shrinkToFit="1"/>
    </xf>
    <xf numFmtId="0" fontId="3" fillId="2" borderId="0" xfId="0" applyFont="1" applyFill="1" applyAlignment="1">
      <alignment horizontal="center" vertical="top" shrinkToFit="1"/>
    </xf>
    <xf numFmtId="0" fontId="3" fillId="2" borderId="0" xfId="0" applyFont="1" applyFill="1" applyAlignment="1">
      <alignment vertical="top"/>
    </xf>
    <xf numFmtId="164" fontId="3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right" vertical="top" shrinkToFit="1"/>
    </xf>
    <xf numFmtId="0" fontId="3" fillId="2" borderId="0" xfId="0" applyFont="1" applyFill="1" applyAlignment="1">
      <alignment horizontal="right" vertical="top"/>
    </xf>
    <xf numFmtId="0" fontId="3" fillId="2" borderId="1" xfId="0" applyNumberFormat="1" applyFont="1" applyFill="1" applyBorder="1" applyAlignment="1">
      <alignment horizontal="center" vertical="top" wrapText="1" shrinkToFit="1"/>
    </xf>
    <xf numFmtId="164" fontId="3" fillId="2" borderId="2" xfId="0" applyNumberFormat="1" applyFont="1" applyFill="1" applyBorder="1" applyAlignment="1">
      <alignment horizontal="center" vertical="top" wrapText="1" shrinkToFit="1"/>
    </xf>
    <xf numFmtId="164" fontId="3" fillId="2" borderId="3" xfId="0" applyNumberFormat="1" applyFont="1" applyFill="1" applyBorder="1" applyAlignment="1">
      <alignment horizontal="center" vertical="top" wrapText="1" shrinkToFit="1"/>
    </xf>
    <xf numFmtId="164" fontId="3" fillId="2" borderId="4" xfId="0" applyNumberFormat="1" applyFont="1" applyFill="1" applyBorder="1" applyAlignment="1">
      <alignment horizontal="center" vertical="top" wrapText="1" shrinkToFit="1"/>
    </xf>
    <xf numFmtId="0" fontId="3" fillId="2" borderId="2" xfId="0" applyNumberFormat="1" applyFont="1" applyFill="1" applyBorder="1" applyAlignment="1">
      <alignment horizontal="center" vertical="top" wrapText="1" shrinkToFit="1"/>
    </xf>
    <xf numFmtId="0" fontId="3" fillId="2" borderId="3" xfId="0" applyNumberFormat="1" applyFont="1" applyFill="1" applyBorder="1" applyAlignment="1">
      <alignment horizontal="center" vertical="top" wrapText="1" shrinkToFit="1"/>
    </xf>
    <xf numFmtId="0" fontId="3" fillId="2" borderId="4" xfId="0" applyNumberFormat="1" applyFont="1" applyFill="1" applyBorder="1" applyAlignment="1">
      <alignment horizontal="center" vertical="top" wrapText="1" shrinkToFit="1"/>
    </xf>
    <xf numFmtId="0" fontId="3" fillId="2" borderId="1" xfId="0" applyFont="1" applyFill="1" applyBorder="1" applyAlignment="1">
      <alignment horizontal="center" vertical="top" wrapText="1" shrinkToFit="1"/>
    </xf>
    <xf numFmtId="0" fontId="3" fillId="2" borderId="5" xfId="0" applyNumberFormat="1" applyFont="1" applyFill="1" applyBorder="1" applyAlignment="1">
      <alignment horizontal="center" vertical="top" wrapText="1" shrinkToFit="1"/>
    </xf>
    <xf numFmtId="164" fontId="3" fillId="2" borderId="1" xfId="0" applyNumberFormat="1" applyFont="1" applyFill="1" applyBorder="1" applyAlignment="1">
      <alignment horizontal="center" vertical="top" wrapText="1" shrinkToFit="1"/>
    </xf>
    <xf numFmtId="0" fontId="3" fillId="2" borderId="5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164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6" xfId="0" applyNumberFormat="1" applyFont="1" applyFill="1" applyBorder="1" applyAlignment="1">
      <alignment horizontal="center" vertical="top" wrapText="1" shrinkToFit="1"/>
    </xf>
    <xf numFmtId="0" fontId="3" fillId="2" borderId="6" xfId="0" applyFont="1" applyFill="1" applyBorder="1" applyAlignment="1">
      <alignment horizontal="center" vertical="top" wrapText="1" shrinkToFit="1"/>
    </xf>
    <xf numFmtId="0" fontId="3" fillId="2" borderId="7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left" vertical="top" wrapText="1" shrinkToFit="1"/>
    </xf>
    <xf numFmtId="164" fontId="7" fillId="2" borderId="7" xfId="1" applyNumberFormat="1" applyFont="1" applyFill="1" applyBorder="1" applyAlignment="1">
      <alignment horizontal="center" vertical="top"/>
    </xf>
    <xf numFmtId="164" fontId="4" fillId="2" borderId="7" xfId="0" applyNumberFormat="1" applyFont="1" applyFill="1" applyBorder="1" applyAlignment="1">
      <alignment horizontal="center" vertical="top" shrinkToFit="1"/>
    </xf>
    <xf numFmtId="164" fontId="8" fillId="2" borderId="7" xfId="1" applyNumberFormat="1" applyFont="1" applyFill="1" applyBorder="1" applyAlignment="1">
      <alignment horizontal="center" vertical="top"/>
    </xf>
    <xf numFmtId="164" fontId="8" fillId="2" borderId="7" xfId="0" applyNumberFormat="1" applyFont="1" applyFill="1" applyBorder="1" applyAlignment="1">
      <alignment horizontal="center" vertical="top" shrinkToFit="1"/>
    </xf>
    <xf numFmtId="164" fontId="7" fillId="2" borderId="7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left" vertical="top" wrapText="1" shrinkToFit="1"/>
    </xf>
    <xf numFmtId="164" fontId="3" fillId="2" borderId="7" xfId="1" applyNumberFormat="1" applyFont="1" applyFill="1" applyBorder="1" applyAlignment="1">
      <alignment horizontal="center" vertical="top"/>
    </xf>
    <xf numFmtId="164" fontId="3" fillId="2" borderId="7" xfId="0" applyNumberFormat="1" applyFont="1" applyFill="1" applyBorder="1" applyAlignment="1">
      <alignment horizontal="center" vertical="top" shrinkToFit="1"/>
    </xf>
    <xf numFmtId="164" fontId="9" fillId="2" borderId="7" xfId="1" applyNumberFormat="1" applyFont="1" applyFill="1" applyBorder="1" applyAlignment="1">
      <alignment horizontal="center" vertical="top"/>
    </xf>
    <xf numFmtId="164" fontId="0" fillId="2" borderId="7" xfId="0" applyNumberFormat="1" applyFont="1" applyFill="1" applyBorder="1" applyAlignment="1">
      <alignment horizontal="center" vertical="top" shrinkToFit="1"/>
    </xf>
    <xf numFmtId="164" fontId="10" fillId="2" borderId="7" xfId="2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left" vertical="top" wrapText="1" shrinkToFit="1"/>
    </xf>
    <xf numFmtId="164" fontId="10" fillId="2" borderId="7" xfId="1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justify" vertical="top" wrapText="1" shrinkToFit="1"/>
    </xf>
    <xf numFmtId="164" fontId="11" fillId="2" borderId="7" xfId="1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justify" vertical="top" wrapText="1" shrinkToFit="1"/>
    </xf>
    <xf numFmtId="0" fontId="12" fillId="2" borderId="7" xfId="0" applyFont="1" applyFill="1" applyBorder="1" applyAlignment="1">
      <alignment horizontal="justify" vertical="top" wrapText="1" shrinkToFit="1"/>
    </xf>
    <xf numFmtId="164" fontId="13" fillId="2" borderId="7" xfId="1" applyNumberFormat="1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justify" vertical="top" wrapText="1" shrinkToFit="1"/>
    </xf>
    <xf numFmtId="164" fontId="7" fillId="2" borderId="7" xfId="0" applyNumberFormat="1" applyFont="1" applyFill="1" applyBorder="1" applyAlignment="1">
      <alignment horizontal="center" vertical="top"/>
    </xf>
    <xf numFmtId="164" fontId="8" fillId="2" borderId="7" xfId="0" applyNumberFormat="1" applyFont="1" applyFill="1" applyBorder="1" applyAlignment="1">
      <alignment horizontal="center" vertical="top"/>
    </xf>
    <xf numFmtId="49" fontId="4" fillId="2" borderId="7" xfId="0" applyNumberFormat="1" applyFont="1" applyFill="1" applyBorder="1" applyAlignment="1">
      <alignment horizontal="center" vertical="top" wrapText="1" shrinkToFit="1"/>
    </xf>
    <xf numFmtId="164" fontId="7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49" fontId="14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 wrapText="1"/>
    </xf>
    <xf numFmtId="164" fontId="0" fillId="2" borderId="7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top" shrinkToFit="1"/>
    </xf>
    <xf numFmtId="49" fontId="3" fillId="2" borderId="7" xfId="0" applyNumberFormat="1" applyFont="1" applyFill="1" applyBorder="1" applyAlignment="1">
      <alignment horizontal="center" vertical="top" wrapText="1" shrinkToFit="1"/>
    </xf>
    <xf numFmtId="164" fontId="1" fillId="2" borderId="7" xfId="0" applyNumberFormat="1" applyFont="1" applyFill="1" applyBorder="1" applyAlignment="1">
      <alignment horizontal="center" vertical="top"/>
    </xf>
    <xf numFmtId="164" fontId="0" fillId="2" borderId="7" xfId="0" applyNumberFormat="1" applyFont="1" applyFill="1" applyBorder="1" applyAlignment="1">
      <alignment horizontal="center" vertical="top"/>
    </xf>
    <xf numFmtId="49" fontId="15" fillId="2" borderId="7" xfId="0" applyNumberFormat="1" applyFont="1" applyFill="1" applyBorder="1" applyAlignment="1">
      <alignment horizontal="center" vertical="top" wrapText="1" shrinkToFit="1"/>
    </xf>
    <xf numFmtId="164" fontId="7" fillId="2" borderId="0" xfId="0" applyNumberFormat="1" applyFont="1" applyFill="1" applyAlignment="1">
      <alignment horizontal="center" vertical="top"/>
    </xf>
    <xf numFmtId="164" fontId="8" fillId="2" borderId="0" xfId="0" applyNumberFormat="1" applyFont="1" applyFill="1" applyAlignment="1">
      <alignment horizontal="center" vertical="top"/>
    </xf>
    <xf numFmtId="49" fontId="7" fillId="2" borderId="7" xfId="0" applyNumberFormat="1" applyFont="1" applyFill="1" applyBorder="1" applyAlignment="1">
      <alignment horizontal="center" vertical="top" wrapText="1" shrinkToFit="1"/>
    </xf>
    <xf numFmtId="0" fontId="7" fillId="2" borderId="7" xfId="0" applyFont="1" applyFill="1" applyBorder="1" applyAlignment="1">
      <alignment horizontal="left" vertical="top" wrapText="1" shrinkToFit="1"/>
    </xf>
    <xf numFmtId="164" fontId="4" fillId="2" borderId="7" xfId="0" applyNumberFormat="1" applyFont="1" applyFill="1" applyBorder="1" applyAlignment="1">
      <alignment horizontal="center" vertical="top" wrapText="1"/>
    </xf>
    <xf numFmtId="164" fontId="16" fillId="2" borderId="7" xfId="0" applyNumberFormat="1" applyFont="1" applyFill="1" applyBorder="1" applyAlignment="1">
      <alignment horizontal="center" vertical="top" shrinkToFit="1"/>
    </xf>
    <xf numFmtId="164" fontId="17" fillId="2" borderId="7" xfId="0" applyNumberFormat="1" applyFont="1" applyFill="1" applyBorder="1" applyAlignment="1">
      <alignment horizontal="center" vertical="top" shrinkToFit="1"/>
    </xf>
    <xf numFmtId="164" fontId="18" fillId="2" borderId="7" xfId="0" applyNumberFormat="1" applyFont="1" applyFill="1" applyBorder="1" applyAlignment="1">
      <alignment horizontal="center" vertical="top" shrinkToFit="1"/>
    </xf>
    <xf numFmtId="0" fontId="3" fillId="2" borderId="7" xfId="0" applyNumberFormat="1" applyFont="1" applyFill="1" applyBorder="1" applyAlignment="1">
      <alignment horizontal="left" vertical="top" wrapText="1" shrinkToFit="1"/>
    </xf>
    <xf numFmtId="164" fontId="3" fillId="2" borderId="7" xfId="0" applyNumberFormat="1" applyFont="1" applyFill="1" applyBorder="1" applyAlignment="1">
      <alignment horizontal="center" vertical="top" wrapText="1" shrinkToFit="1"/>
    </xf>
    <xf numFmtId="164" fontId="13" fillId="2" borderId="7" xfId="0" applyNumberFormat="1" applyFont="1" applyFill="1" applyBorder="1" applyAlignment="1">
      <alignment horizontal="center" vertical="top" wrapText="1" shrinkToFit="1"/>
    </xf>
    <xf numFmtId="164" fontId="3" fillId="2" borderId="7" xfId="0" applyNumberFormat="1" applyFont="1" applyFill="1" applyBorder="1" applyAlignment="1">
      <alignment horizontal="center" vertical="top"/>
    </xf>
    <xf numFmtId="0" fontId="3" fillId="2" borderId="7" xfId="0" applyFont="1" applyFill="1" applyBorder="1" applyAlignment="1">
      <alignment vertical="top" wrapText="1" shrinkToFit="1"/>
    </xf>
    <xf numFmtId="0" fontId="19" fillId="2" borderId="7" xfId="0" applyFont="1" applyFill="1" applyBorder="1" applyAlignment="1">
      <alignment vertical="top" shrinkToFit="1"/>
    </xf>
    <xf numFmtId="0" fontId="3" fillId="2" borderId="0" xfId="0" applyFont="1" applyFill="1" applyBorder="1" applyAlignment="1">
      <alignment horizontal="center" vertical="top" wrapText="1" shrinkToFit="1"/>
    </xf>
    <xf numFmtId="0" fontId="19" fillId="2" borderId="0" xfId="0" applyFont="1" applyFill="1" applyBorder="1" applyAlignment="1">
      <alignment vertical="top" shrinkToFit="1"/>
    </xf>
    <xf numFmtId="164" fontId="3" fillId="2" borderId="0" xfId="0" applyNumberFormat="1" applyFont="1" applyFill="1" applyBorder="1" applyAlignment="1">
      <alignment horizontal="center" vertical="top" wrapText="1" shrinkToFit="1"/>
    </xf>
    <xf numFmtId="164" fontId="13" fillId="2" borderId="0" xfId="0" applyNumberFormat="1" applyFont="1" applyFill="1" applyBorder="1" applyAlignment="1">
      <alignment horizontal="center" vertical="top" wrapText="1" shrinkToFit="1"/>
    </xf>
    <xf numFmtId="164" fontId="7" fillId="2" borderId="6" xfId="0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horizontal="center" vertical="top" shrinkToFit="1"/>
    </xf>
    <xf numFmtId="0" fontId="7" fillId="2" borderId="7" xfId="0" applyFont="1" applyFill="1" applyBorder="1" applyAlignment="1">
      <alignment vertical="top" shrinkToFit="1"/>
    </xf>
    <xf numFmtId="164" fontId="3" fillId="2" borderId="7" xfId="3" applyNumberFormat="1" applyFont="1" applyFill="1" applyBorder="1" applyAlignment="1">
      <alignment horizontal="center" vertical="top" shrinkToFit="1"/>
    </xf>
    <xf numFmtId="0" fontId="3" fillId="2" borderId="7" xfId="0" applyFont="1" applyFill="1" applyBorder="1" applyAlignment="1">
      <alignment vertical="top" shrinkToFit="1"/>
    </xf>
    <xf numFmtId="164" fontId="13" fillId="2" borderId="7" xfId="0" applyNumberFormat="1" applyFont="1" applyFill="1" applyBorder="1" applyAlignment="1">
      <alignment horizontal="center" vertical="top" shrinkToFit="1"/>
    </xf>
    <xf numFmtId="164" fontId="21" fillId="2" borderId="7" xfId="0" applyNumberFormat="1" applyFont="1" applyFill="1" applyBorder="1" applyAlignment="1">
      <alignment horizontal="center" vertical="top" shrinkToFit="1"/>
    </xf>
    <xf numFmtId="4" fontId="1" fillId="2" borderId="7" xfId="0" applyNumberFormat="1" applyFont="1" applyFill="1" applyBorder="1" applyAlignment="1">
      <alignment horizontal="center" vertical="top" shrinkToFit="1"/>
    </xf>
    <xf numFmtId="4" fontId="0" fillId="2" borderId="7" xfId="0" applyNumberFormat="1" applyFont="1" applyFill="1" applyBorder="1" applyAlignment="1">
      <alignment horizontal="center" vertical="top" shrinkToFit="1"/>
    </xf>
    <xf numFmtId="0" fontId="3" fillId="2" borderId="0" xfId="0" applyFont="1" applyFill="1" applyBorder="1" applyAlignment="1">
      <alignment vertical="top" wrapText="1" shrinkToFit="1"/>
    </xf>
    <xf numFmtId="0" fontId="2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3"/>
    <cellStyle name="Обычный 3" xfId="540"/>
    <cellStyle name="Обычный_на 01.03.09г" xfId="1"/>
    <cellStyle name="Обычный_на 01.09.2010." xfId="2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68"/>
  <sheetViews>
    <sheetView tabSelected="1" zoomScale="80" zoomScaleNormal="80" workbookViewId="0">
      <selection activeCell="F49" sqref="F49:G49"/>
    </sheetView>
  </sheetViews>
  <sheetFormatPr defaultRowHeight="12.75" x14ac:dyDescent="0.2"/>
  <cols>
    <col min="1" max="1" width="9.140625" style="1" customWidth="1"/>
    <col min="2" max="2" width="121.7109375" style="1" customWidth="1"/>
    <col min="3" max="3" width="19.5703125" style="1" customWidth="1"/>
    <col min="4" max="4" width="18" style="1" customWidth="1"/>
    <col min="5" max="5" width="15.28515625" style="1" customWidth="1"/>
    <col min="6" max="6" width="19.7109375" style="1" customWidth="1"/>
    <col min="7" max="7" width="18.85546875" style="1" customWidth="1"/>
    <col min="8" max="8" width="15.42578125" style="1" customWidth="1"/>
    <col min="9" max="9" width="15.85546875" style="1" customWidth="1"/>
    <col min="10" max="10" width="14.7109375" style="1" customWidth="1"/>
    <col min="11" max="16384" width="9.140625" style="1"/>
  </cols>
  <sheetData>
    <row r="1" spans="1:10" x14ac:dyDescent="0.2">
      <c r="C1" s="2"/>
      <c r="D1" s="3"/>
      <c r="F1" s="3"/>
      <c r="G1" s="3"/>
      <c r="H1" s="4" t="s">
        <v>0</v>
      </c>
      <c r="I1" s="4"/>
      <c r="J1" s="4"/>
    </row>
    <row r="2" spans="1:10" ht="15.75" x14ac:dyDescent="0.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7"/>
      <c r="B4" s="8"/>
      <c r="C4" s="9"/>
      <c r="D4" s="8"/>
      <c r="E4" s="8"/>
      <c r="F4" s="8"/>
      <c r="G4" s="8"/>
      <c r="H4" s="8"/>
      <c r="I4" s="10"/>
      <c r="J4" s="11" t="s">
        <v>3</v>
      </c>
    </row>
    <row r="5" spans="1:10" x14ac:dyDescent="0.2">
      <c r="A5" s="12" t="s">
        <v>4</v>
      </c>
      <c r="B5" s="12" t="s">
        <v>5</v>
      </c>
      <c r="C5" s="13" t="s">
        <v>6</v>
      </c>
      <c r="D5" s="14"/>
      <c r="E5" s="15"/>
      <c r="F5" s="16" t="s">
        <v>7</v>
      </c>
      <c r="G5" s="17"/>
      <c r="H5" s="18"/>
      <c r="I5" s="12" t="s">
        <v>8</v>
      </c>
      <c r="J5" s="19" t="s">
        <v>9</v>
      </c>
    </row>
    <row r="6" spans="1:10" x14ac:dyDescent="0.2">
      <c r="A6" s="20"/>
      <c r="B6" s="20"/>
      <c r="C6" s="21" t="s">
        <v>10</v>
      </c>
      <c r="D6" s="21" t="s">
        <v>11</v>
      </c>
      <c r="E6" s="21" t="s">
        <v>12</v>
      </c>
      <c r="F6" s="12" t="s">
        <v>10</v>
      </c>
      <c r="G6" s="12" t="s">
        <v>11</v>
      </c>
      <c r="H6" s="21" t="s">
        <v>12</v>
      </c>
      <c r="I6" s="20"/>
      <c r="J6" s="22"/>
    </row>
    <row r="7" spans="1:10" ht="21.75" customHeight="1" x14ac:dyDescent="0.2">
      <c r="A7" s="23"/>
      <c r="B7" s="23"/>
      <c r="C7" s="24"/>
      <c r="D7" s="24"/>
      <c r="E7" s="24"/>
      <c r="F7" s="23"/>
      <c r="G7" s="23"/>
      <c r="H7" s="24"/>
      <c r="I7" s="23"/>
      <c r="J7" s="25"/>
    </row>
    <row r="8" spans="1:10" ht="12.75" customHeight="1" x14ac:dyDescent="0.2">
      <c r="A8" s="26">
        <v>1</v>
      </c>
      <c r="B8" s="26">
        <v>2</v>
      </c>
      <c r="C8" s="26">
        <v>3</v>
      </c>
      <c r="D8" s="26">
        <v>4</v>
      </c>
      <c r="E8" s="26" t="s">
        <v>13</v>
      </c>
      <c r="F8" s="26">
        <v>6</v>
      </c>
      <c r="G8" s="26">
        <v>7</v>
      </c>
      <c r="H8" s="26" t="s">
        <v>14</v>
      </c>
      <c r="I8" s="26" t="s">
        <v>15</v>
      </c>
      <c r="J8" s="27" t="s">
        <v>16</v>
      </c>
    </row>
    <row r="9" spans="1:10" x14ac:dyDescent="0.2">
      <c r="A9" s="28"/>
      <c r="B9" s="29" t="s">
        <v>17</v>
      </c>
      <c r="C9" s="30">
        <v>190416872.5</v>
      </c>
      <c r="D9" s="30">
        <v>75392444.799999997</v>
      </c>
      <c r="E9" s="31">
        <f>D9/C9*100</f>
        <v>39.593363660565316</v>
      </c>
      <c r="F9" s="32">
        <f>F10+F19</f>
        <v>206603025.20000002</v>
      </c>
      <c r="G9" s="32">
        <f>G10+G19</f>
        <v>103341541.09999999</v>
      </c>
      <c r="H9" s="33">
        <f t="shared" ref="H9:H20" si="0">G9/F9*100</f>
        <v>50.019374595295133</v>
      </c>
      <c r="I9" s="34">
        <f>G9-D9</f>
        <v>27949096.299999997</v>
      </c>
      <c r="J9" s="34">
        <f>G9/D9*100</f>
        <v>137.0714815975831</v>
      </c>
    </row>
    <row r="10" spans="1:10" x14ac:dyDescent="0.2">
      <c r="A10" s="28"/>
      <c r="B10" s="35" t="s">
        <v>18</v>
      </c>
      <c r="C10" s="36">
        <v>168977351.90000001</v>
      </c>
      <c r="D10" s="36">
        <v>68570978.099999994</v>
      </c>
      <c r="E10" s="37">
        <f t="shared" ref="E10:E20" si="1">D10/C10*100</f>
        <v>40.579981476203969</v>
      </c>
      <c r="F10" s="38">
        <f>F11+F18</f>
        <v>184202617.60000002</v>
      </c>
      <c r="G10" s="38">
        <f>G11+G18</f>
        <v>94506605.099999994</v>
      </c>
      <c r="H10" s="39">
        <f t="shared" si="0"/>
        <v>51.305788338590894</v>
      </c>
      <c r="I10" s="37">
        <f t="shared" ref="I10:I20" si="2">G10-D10</f>
        <v>25935627</v>
      </c>
      <c r="J10" s="37">
        <f t="shared" ref="J10:J20" si="3">G10/D10*100</f>
        <v>137.82303784871928</v>
      </c>
    </row>
    <row r="11" spans="1:10" x14ac:dyDescent="0.2">
      <c r="A11" s="28"/>
      <c r="B11" s="35" t="s">
        <v>19</v>
      </c>
      <c r="C11" s="36">
        <v>161221326.5</v>
      </c>
      <c r="D11" s="36">
        <v>64910870.600000001</v>
      </c>
      <c r="E11" s="37">
        <f t="shared" si="1"/>
        <v>40.26196286134639</v>
      </c>
      <c r="F11" s="38">
        <v>175899854.80000001</v>
      </c>
      <c r="G11" s="38">
        <v>89626055.5</v>
      </c>
      <c r="H11" s="39">
        <f t="shared" si="0"/>
        <v>50.952887710968128</v>
      </c>
      <c r="I11" s="37">
        <f t="shared" si="2"/>
        <v>24715184.899999999</v>
      </c>
      <c r="J11" s="37">
        <f t="shared" si="3"/>
        <v>138.07557142824703</v>
      </c>
    </row>
    <row r="12" spans="1:10" x14ac:dyDescent="0.2">
      <c r="A12" s="28"/>
      <c r="B12" s="35" t="s">
        <v>20</v>
      </c>
      <c r="C12" s="40">
        <v>63279700</v>
      </c>
      <c r="D12" s="37">
        <v>24779141.5</v>
      </c>
      <c r="E12" s="37">
        <f t="shared" si="1"/>
        <v>39.158121008791127</v>
      </c>
      <c r="F12" s="38">
        <v>66548643</v>
      </c>
      <c r="G12" s="38">
        <v>42245535.799999997</v>
      </c>
      <c r="H12" s="39">
        <f t="shared" si="0"/>
        <v>63.480687051725447</v>
      </c>
      <c r="I12" s="37">
        <f t="shared" si="2"/>
        <v>17466394.299999997</v>
      </c>
      <c r="J12" s="37">
        <f t="shared" si="3"/>
        <v>170.48829476194726</v>
      </c>
    </row>
    <row r="13" spans="1:10" x14ac:dyDescent="0.2">
      <c r="A13" s="28"/>
      <c r="B13" s="41" t="s">
        <v>21</v>
      </c>
      <c r="C13" s="42">
        <v>49138352.799999997</v>
      </c>
      <c r="D13" s="40">
        <v>18548462.899999999</v>
      </c>
      <c r="E13" s="37">
        <f t="shared" si="1"/>
        <v>37.74742506224181</v>
      </c>
      <c r="F13" s="38">
        <v>55272781.600000001</v>
      </c>
      <c r="G13" s="38">
        <v>21455912.800000001</v>
      </c>
      <c r="H13" s="39">
        <f t="shared" si="0"/>
        <v>38.818225135244504</v>
      </c>
      <c r="I13" s="37">
        <f t="shared" si="2"/>
        <v>2907449.9000000022</v>
      </c>
      <c r="J13" s="37">
        <f t="shared" si="3"/>
        <v>115.67488322711637</v>
      </c>
    </row>
    <row r="14" spans="1:10" x14ac:dyDescent="0.2">
      <c r="A14" s="28"/>
      <c r="B14" s="41" t="s">
        <v>22</v>
      </c>
      <c r="C14" s="42">
        <v>5297628.0999999996</v>
      </c>
      <c r="D14" s="40">
        <v>4271721.5</v>
      </c>
      <c r="E14" s="37">
        <f t="shared" si="1"/>
        <v>80.634605135834278</v>
      </c>
      <c r="F14" s="38">
        <v>7893813.4000000004</v>
      </c>
      <c r="G14" s="38">
        <v>5251214.8</v>
      </c>
      <c r="H14" s="39">
        <f t="shared" si="0"/>
        <v>66.523168637353393</v>
      </c>
      <c r="I14" s="37">
        <f t="shared" si="2"/>
        <v>979493.29999999981</v>
      </c>
      <c r="J14" s="37">
        <f t="shared" si="3"/>
        <v>122.92970878368357</v>
      </c>
    </row>
    <row r="15" spans="1:10" ht="15" customHeight="1" x14ac:dyDescent="0.2">
      <c r="A15" s="28"/>
      <c r="B15" s="43" t="s">
        <v>23</v>
      </c>
      <c r="C15" s="42">
        <v>29953188</v>
      </c>
      <c r="D15" s="40">
        <v>3693972</v>
      </c>
      <c r="E15" s="37">
        <f t="shared" si="1"/>
        <v>12.33248360742102</v>
      </c>
      <c r="F15" s="38">
        <v>32526650.800000001</v>
      </c>
      <c r="G15" s="38">
        <v>14933917.300000001</v>
      </c>
      <c r="H15" s="39">
        <f>G15/F15*100</f>
        <v>45.912865089694385</v>
      </c>
      <c r="I15" s="37">
        <f t="shared" si="2"/>
        <v>11239945.300000001</v>
      </c>
      <c r="J15" s="37">
        <f t="shared" si="3"/>
        <v>404.27803188546096</v>
      </c>
    </row>
    <row r="16" spans="1:10" ht="15" customHeight="1" x14ac:dyDescent="0.2">
      <c r="A16" s="28"/>
      <c r="B16" s="43" t="s">
        <v>24</v>
      </c>
      <c r="C16" s="42">
        <v>4195966.2</v>
      </c>
      <c r="D16" s="40">
        <v>1630763.2</v>
      </c>
      <c r="E16" s="37">
        <f t="shared" si="1"/>
        <v>38.865022315956686</v>
      </c>
      <c r="F16" s="38">
        <v>4707839.4000000004</v>
      </c>
      <c r="G16" s="38">
        <v>1681483.1</v>
      </c>
      <c r="H16" s="39">
        <f>G16/F16*100</f>
        <v>35.716662297358745</v>
      </c>
      <c r="I16" s="37">
        <f t="shared" si="2"/>
        <v>50719.90000000014</v>
      </c>
      <c r="J16" s="37">
        <f t="shared" si="3"/>
        <v>103.11019404901951</v>
      </c>
    </row>
    <row r="17" spans="1:10" x14ac:dyDescent="0.2">
      <c r="A17" s="28"/>
      <c r="B17" s="43" t="s">
        <v>25</v>
      </c>
      <c r="C17" s="42">
        <v>12364168.4</v>
      </c>
      <c r="D17" s="40">
        <v>4508341.3</v>
      </c>
      <c r="E17" s="37">
        <f t="shared" si="1"/>
        <v>36.462956133790605</v>
      </c>
      <c r="F17" s="44">
        <v>12553675.9</v>
      </c>
      <c r="G17" s="44">
        <v>5239822.7</v>
      </c>
      <c r="H17" s="39">
        <f>G17/F17*100</f>
        <v>41.739349826611345</v>
      </c>
      <c r="I17" s="37">
        <f t="shared" si="2"/>
        <v>731481.40000000037</v>
      </c>
      <c r="J17" s="37">
        <f t="shared" si="3"/>
        <v>116.22506707733065</v>
      </c>
    </row>
    <row r="18" spans="1:10" ht="15" customHeight="1" x14ac:dyDescent="0.2">
      <c r="A18" s="28"/>
      <c r="B18" s="43" t="s">
        <v>26</v>
      </c>
      <c r="C18" s="42">
        <v>7756025.5</v>
      </c>
      <c r="D18" s="40">
        <v>3660107.5</v>
      </c>
      <c r="E18" s="37">
        <f t="shared" si="1"/>
        <v>47.190503692903022</v>
      </c>
      <c r="F18" s="44">
        <v>8302762.7999999998</v>
      </c>
      <c r="G18" s="44">
        <v>4880549.5999999996</v>
      </c>
      <c r="H18" s="39">
        <f>G18/F18*100</f>
        <v>58.782235715562045</v>
      </c>
      <c r="I18" s="37">
        <f t="shared" si="2"/>
        <v>1220442.0999999996</v>
      </c>
      <c r="J18" s="37">
        <f t="shared" si="3"/>
        <v>133.34443318946231</v>
      </c>
    </row>
    <row r="19" spans="1:10" x14ac:dyDescent="0.2">
      <c r="A19" s="28"/>
      <c r="B19" s="45" t="s">
        <v>27</v>
      </c>
      <c r="C19" s="42">
        <v>21439520.600000001</v>
      </c>
      <c r="D19" s="40">
        <v>6821466.7000000002</v>
      </c>
      <c r="E19" s="37">
        <f t="shared" si="1"/>
        <v>31.817253880201037</v>
      </c>
      <c r="F19" s="44">
        <v>22400407.600000001</v>
      </c>
      <c r="G19" s="44">
        <v>8834936</v>
      </c>
      <c r="H19" s="39">
        <f t="shared" si="0"/>
        <v>39.440960886801001</v>
      </c>
      <c r="I19" s="37">
        <f t="shared" si="2"/>
        <v>2013469.2999999998</v>
      </c>
      <c r="J19" s="37">
        <f t="shared" si="3"/>
        <v>129.51666245032024</v>
      </c>
    </row>
    <row r="20" spans="1:10" x14ac:dyDescent="0.2">
      <c r="A20" s="28"/>
      <c r="B20" s="45" t="s">
        <v>28</v>
      </c>
      <c r="C20" s="42">
        <v>19148027.300000001</v>
      </c>
      <c r="D20" s="40">
        <v>6603568.7999999998</v>
      </c>
      <c r="E20" s="37">
        <f t="shared" si="1"/>
        <v>34.486940594658542</v>
      </c>
      <c r="F20" s="44">
        <v>18005260.199999999</v>
      </c>
      <c r="G20" s="44">
        <v>6660684.4000000004</v>
      </c>
      <c r="H20" s="39">
        <f t="shared" si="0"/>
        <v>36.992991636966181</v>
      </c>
      <c r="I20" s="37">
        <f t="shared" si="2"/>
        <v>57115.600000000559</v>
      </c>
      <c r="J20" s="37">
        <f t="shared" si="3"/>
        <v>100.86492019285087</v>
      </c>
    </row>
    <row r="21" spans="1:10" x14ac:dyDescent="0.2">
      <c r="A21" s="28"/>
      <c r="B21" s="46"/>
      <c r="C21" s="36"/>
      <c r="D21" s="36"/>
      <c r="E21" s="37"/>
      <c r="F21" s="47"/>
      <c r="G21" s="47"/>
      <c r="H21" s="39"/>
      <c r="I21" s="37"/>
      <c r="J21" s="37"/>
    </row>
    <row r="22" spans="1:10" x14ac:dyDescent="0.2">
      <c r="A22" s="28"/>
      <c r="B22" s="48" t="s">
        <v>29</v>
      </c>
      <c r="C22" s="49">
        <v>218998019.09999993</v>
      </c>
      <c r="D22" s="49">
        <v>77438710.700000003</v>
      </c>
      <c r="E22" s="31">
        <f t="shared" ref="E22:E47" si="4">D22/C22*100</f>
        <v>35.360461714788187</v>
      </c>
      <c r="F22" s="50">
        <f>F23+F28+F29+F32+F37+F38+F39+F40+F41+F42+F43+F44+F46+F47</f>
        <v>241034288.30000001</v>
      </c>
      <c r="G22" s="50">
        <f>G23+G28+G29+G32+G37+G38+G39+G40+G41+G42+G43+G44+G46+G47</f>
        <v>85230388.800000012</v>
      </c>
      <c r="H22" s="33">
        <f>G22/F22*100</f>
        <v>35.360275669127702</v>
      </c>
      <c r="I22" s="34">
        <f t="shared" ref="I22:I48" si="5">G22-D22</f>
        <v>7791678.1000000089</v>
      </c>
      <c r="J22" s="34">
        <f t="shared" ref="J22:J46" si="6">G22/D22*100</f>
        <v>110.06173531243981</v>
      </c>
    </row>
    <row r="23" spans="1:10" x14ac:dyDescent="0.2">
      <c r="A23" s="51" t="s">
        <v>30</v>
      </c>
      <c r="B23" s="29" t="s">
        <v>31</v>
      </c>
      <c r="C23" s="52">
        <v>18303197.199999999</v>
      </c>
      <c r="D23" s="52">
        <v>5463169.2999999998</v>
      </c>
      <c r="E23" s="31">
        <f t="shared" si="4"/>
        <v>29.848169367917865</v>
      </c>
      <c r="F23" s="53">
        <v>21605784.600000001</v>
      </c>
      <c r="G23" s="53">
        <v>6207353.7999999998</v>
      </c>
      <c r="H23" s="33">
        <f t="shared" ref="H23:H47" si="7">G23/F23*100</f>
        <v>28.730055005732119</v>
      </c>
      <c r="I23" s="34">
        <f t="shared" si="5"/>
        <v>744184.5</v>
      </c>
      <c r="J23" s="34">
        <f t="shared" si="6"/>
        <v>113.6218458395569</v>
      </c>
    </row>
    <row r="24" spans="1:10" x14ac:dyDescent="0.2">
      <c r="A24" s="54" t="s">
        <v>32</v>
      </c>
      <c r="B24" s="35" t="s">
        <v>33</v>
      </c>
      <c r="C24" s="55">
        <v>9125028.8000000007</v>
      </c>
      <c r="D24" s="55">
        <v>3017393.3</v>
      </c>
      <c r="E24" s="37">
        <f t="shared" si="4"/>
        <v>33.067219470036079</v>
      </c>
      <c r="F24" s="56">
        <v>9703914.5999999996</v>
      </c>
      <c r="G24" s="56">
        <v>3325824.1</v>
      </c>
      <c r="H24" s="39">
        <f t="shared" si="7"/>
        <v>34.27301493358155</v>
      </c>
      <c r="I24" s="57">
        <f t="shared" si="5"/>
        <v>308430.80000000028</v>
      </c>
      <c r="J24" s="57">
        <f t="shared" si="6"/>
        <v>110.22176326831507</v>
      </c>
    </row>
    <row r="25" spans="1:10" x14ac:dyDescent="0.2">
      <c r="A25" s="58" t="s">
        <v>34</v>
      </c>
      <c r="B25" s="35" t="s">
        <v>35</v>
      </c>
      <c r="C25" s="55">
        <v>441868.5</v>
      </c>
      <c r="D25" s="55">
        <v>170230.39999999999</v>
      </c>
      <c r="E25" s="37">
        <f t="shared" si="4"/>
        <v>38.525126819404413</v>
      </c>
      <c r="F25" s="56">
        <v>475777.4</v>
      </c>
      <c r="G25" s="56">
        <v>187767.2</v>
      </c>
      <c r="H25" s="39">
        <f t="shared" si="7"/>
        <v>39.465346609569941</v>
      </c>
      <c r="I25" s="57">
        <f t="shared" si="5"/>
        <v>17536.800000000017</v>
      </c>
      <c r="J25" s="57">
        <f t="shared" si="6"/>
        <v>110.30180273323684</v>
      </c>
    </row>
    <row r="26" spans="1:10" ht="27.75" customHeight="1" x14ac:dyDescent="0.2">
      <c r="A26" s="58" t="s">
        <v>36</v>
      </c>
      <c r="B26" s="35" t="s">
        <v>37</v>
      </c>
      <c r="C26" s="55">
        <v>577617.69999999995</v>
      </c>
      <c r="D26" s="55">
        <v>187051.4</v>
      </c>
      <c r="E26" s="37">
        <f t="shared" si="4"/>
        <v>32.383252798520545</v>
      </c>
      <c r="F26" s="56">
        <v>665347.9</v>
      </c>
      <c r="G26" s="56">
        <v>216178.6</v>
      </c>
      <c r="H26" s="39">
        <f t="shared" si="7"/>
        <v>32.49106219468041</v>
      </c>
      <c r="I26" s="57">
        <f t="shared" si="5"/>
        <v>29127.200000000012</v>
      </c>
      <c r="J26" s="57">
        <f t="shared" si="6"/>
        <v>115.57176262781248</v>
      </c>
    </row>
    <row r="27" spans="1:10" ht="15.75" customHeight="1" x14ac:dyDescent="0.2">
      <c r="A27" s="58" t="s">
        <v>38</v>
      </c>
      <c r="B27" s="35" t="s">
        <v>39</v>
      </c>
      <c r="C27" s="55">
        <v>215654.7</v>
      </c>
      <c r="D27" s="55">
        <v>28237.200000000001</v>
      </c>
      <c r="E27" s="37">
        <f t="shared" si="4"/>
        <v>13.093709527313802</v>
      </c>
      <c r="F27" s="56">
        <v>110470.1</v>
      </c>
      <c r="G27" s="56">
        <v>33885.5</v>
      </c>
      <c r="H27" s="39">
        <f t="shared" si="7"/>
        <v>30.67391085913745</v>
      </c>
      <c r="I27" s="57">
        <f t="shared" si="5"/>
        <v>5648.2999999999993</v>
      </c>
      <c r="J27" s="57">
        <f t="shared" si="6"/>
        <v>120.00304562775345</v>
      </c>
    </row>
    <row r="28" spans="1:10" ht="18" customHeight="1" x14ac:dyDescent="0.2">
      <c r="A28" s="51" t="s">
        <v>40</v>
      </c>
      <c r="B28" s="29" t="s">
        <v>41</v>
      </c>
      <c r="C28" s="52">
        <v>78850.5</v>
      </c>
      <c r="D28" s="52">
        <v>24637.3</v>
      </c>
      <c r="E28" s="31">
        <f t="shared" si="4"/>
        <v>31.245584999461006</v>
      </c>
      <c r="F28" s="53">
        <v>77381.399999999994</v>
      </c>
      <c r="G28" s="53">
        <v>24507.4</v>
      </c>
      <c r="H28" s="33">
        <f t="shared" si="7"/>
        <v>31.670918334380101</v>
      </c>
      <c r="I28" s="31">
        <f t="shared" si="5"/>
        <v>-129.89999999999782</v>
      </c>
      <c r="J28" s="31">
        <f t="shared" si="6"/>
        <v>99.472750666672084</v>
      </c>
    </row>
    <row r="29" spans="1:10" ht="15.75" customHeight="1" x14ac:dyDescent="0.2">
      <c r="A29" s="51" t="s">
        <v>42</v>
      </c>
      <c r="B29" s="29" t="s">
        <v>43</v>
      </c>
      <c r="C29" s="52">
        <v>2935664.5</v>
      </c>
      <c r="D29" s="52">
        <v>1025410.6</v>
      </c>
      <c r="E29" s="31">
        <f t="shared" si="4"/>
        <v>34.92942057922491</v>
      </c>
      <c r="F29" s="53">
        <v>3367042</v>
      </c>
      <c r="G29" s="53">
        <v>1057848.3</v>
      </c>
      <c r="H29" s="33">
        <f t="shared" si="7"/>
        <v>31.417734022919824</v>
      </c>
      <c r="I29" s="31">
        <f t="shared" si="5"/>
        <v>32437.70000000007</v>
      </c>
      <c r="J29" s="31">
        <f t="shared" si="6"/>
        <v>103.1633864522173</v>
      </c>
    </row>
    <row r="30" spans="1:10" ht="28.5" customHeight="1" x14ac:dyDescent="0.2">
      <c r="A30" s="58" t="s">
        <v>44</v>
      </c>
      <c r="B30" s="35" t="s">
        <v>45</v>
      </c>
      <c r="C30" s="59">
        <v>689362</v>
      </c>
      <c r="D30" s="59">
        <v>180463.3</v>
      </c>
      <c r="E30" s="37">
        <f t="shared" si="4"/>
        <v>26.178306898262448</v>
      </c>
      <c r="F30" s="60">
        <v>744724</v>
      </c>
      <c r="G30" s="60">
        <v>208822.7</v>
      </c>
      <c r="H30" s="39">
        <f t="shared" si="7"/>
        <v>28.040280694592894</v>
      </c>
      <c r="I30" s="57">
        <f t="shared" si="5"/>
        <v>28359.400000000023</v>
      </c>
      <c r="J30" s="57">
        <f t="shared" si="6"/>
        <v>115.71477413967273</v>
      </c>
    </row>
    <row r="31" spans="1:10" x14ac:dyDescent="0.2">
      <c r="A31" s="58" t="s">
        <v>46</v>
      </c>
      <c r="B31" s="35" t="s">
        <v>47</v>
      </c>
      <c r="C31" s="59">
        <v>1746784.3</v>
      </c>
      <c r="D31" s="59">
        <v>598427</v>
      </c>
      <c r="E31" s="37">
        <f t="shared" si="4"/>
        <v>34.258780548920662</v>
      </c>
      <c r="F31" s="60">
        <v>2034953.2</v>
      </c>
      <c r="G31" s="60">
        <v>583815</v>
      </c>
      <c r="H31" s="39">
        <f t="shared" si="7"/>
        <v>28.689357573432154</v>
      </c>
      <c r="I31" s="57">
        <f t="shared" si="5"/>
        <v>-14612</v>
      </c>
      <c r="J31" s="57">
        <f t="shared" si="6"/>
        <v>97.558265252069177</v>
      </c>
    </row>
    <row r="32" spans="1:10" x14ac:dyDescent="0.2">
      <c r="A32" s="51" t="s">
        <v>48</v>
      </c>
      <c r="B32" s="29" t="s">
        <v>49</v>
      </c>
      <c r="C32" s="52">
        <v>35539353.100000001</v>
      </c>
      <c r="D32" s="52">
        <v>11436100.699999999</v>
      </c>
      <c r="E32" s="31">
        <f t="shared" si="4"/>
        <v>32.178696859848017</v>
      </c>
      <c r="F32" s="53">
        <v>46734305.600000001</v>
      </c>
      <c r="G32" s="53">
        <v>12993699</v>
      </c>
      <c r="H32" s="33">
        <f t="shared" si="7"/>
        <v>27.803342390948032</v>
      </c>
      <c r="I32" s="31">
        <f t="shared" si="5"/>
        <v>1557598.3000000007</v>
      </c>
      <c r="J32" s="31">
        <f t="shared" si="6"/>
        <v>113.62001210779826</v>
      </c>
    </row>
    <row r="33" spans="1:10" x14ac:dyDescent="0.2">
      <c r="A33" s="58" t="s">
        <v>50</v>
      </c>
      <c r="B33" s="35" t="s">
        <v>51</v>
      </c>
      <c r="C33" s="55">
        <v>5460335.5</v>
      </c>
      <c r="D33" s="55">
        <v>2841780.4</v>
      </c>
      <c r="E33" s="37">
        <f t="shared" si="4"/>
        <v>52.044062127684278</v>
      </c>
      <c r="F33" s="56">
        <v>5354127</v>
      </c>
      <c r="G33" s="56">
        <v>3327561.5</v>
      </c>
      <c r="H33" s="39">
        <f t="shared" si="7"/>
        <v>62.149468998400671</v>
      </c>
      <c r="I33" s="37">
        <f t="shared" si="5"/>
        <v>485781.10000000009</v>
      </c>
      <c r="J33" s="37">
        <f t="shared" si="6"/>
        <v>117.09425189926709</v>
      </c>
    </row>
    <row r="34" spans="1:10" x14ac:dyDescent="0.2">
      <c r="A34" s="58" t="s">
        <v>52</v>
      </c>
      <c r="B34" s="35" t="s">
        <v>53</v>
      </c>
      <c r="C34" s="55">
        <v>1715646.7</v>
      </c>
      <c r="D34" s="55">
        <v>464620.1</v>
      </c>
      <c r="E34" s="37">
        <f t="shared" si="4"/>
        <v>27.08133906590442</v>
      </c>
      <c r="F34" s="56">
        <v>1763862.9</v>
      </c>
      <c r="G34" s="56">
        <v>514609.7</v>
      </c>
      <c r="H34" s="39">
        <f t="shared" si="7"/>
        <v>29.17515301217572</v>
      </c>
      <c r="I34" s="37">
        <f t="shared" si="5"/>
        <v>49989.600000000035</v>
      </c>
      <c r="J34" s="37">
        <f t="shared" si="6"/>
        <v>110.75924179776125</v>
      </c>
    </row>
    <row r="35" spans="1:10" x14ac:dyDescent="0.2">
      <c r="A35" s="61" t="s">
        <v>54</v>
      </c>
      <c r="B35" s="35" t="s">
        <v>55</v>
      </c>
      <c r="C35" s="55">
        <v>20416010.100000001</v>
      </c>
      <c r="D35" s="55">
        <v>5419695.2999999998</v>
      </c>
      <c r="E35" s="37">
        <f t="shared" si="4"/>
        <v>26.546300053015742</v>
      </c>
      <c r="F35" s="56">
        <v>29286432.899999999</v>
      </c>
      <c r="G35" s="56">
        <v>5376298.5999999996</v>
      </c>
      <c r="H35" s="39">
        <f t="shared" si="7"/>
        <v>18.357642319765066</v>
      </c>
      <c r="I35" s="37">
        <f t="shared" si="5"/>
        <v>-43396.700000000186</v>
      </c>
      <c r="J35" s="37">
        <f t="shared" si="6"/>
        <v>99.199277863462171</v>
      </c>
    </row>
    <row r="36" spans="1:10" x14ac:dyDescent="0.2">
      <c r="A36" s="58" t="s">
        <v>56</v>
      </c>
      <c r="B36" s="35" t="s">
        <v>57</v>
      </c>
      <c r="C36" s="55">
        <v>1698739.2</v>
      </c>
      <c r="D36" s="55">
        <v>440505.4</v>
      </c>
      <c r="E36" s="37">
        <f t="shared" si="4"/>
        <v>25.931314235875647</v>
      </c>
      <c r="F36" s="56">
        <v>1766334.5</v>
      </c>
      <c r="G36" s="56">
        <v>274729.59999999998</v>
      </c>
      <c r="H36" s="39">
        <f t="shared" si="7"/>
        <v>15.553656456350707</v>
      </c>
      <c r="I36" s="37">
        <f t="shared" si="5"/>
        <v>-165775.80000000005</v>
      </c>
      <c r="J36" s="57">
        <f t="shared" si="6"/>
        <v>62.36690855549103</v>
      </c>
    </row>
    <row r="37" spans="1:10" x14ac:dyDescent="0.2">
      <c r="A37" s="51" t="s">
        <v>58</v>
      </c>
      <c r="B37" s="29" t="s">
        <v>59</v>
      </c>
      <c r="C37" s="52">
        <v>27526454.800000001</v>
      </c>
      <c r="D37" s="52">
        <v>6349990.2000000002</v>
      </c>
      <c r="E37" s="31">
        <f t="shared" si="4"/>
        <v>23.068681550665943</v>
      </c>
      <c r="F37" s="53">
        <v>31479489.5</v>
      </c>
      <c r="G37" s="53">
        <v>7720873.2999999998</v>
      </c>
      <c r="H37" s="33">
        <f t="shared" si="7"/>
        <v>24.526678871333029</v>
      </c>
      <c r="I37" s="34">
        <f t="shared" si="5"/>
        <v>1370883.0999999996</v>
      </c>
      <c r="J37" s="34">
        <f t="shared" si="6"/>
        <v>121.58874355428138</v>
      </c>
    </row>
    <row r="38" spans="1:10" x14ac:dyDescent="0.2">
      <c r="A38" s="51" t="s">
        <v>60</v>
      </c>
      <c r="B38" s="29" t="s">
        <v>61</v>
      </c>
      <c r="C38" s="52">
        <v>634532.80000000005</v>
      </c>
      <c r="D38" s="52">
        <v>111851</v>
      </c>
      <c r="E38" s="31">
        <f t="shared" si="4"/>
        <v>17.627299959907507</v>
      </c>
      <c r="F38" s="53">
        <v>605896.1</v>
      </c>
      <c r="G38" s="53">
        <v>226858.5</v>
      </c>
      <c r="H38" s="33">
        <f t="shared" si="7"/>
        <v>37.441815519195451</v>
      </c>
      <c r="I38" s="34">
        <f t="shared" si="5"/>
        <v>115007.5</v>
      </c>
      <c r="J38" s="34">
        <f t="shared" si="6"/>
        <v>202.82205791633513</v>
      </c>
    </row>
    <row r="39" spans="1:10" x14ac:dyDescent="0.2">
      <c r="A39" s="51" t="s">
        <v>62</v>
      </c>
      <c r="B39" s="29" t="s">
        <v>63</v>
      </c>
      <c r="C39" s="52">
        <v>56610584.700000003</v>
      </c>
      <c r="D39" s="52">
        <v>22701454.800000001</v>
      </c>
      <c r="E39" s="31">
        <f t="shared" si="4"/>
        <v>40.101078129299026</v>
      </c>
      <c r="F39" s="53">
        <v>59286146.700000003</v>
      </c>
      <c r="G39" s="53">
        <v>24164059.100000001</v>
      </c>
      <c r="H39" s="33">
        <f>G39/F39*100</f>
        <v>40.758356622964669</v>
      </c>
      <c r="I39" s="34">
        <f t="shared" si="5"/>
        <v>1462604.3000000007</v>
      </c>
      <c r="J39" s="34">
        <f t="shared" si="6"/>
        <v>106.44277784347108</v>
      </c>
    </row>
    <row r="40" spans="1:10" x14ac:dyDescent="0.2">
      <c r="A40" s="51" t="s">
        <v>64</v>
      </c>
      <c r="B40" s="29" t="s">
        <v>65</v>
      </c>
      <c r="C40" s="62">
        <v>9393864.1999999993</v>
      </c>
      <c r="D40" s="49">
        <v>3033829</v>
      </c>
      <c r="E40" s="31">
        <f t="shared" si="4"/>
        <v>32.295857544970687</v>
      </c>
      <c r="F40" s="63">
        <v>9394969.4000000004</v>
      </c>
      <c r="G40" s="50">
        <v>3185085.1</v>
      </c>
      <c r="H40" s="33">
        <f>G40/F40*100</f>
        <v>33.902027397768855</v>
      </c>
      <c r="I40" s="31">
        <f t="shared" si="5"/>
        <v>151256.10000000009</v>
      </c>
      <c r="J40" s="31">
        <f t="shared" si="6"/>
        <v>104.98565014705838</v>
      </c>
    </row>
    <row r="41" spans="1:10" x14ac:dyDescent="0.2">
      <c r="A41" s="51" t="s">
        <v>66</v>
      </c>
      <c r="B41" s="29" t="s">
        <v>67</v>
      </c>
      <c r="C41" s="52">
        <v>22550359.100000001</v>
      </c>
      <c r="D41" s="52">
        <v>10244325</v>
      </c>
      <c r="E41" s="31">
        <f t="shared" si="4"/>
        <v>45.428655723713064</v>
      </c>
      <c r="F41" s="53">
        <v>22024094.399999999</v>
      </c>
      <c r="G41" s="53">
        <v>10048412</v>
      </c>
      <c r="H41" s="33">
        <f>G41/F41*100</f>
        <v>45.624631903139687</v>
      </c>
      <c r="I41" s="31">
        <f t="shared" si="5"/>
        <v>-195913</v>
      </c>
      <c r="J41" s="31">
        <f t="shared" si="6"/>
        <v>98.087594839093839</v>
      </c>
    </row>
    <row r="42" spans="1:10" x14ac:dyDescent="0.2">
      <c r="A42" s="51" t="s">
        <v>68</v>
      </c>
      <c r="B42" s="29" t="s">
        <v>69</v>
      </c>
      <c r="C42" s="52">
        <v>38431195.200000003</v>
      </c>
      <c r="D42" s="52">
        <v>15407037.6</v>
      </c>
      <c r="E42" s="31">
        <f t="shared" si="4"/>
        <v>40.089925696612212</v>
      </c>
      <c r="F42" s="53">
        <v>38018475.299999997</v>
      </c>
      <c r="G42" s="53">
        <v>17515487.199999999</v>
      </c>
      <c r="H42" s="33">
        <f>G42/F42*100</f>
        <v>46.070988017765139</v>
      </c>
      <c r="I42" s="31">
        <f t="shared" si="5"/>
        <v>2108449.5999999996</v>
      </c>
      <c r="J42" s="31">
        <f t="shared" si="6"/>
        <v>113.68497731192659</v>
      </c>
    </row>
    <row r="43" spans="1:10" x14ac:dyDescent="0.2">
      <c r="A43" s="51" t="s">
        <v>70</v>
      </c>
      <c r="B43" s="29" t="s">
        <v>71</v>
      </c>
      <c r="C43" s="52">
        <v>5501082.0999999996</v>
      </c>
      <c r="D43" s="52">
        <v>1263717.3999999999</v>
      </c>
      <c r="E43" s="31">
        <f t="shared" si="4"/>
        <v>22.972160331873614</v>
      </c>
      <c r="F43" s="53">
        <v>6753306.7999999998</v>
      </c>
      <c r="G43" s="53">
        <v>1766781</v>
      </c>
      <c r="H43" s="33">
        <f t="shared" si="7"/>
        <v>26.161716805165732</v>
      </c>
      <c r="I43" s="31">
        <f t="shared" si="5"/>
        <v>503063.60000000009</v>
      </c>
      <c r="J43" s="31">
        <f t="shared" si="6"/>
        <v>139.80823560710647</v>
      </c>
    </row>
    <row r="44" spans="1:10" ht="15" customHeight="1" x14ac:dyDescent="0.2">
      <c r="A44" s="51" t="s">
        <v>72</v>
      </c>
      <c r="B44" s="29" t="s">
        <v>73</v>
      </c>
      <c r="C44" s="52">
        <v>586094.1</v>
      </c>
      <c r="D44" s="52">
        <v>375582.7</v>
      </c>
      <c r="E44" s="31">
        <f t="shared" si="4"/>
        <v>64.082320569342016</v>
      </c>
      <c r="F44" s="53">
        <v>568035.5</v>
      </c>
      <c r="G44" s="53">
        <v>318807.90000000002</v>
      </c>
      <c r="H44" s="33">
        <f t="shared" si="7"/>
        <v>56.124643618224567</v>
      </c>
      <c r="I44" s="31">
        <f t="shared" si="5"/>
        <v>-56774.799999999988</v>
      </c>
      <c r="J44" s="31">
        <f t="shared" si="6"/>
        <v>84.883542293082186</v>
      </c>
    </row>
    <row r="45" spans="1:10" x14ac:dyDescent="0.2">
      <c r="A45" s="51"/>
      <c r="B45" s="29" t="s">
        <v>74</v>
      </c>
      <c r="C45" s="31">
        <v>133073179.39999999</v>
      </c>
      <c r="D45" s="31">
        <v>53025946.5</v>
      </c>
      <c r="E45" s="31">
        <f t="shared" si="4"/>
        <v>39.847207934073005</v>
      </c>
      <c r="F45" s="33">
        <f>F39+F40+F41+F42+F43+F44</f>
        <v>136045028.09999999</v>
      </c>
      <c r="G45" s="33">
        <f>G39+G40+G41+G42+G43+G44</f>
        <v>56998632.300000004</v>
      </c>
      <c r="H45" s="33">
        <f t="shared" si="7"/>
        <v>41.896887446782046</v>
      </c>
      <c r="I45" s="31">
        <f t="shared" si="5"/>
        <v>3972685.8000000045</v>
      </c>
      <c r="J45" s="31">
        <f t="shared" si="6"/>
        <v>107.49196584355172</v>
      </c>
    </row>
    <row r="46" spans="1:10" x14ac:dyDescent="0.2">
      <c r="A46" s="64" t="s">
        <v>75</v>
      </c>
      <c r="B46" s="65" t="s">
        <v>76</v>
      </c>
      <c r="C46" s="52">
        <v>29957.599999999999</v>
      </c>
      <c r="D46" s="52">
        <v>1605.1</v>
      </c>
      <c r="E46" s="34">
        <f t="shared" si="4"/>
        <v>5.3579058402542259</v>
      </c>
      <c r="F46" s="53">
        <v>80556.3</v>
      </c>
      <c r="G46" s="53">
        <v>616.20000000000005</v>
      </c>
      <c r="H46" s="33">
        <f t="shared" si="7"/>
        <v>0.76493086201824068</v>
      </c>
      <c r="I46" s="34">
        <f t="shared" si="5"/>
        <v>-988.89999999999986</v>
      </c>
      <c r="J46" s="34">
        <f t="shared" si="6"/>
        <v>38.390131455984054</v>
      </c>
    </row>
    <row r="47" spans="1:10" x14ac:dyDescent="0.2">
      <c r="A47" s="51" t="s">
        <v>77</v>
      </c>
      <c r="B47" s="29" t="s">
        <v>78</v>
      </c>
      <c r="C47" s="52">
        <v>876829.2</v>
      </c>
      <c r="D47" s="52">
        <v>0</v>
      </c>
      <c r="E47" s="31">
        <f t="shared" si="4"/>
        <v>0</v>
      </c>
      <c r="F47" s="53">
        <v>1038804.7</v>
      </c>
      <c r="G47" s="53">
        <v>0</v>
      </c>
      <c r="H47" s="33">
        <f t="shared" si="7"/>
        <v>0</v>
      </c>
      <c r="I47" s="31">
        <f t="shared" si="5"/>
        <v>0</v>
      </c>
      <c r="J47" s="34"/>
    </row>
    <row r="48" spans="1:10" s="8" customFormat="1" x14ac:dyDescent="0.2">
      <c r="A48" s="51"/>
      <c r="B48" s="29" t="s">
        <v>79</v>
      </c>
      <c r="C48" s="66">
        <v>-26063447.199999999</v>
      </c>
      <c r="D48" s="66">
        <v>-2046265.9</v>
      </c>
      <c r="E48" s="31"/>
      <c r="F48" s="53">
        <f>-F50</f>
        <v>-28716108.199999999</v>
      </c>
      <c r="G48" s="53">
        <f>-G50</f>
        <v>18111152.300000001</v>
      </c>
      <c r="H48" s="67"/>
      <c r="I48" s="31">
        <f t="shared" si="5"/>
        <v>20157418.199999999</v>
      </c>
      <c r="J48" s="31"/>
    </row>
    <row r="49" spans="1:10" x14ac:dyDescent="0.2">
      <c r="A49" s="51"/>
      <c r="B49" s="29"/>
      <c r="C49" s="31"/>
      <c r="D49" s="31"/>
      <c r="E49" s="31"/>
      <c r="F49" s="68"/>
      <c r="G49" s="68"/>
      <c r="H49" s="68"/>
      <c r="I49" s="31"/>
      <c r="J49" s="34"/>
    </row>
    <row r="50" spans="1:10" x14ac:dyDescent="0.2">
      <c r="A50" s="58"/>
      <c r="B50" s="29" t="s">
        <v>80</v>
      </c>
      <c r="C50" s="31">
        <v>26063447.200000003</v>
      </c>
      <c r="D50" s="31">
        <v>2046265.9</v>
      </c>
      <c r="E50" s="31"/>
      <c r="F50" s="69">
        <f>SUM(F51:F61)</f>
        <v>28716108.199999999</v>
      </c>
      <c r="G50" s="69">
        <f>SUM(G51:G61)</f>
        <v>-18111152.300000001</v>
      </c>
      <c r="H50" s="68"/>
      <c r="I50" s="31">
        <f t="shared" ref="I50:I65" si="8">G50-D50</f>
        <v>-20157418.199999999</v>
      </c>
      <c r="J50" s="34"/>
    </row>
    <row r="51" spans="1:10" x14ac:dyDescent="0.2">
      <c r="A51" s="58"/>
      <c r="B51" s="70" t="s">
        <v>81</v>
      </c>
      <c r="C51" s="37">
        <v>-27500</v>
      </c>
      <c r="D51" s="37">
        <v>0</v>
      </c>
      <c r="E51" s="37"/>
      <c r="F51" s="71">
        <v>0</v>
      </c>
      <c r="G51" s="71">
        <v>0</v>
      </c>
      <c r="H51" s="72"/>
      <c r="I51" s="71">
        <f t="shared" si="8"/>
        <v>0</v>
      </c>
      <c r="J51" s="34"/>
    </row>
    <row r="52" spans="1:10" x14ac:dyDescent="0.2">
      <c r="A52" s="58"/>
      <c r="B52" s="70" t="s">
        <v>82</v>
      </c>
      <c r="C52" s="37">
        <v>2295713.1</v>
      </c>
      <c r="D52" s="37">
        <v>-7851.2</v>
      </c>
      <c r="E52" s="37"/>
      <c r="F52" s="71">
        <v>4221949.5</v>
      </c>
      <c r="G52" s="71">
        <v>0</v>
      </c>
      <c r="H52" s="72"/>
      <c r="I52" s="71">
        <f t="shared" si="8"/>
        <v>7851.2</v>
      </c>
      <c r="J52" s="34"/>
    </row>
    <row r="53" spans="1:10" ht="15" customHeight="1" x14ac:dyDescent="0.2">
      <c r="A53" s="58"/>
      <c r="B53" s="70" t="s">
        <v>83</v>
      </c>
      <c r="C53" s="37">
        <v>-104180.8</v>
      </c>
      <c r="D53" s="37">
        <v>0</v>
      </c>
      <c r="E53" s="37"/>
      <c r="F53" s="71">
        <v>3813808.2</v>
      </c>
      <c r="G53" s="71">
        <v>100000</v>
      </c>
      <c r="H53" s="72"/>
      <c r="I53" s="71">
        <f t="shared" si="8"/>
        <v>100000</v>
      </c>
      <c r="J53" s="34"/>
    </row>
    <row r="54" spans="1:10" x14ac:dyDescent="0.2">
      <c r="A54" s="58"/>
      <c r="B54" s="70" t="s">
        <v>84</v>
      </c>
      <c r="C54" s="37">
        <v>14649945.4</v>
      </c>
      <c r="D54" s="37">
        <v>756960.6</v>
      </c>
      <c r="E54" s="37"/>
      <c r="F54" s="71">
        <v>10063095.699999999</v>
      </c>
      <c r="G54" s="71">
        <v>-8152312.5</v>
      </c>
      <c r="H54" s="72"/>
      <c r="I54" s="71">
        <f t="shared" si="8"/>
        <v>-8909273.0999999996</v>
      </c>
      <c r="J54" s="34"/>
    </row>
    <row r="55" spans="1:10" ht="16.5" customHeight="1" x14ac:dyDescent="0.2">
      <c r="A55" s="58"/>
      <c r="B55" s="70" t="s">
        <v>85</v>
      </c>
      <c r="C55" s="37">
        <v>9234249.9000000004</v>
      </c>
      <c r="D55" s="37">
        <v>-1500000</v>
      </c>
      <c r="E55" s="37"/>
      <c r="F55" s="71">
        <v>9900000</v>
      </c>
      <c r="G55" s="71">
        <v>-15600000</v>
      </c>
      <c r="H55" s="72"/>
      <c r="I55" s="71">
        <f t="shared" si="8"/>
        <v>-14100000</v>
      </c>
      <c r="J55" s="34"/>
    </row>
    <row r="56" spans="1:10" ht="17.25" customHeight="1" x14ac:dyDescent="0.2">
      <c r="A56" s="58"/>
      <c r="B56" s="70" t="s">
        <v>86</v>
      </c>
      <c r="C56" s="37">
        <v>0</v>
      </c>
      <c r="D56" s="37">
        <v>10445.5</v>
      </c>
      <c r="E56" s="37"/>
      <c r="F56" s="71">
        <v>0</v>
      </c>
      <c r="G56" s="71">
        <v>0</v>
      </c>
      <c r="H56" s="72"/>
      <c r="I56" s="71">
        <f t="shared" si="8"/>
        <v>-10445.5</v>
      </c>
      <c r="J56" s="34"/>
    </row>
    <row r="57" spans="1:10" ht="15.75" customHeight="1" x14ac:dyDescent="0.2">
      <c r="A57" s="58"/>
      <c r="B57" s="70" t="s">
        <v>87</v>
      </c>
      <c r="C57" s="73">
        <v>-26000</v>
      </c>
      <c r="D57" s="73">
        <v>0</v>
      </c>
      <c r="E57" s="37"/>
      <c r="F57" s="71">
        <v>-24000</v>
      </c>
      <c r="G57" s="71">
        <v>0</v>
      </c>
      <c r="H57" s="72"/>
      <c r="I57" s="71">
        <f t="shared" si="8"/>
        <v>0</v>
      </c>
      <c r="J57" s="34"/>
    </row>
    <row r="58" spans="1:10" ht="15.75" customHeight="1" x14ac:dyDescent="0.2">
      <c r="A58" s="58"/>
      <c r="B58" s="70" t="s">
        <v>88</v>
      </c>
      <c r="C58" s="37">
        <v>5219.6000000000004</v>
      </c>
      <c r="D58" s="37">
        <v>0</v>
      </c>
      <c r="E58" s="37"/>
      <c r="F58" s="71">
        <v>5219.6000000000004</v>
      </c>
      <c r="G58" s="71">
        <v>0</v>
      </c>
      <c r="H58" s="72"/>
      <c r="I58" s="71">
        <f t="shared" si="8"/>
        <v>0</v>
      </c>
      <c r="J58" s="34"/>
    </row>
    <row r="59" spans="1:10" ht="15.75" customHeight="1" x14ac:dyDescent="0.2">
      <c r="A59" s="28"/>
      <c r="B59" s="74" t="s">
        <v>89</v>
      </c>
      <c r="C59" s="37">
        <v>36000</v>
      </c>
      <c r="D59" s="37">
        <v>0</v>
      </c>
      <c r="E59" s="37"/>
      <c r="F59" s="71">
        <v>34000</v>
      </c>
      <c r="G59" s="71">
        <v>0</v>
      </c>
      <c r="H59" s="72"/>
      <c r="I59" s="71">
        <f t="shared" si="8"/>
        <v>0</v>
      </c>
      <c r="J59" s="34"/>
    </row>
    <row r="60" spans="1:10" ht="16.5" customHeight="1" x14ac:dyDescent="0.2">
      <c r="A60" s="28"/>
      <c r="B60" s="75" t="s">
        <v>90</v>
      </c>
      <c r="C60" s="37">
        <v>0</v>
      </c>
      <c r="D60" s="37">
        <v>3486711</v>
      </c>
      <c r="E60" s="37"/>
      <c r="F60" s="71">
        <v>0</v>
      </c>
      <c r="G60" s="71">
        <v>7941160.2000000002</v>
      </c>
      <c r="H60" s="72"/>
      <c r="I60" s="71">
        <f t="shared" si="8"/>
        <v>4454449.2</v>
      </c>
      <c r="J60" s="34"/>
    </row>
    <row r="61" spans="1:10" ht="15.75" customHeight="1" x14ac:dyDescent="0.2">
      <c r="A61" s="28"/>
      <c r="B61" s="75" t="s">
        <v>91</v>
      </c>
      <c r="C61" s="71">
        <v>0</v>
      </c>
      <c r="D61" s="71">
        <v>-700000</v>
      </c>
      <c r="E61" s="71"/>
      <c r="F61" s="71">
        <v>702035.2</v>
      </c>
      <c r="G61" s="71">
        <v>-2400000</v>
      </c>
      <c r="H61" s="72"/>
      <c r="I61" s="71">
        <f>G61-D61</f>
        <v>-1700000</v>
      </c>
      <c r="J61" s="34"/>
    </row>
    <row r="62" spans="1:10" ht="15.75" customHeight="1" x14ac:dyDescent="0.2">
      <c r="A62" s="76"/>
      <c r="B62" s="77"/>
      <c r="C62" s="78"/>
      <c r="D62" s="78"/>
      <c r="E62" s="78"/>
      <c r="F62" s="79"/>
      <c r="G62" s="79"/>
      <c r="H62" s="79"/>
      <c r="I62" s="78"/>
      <c r="J62" s="80"/>
    </row>
    <row r="63" spans="1:10" ht="15.75" customHeight="1" x14ac:dyDescent="0.2">
      <c r="A63" s="81"/>
      <c r="B63" s="82" t="s">
        <v>92</v>
      </c>
      <c r="C63" s="83"/>
      <c r="D63" s="71">
        <v>3294711.7</v>
      </c>
      <c r="E63" s="34"/>
      <c r="F63" s="67"/>
      <c r="G63" s="39">
        <v>3004958.5</v>
      </c>
      <c r="H63" s="67"/>
      <c r="I63" s="71">
        <f t="shared" si="8"/>
        <v>-289753.20000000019</v>
      </c>
      <c r="J63" s="57"/>
    </row>
    <row r="64" spans="1:10" ht="15.75" customHeight="1" x14ac:dyDescent="0.2">
      <c r="A64" s="81"/>
      <c r="B64" s="84" t="s">
        <v>93</v>
      </c>
      <c r="C64" s="83"/>
      <c r="D64" s="57">
        <v>1.9497948470335806</v>
      </c>
      <c r="E64" s="34"/>
      <c r="F64" s="67"/>
      <c r="G64" s="39">
        <f>G63/F10*100</f>
        <v>1.6313332237901921</v>
      </c>
      <c r="H64" s="85"/>
      <c r="I64" s="71"/>
      <c r="J64" s="34"/>
    </row>
    <row r="65" spans="1:10" ht="15.75" customHeight="1" x14ac:dyDescent="0.2">
      <c r="A65" s="81"/>
      <c r="B65" s="84" t="s">
        <v>94</v>
      </c>
      <c r="C65" s="83"/>
      <c r="D65" s="78">
        <v>37248.800000000003</v>
      </c>
      <c r="E65" s="57"/>
      <c r="F65" s="86"/>
      <c r="G65" s="39">
        <v>11748.8</v>
      </c>
      <c r="H65" s="85"/>
      <c r="I65" s="71">
        <f t="shared" si="8"/>
        <v>-25500.000000000004</v>
      </c>
      <c r="J65" s="57"/>
    </row>
    <row r="66" spans="1:10" ht="15.75" customHeight="1" x14ac:dyDescent="0.2">
      <c r="A66" s="81"/>
      <c r="B66" s="84" t="s">
        <v>93</v>
      </c>
      <c r="C66" s="83"/>
      <c r="D66" s="87">
        <v>2.2043664184087621E-2</v>
      </c>
      <c r="E66" s="57"/>
      <c r="F66" s="86"/>
      <c r="G66" s="88">
        <f>G65/F10*100</f>
        <v>6.3781938351781592E-3</v>
      </c>
      <c r="H66" s="85"/>
      <c r="I66" s="71"/>
      <c r="J66" s="83"/>
    </row>
    <row r="67" spans="1:10" ht="9.75" customHeight="1" x14ac:dyDescent="0.2">
      <c r="A67" s="76"/>
      <c r="B67" s="89"/>
      <c r="C67" s="78"/>
      <c r="D67" s="78"/>
      <c r="E67" s="78"/>
      <c r="F67" s="78"/>
      <c r="G67" s="78"/>
      <c r="H67" s="78"/>
      <c r="I67" s="78"/>
      <c r="J67" s="89"/>
    </row>
    <row r="68" spans="1:10" x14ac:dyDescent="0.2">
      <c r="A68" s="90" t="s">
        <v>95</v>
      </c>
      <c r="B68" s="8"/>
      <c r="C68" s="91"/>
      <c r="D68" s="91"/>
      <c r="E68" s="91"/>
      <c r="F68" s="92"/>
      <c r="G68" s="91"/>
      <c r="H68" s="91"/>
      <c r="I68" s="91"/>
      <c r="J68" s="8"/>
    </row>
  </sheetData>
  <mergeCells count="15">
    <mergeCell ref="D6:D7"/>
    <mergeCell ref="E6:E7"/>
    <mergeCell ref="F6:F7"/>
    <mergeCell ref="G6:G7"/>
    <mergeCell ref="H6:H7"/>
    <mergeCell ref="H1:J1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39370078740157483" right="0.39370078740157483" top="0.78740157480314965" bottom="0.3937007874015748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cp:lastModifiedBy>Тагарифуллина Елена Рифовна</cp:lastModifiedBy>
  <dcterms:created xsi:type="dcterms:W3CDTF">2022-06-20T07:30:18Z</dcterms:created>
  <dcterms:modified xsi:type="dcterms:W3CDTF">2022-06-20T07:30:38Z</dcterms:modified>
</cp:coreProperties>
</file>