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на 01.05.2022" sheetId="1" r:id="rId1"/>
  </sheets>
  <calcPr calcId="145621"/>
</workbook>
</file>

<file path=xl/calcChain.xml><?xml version="1.0" encoding="utf-8"?>
<calcChain xmlns="http://schemas.openxmlformats.org/spreadsheetml/2006/main">
  <c r="I65" i="1" l="1"/>
  <c r="I63" i="1"/>
  <c r="I61" i="1"/>
  <c r="I60" i="1"/>
  <c r="I59" i="1"/>
  <c r="I58" i="1"/>
  <c r="I57" i="1"/>
  <c r="I56" i="1"/>
  <c r="I55" i="1"/>
  <c r="I54" i="1"/>
  <c r="I53" i="1"/>
  <c r="I52" i="1"/>
  <c r="I51" i="1"/>
  <c r="G50" i="1"/>
  <c r="I50" i="1" s="1"/>
  <c r="F50" i="1"/>
  <c r="D50" i="1"/>
  <c r="C50" i="1"/>
  <c r="I47" i="1"/>
  <c r="H47" i="1"/>
  <c r="E47" i="1"/>
  <c r="J46" i="1"/>
  <c r="I46" i="1"/>
  <c r="H46" i="1"/>
  <c r="E46" i="1"/>
  <c r="G45" i="1"/>
  <c r="I45" i="1" s="1"/>
  <c r="F45" i="1"/>
  <c r="H45" i="1" s="1"/>
  <c r="D45" i="1"/>
  <c r="J45" i="1" s="1"/>
  <c r="C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G22" i="1"/>
  <c r="I22" i="1" s="1"/>
  <c r="F22" i="1"/>
  <c r="H22" i="1" s="1"/>
  <c r="D22" i="1"/>
  <c r="J22" i="1" s="1"/>
  <c r="C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H10" i="1"/>
  <c r="G10" i="1"/>
  <c r="I10" i="1" s="1"/>
  <c r="F10" i="1"/>
  <c r="G66" i="1" s="1"/>
  <c r="E10" i="1"/>
  <c r="F9" i="1"/>
  <c r="D9" i="1"/>
  <c r="E9" i="1" s="1"/>
  <c r="C9" i="1"/>
  <c r="G9" i="1" l="1"/>
  <c r="E22" i="1"/>
  <c r="E45" i="1"/>
  <c r="D48" i="1"/>
  <c r="G64" i="1"/>
  <c r="J9" i="1" l="1"/>
  <c r="G48" i="1"/>
  <c r="I48" i="1" s="1"/>
  <c r="I9" i="1"/>
  <c r="H9" i="1"/>
</calcChain>
</file>

<file path=xl/sharedStrings.xml><?xml version="1.0" encoding="utf-8"?>
<sst xmlns="http://schemas.openxmlformats.org/spreadsheetml/2006/main" count="99" uniqueCount="95">
  <si>
    <t>Информация об исполнении консолидированного бюджета Ленинградской области на 01.05.2022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</si>
  <si>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</si>
  <si>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</si>
  <si>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</si>
  <si>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</si>
  <si>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01.05.2021.</t>
  </si>
  <si>
    <t>на 01.05.2022.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</si>
  <si>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</si>
  <si>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</si>
  <si>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</si>
  <si>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</si>
  <si>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</si>
  <si>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</si>
  <si>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</si>
  <si>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</si>
  <si>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</si>
  <si>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</si>
  <si>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</si>
  <si>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</si>
  <si>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</si>
  <si>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</si>
  <si>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</si>
  <si>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</si>
  <si>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</si>
  <si>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</si>
  <si>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</si>
  <si>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</si>
  <si>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</si>
  <si>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</si>
  <si>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</si>
  <si>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</si>
  <si>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</si>
  <si>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</si>
  <si>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</si>
  <si>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</si>
  <si>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</si>
  <si>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</si>
  <si>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</si>
  <si>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</si>
  <si>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</si>
  <si>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</si>
  <si>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</si>
  <si>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</si>
  <si>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</si>
  <si>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</si>
  <si>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</si>
  <si>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</si>
  <si>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</si>
  <si>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</si>
  <si>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</si>
  <si>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</si>
  <si>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</si>
  <si>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</si>
  <si>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</si>
  <si>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</si>
  <si>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</si>
  <si>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</si>
  <si>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</si>
  <si>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</si>
  <si>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</si>
  <si>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</si>
  <si>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</si>
  <si>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</si>
  <si>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</si>
  <si>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</si>
  <si>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</si>
  <si>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</si>
  <si>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</si>
  <si>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</si>
  <si>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</si>
  <si>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</si>
  <si>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</si>
  <si>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</si>
  <si>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</si>
  <si>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</si>
  <si>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</si>
  <si>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</si>
  <si>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</si>
  <si>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</si>
  <si>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</si>
  <si>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</si>
  <si>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</si>
  <si>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</si>
  <si>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</si>
  <si>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</si>
  <si>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</si>
  <si>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</si>
  <si>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</si>
  <si>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</si>
  <si>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</si>
  <si>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</si>
  <si>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</si>
  <si>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</si>
  <si>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</si>
  <si>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Федотова Е.Р.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</si>
</sst>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1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3" fillId="0" borderId="0"/>
    <xf numFmtId="0" fontId="17" fillId="0" borderId="0"/>
    <xf numFmtId="49" fontId="20" fillId="0" borderId="0">
      <alignment horizontal="center"/>
    </xf>
    <xf numFmtId="49" fontId="20" fillId="0" borderId="0">
      <alignment horizontal="center"/>
    </xf>
    <xf numFmtId="0" fontId="21" fillId="0" borderId="8"/>
    <xf numFmtId="49" fontId="20" fillId="0" borderId="9">
      <alignment horizontal="center" wrapText="1"/>
    </xf>
    <xf numFmtId="49" fontId="20" fillId="0" borderId="9">
      <alignment horizontal="center" wrapText="1"/>
    </xf>
    <xf numFmtId="0" fontId="20" fillId="0" borderId="10">
      <alignment horizontal="left" wrapText="1" indent="1"/>
    </xf>
    <xf numFmtId="49" fontId="20" fillId="0" borderId="11">
      <alignment horizontal="center" wrapText="1"/>
    </xf>
    <xf numFmtId="49" fontId="20" fillId="0" borderId="11">
      <alignment horizontal="center" wrapText="1"/>
    </xf>
    <xf numFmtId="0" fontId="20" fillId="0" borderId="12">
      <alignment horizontal="left" wrapText="1"/>
    </xf>
    <xf numFmtId="49" fontId="20" fillId="0" borderId="13">
      <alignment horizontal="center"/>
    </xf>
    <xf numFmtId="49" fontId="20" fillId="0" borderId="13">
      <alignment horizontal="center"/>
    </xf>
    <xf numFmtId="0" fontId="20" fillId="0" borderId="12">
      <alignment horizontal="left" wrapText="1" indent="2"/>
    </xf>
    <xf numFmtId="49" fontId="20" fillId="0" borderId="8"/>
    <xf numFmtId="49" fontId="20" fillId="0" borderId="8"/>
    <xf numFmtId="0" fontId="18" fillId="0" borderId="14"/>
    <xf numFmtId="4" fontId="20" fillId="0" borderId="13">
      <alignment horizontal="right"/>
    </xf>
    <xf numFmtId="4" fontId="20" fillId="0" borderId="13">
      <alignment horizontal="right"/>
    </xf>
    <xf numFmtId="0" fontId="20" fillId="0" borderId="0">
      <alignment horizontal="center" wrapText="1"/>
    </xf>
    <xf numFmtId="4" fontId="20" fillId="0" borderId="9">
      <alignment horizontal="right"/>
    </xf>
    <xf numFmtId="4" fontId="20" fillId="0" borderId="9">
      <alignment horizontal="right"/>
    </xf>
    <xf numFmtId="49" fontId="20" fillId="0" borderId="8">
      <alignment horizontal="left"/>
    </xf>
    <xf numFmtId="49" fontId="20" fillId="0" borderId="0">
      <alignment horizontal="right"/>
    </xf>
    <xf numFmtId="49" fontId="20" fillId="0" borderId="0">
      <alignment horizontal="right"/>
    </xf>
    <xf numFmtId="49" fontId="20" fillId="0" borderId="15">
      <alignment horizontal="center" wrapText="1"/>
    </xf>
    <xf numFmtId="4" fontId="20" fillId="0" borderId="16">
      <alignment horizontal="right"/>
    </xf>
    <xf numFmtId="4" fontId="20" fillId="0" borderId="16">
      <alignment horizontal="right"/>
    </xf>
    <xf numFmtId="49" fontId="20" fillId="0" borderId="15">
      <alignment horizontal="center"/>
    </xf>
    <xf numFmtId="49" fontId="20" fillId="0" borderId="17">
      <alignment horizontal="center"/>
    </xf>
    <xf numFmtId="49" fontId="20" fillId="0" borderId="17">
      <alignment horizontal="center"/>
    </xf>
    <xf numFmtId="0" fontId="21" fillId="0" borderId="0">
      <alignment horizontal="center"/>
    </xf>
    <xf numFmtId="4" fontId="20" fillId="0" borderId="18">
      <alignment horizontal="right"/>
    </xf>
    <xf numFmtId="4" fontId="20" fillId="0" borderId="18">
      <alignment horizontal="right"/>
    </xf>
    <xf numFmtId="49" fontId="20" fillId="0" borderId="13">
      <alignment horizontal="center"/>
    </xf>
    <xf numFmtId="0" fontId="20" fillId="0" borderId="19">
      <alignment horizontal="left" wrapText="1"/>
    </xf>
    <xf numFmtId="0" fontId="20" fillId="0" borderId="19">
      <alignment horizontal="left" wrapText="1"/>
    </xf>
    <xf numFmtId="0" fontId="20" fillId="0" borderId="19">
      <alignment horizontal="left" wrapText="1" indent="1"/>
    </xf>
    <xf numFmtId="0" fontId="21" fillId="0" borderId="20">
      <alignment horizontal="left" wrapText="1"/>
    </xf>
    <xf numFmtId="0" fontId="21" fillId="0" borderId="20">
      <alignment horizontal="left" wrapText="1"/>
    </xf>
    <xf numFmtId="0" fontId="20" fillId="0" borderId="21">
      <alignment horizontal="left" wrapText="1"/>
    </xf>
    <xf numFmtId="0" fontId="20" fillId="0" borderId="22">
      <alignment horizontal="left" wrapText="1" indent="2"/>
    </xf>
    <xf numFmtId="0" fontId="20" fillId="0" borderId="22">
      <alignment horizontal="left" wrapText="1" indent="2"/>
    </xf>
    <xf numFmtId="0" fontId="20" fillId="0" borderId="21">
      <alignment horizontal="left" wrapText="1" indent="2"/>
    </xf>
    <xf numFmtId="0" fontId="18" fillId="0" borderId="14"/>
    <xf numFmtId="0" fontId="18" fillId="0" borderId="14"/>
    <xf numFmtId="0" fontId="18" fillId="0" borderId="23"/>
    <xf numFmtId="0" fontId="20" fillId="0" borderId="8"/>
    <xf numFmtId="0" fontId="20" fillId="0" borderId="8"/>
    <xf numFmtId="0" fontId="18" fillId="0" borderId="24"/>
    <xf numFmtId="0" fontId="18" fillId="0" borderId="8"/>
    <xf numFmtId="0" fontId="18" fillId="0" borderId="8"/>
    <xf numFmtId="0" fontId="21" fillId="0" borderId="25">
      <alignment horizontal="center" vertical="center" textRotation="90" wrapText="1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14">
      <alignment horizontal="center" vertical="center" textRotation="90" wrapText="1"/>
    </xf>
    <xf numFmtId="0" fontId="21" fillId="0" borderId="8"/>
    <xf numFmtId="0" fontId="21" fillId="0" borderId="8"/>
    <xf numFmtId="0" fontId="20" fillId="0" borderId="0">
      <alignment vertical="center"/>
    </xf>
    <xf numFmtId="0" fontId="20" fillId="0" borderId="12">
      <alignment horizontal="left" wrapText="1"/>
    </xf>
    <xf numFmtId="0" fontId="20" fillId="0" borderId="12">
      <alignment horizontal="left" wrapText="1"/>
    </xf>
    <xf numFmtId="0" fontId="21" fillId="0" borderId="8">
      <alignment horizontal="center" vertical="center" textRotation="90" wrapText="1"/>
    </xf>
    <xf numFmtId="0" fontId="20" fillId="0" borderId="10">
      <alignment horizontal="left" wrapText="1" indent="1"/>
    </xf>
    <xf numFmtId="0" fontId="20" fillId="0" borderId="10">
      <alignment horizontal="left" wrapText="1" indent="1"/>
    </xf>
    <xf numFmtId="0" fontId="21" fillId="0" borderId="14">
      <alignment horizontal="center" vertical="center" textRotation="90"/>
    </xf>
    <xf numFmtId="0" fontId="20" fillId="0" borderId="12">
      <alignment horizontal="left" wrapText="1" indent="2"/>
    </xf>
    <xf numFmtId="0" fontId="20" fillId="0" borderId="12">
      <alignment horizontal="left" wrapText="1" indent="2"/>
    </xf>
    <xf numFmtId="0" fontId="21" fillId="0" borderId="8">
      <alignment horizontal="center" vertical="center" textRotation="90"/>
    </xf>
    <xf numFmtId="0" fontId="18" fillId="3" borderId="26"/>
    <xf numFmtId="0" fontId="18" fillId="3" borderId="26"/>
    <xf numFmtId="0" fontId="21" fillId="0" borderId="25">
      <alignment horizontal="center" vertical="center" textRotation="90"/>
    </xf>
    <xf numFmtId="0" fontId="20" fillId="0" borderId="27">
      <alignment horizontal="left" wrapText="1" indent="2"/>
    </xf>
    <xf numFmtId="0" fontId="20" fillId="0" borderId="27">
      <alignment horizontal="left" wrapText="1" indent="2"/>
    </xf>
    <xf numFmtId="0" fontId="21" fillId="0" borderId="28">
      <alignment horizontal="center" vertical="center" textRotation="90"/>
    </xf>
    <xf numFmtId="0" fontId="20" fillId="0" borderId="0">
      <alignment horizontal="center" wrapText="1"/>
    </xf>
    <xf numFmtId="0" fontId="20" fillId="0" borderId="0">
      <alignment horizontal="center" wrapText="1"/>
    </xf>
    <xf numFmtId="0" fontId="22" fillId="0" borderId="8">
      <alignment wrapText="1"/>
    </xf>
    <xf numFmtId="49" fontId="20" fillId="0" borderId="8">
      <alignment horizontal="left"/>
    </xf>
    <xf numFmtId="49" fontId="20" fillId="0" borderId="8">
      <alignment horizontal="left"/>
    </xf>
    <xf numFmtId="0" fontId="22" fillId="0" borderId="14">
      <alignment wrapText="1"/>
    </xf>
    <xf numFmtId="49" fontId="20" fillId="0" borderId="15">
      <alignment horizontal="center" wrapText="1"/>
    </xf>
    <xf numFmtId="49" fontId="20" fillId="0" borderId="15">
      <alignment horizontal="center" wrapText="1"/>
    </xf>
    <xf numFmtId="0" fontId="20" fillId="0" borderId="28">
      <alignment horizontal="center" vertical="top" wrapText="1"/>
    </xf>
    <xf numFmtId="49" fontId="20" fillId="0" borderId="15">
      <alignment horizontal="center" shrinkToFit="1"/>
    </xf>
    <xf numFmtId="49" fontId="20" fillId="0" borderId="15">
      <alignment horizontal="center" shrinkToFit="1"/>
    </xf>
    <xf numFmtId="0" fontId="21" fillId="0" borderId="29"/>
    <xf numFmtId="49" fontId="20" fillId="0" borderId="13">
      <alignment horizontal="center" shrinkToFit="1"/>
    </xf>
    <xf numFmtId="49" fontId="20" fillId="0" borderId="13">
      <alignment horizontal="center" shrinkToFit="1"/>
    </xf>
    <xf numFmtId="49" fontId="23" fillId="0" borderId="30">
      <alignment horizontal="left" vertical="center" wrapText="1"/>
    </xf>
    <xf numFmtId="0" fontId="20" fillId="0" borderId="21">
      <alignment horizontal="left" wrapText="1"/>
    </xf>
    <xf numFmtId="0" fontId="20" fillId="0" borderId="21">
      <alignment horizontal="left" wrapText="1"/>
    </xf>
    <xf numFmtId="49" fontId="20" fillId="0" borderId="31">
      <alignment horizontal="left" vertical="center" wrapText="1" indent="2"/>
    </xf>
    <xf numFmtId="0" fontId="20" fillId="0" borderId="19">
      <alignment horizontal="left" wrapText="1" indent="1"/>
    </xf>
    <xf numFmtId="0" fontId="20" fillId="0" borderId="19">
      <alignment horizontal="left" wrapText="1" indent="1"/>
    </xf>
    <xf numFmtId="49" fontId="20" fillId="0" borderId="27">
      <alignment horizontal="left" vertical="center" wrapText="1" indent="3"/>
    </xf>
    <xf numFmtId="0" fontId="20" fillId="0" borderId="21">
      <alignment horizontal="left" wrapText="1" indent="2"/>
    </xf>
    <xf numFmtId="0" fontId="20" fillId="0" borderId="21">
      <alignment horizontal="left" wrapText="1" indent="2"/>
    </xf>
    <xf numFmtId="49" fontId="20" fillId="0" borderId="30">
      <alignment horizontal="left" vertical="center" wrapText="1" indent="3"/>
    </xf>
    <xf numFmtId="0" fontId="20" fillId="0" borderId="19">
      <alignment horizontal="left" wrapText="1" indent="2"/>
    </xf>
    <xf numFmtId="0" fontId="20" fillId="0" borderId="19">
      <alignment horizontal="left" wrapText="1" indent="2"/>
    </xf>
    <xf numFmtId="49" fontId="20" fillId="0" borderId="32">
      <alignment horizontal="left" vertical="center" wrapText="1" indent="3"/>
    </xf>
    <xf numFmtId="0" fontId="18" fillId="0" borderId="23"/>
    <xf numFmtId="0" fontId="18" fillId="0" borderId="23"/>
    <xf numFmtId="0" fontId="23" fillId="0" borderId="29">
      <alignment horizontal="left" vertical="center" wrapText="1"/>
    </xf>
    <xf numFmtId="0" fontId="18" fillId="0" borderId="24"/>
    <xf numFmtId="0" fontId="18" fillId="0" borderId="24"/>
    <xf numFmtId="49" fontId="20" fillId="0" borderId="14">
      <alignment horizontal="left" vertical="center" wrapText="1" indent="3"/>
    </xf>
    <xf numFmtId="0" fontId="21" fillId="0" borderId="25">
      <alignment horizontal="center" vertical="center" textRotation="90" wrapText="1"/>
    </xf>
    <xf numFmtId="0" fontId="21" fillId="0" borderId="25">
      <alignment horizontal="center" vertical="center" textRotation="90" wrapText="1"/>
    </xf>
    <xf numFmtId="49" fontId="20" fillId="0" borderId="0">
      <alignment horizontal="left" vertical="center" wrapText="1" indent="3"/>
    </xf>
    <xf numFmtId="0" fontId="21" fillId="0" borderId="14">
      <alignment horizontal="center" vertical="center" textRotation="90" wrapText="1"/>
    </xf>
    <xf numFmtId="0" fontId="21" fillId="0" borderId="14">
      <alignment horizontal="center" vertical="center" textRotation="90" wrapText="1"/>
    </xf>
    <xf numFmtId="49" fontId="20" fillId="0" borderId="8">
      <alignment horizontal="left" vertical="center" wrapText="1" indent="3"/>
    </xf>
    <xf numFmtId="0" fontId="20" fillId="0" borderId="0">
      <alignment vertical="center"/>
    </xf>
    <xf numFmtId="0" fontId="20" fillId="0" borderId="0">
      <alignment vertical="center"/>
    </xf>
    <xf numFmtId="49" fontId="23" fillId="0" borderId="29">
      <alignment horizontal="left" vertical="center" wrapText="1"/>
    </xf>
    <xf numFmtId="0" fontId="21" fillId="0" borderId="8">
      <alignment horizontal="center" vertical="center" textRotation="90" wrapText="1"/>
    </xf>
    <xf numFmtId="0" fontId="21" fillId="0" borderId="8">
      <alignment horizontal="center" vertical="center" textRotation="90" wrapText="1"/>
    </xf>
    <xf numFmtId="0" fontId="20" fillId="0" borderId="30">
      <alignment horizontal="left" vertical="center" wrapText="1"/>
    </xf>
    <xf numFmtId="0" fontId="21" fillId="0" borderId="14">
      <alignment horizontal="center" vertical="center" textRotation="90"/>
    </xf>
    <xf numFmtId="0" fontId="21" fillId="0" borderId="14">
      <alignment horizontal="center" vertical="center" textRotation="90"/>
    </xf>
    <xf numFmtId="0" fontId="20" fillId="0" borderId="32">
      <alignment horizontal="left" vertical="center" wrapText="1"/>
    </xf>
    <xf numFmtId="0" fontId="21" fillId="0" borderId="8">
      <alignment horizontal="center" vertical="center" textRotation="90"/>
    </xf>
    <xf numFmtId="0" fontId="21" fillId="0" borderId="8">
      <alignment horizontal="center" vertical="center" textRotation="90"/>
    </xf>
    <xf numFmtId="49" fontId="20" fillId="0" borderId="30">
      <alignment horizontal="left" vertical="center" wrapText="1"/>
    </xf>
    <xf numFmtId="0" fontId="21" fillId="0" borderId="25">
      <alignment horizontal="center" vertical="center" textRotation="90"/>
    </xf>
    <xf numFmtId="0" fontId="21" fillId="0" borderId="25">
      <alignment horizontal="center" vertical="center" textRotation="90"/>
    </xf>
    <xf numFmtId="49" fontId="20" fillId="0" borderId="32">
      <alignment horizontal="left" vertical="center" wrapText="1"/>
    </xf>
    <xf numFmtId="0" fontId="21" fillId="0" borderId="28">
      <alignment horizontal="center" vertical="center" textRotation="90"/>
    </xf>
    <xf numFmtId="0" fontId="21" fillId="0" borderId="28">
      <alignment horizontal="center" vertical="center" textRotation="90"/>
    </xf>
    <xf numFmtId="49" fontId="21" fillId="0" borderId="33">
      <alignment horizontal="center"/>
    </xf>
    <xf numFmtId="0" fontId="22" fillId="0" borderId="8">
      <alignment wrapText="1"/>
    </xf>
    <xf numFmtId="0" fontId="22" fillId="0" borderId="8">
      <alignment wrapText="1"/>
    </xf>
    <xf numFmtId="49" fontId="21" fillId="0" borderId="34">
      <alignment horizontal="center" vertical="center" wrapText="1"/>
    </xf>
    <xf numFmtId="0" fontId="22" fillId="0" borderId="28">
      <alignment wrapText="1"/>
    </xf>
    <xf numFmtId="0" fontId="22" fillId="0" borderId="28">
      <alignment wrapText="1"/>
    </xf>
    <xf numFmtId="49" fontId="20" fillId="0" borderId="35">
      <alignment horizontal="center" vertical="center" wrapText="1"/>
    </xf>
    <xf numFmtId="0" fontId="22" fillId="0" borderId="14">
      <alignment wrapText="1"/>
    </xf>
    <xf numFmtId="0" fontId="22" fillId="0" borderId="14">
      <alignment wrapText="1"/>
    </xf>
    <xf numFmtId="49" fontId="20" fillId="0" borderId="15">
      <alignment horizontal="center" vertical="center" wrapText="1"/>
    </xf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49" fontId="20" fillId="0" borderId="34">
      <alignment horizontal="center" vertical="center" wrapText="1"/>
    </xf>
    <xf numFmtId="0" fontId="21" fillId="0" borderId="29"/>
    <xf numFmtId="0" fontId="21" fillId="0" borderId="29"/>
    <xf numFmtId="49" fontId="20" fillId="0" borderId="36">
      <alignment horizontal="center" vertical="center" wrapText="1"/>
    </xf>
    <xf numFmtId="49" fontId="23" fillId="0" borderId="30">
      <alignment horizontal="left" vertical="center" wrapText="1"/>
    </xf>
    <xf numFmtId="49" fontId="23" fillId="0" borderId="30">
      <alignment horizontal="left" vertical="center" wrapText="1"/>
    </xf>
    <xf numFmtId="49" fontId="20" fillId="0" borderId="37">
      <alignment horizontal="center" vertical="center" wrapText="1"/>
    </xf>
    <xf numFmtId="49" fontId="20" fillId="0" borderId="31">
      <alignment horizontal="left" vertical="center" wrapText="1" indent="2"/>
    </xf>
    <xf numFmtId="49" fontId="20" fillId="0" borderId="31">
      <alignment horizontal="left" vertical="center" wrapText="1" indent="2"/>
    </xf>
    <xf numFmtId="49" fontId="20" fillId="0" borderId="0">
      <alignment horizontal="center" vertical="center" wrapText="1"/>
    </xf>
    <xf numFmtId="49" fontId="20" fillId="0" borderId="27">
      <alignment horizontal="left" vertical="center" wrapText="1" indent="3"/>
    </xf>
    <xf numFmtId="49" fontId="20" fillId="0" borderId="27">
      <alignment horizontal="left" vertical="center" wrapText="1" indent="3"/>
    </xf>
    <xf numFmtId="49" fontId="20" fillId="0" borderId="8">
      <alignment horizontal="center" vertical="center" wrapText="1"/>
    </xf>
    <xf numFmtId="49" fontId="20" fillId="0" borderId="30">
      <alignment horizontal="left" vertical="center" wrapText="1" indent="3"/>
    </xf>
    <xf numFmtId="49" fontId="20" fillId="0" borderId="30">
      <alignment horizontal="left" vertical="center" wrapText="1" indent="3"/>
    </xf>
    <xf numFmtId="49" fontId="21" fillId="0" borderId="33">
      <alignment horizontal="center" vertical="center" wrapText="1"/>
    </xf>
    <xf numFmtId="49" fontId="20" fillId="0" borderId="32">
      <alignment horizontal="left" vertical="center" wrapText="1" indent="3"/>
    </xf>
    <xf numFmtId="49" fontId="20" fillId="0" borderId="32">
      <alignment horizontal="left" vertical="center" wrapText="1" indent="3"/>
    </xf>
    <xf numFmtId="0" fontId="21" fillId="0" borderId="33">
      <alignment horizontal="center" vertical="center"/>
    </xf>
    <xf numFmtId="0" fontId="23" fillId="0" borderId="29">
      <alignment horizontal="left" vertical="center" wrapText="1"/>
    </xf>
    <xf numFmtId="0" fontId="23" fillId="0" borderId="29">
      <alignment horizontal="left" vertical="center" wrapText="1"/>
    </xf>
    <xf numFmtId="0" fontId="20" fillId="0" borderId="35">
      <alignment horizontal="center" vertical="center"/>
    </xf>
    <xf numFmtId="49" fontId="20" fillId="0" borderId="14">
      <alignment horizontal="left" vertical="center" wrapText="1" indent="3"/>
    </xf>
    <xf numFmtId="49" fontId="20" fillId="0" borderId="14">
      <alignment horizontal="left" vertical="center" wrapText="1" indent="3"/>
    </xf>
    <xf numFmtId="0" fontId="20" fillId="0" borderId="15">
      <alignment horizontal="center" vertical="center"/>
    </xf>
    <xf numFmtId="49" fontId="20" fillId="0" borderId="0">
      <alignment horizontal="left" vertical="center" wrapText="1" indent="3"/>
    </xf>
    <xf numFmtId="49" fontId="20" fillId="0" borderId="0">
      <alignment horizontal="left" vertical="center" wrapText="1" indent="3"/>
    </xf>
    <xf numFmtId="0" fontId="20" fillId="0" borderId="34">
      <alignment horizontal="center" vertical="center"/>
    </xf>
    <xf numFmtId="49" fontId="20" fillId="0" borderId="8">
      <alignment horizontal="left" vertical="center" wrapText="1" indent="3"/>
    </xf>
    <xf numFmtId="49" fontId="20" fillId="0" borderId="8">
      <alignment horizontal="left" vertical="center" wrapText="1" indent="3"/>
    </xf>
    <xf numFmtId="0" fontId="21" fillId="0" borderId="34">
      <alignment horizontal="center" vertical="center"/>
    </xf>
    <xf numFmtId="49" fontId="23" fillId="0" borderId="29">
      <alignment horizontal="left" vertical="center" wrapText="1"/>
    </xf>
    <xf numFmtId="49" fontId="23" fillId="0" borderId="29">
      <alignment horizontal="left" vertical="center" wrapText="1"/>
    </xf>
    <xf numFmtId="0" fontId="20" fillId="0" borderId="36">
      <alignment horizontal="center" vertical="center"/>
    </xf>
    <xf numFmtId="0" fontId="20" fillId="0" borderId="30">
      <alignment horizontal="left" vertical="center" wrapText="1"/>
    </xf>
    <xf numFmtId="0" fontId="20" fillId="0" borderId="30">
      <alignment horizontal="left" vertical="center" wrapText="1"/>
    </xf>
    <xf numFmtId="49" fontId="21" fillId="0" borderId="33">
      <alignment horizontal="center" vertical="center"/>
    </xf>
    <xf numFmtId="0" fontId="20" fillId="0" borderId="32">
      <alignment horizontal="left" vertical="center" wrapText="1"/>
    </xf>
    <xf numFmtId="0" fontId="20" fillId="0" borderId="32">
      <alignment horizontal="left" vertical="center" wrapText="1"/>
    </xf>
    <xf numFmtId="49" fontId="20" fillId="0" borderId="35">
      <alignment horizontal="center" vertical="center"/>
    </xf>
    <xf numFmtId="49" fontId="20" fillId="0" borderId="30">
      <alignment horizontal="left" vertical="center" wrapText="1"/>
    </xf>
    <xf numFmtId="49" fontId="20" fillId="0" borderId="30">
      <alignment horizontal="left" vertical="center" wrapText="1"/>
    </xf>
    <xf numFmtId="49" fontId="20" fillId="0" borderId="15">
      <alignment horizontal="center" vertical="center"/>
    </xf>
    <xf numFmtId="49" fontId="20" fillId="0" borderId="32">
      <alignment horizontal="left" vertical="center" wrapText="1"/>
    </xf>
    <xf numFmtId="49" fontId="20" fillId="0" borderId="32">
      <alignment horizontal="left" vertical="center" wrapText="1"/>
    </xf>
    <xf numFmtId="49" fontId="20" fillId="0" borderId="34">
      <alignment horizontal="center" vertical="center"/>
    </xf>
    <xf numFmtId="49" fontId="21" fillId="0" borderId="33">
      <alignment horizontal="center"/>
    </xf>
    <xf numFmtId="49" fontId="21" fillId="0" borderId="33">
      <alignment horizontal="center"/>
    </xf>
    <xf numFmtId="49" fontId="20" fillId="0" borderId="36">
      <alignment horizontal="center" vertical="center"/>
    </xf>
    <xf numFmtId="49" fontId="21" fillId="0" borderId="34">
      <alignment horizontal="center" vertical="center" wrapText="1"/>
    </xf>
    <xf numFmtId="49" fontId="21" fillId="0" borderId="34">
      <alignment horizontal="center" vertical="center" wrapText="1"/>
    </xf>
    <xf numFmtId="49" fontId="20" fillId="0" borderId="28">
      <alignment horizontal="center" vertical="top" wrapText="1"/>
    </xf>
    <xf numFmtId="49" fontId="20" fillId="0" borderId="35">
      <alignment horizontal="center" vertical="center" wrapText="1"/>
    </xf>
    <xf numFmtId="49" fontId="20" fillId="0" borderId="35">
      <alignment horizontal="center" vertical="center" wrapText="1"/>
    </xf>
    <xf numFmtId="0" fontId="20" fillId="0" borderId="23"/>
    <xf numFmtId="49" fontId="20" fillId="0" borderId="15">
      <alignment horizontal="center" vertical="center" wrapText="1"/>
    </xf>
    <xf numFmtId="49" fontId="20" fillId="0" borderId="15">
      <alignment horizontal="center" vertical="center" wrapText="1"/>
    </xf>
    <xf numFmtId="4" fontId="20" fillId="0" borderId="38">
      <alignment horizontal="right"/>
    </xf>
    <xf numFmtId="49" fontId="20" fillId="0" borderId="34">
      <alignment horizontal="center" vertical="center" wrapText="1"/>
    </xf>
    <xf numFmtId="49" fontId="20" fillId="0" borderId="34">
      <alignment horizontal="center" vertical="center" wrapText="1"/>
    </xf>
    <xf numFmtId="4" fontId="20" fillId="0" borderId="37">
      <alignment horizontal="right"/>
    </xf>
    <xf numFmtId="49" fontId="20" fillId="0" borderId="36">
      <alignment horizontal="center" vertical="center" wrapText="1"/>
    </xf>
    <xf numFmtId="49" fontId="20" fillId="0" borderId="36">
      <alignment horizontal="center" vertical="center" wrapText="1"/>
    </xf>
    <xf numFmtId="4" fontId="20" fillId="0" borderId="0">
      <alignment horizontal="right" shrinkToFit="1"/>
    </xf>
    <xf numFmtId="49" fontId="20" fillId="0" borderId="37">
      <alignment horizontal="center" vertical="center" wrapText="1"/>
    </xf>
    <xf numFmtId="49" fontId="20" fillId="0" borderId="37">
      <alignment horizontal="center" vertical="center" wrapText="1"/>
    </xf>
    <xf numFmtId="4" fontId="20" fillId="0" borderId="8">
      <alignment horizontal="right"/>
    </xf>
    <xf numFmtId="49" fontId="20" fillId="0" borderId="0">
      <alignment horizontal="center" vertical="center" wrapText="1"/>
    </xf>
    <xf numFmtId="49" fontId="20" fillId="0" borderId="0">
      <alignment horizontal="center" vertical="center" wrapText="1"/>
    </xf>
    <xf numFmtId="49" fontId="20" fillId="0" borderId="8">
      <alignment horizontal="center" wrapText="1"/>
    </xf>
    <xf numFmtId="49" fontId="20" fillId="0" borderId="8">
      <alignment horizontal="center" vertical="center" wrapText="1"/>
    </xf>
    <xf numFmtId="49" fontId="20" fillId="0" borderId="8">
      <alignment horizontal="center" vertical="center" wrapText="1"/>
    </xf>
    <xf numFmtId="0" fontId="20" fillId="0" borderId="14">
      <alignment horizontal="center"/>
    </xf>
    <xf numFmtId="49" fontId="21" fillId="0" borderId="33">
      <alignment horizontal="center" vertical="center" wrapText="1"/>
    </xf>
    <xf numFmtId="49" fontId="21" fillId="0" borderId="33">
      <alignment horizontal="center" vertical="center" wrapText="1"/>
    </xf>
    <xf numFmtId="0" fontId="24" fillId="0" borderId="8"/>
    <xf numFmtId="0" fontId="21" fillId="0" borderId="33">
      <alignment horizontal="center" vertical="center"/>
    </xf>
    <xf numFmtId="0" fontId="21" fillId="0" borderId="33">
      <alignment horizontal="center" vertical="center"/>
    </xf>
    <xf numFmtId="0" fontId="24" fillId="0" borderId="14"/>
    <xf numFmtId="0" fontId="20" fillId="0" borderId="35">
      <alignment horizontal="center" vertical="center"/>
    </xf>
    <xf numFmtId="0" fontId="20" fillId="0" borderId="35">
      <alignment horizontal="center" vertical="center"/>
    </xf>
    <xf numFmtId="0" fontId="20" fillId="0" borderId="8">
      <alignment horizontal="center"/>
    </xf>
    <xf numFmtId="0" fontId="20" fillId="0" borderId="15">
      <alignment horizontal="center" vertical="center"/>
    </xf>
    <xf numFmtId="0" fontId="20" fillId="0" borderId="15">
      <alignment horizontal="center" vertical="center"/>
    </xf>
    <xf numFmtId="49" fontId="20" fillId="0" borderId="14">
      <alignment horizontal="center"/>
    </xf>
    <xf numFmtId="0" fontId="20" fillId="0" borderId="34">
      <alignment horizontal="center" vertical="center"/>
    </xf>
    <xf numFmtId="0" fontId="20" fillId="0" borderId="34">
      <alignment horizontal="center" vertical="center"/>
    </xf>
    <xf numFmtId="49" fontId="20" fillId="0" borderId="0">
      <alignment horizontal="left"/>
    </xf>
    <xf numFmtId="0" fontId="21" fillId="0" borderId="34">
      <alignment horizontal="center" vertical="center"/>
    </xf>
    <xf numFmtId="0" fontId="21" fillId="0" borderId="34">
      <alignment horizontal="center" vertical="center"/>
    </xf>
    <xf numFmtId="4" fontId="20" fillId="0" borderId="23">
      <alignment horizontal="right"/>
    </xf>
    <xf numFmtId="0" fontId="20" fillId="0" borderId="36">
      <alignment horizontal="center" vertical="center"/>
    </xf>
    <xf numFmtId="0" fontId="20" fillId="0" borderId="36">
      <alignment horizontal="center" vertical="center"/>
    </xf>
    <xf numFmtId="0" fontId="20" fillId="0" borderId="28">
      <alignment horizontal="center" vertical="top"/>
    </xf>
    <xf numFmtId="49" fontId="21" fillId="0" borderId="33">
      <alignment horizontal="center" vertical="center"/>
    </xf>
    <xf numFmtId="49" fontId="21" fillId="0" borderId="33">
      <alignment horizontal="center" vertical="center"/>
    </xf>
    <xf numFmtId="4" fontId="20" fillId="0" borderId="24">
      <alignment horizontal="right"/>
    </xf>
    <xf numFmtId="49" fontId="20" fillId="0" borderId="35">
      <alignment horizontal="center" vertical="center"/>
    </xf>
    <xf numFmtId="49" fontId="20" fillId="0" borderId="35">
      <alignment horizontal="center" vertical="center"/>
    </xf>
    <xf numFmtId="4" fontId="20" fillId="0" borderId="39">
      <alignment horizontal="right"/>
    </xf>
    <xf numFmtId="49" fontId="20" fillId="0" borderId="15">
      <alignment horizontal="center" vertical="center"/>
    </xf>
    <xf numFmtId="49" fontId="20" fillId="0" borderId="15">
      <alignment horizontal="center" vertical="center"/>
    </xf>
    <xf numFmtId="0" fontId="20" fillId="0" borderId="24"/>
    <xf numFmtId="49" fontId="20" fillId="0" borderId="34">
      <alignment horizontal="center" vertical="center"/>
    </xf>
    <xf numFmtId="49" fontId="20" fillId="0" borderId="34">
      <alignment horizontal="center" vertical="center"/>
    </xf>
    <xf numFmtId="0" fontId="22" fillId="0" borderId="28">
      <alignment wrapText="1"/>
    </xf>
    <xf numFmtId="49" fontId="20" fillId="0" borderId="36">
      <alignment horizontal="center" vertical="center"/>
    </xf>
    <xf numFmtId="49" fontId="20" fillId="0" borderId="36">
      <alignment horizontal="center" vertical="center"/>
    </xf>
    <xf numFmtId="0" fontId="19" fillId="0" borderId="40"/>
    <xf numFmtId="49" fontId="20" fillId="0" borderId="8">
      <alignment horizontal="center"/>
    </xf>
    <xf numFmtId="49" fontId="20" fillId="0" borderId="8">
      <alignment horizontal="center"/>
    </xf>
    <xf numFmtId="0" fontId="20" fillId="0" borderId="14">
      <alignment horizontal="center"/>
    </xf>
    <xf numFmtId="0" fontId="20" fillId="0" borderId="14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49" fontId="20" fillId="0" borderId="8"/>
    <xf numFmtId="49" fontId="20" fillId="0" borderId="8"/>
    <xf numFmtId="0" fontId="20" fillId="0" borderId="28">
      <alignment horizontal="center" vertical="top"/>
    </xf>
    <xf numFmtId="0" fontId="20" fillId="0" borderId="28">
      <alignment horizontal="center" vertical="top"/>
    </xf>
    <xf numFmtId="49" fontId="20" fillId="0" borderId="28">
      <alignment horizontal="center" vertical="top" wrapText="1"/>
    </xf>
    <xf numFmtId="49" fontId="20" fillId="0" borderId="28">
      <alignment horizontal="center" vertical="top" wrapText="1"/>
    </xf>
    <xf numFmtId="0" fontId="20" fillId="0" borderId="23"/>
    <xf numFmtId="0" fontId="20" fillId="0" borderId="23"/>
    <xf numFmtId="4" fontId="20" fillId="0" borderId="38">
      <alignment horizontal="right"/>
    </xf>
    <xf numFmtId="4" fontId="20" fillId="0" borderId="38">
      <alignment horizontal="right"/>
    </xf>
    <xf numFmtId="4" fontId="20" fillId="0" borderId="37">
      <alignment horizontal="right"/>
    </xf>
    <xf numFmtId="4" fontId="20" fillId="0" borderId="37">
      <alignment horizontal="right"/>
    </xf>
    <xf numFmtId="4" fontId="20" fillId="0" borderId="0">
      <alignment horizontal="right" shrinkToFit="1"/>
    </xf>
    <xf numFmtId="4" fontId="20" fillId="0" borderId="0">
      <alignment horizontal="right" shrinkToFit="1"/>
    </xf>
    <xf numFmtId="4" fontId="20" fillId="0" borderId="8">
      <alignment horizontal="right"/>
    </xf>
    <xf numFmtId="4" fontId="20" fillId="0" borderId="8">
      <alignment horizontal="right"/>
    </xf>
    <xf numFmtId="0" fontId="20" fillId="0" borderId="14"/>
    <xf numFmtId="0" fontId="20" fillId="0" borderId="14"/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0" fontId="20" fillId="0" borderId="8">
      <alignment horizontal="center"/>
    </xf>
    <xf numFmtId="0" fontId="20" fillId="0" borderId="8">
      <alignment horizontal="center"/>
    </xf>
    <xf numFmtId="49" fontId="20" fillId="0" borderId="14">
      <alignment horizontal="center"/>
    </xf>
    <xf numFmtId="49" fontId="20" fillId="0" borderId="14">
      <alignment horizontal="center"/>
    </xf>
    <xf numFmtId="49" fontId="20" fillId="0" borderId="0">
      <alignment horizontal="left"/>
    </xf>
    <xf numFmtId="49" fontId="20" fillId="0" borderId="0">
      <alignment horizontal="left"/>
    </xf>
    <xf numFmtId="4" fontId="20" fillId="0" borderId="23">
      <alignment horizontal="right"/>
    </xf>
    <xf numFmtId="4" fontId="20" fillId="0" borderId="23">
      <alignment horizontal="right"/>
    </xf>
    <xf numFmtId="0" fontId="20" fillId="0" borderId="28">
      <alignment horizontal="center" vertical="top"/>
    </xf>
    <xf numFmtId="0" fontId="20" fillId="0" borderId="28">
      <alignment horizontal="center" vertical="top"/>
    </xf>
    <xf numFmtId="4" fontId="20" fillId="0" borderId="24">
      <alignment horizontal="right"/>
    </xf>
    <xf numFmtId="4" fontId="20" fillId="0" borderId="24">
      <alignment horizontal="right"/>
    </xf>
    <xf numFmtId="4" fontId="20" fillId="0" borderId="39">
      <alignment horizontal="right"/>
    </xf>
    <xf numFmtId="4" fontId="20" fillId="0" borderId="39">
      <alignment horizontal="right"/>
    </xf>
    <xf numFmtId="0" fontId="20" fillId="0" borderId="24"/>
    <xf numFmtId="0" fontId="20" fillId="0" borderId="24"/>
    <xf numFmtId="0" fontId="19" fillId="0" borderId="40"/>
    <xf numFmtId="0" fontId="19" fillId="0" borderId="40"/>
    <xf numFmtId="0" fontId="18" fillId="3" borderId="0"/>
    <xf numFmtId="0" fontId="18" fillId="3" borderId="0"/>
    <xf numFmtId="0" fontId="18" fillId="4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0" fillId="0" borderId="0">
      <alignment horizontal="left"/>
    </xf>
    <xf numFmtId="0" fontId="20" fillId="0" borderId="0">
      <alignment horizontal="left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3" borderId="8"/>
    <xf numFmtId="0" fontId="18" fillId="3" borderId="8"/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1">
      <alignment horizontal="left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12">
      <alignment horizontal="left" wrapText="1" indent="1"/>
    </xf>
    <xf numFmtId="0" fontId="18" fillId="3" borderId="42"/>
    <xf numFmtId="0" fontId="18" fillId="3" borderId="42"/>
    <xf numFmtId="0" fontId="20" fillId="0" borderId="17">
      <alignment horizontal="left" wrapText="1" indent="2"/>
    </xf>
    <xf numFmtId="0" fontId="20" fillId="0" borderId="41">
      <alignment horizontal="left" wrapText="1"/>
    </xf>
    <xf numFmtId="0" fontId="20" fillId="0" borderId="41">
      <alignment horizontal="left" wrapText="1"/>
    </xf>
    <xf numFmtId="0" fontId="19" fillId="0" borderId="0"/>
    <xf numFmtId="0" fontId="20" fillId="0" borderId="12">
      <alignment horizontal="left" wrapText="1" indent="1"/>
    </xf>
    <xf numFmtId="0" fontId="20" fillId="0" borderId="12">
      <alignment horizontal="left" wrapText="1" indent="1"/>
    </xf>
    <xf numFmtId="0" fontId="26" fillId="0" borderId="0">
      <alignment horizontal="center" vertical="top"/>
    </xf>
    <xf numFmtId="0" fontId="20" fillId="0" borderId="17">
      <alignment horizontal="left" wrapText="1" indent="2"/>
    </xf>
    <xf numFmtId="0" fontId="20" fillId="0" borderId="17">
      <alignment horizontal="left" wrapText="1" indent="2"/>
    </xf>
    <xf numFmtId="0" fontId="20" fillId="0" borderId="14">
      <alignment horizontal="left"/>
    </xf>
    <xf numFmtId="0" fontId="18" fillId="3" borderId="14"/>
    <xf numFmtId="0" fontId="18" fillId="3" borderId="14"/>
    <xf numFmtId="49" fontId="20" fillId="0" borderId="33">
      <alignment horizontal="center" wrapText="1"/>
    </xf>
    <xf numFmtId="0" fontId="27" fillId="0" borderId="0">
      <alignment horizontal="center" wrapText="1"/>
    </xf>
    <xf numFmtId="0" fontId="27" fillId="0" borderId="0">
      <alignment horizontal="center" wrapText="1"/>
    </xf>
    <xf numFmtId="49" fontId="20" fillId="0" borderId="35">
      <alignment horizontal="center" wrapText="1"/>
    </xf>
    <xf numFmtId="0" fontId="26" fillId="0" borderId="0">
      <alignment horizontal="center" vertical="top"/>
    </xf>
    <xf numFmtId="0" fontId="26" fillId="0" borderId="0">
      <alignment horizontal="center" vertical="top"/>
    </xf>
    <xf numFmtId="49" fontId="20" fillId="0" borderId="34">
      <alignment horizontal="center"/>
    </xf>
    <xf numFmtId="0" fontId="20" fillId="0" borderId="8">
      <alignment wrapText="1"/>
    </xf>
    <xf numFmtId="0" fontId="20" fillId="0" borderId="8">
      <alignment wrapText="1"/>
    </xf>
    <xf numFmtId="0" fontId="20" fillId="0" borderId="37"/>
    <xf numFmtId="0" fontId="20" fillId="0" borderId="42">
      <alignment wrapText="1"/>
    </xf>
    <xf numFmtId="0" fontId="20" fillId="0" borderId="42">
      <alignment wrapText="1"/>
    </xf>
    <xf numFmtId="49" fontId="20" fillId="0" borderId="14"/>
    <xf numFmtId="0" fontId="20" fillId="0" borderId="14">
      <alignment horizontal="left"/>
    </xf>
    <xf numFmtId="0" fontId="20" fillId="0" borderId="14">
      <alignment horizontal="left"/>
    </xf>
    <xf numFmtId="49" fontId="20" fillId="0" borderId="0"/>
    <xf numFmtId="0" fontId="18" fillId="3" borderId="43"/>
    <xf numFmtId="0" fontId="18" fillId="3" borderId="43"/>
    <xf numFmtId="49" fontId="20" fillId="0" borderId="9">
      <alignment horizontal="center"/>
    </xf>
    <xf numFmtId="49" fontId="20" fillId="0" borderId="33">
      <alignment horizontal="center" wrapText="1"/>
    </xf>
    <xf numFmtId="49" fontId="20" fillId="0" borderId="33">
      <alignment horizontal="center" wrapText="1"/>
    </xf>
    <xf numFmtId="49" fontId="20" fillId="0" borderId="23">
      <alignment horizontal="center"/>
    </xf>
    <xf numFmtId="49" fontId="20" fillId="0" borderId="35">
      <alignment horizontal="center" wrapText="1"/>
    </xf>
    <xf numFmtId="49" fontId="20" fillId="0" borderId="35">
      <alignment horizontal="center" wrapText="1"/>
    </xf>
    <xf numFmtId="49" fontId="20" fillId="0" borderId="28">
      <alignment horizontal="center"/>
    </xf>
    <xf numFmtId="49" fontId="20" fillId="0" borderId="34">
      <alignment horizontal="center"/>
    </xf>
    <xf numFmtId="49" fontId="20" fillId="0" borderId="34">
      <alignment horizontal="center"/>
    </xf>
    <xf numFmtId="49" fontId="20" fillId="0" borderId="38">
      <alignment horizontal="center" vertical="center" wrapText="1"/>
    </xf>
    <xf numFmtId="0" fontId="18" fillId="3" borderId="44"/>
    <xf numFmtId="0" fontId="18" fillId="3" borderId="44"/>
    <xf numFmtId="4" fontId="20" fillId="0" borderId="28">
      <alignment horizontal="right"/>
    </xf>
    <xf numFmtId="0" fontId="20" fillId="0" borderId="37"/>
    <xf numFmtId="0" fontId="20" fillId="0" borderId="37"/>
    <xf numFmtId="0" fontId="20" fillId="5" borderId="0"/>
    <xf numFmtId="0" fontId="20" fillId="0" borderId="0">
      <alignment horizontal="center"/>
    </xf>
    <xf numFmtId="0" fontId="20" fillId="0" borderId="0">
      <alignment horizontal="center"/>
    </xf>
    <xf numFmtId="0" fontId="27" fillId="0" borderId="0">
      <alignment horizontal="center" wrapText="1"/>
    </xf>
    <xf numFmtId="49" fontId="20" fillId="0" borderId="14"/>
    <xf numFmtId="49" fontId="20" fillId="0" borderId="14"/>
    <xf numFmtId="0" fontId="20" fillId="0" borderId="0">
      <alignment horizontal="center"/>
    </xf>
    <xf numFmtId="49" fontId="20" fillId="0" borderId="0"/>
    <xf numFmtId="49" fontId="20" fillId="0" borderId="0"/>
    <xf numFmtId="0" fontId="20" fillId="0" borderId="8">
      <alignment wrapText="1"/>
    </xf>
    <xf numFmtId="49" fontId="20" fillId="0" borderId="9">
      <alignment horizontal="center"/>
    </xf>
    <xf numFmtId="49" fontId="20" fillId="0" borderId="9">
      <alignment horizontal="center"/>
    </xf>
    <xf numFmtId="0" fontId="20" fillId="0" borderId="42">
      <alignment wrapText="1"/>
    </xf>
    <xf numFmtId="49" fontId="20" fillId="0" borderId="23">
      <alignment horizontal="center"/>
    </xf>
    <xf numFmtId="49" fontId="20" fillId="0" borderId="23">
      <alignment horizontal="center"/>
    </xf>
    <xf numFmtId="0" fontId="28" fillId="0" borderId="45"/>
    <xf numFmtId="49" fontId="20" fillId="0" borderId="28">
      <alignment horizontal="center"/>
    </xf>
    <xf numFmtId="49" fontId="20" fillId="0" borderId="28">
      <alignment horizontal="center"/>
    </xf>
    <xf numFmtId="49" fontId="29" fillId="0" borderId="46">
      <alignment horizontal="right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6">
      <alignment horizontal="right"/>
    </xf>
    <xf numFmtId="49" fontId="20" fillId="0" borderId="38">
      <alignment horizontal="center" vertical="center" wrapText="1"/>
    </xf>
    <xf numFmtId="49" fontId="20" fillId="0" borderId="38">
      <alignment horizontal="center" vertical="center" wrapText="1"/>
    </xf>
    <xf numFmtId="0" fontId="28" fillId="0" borderId="8"/>
    <xf numFmtId="0" fontId="18" fillId="3" borderId="47"/>
    <xf numFmtId="0" fontId="18" fillId="3" borderId="47"/>
    <xf numFmtId="0" fontId="19" fillId="0" borderId="37"/>
    <xf numFmtId="4" fontId="20" fillId="0" borderId="28">
      <alignment horizontal="right"/>
    </xf>
    <xf numFmtId="4" fontId="20" fillId="0" borderId="28">
      <alignment horizontal="right"/>
    </xf>
    <xf numFmtId="0" fontId="20" fillId="0" borderId="38">
      <alignment horizontal="center"/>
    </xf>
    <xf numFmtId="0" fontId="20" fillId="5" borderId="37"/>
    <xf numFmtId="0" fontId="20" fillId="5" borderId="37"/>
    <xf numFmtId="49" fontId="18" fillId="0" borderId="48">
      <alignment horizontal="center"/>
    </xf>
    <xf numFmtId="0" fontId="20" fillId="5" borderId="0"/>
    <xf numFmtId="0" fontId="20" fillId="5" borderId="0"/>
    <xf numFmtId="165" fontId="20" fillId="0" borderId="20">
      <alignment horizontal="center"/>
    </xf>
    <xf numFmtId="0" fontId="27" fillId="0" borderId="0">
      <alignment horizontal="center" wrapText="1"/>
    </xf>
    <xf numFmtId="0" fontId="27" fillId="0" borderId="0">
      <alignment horizontal="center" wrapText="1"/>
    </xf>
    <xf numFmtId="0" fontId="20" fillId="0" borderId="49">
      <alignment horizontal="center"/>
    </xf>
    <xf numFmtId="0" fontId="28" fillId="0" borderId="45"/>
    <xf numFmtId="0" fontId="28" fillId="0" borderId="45"/>
    <xf numFmtId="49" fontId="20" fillId="0" borderId="22">
      <alignment horizontal="center"/>
    </xf>
    <xf numFmtId="49" fontId="29" fillId="0" borderId="46">
      <alignment horizontal="right"/>
    </xf>
    <xf numFmtId="49" fontId="29" fillId="0" borderId="46">
      <alignment horizontal="right"/>
    </xf>
    <xf numFmtId="49" fontId="20" fillId="0" borderId="20">
      <alignment horizontal="center"/>
    </xf>
    <xf numFmtId="0" fontId="20" fillId="0" borderId="46">
      <alignment horizontal="right"/>
    </xf>
    <xf numFmtId="0" fontId="20" fillId="0" borderId="46">
      <alignment horizontal="right"/>
    </xf>
    <xf numFmtId="0" fontId="20" fillId="0" borderId="20">
      <alignment horizontal="center"/>
    </xf>
    <xf numFmtId="0" fontId="28" fillId="0" borderId="8"/>
    <xf numFmtId="0" fontId="28" fillId="0" borderId="8"/>
    <xf numFmtId="49" fontId="20" fillId="0" borderId="50">
      <alignment horizontal="center"/>
    </xf>
    <xf numFmtId="0" fontId="20" fillId="0" borderId="38">
      <alignment horizontal="center"/>
    </xf>
    <xf numFmtId="0" fontId="20" fillId="0" borderId="38">
      <alignment horizontal="center"/>
    </xf>
    <xf numFmtId="0" fontId="28" fillId="0" borderId="0"/>
    <xf numFmtId="49" fontId="18" fillId="0" borderId="48">
      <alignment horizontal="center"/>
    </xf>
    <xf numFmtId="49" fontId="18" fillId="0" borderId="48">
      <alignment horizontal="center"/>
    </xf>
    <xf numFmtId="0" fontId="18" fillId="0" borderId="51"/>
    <xf numFmtId="165" fontId="20" fillId="0" borderId="20">
      <alignment horizontal="center"/>
    </xf>
    <xf numFmtId="165" fontId="20" fillId="0" borderId="20">
      <alignment horizontal="center"/>
    </xf>
    <xf numFmtId="0" fontId="18" fillId="0" borderId="40"/>
    <xf numFmtId="0" fontId="20" fillId="0" borderId="49">
      <alignment horizontal="center"/>
    </xf>
    <xf numFmtId="0" fontId="20" fillId="0" borderId="49">
      <alignment horizontal="center"/>
    </xf>
    <xf numFmtId="4" fontId="20" fillId="0" borderId="17">
      <alignment horizontal="right"/>
    </xf>
    <xf numFmtId="49" fontId="20" fillId="0" borderId="22">
      <alignment horizontal="center"/>
    </xf>
    <xf numFmtId="49" fontId="20" fillId="0" borderId="22">
      <alignment horizontal="center"/>
    </xf>
    <xf numFmtId="49" fontId="20" fillId="0" borderId="24">
      <alignment horizontal="center"/>
    </xf>
    <xf numFmtId="49" fontId="20" fillId="0" borderId="20">
      <alignment horizontal="center"/>
    </xf>
    <xf numFmtId="49" fontId="20" fillId="0" borderId="20">
      <alignment horizontal="center"/>
    </xf>
    <xf numFmtId="0" fontId="20" fillId="0" borderId="52">
      <alignment horizontal="left" wrapText="1"/>
    </xf>
    <xf numFmtId="0" fontId="20" fillId="0" borderId="20">
      <alignment horizontal="center"/>
    </xf>
    <xf numFmtId="0" fontId="20" fillId="0" borderId="20">
      <alignment horizontal="center"/>
    </xf>
    <xf numFmtId="0" fontId="20" fillId="0" borderId="21">
      <alignment horizontal="left" wrapText="1" indent="1"/>
    </xf>
    <xf numFmtId="49" fontId="20" fillId="0" borderId="50">
      <alignment horizontal="center"/>
    </xf>
    <xf numFmtId="49" fontId="20" fillId="0" borderId="50">
      <alignment horizontal="center"/>
    </xf>
    <xf numFmtId="0" fontId="20" fillId="0" borderId="53">
      <alignment horizontal="left" wrapText="1" indent="2"/>
    </xf>
    <xf numFmtId="0" fontId="19" fillId="0" borderId="37"/>
    <xf numFmtId="0" fontId="19" fillId="0" borderId="37"/>
    <xf numFmtId="0" fontId="20" fillId="5" borderId="37"/>
    <xf numFmtId="0" fontId="28" fillId="0" borderId="0"/>
    <xf numFmtId="0" fontId="28" fillId="0" borderId="0"/>
    <xf numFmtId="0" fontId="27" fillId="0" borderId="0">
      <alignment horizontal="left" wrapText="1"/>
    </xf>
    <xf numFmtId="0" fontId="18" fillId="0" borderId="51"/>
    <xf numFmtId="0" fontId="18" fillId="0" borderId="51"/>
    <xf numFmtId="49" fontId="18" fillId="0" borderId="0"/>
    <xf numFmtId="0" fontId="18" fillId="0" borderId="40"/>
    <xf numFmtId="0" fontId="18" fillId="0" borderId="40"/>
    <xf numFmtId="0" fontId="20" fillId="0" borderId="0">
      <alignment horizontal="right"/>
    </xf>
    <xf numFmtId="4" fontId="20" fillId="0" borderId="17">
      <alignment horizontal="right"/>
    </xf>
    <xf numFmtId="4" fontId="20" fillId="0" borderId="17">
      <alignment horizontal="right"/>
    </xf>
    <xf numFmtId="49" fontId="20" fillId="0" borderId="0">
      <alignment horizontal="right"/>
    </xf>
    <xf numFmtId="49" fontId="20" fillId="0" borderId="24">
      <alignment horizontal="center"/>
    </xf>
    <xf numFmtId="49" fontId="20" fillId="0" borderId="24">
      <alignment horizontal="center"/>
    </xf>
    <xf numFmtId="0" fontId="20" fillId="0" borderId="0">
      <alignment horizontal="left" wrapText="1"/>
    </xf>
    <xf numFmtId="0" fontId="20" fillId="0" borderId="52">
      <alignment horizontal="left" wrapText="1"/>
    </xf>
    <xf numFmtId="0" fontId="20" fillId="0" borderId="52">
      <alignment horizontal="left" wrapText="1"/>
    </xf>
    <xf numFmtId="0" fontId="20" fillId="0" borderId="8">
      <alignment horizontal="left"/>
    </xf>
    <xf numFmtId="0" fontId="20" fillId="0" borderId="21">
      <alignment horizontal="left" wrapText="1" indent="1"/>
    </xf>
    <xf numFmtId="0" fontId="20" fillId="0" borderId="21">
      <alignment horizontal="left" wrapText="1" indent="1"/>
    </xf>
    <xf numFmtId="0" fontId="20" fillId="0" borderId="10">
      <alignment horizontal="left" wrapText="1"/>
    </xf>
    <xf numFmtId="0" fontId="20" fillId="0" borderId="20">
      <alignment horizontal="left" wrapText="1" indent="2"/>
    </xf>
    <xf numFmtId="0" fontId="20" fillId="0" borderId="20">
      <alignment horizontal="left" wrapText="1" indent="2"/>
    </xf>
    <xf numFmtId="0" fontId="20" fillId="0" borderId="42"/>
    <xf numFmtId="0" fontId="18" fillId="3" borderId="54"/>
    <xf numFmtId="0" fontId="18" fillId="3" borderId="54"/>
    <xf numFmtId="0" fontId="21" fillId="0" borderId="53">
      <alignment horizontal="left" wrapText="1"/>
    </xf>
    <xf numFmtId="0" fontId="20" fillId="5" borderId="26"/>
    <xf numFmtId="0" fontId="20" fillId="5" borderId="26"/>
    <xf numFmtId="49" fontId="20" fillId="0" borderId="0">
      <alignment horizontal="center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49" fontId="20" fillId="0" borderId="34">
      <alignment horizontal="center" wrapText="1"/>
    </xf>
    <xf numFmtId="49" fontId="18" fillId="0" borderId="0"/>
    <xf numFmtId="49" fontId="18" fillId="0" borderId="0"/>
    <xf numFmtId="0" fontId="20" fillId="0" borderId="55"/>
    <xf numFmtId="0" fontId="20" fillId="0" borderId="0">
      <alignment horizontal="right"/>
    </xf>
    <xf numFmtId="0" fontId="20" fillId="0" borderId="0">
      <alignment horizontal="right"/>
    </xf>
    <xf numFmtId="0" fontId="20" fillId="0" borderId="56">
      <alignment horizontal="center" wrapText="1"/>
    </xf>
    <xf numFmtId="49" fontId="20" fillId="0" borderId="0">
      <alignment horizontal="right"/>
    </xf>
    <xf numFmtId="49" fontId="20" fillId="0" borderId="0">
      <alignment horizontal="right"/>
    </xf>
    <xf numFmtId="0" fontId="18" fillId="0" borderId="37"/>
    <xf numFmtId="0" fontId="20" fillId="0" borderId="0">
      <alignment horizontal="left" wrapText="1"/>
    </xf>
    <xf numFmtId="0" fontId="20" fillId="0" borderId="0">
      <alignment horizontal="left" wrapText="1"/>
    </xf>
    <xf numFmtId="49" fontId="20" fillId="0" borderId="0">
      <alignment horizontal="center"/>
    </xf>
    <xf numFmtId="0" fontId="20" fillId="0" borderId="8">
      <alignment horizontal="left"/>
    </xf>
    <xf numFmtId="0" fontId="20" fillId="0" borderId="8">
      <alignment horizontal="left"/>
    </xf>
    <xf numFmtId="49" fontId="20" fillId="0" borderId="9">
      <alignment horizontal="center" wrapText="1"/>
    </xf>
    <xf numFmtId="0" fontId="20" fillId="0" borderId="10">
      <alignment horizontal="left" wrapText="1"/>
    </xf>
    <xf numFmtId="0" fontId="20" fillId="0" borderId="10">
      <alignment horizontal="left" wrapText="1"/>
    </xf>
    <xf numFmtId="49" fontId="20" fillId="0" borderId="11">
      <alignment horizontal="center" wrapText="1"/>
    </xf>
    <xf numFmtId="0" fontId="20" fillId="0" borderId="42"/>
    <xf numFmtId="0" fontId="20" fillId="0" borderId="42"/>
    <xf numFmtId="49" fontId="20" fillId="0" borderId="8"/>
    <xf numFmtId="0" fontId="21" fillId="0" borderId="53">
      <alignment horizontal="left" wrapText="1"/>
    </xf>
    <xf numFmtId="0" fontId="21" fillId="0" borderId="53">
      <alignment horizontal="left" wrapText="1"/>
    </xf>
    <xf numFmtId="4" fontId="20" fillId="0" borderId="13">
      <alignment horizontal="right"/>
    </xf>
    <xf numFmtId="0" fontId="20" fillId="0" borderId="16">
      <alignment horizontal="left" wrapText="1" indent="2"/>
    </xf>
    <xf numFmtId="0" fontId="20" fillId="0" borderId="16">
      <alignment horizontal="left" wrapText="1" indent="2"/>
    </xf>
    <xf numFmtId="4" fontId="20" fillId="0" borderId="9">
      <alignment horizontal="right"/>
    </xf>
    <xf numFmtId="49" fontId="20" fillId="0" borderId="0">
      <alignment horizontal="center" wrapText="1"/>
    </xf>
    <xf numFmtId="49" fontId="20" fillId="0" borderId="0">
      <alignment horizontal="center" wrapText="1"/>
    </xf>
    <xf numFmtId="4" fontId="20" fillId="0" borderId="16">
      <alignment horizontal="right"/>
    </xf>
    <xf numFmtId="49" fontId="20" fillId="0" borderId="34">
      <alignment horizontal="center" wrapText="1"/>
    </xf>
    <xf numFmtId="49" fontId="20" fillId="0" borderId="34">
      <alignment horizontal="center" wrapText="1"/>
    </xf>
    <xf numFmtId="49" fontId="20" fillId="0" borderId="17">
      <alignment horizontal="center"/>
    </xf>
    <xf numFmtId="0" fontId="20" fillId="0" borderId="55"/>
    <xf numFmtId="0" fontId="20" fillId="0" borderId="55"/>
    <xf numFmtId="4" fontId="20" fillId="0" borderId="18">
      <alignment horizontal="right"/>
    </xf>
    <xf numFmtId="0" fontId="20" fillId="0" borderId="56">
      <alignment horizontal="center" wrapText="1"/>
    </xf>
    <xf numFmtId="0" fontId="20" fillId="0" borderId="56">
      <alignment horizontal="center" wrapText="1"/>
    </xf>
    <xf numFmtId="0" fontId="20" fillId="0" borderId="19">
      <alignment horizontal="left" wrapText="1"/>
    </xf>
    <xf numFmtId="0" fontId="18" fillId="3" borderId="37"/>
    <xf numFmtId="0" fontId="18" fillId="3" borderId="37"/>
    <xf numFmtId="0" fontId="21" fillId="0" borderId="20">
      <alignment horizontal="left" wrapText="1"/>
    </xf>
    <xf numFmtId="49" fontId="20" fillId="0" borderId="15">
      <alignment horizontal="center"/>
    </xf>
    <xf numFmtId="49" fontId="20" fillId="0" borderId="15">
      <alignment horizontal="center"/>
    </xf>
    <xf numFmtId="0" fontId="20" fillId="0" borderId="8"/>
    <xf numFmtId="0" fontId="18" fillId="0" borderId="37"/>
    <xf numFmtId="0" fontId="18" fillId="0" borderId="37"/>
    <xf numFmtId="0" fontId="18" fillId="0" borderId="8"/>
    <xf numFmtId="0" fontId="17" fillId="0" borderId="0"/>
    <xf numFmtId="0" fontId="30" fillId="0" borderId="0"/>
  </cellStyleXfs>
  <cellXfs count="83">
    <xf numFmtId="0" fontId="0" fillId="0" borderId="0" xfId="0"/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3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right" vertical="top" shrinkToFit="1"/>
    </xf>
    <xf numFmtId="0" fontId="3" fillId="2" borderId="0" xfId="0" applyFont="1" applyFill="1" applyAlignment="1">
      <alignment horizontal="right" vertical="top"/>
    </xf>
    <xf numFmtId="0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/>
    </xf>
    <xf numFmtId="164" fontId="4" fillId="2" borderId="7" xfId="0" applyNumberFormat="1" applyFont="1" applyFill="1" applyBorder="1" applyAlignment="1">
      <alignment horizontal="center" vertical="top" shrinkToFit="1"/>
    </xf>
    <xf numFmtId="164" fontId="7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shrinkToFit="1"/>
    </xf>
    <xf numFmtId="164" fontId="1" fillId="2" borderId="7" xfId="0" applyNumberFormat="1" applyFont="1" applyFill="1" applyBorder="1" applyAlignment="1">
      <alignment horizontal="center" vertical="top" shrinkToFit="1"/>
    </xf>
    <xf numFmtId="164" fontId="8" fillId="2" borderId="7" xfId="2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justify" vertical="top" wrapText="1" shrinkToFit="1"/>
    </xf>
    <xf numFmtId="0" fontId="3" fillId="2" borderId="7" xfId="0" applyFont="1" applyFill="1" applyBorder="1" applyAlignment="1">
      <alignment horizontal="justify" vertical="top" wrapText="1" shrinkToFit="1"/>
    </xf>
    <xf numFmtId="0" fontId="9" fillId="2" borderId="7" xfId="0" applyFont="1" applyFill="1" applyBorder="1" applyAlignment="1">
      <alignment horizontal="justify" vertical="top" wrapText="1" shrinkToFit="1"/>
    </xf>
    <xf numFmtId="164" fontId="10" fillId="2" borderId="7" xfId="1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 wrapText="1" shrinkToFi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4" fillId="2" borderId="7" xfId="0" applyNumberFormat="1" applyFont="1" applyFill="1" applyBorder="1" applyAlignment="1">
      <alignment horizontal="center" vertical="top" wrapText="1"/>
    </xf>
    <xf numFmtId="164" fontId="11" fillId="2" borderId="7" xfId="0" applyNumberFormat="1" applyFont="1" applyFill="1" applyBorder="1" applyAlignment="1">
      <alignment horizontal="center" vertical="top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10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vertical="top" wrapText="1" shrinkToFit="1"/>
    </xf>
    <xf numFmtId="0" fontId="12" fillId="2" borderId="7" xfId="0" applyFont="1" applyFill="1" applyBorder="1" applyAlignment="1">
      <alignment vertical="top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2" fillId="2" borderId="0" xfId="0" applyFont="1" applyFill="1" applyBorder="1" applyAlignment="1">
      <alignment vertical="top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0" fillId="2" borderId="0" xfId="0" applyNumberFormat="1" applyFont="1" applyFill="1" applyBorder="1" applyAlignment="1">
      <alignment horizontal="center" vertical="top" wrapText="1" shrinkToFit="1"/>
    </xf>
    <xf numFmtId="164" fontId="7" fillId="2" borderId="6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vertical="top" shrinkToFit="1"/>
    </xf>
    <xf numFmtId="164" fontId="3" fillId="2" borderId="7" xfId="3" applyNumberFormat="1" applyFont="1" applyFill="1" applyBorder="1" applyAlignment="1">
      <alignment horizontal="center" vertical="top" shrinkToFit="1"/>
    </xf>
    <xf numFmtId="164" fontId="14" fillId="2" borderId="7" xfId="0" applyNumberFormat="1" applyFont="1" applyFill="1" applyBorder="1" applyAlignment="1">
      <alignment horizontal="center" vertical="top" shrinkToFit="1"/>
    </xf>
    <xf numFmtId="164" fontId="0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vertical="top" shrinkToFit="1"/>
    </xf>
    <xf numFmtId="164" fontId="10" fillId="2" borderId="7" xfId="0" applyNumberFormat="1" applyFont="1" applyFill="1" applyBorder="1" applyAlignment="1">
      <alignment horizontal="center" vertical="top" shrinkToFit="1"/>
    </xf>
    <xf numFmtId="164" fontId="15" fillId="2" borderId="7" xfId="0" applyNumberFormat="1" applyFont="1" applyFill="1" applyBorder="1" applyAlignment="1">
      <alignment horizontal="center" vertical="top" shrinkToFit="1"/>
    </xf>
    <xf numFmtId="4" fontId="1" fillId="2" borderId="7" xfId="0" applyNumberFormat="1" applyFont="1" applyFill="1" applyBorder="1" applyAlignment="1">
      <alignment horizontal="center" vertical="top" shrinkToFit="1"/>
    </xf>
    <xf numFmtId="4" fontId="0" fillId="2" borderId="7" xfId="0" applyNumberFormat="1" applyFont="1" applyFill="1" applyBorder="1" applyAlignment="1">
      <alignment horizontal="center" vertical="top" shrinkToFit="1"/>
    </xf>
    <xf numFmtId="0" fontId="3" fillId="2" borderId="0" xfId="0" applyFont="1" applyFill="1" applyBorder="1" applyAlignment="1">
      <alignment vertical="top" wrapText="1" shrinkToFit="1"/>
    </xf>
    <xf numFmtId="0" fontId="16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3"/>
    <cellStyle name="Обычный 3" xfId="540"/>
    <cellStyle name="Обычный_на 01.03.09г" xfId="1"/>
    <cellStyle name="Обычный_на 01.09.2010." xfId="2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68"/>
  <sheetViews>
    <sheetView tabSelected="1" zoomScale="80" zoomScaleNormal="80" workbookViewId="0">
      <selection activeCell="G1" sqref="G1:J1"/>
    </sheetView>
  </sheetViews>
  <sheetFormatPr defaultRowHeight="12.75" x14ac:dyDescent="0.2"/>
  <cols>
    <col min="1" max="1" width="10.7109375" style="1" customWidth="1"/>
    <col min="2" max="2" width="121.7109375" style="1" customWidth="1"/>
    <col min="3" max="3" width="19.5703125" style="1" customWidth="1"/>
    <col min="4" max="4" width="18" style="1" customWidth="1"/>
    <col min="5" max="5" width="13.7109375" style="1" customWidth="1"/>
    <col min="6" max="6" width="19.7109375" style="1" customWidth="1"/>
    <col min="7" max="7" width="18.85546875" style="1" customWidth="1"/>
    <col min="8" max="8" width="15.42578125" style="1" customWidth="1"/>
    <col min="9" max="9" width="15.85546875" style="1" customWidth="1"/>
    <col min="10" max="10" width="14.7109375" style="1" customWidth="1"/>
    <col min="11" max="16384" width="9.140625" style="1"/>
  </cols>
  <sheetData>
    <row r="1" spans="1:10" x14ac:dyDescent="0.2">
      <c r="C1" s="2"/>
      <c r="G1" s="3"/>
      <c r="H1" s="3"/>
      <c r="I1" s="3"/>
      <c r="J1" s="3"/>
    </row>
    <row r="2" spans="1:10" ht="15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x14ac:dyDescent="0.2">
      <c r="A4" s="6"/>
      <c r="B4" s="7"/>
      <c r="C4" s="8"/>
      <c r="D4" s="7"/>
      <c r="E4" s="7"/>
      <c r="F4" s="7"/>
      <c r="G4" s="7"/>
      <c r="H4" s="7"/>
      <c r="I4" s="9"/>
      <c r="J4" s="10" t="s">
        <v>2</v>
      </c>
    </row>
    <row r="5" spans="1:10" x14ac:dyDescent="0.2">
      <c r="A5" s="11" t="s">
        <v>3</v>
      </c>
      <c r="B5" s="11" t="s">
        <v>4</v>
      </c>
      <c r="C5" s="12" t="s">
        <v>5</v>
      </c>
      <c r="D5" s="13"/>
      <c r="E5" s="14"/>
      <c r="F5" s="15" t="s">
        <v>6</v>
      </c>
      <c r="G5" s="16"/>
      <c r="H5" s="17"/>
      <c r="I5" s="11" t="s">
        <v>7</v>
      </c>
      <c r="J5" s="18" t="s">
        <v>8</v>
      </c>
    </row>
    <row r="6" spans="1:10" x14ac:dyDescent="0.2">
      <c r="A6" s="19"/>
      <c r="B6" s="19"/>
      <c r="C6" s="20" t="s">
        <v>9</v>
      </c>
      <c r="D6" s="20" t="s">
        <v>10</v>
      </c>
      <c r="E6" s="20" t="s">
        <v>11</v>
      </c>
      <c r="F6" s="11" t="s">
        <v>9</v>
      </c>
      <c r="G6" s="11" t="s">
        <v>10</v>
      </c>
      <c r="H6" s="20" t="s">
        <v>11</v>
      </c>
      <c r="I6" s="19"/>
      <c r="J6" s="21"/>
    </row>
    <row r="7" spans="1:10" ht="15.75" customHeight="1" x14ac:dyDescent="0.2">
      <c r="A7" s="22"/>
      <c r="B7" s="22"/>
      <c r="C7" s="23"/>
      <c r="D7" s="23"/>
      <c r="E7" s="23"/>
      <c r="F7" s="22"/>
      <c r="G7" s="22"/>
      <c r="H7" s="23"/>
      <c r="I7" s="22"/>
      <c r="J7" s="24"/>
    </row>
    <row r="8" spans="1:10" ht="12.75" customHeight="1" x14ac:dyDescent="0.2">
      <c r="A8" s="25">
        <v>1</v>
      </c>
      <c r="B8" s="25">
        <v>2</v>
      </c>
      <c r="C8" s="25">
        <v>3</v>
      </c>
      <c r="D8" s="25">
        <v>4</v>
      </c>
      <c r="E8" s="25" t="s">
        <v>12</v>
      </c>
      <c r="F8" s="25">
        <v>6</v>
      </c>
      <c r="G8" s="25">
        <v>7</v>
      </c>
      <c r="H8" s="25" t="s">
        <v>13</v>
      </c>
      <c r="I8" s="25" t="s">
        <v>14</v>
      </c>
      <c r="J8" s="26" t="s">
        <v>15</v>
      </c>
    </row>
    <row r="9" spans="1:10" x14ac:dyDescent="0.2">
      <c r="A9" s="27"/>
      <c r="B9" s="28" t="s">
        <v>16</v>
      </c>
      <c r="C9" s="29">
        <f>C10+C19</f>
        <v>190460049.79999998</v>
      </c>
      <c r="D9" s="29">
        <f>D10+D19</f>
        <v>61074785.399999999</v>
      </c>
      <c r="E9" s="30">
        <f>D9/C9*100</f>
        <v>32.066979644357943</v>
      </c>
      <c r="F9" s="29">
        <f>F10+F19</f>
        <v>206310620.03</v>
      </c>
      <c r="G9" s="29">
        <f>G10+G19</f>
        <v>83525502.599999994</v>
      </c>
      <c r="H9" s="31">
        <f t="shared" ref="H9:H20" si="0">G9/F9*100</f>
        <v>40.485314128693133</v>
      </c>
      <c r="I9" s="31">
        <f>G9-D9</f>
        <v>22450717.199999996</v>
      </c>
      <c r="J9" s="31">
        <f>G9/D9*100</f>
        <v>136.75938777838095</v>
      </c>
    </row>
    <row r="10" spans="1:10" x14ac:dyDescent="0.2">
      <c r="A10" s="27"/>
      <c r="B10" s="32" t="s">
        <v>17</v>
      </c>
      <c r="C10" s="33">
        <v>168761636.59999999</v>
      </c>
      <c r="D10" s="33">
        <v>55589411.100000001</v>
      </c>
      <c r="E10" s="34">
        <f t="shared" ref="E10:E20" si="1">D10/C10*100</f>
        <v>32.939601807582854</v>
      </c>
      <c r="F10" s="33">
        <f>F11+F18</f>
        <v>183987107.22999999</v>
      </c>
      <c r="G10" s="33">
        <f>G11+G18</f>
        <v>76020886.799999997</v>
      </c>
      <c r="H10" s="35">
        <f t="shared" si="0"/>
        <v>41.318594517042563</v>
      </c>
      <c r="I10" s="34">
        <f t="shared" ref="I10:I20" si="2">G10-D10</f>
        <v>20431475.699999996</v>
      </c>
      <c r="J10" s="34">
        <f t="shared" ref="J10:J20" si="3">G10/D10*100</f>
        <v>136.75425822239012</v>
      </c>
    </row>
    <row r="11" spans="1:10" x14ac:dyDescent="0.2">
      <c r="A11" s="27"/>
      <c r="B11" s="32" t="s">
        <v>18</v>
      </c>
      <c r="C11" s="33">
        <v>161061394.5</v>
      </c>
      <c r="D11" s="33">
        <v>52508208.600000001</v>
      </c>
      <c r="E11" s="34">
        <f t="shared" si="1"/>
        <v>32.601362209117099</v>
      </c>
      <c r="F11" s="33">
        <v>175819005.69999999</v>
      </c>
      <c r="G11" s="33">
        <v>72156276.299999997</v>
      </c>
      <c r="H11" s="35">
        <f t="shared" si="0"/>
        <v>41.04008893277458</v>
      </c>
      <c r="I11" s="34">
        <f t="shared" si="2"/>
        <v>19648067.699999996</v>
      </c>
      <c r="J11" s="34">
        <f t="shared" si="3"/>
        <v>137.41904022983559</v>
      </c>
    </row>
    <row r="12" spans="1:10" x14ac:dyDescent="0.2">
      <c r="A12" s="27"/>
      <c r="B12" s="32" t="s">
        <v>19</v>
      </c>
      <c r="C12" s="36">
        <v>63279700</v>
      </c>
      <c r="D12" s="34">
        <v>2088371.8</v>
      </c>
      <c r="E12" s="34">
        <f t="shared" si="1"/>
        <v>3.3002239264724711</v>
      </c>
      <c r="F12" s="33">
        <v>66548643</v>
      </c>
      <c r="G12" s="33">
        <v>35925565.299999997</v>
      </c>
      <c r="H12" s="35">
        <f t="shared" si="0"/>
        <v>53.983918650302151</v>
      </c>
      <c r="I12" s="34">
        <f t="shared" si="2"/>
        <v>33837193.5</v>
      </c>
      <c r="J12" s="34">
        <f t="shared" si="3"/>
        <v>1720.2667312400979</v>
      </c>
    </row>
    <row r="13" spans="1:10" x14ac:dyDescent="0.2">
      <c r="A13" s="27"/>
      <c r="B13" s="37" t="s">
        <v>20</v>
      </c>
      <c r="C13" s="38">
        <v>49040188</v>
      </c>
      <c r="D13" s="36">
        <v>14981495</v>
      </c>
      <c r="E13" s="34">
        <f t="shared" si="1"/>
        <v>30.549424076432985</v>
      </c>
      <c r="F13" s="33">
        <v>55264330.399999999</v>
      </c>
      <c r="G13" s="33">
        <v>17414601.199999999</v>
      </c>
      <c r="H13" s="35">
        <f t="shared" si="0"/>
        <v>31.511466933470704</v>
      </c>
      <c r="I13" s="34">
        <f t="shared" si="2"/>
        <v>2433106.1999999993</v>
      </c>
      <c r="J13" s="34">
        <f t="shared" si="3"/>
        <v>116.24074366410026</v>
      </c>
    </row>
    <row r="14" spans="1:10" x14ac:dyDescent="0.2">
      <c r="A14" s="27"/>
      <c r="B14" s="37" t="s">
        <v>21</v>
      </c>
      <c r="C14" s="38">
        <v>5222390.7</v>
      </c>
      <c r="D14" s="36">
        <v>3213072.2</v>
      </c>
      <c r="E14" s="34">
        <f t="shared" si="1"/>
        <v>61.524929569133924</v>
      </c>
      <c r="F14" s="33">
        <v>7862084.9000000004</v>
      </c>
      <c r="G14" s="33">
        <v>4271721.5</v>
      </c>
      <c r="H14" s="35">
        <f t="shared" si="0"/>
        <v>54.333189660671302</v>
      </c>
      <c r="I14" s="34">
        <f t="shared" si="2"/>
        <v>1058649.2999999998</v>
      </c>
      <c r="J14" s="34">
        <f t="shared" si="3"/>
        <v>132.94819518839321</v>
      </c>
    </row>
    <row r="15" spans="1:10" ht="15" customHeight="1" x14ac:dyDescent="0.2">
      <c r="A15" s="27"/>
      <c r="B15" s="39" t="s">
        <v>22</v>
      </c>
      <c r="C15" s="38">
        <v>29959081.600000001</v>
      </c>
      <c r="D15" s="36">
        <v>9489735.8000000007</v>
      </c>
      <c r="E15" s="34">
        <f t="shared" si="1"/>
        <v>31.675656572863701</v>
      </c>
      <c r="F15" s="33">
        <v>32486581.899999999</v>
      </c>
      <c r="G15" s="33">
        <v>10176165.300000001</v>
      </c>
      <c r="H15" s="35">
        <f>G15/F15*100</f>
        <v>31.324210504275925</v>
      </c>
      <c r="I15" s="34">
        <f t="shared" si="2"/>
        <v>686429.5</v>
      </c>
      <c r="J15" s="34">
        <f t="shared" si="3"/>
        <v>107.23338894218742</v>
      </c>
    </row>
    <row r="16" spans="1:10" ht="15" customHeight="1" x14ac:dyDescent="0.2">
      <c r="A16" s="27"/>
      <c r="B16" s="39" t="s">
        <v>23</v>
      </c>
      <c r="C16" s="38">
        <v>4200859.8</v>
      </c>
      <c r="D16" s="36">
        <v>1402007.4</v>
      </c>
      <c r="E16" s="34">
        <f t="shared" si="1"/>
        <v>33.374296376184702</v>
      </c>
      <c r="F16" s="33">
        <v>4667770.5</v>
      </c>
      <c r="G16" s="33">
        <v>1371451.9</v>
      </c>
      <c r="H16" s="35">
        <f>G16/F16*100</f>
        <v>29.381305271970849</v>
      </c>
      <c r="I16" s="34">
        <f t="shared" si="2"/>
        <v>-30555.5</v>
      </c>
      <c r="J16" s="34">
        <f t="shared" si="3"/>
        <v>97.820589249386273</v>
      </c>
    </row>
    <row r="17" spans="1:10" x14ac:dyDescent="0.2">
      <c r="A17" s="27"/>
      <c r="B17" s="39" t="s">
        <v>24</v>
      </c>
      <c r="C17" s="38">
        <v>12363912</v>
      </c>
      <c r="D17" s="36">
        <v>3628487.4</v>
      </c>
      <c r="E17" s="34">
        <f t="shared" si="1"/>
        <v>29.347405578428575</v>
      </c>
      <c r="F17" s="38">
        <v>12553100.4</v>
      </c>
      <c r="G17" s="38">
        <v>3969526.7</v>
      </c>
      <c r="H17" s="35">
        <f>G17/F17*100</f>
        <v>31.621882829838594</v>
      </c>
      <c r="I17" s="34">
        <f t="shared" si="2"/>
        <v>341039.30000000028</v>
      </c>
      <c r="J17" s="34">
        <f t="shared" si="3"/>
        <v>109.39893852187555</v>
      </c>
    </row>
    <row r="18" spans="1:10" ht="15" customHeight="1" x14ac:dyDescent="0.2">
      <c r="A18" s="27"/>
      <c r="B18" s="39" t="s">
        <v>25</v>
      </c>
      <c r="C18" s="38">
        <v>7700242.0999999996</v>
      </c>
      <c r="D18" s="36">
        <v>3081202.5</v>
      </c>
      <c r="E18" s="34">
        <f t="shared" si="1"/>
        <v>40.014358769317141</v>
      </c>
      <c r="F18" s="38">
        <v>8168101.5300000003</v>
      </c>
      <c r="G18" s="38">
        <v>3864610.5</v>
      </c>
      <c r="H18" s="35">
        <f>G18/F18*100</f>
        <v>47.3134483674813</v>
      </c>
      <c r="I18" s="34">
        <f t="shared" si="2"/>
        <v>783408</v>
      </c>
      <c r="J18" s="34">
        <f t="shared" si="3"/>
        <v>125.42539803859046</v>
      </c>
    </row>
    <row r="19" spans="1:10" x14ac:dyDescent="0.2">
      <c r="A19" s="27"/>
      <c r="B19" s="40" t="s">
        <v>26</v>
      </c>
      <c r="C19" s="38">
        <v>21698413.199999999</v>
      </c>
      <c r="D19" s="36">
        <v>5485374.2999999998</v>
      </c>
      <c r="E19" s="34">
        <f t="shared" si="1"/>
        <v>25.280071171287311</v>
      </c>
      <c r="F19" s="38">
        <v>22323512.800000001</v>
      </c>
      <c r="G19" s="38">
        <v>7504615.7999999998</v>
      </c>
      <c r="H19" s="35">
        <f t="shared" si="0"/>
        <v>33.617539798664659</v>
      </c>
      <c r="I19" s="34">
        <f t="shared" si="2"/>
        <v>2019241.5</v>
      </c>
      <c r="J19" s="34">
        <f t="shared" si="3"/>
        <v>136.81137128600324</v>
      </c>
    </row>
    <row r="20" spans="1:10" x14ac:dyDescent="0.2">
      <c r="A20" s="27"/>
      <c r="B20" s="40" t="s">
        <v>27</v>
      </c>
      <c r="C20" s="38">
        <v>19414567</v>
      </c>
      <c r="D20" s="36">
        <v>5288152.8</v>
      </c>
      <c r="E20" s="34">
        <f t="shared" si="1"/>
        <v>27.238067168842857</v>
      </c>
      <c r="F20" s="38">
        <v>17932004</v>
      </c>
      <c r="G20" s="38">
        <v>5355821.0999999996</v>
      </c>
      <c r="H20" s="35">
        <f t="shared" si="0"/>
        <v>29.867387381800715</v>
      </c>
      <c r="I20" s="34">
        <f t="shared" si="2"/>
        <v>67668.299999999814</v>
      </c>
      <c r="J20" s="34">
        <f t="shared" si="3"/>
        <v>101.27962074015713</v>
      </c>
    </row>
    <row r="21" spans="1:10" x14ac:dyDescent="0.2">
      <c r="A21" s="27"/>
      <c r="B21" s="41"/>
      <c r="C21" s="33"/>
      <c r="D21" s="33"/>
      <c r="E21" s="34"/>
      <c r="F21" s="42"/>
      <c r="G21" s="42"/>
      <c r="H21" s="35"/>
      <c r="I21" s="34"/>
      <c r="J21" s="34"/>
    </row>
    <row r="22" spans="1:10" x14ac:dyDescent="0.2">
      <c r="A22" s="27"/>
      <c r="B22" s="43" t="s">
        <v>28</v>
      </c>
      <c r="C22" s="44">
        <f>C23+C28+C29+C32+C37+C38+C39+C40+C41+C42+C43+C44+C46+C47</f>
        <v>220237770.93338004</v>
      </c>
      <c r="D22" s="44">
        <f>D23+D28+D29+D32+D37+D38+D39+D40+D41+D42+D43+D44+D46+D47</f>
        <v>65210699.329840004</v>
      </c>
      <c r="E22" s="30">
        <f t="shared" ref="E22:E47" si="4">D22/C22*100</f>
        <v>29.609225998553018</v>
      </c>
      <c r="F22" s="44">
        <f>F23+F28+F29+F32+F37+F38+F39+F40+F41+F42+F43+F44+F46+F47</f>
        <v>239127132.49999997</v>
      </c>
      <c r="G22" s="44">
        <f>G23+G28+G29+G32+G37+G38+G39+G40+G41+G42+G43+G44+G46+G47</f>
        <v>68976932.899999991</v>
      </c>
      <c r="H22" s="31">
        <f>G22/F22*100</f>
        <v>28.84529755317498</v>
      </c>
      <c r="I22" s="31">
        <f t="shared" ref="I22:I48" si="5">G22-D22</f>
        <v>3766233.5701599866</v>
      </c>
      <c r="J22" s="31">
        <f t="shared" ref="J22:J46" si="6">G22/D22*100</f>
        <v>105.77548409826143</v>
      </c>
    </row>
    <row r="23" spans="1:10" x14ac:dyDescent="0.2">
      <c r="A23" s="45" t="s">
        <v>29</v>
      </c>
      <c r="B23" s="28" t="s">
        <v>30</v>
      </c>
      <c r="C23" s="46">
        <v>18293565.74763</v>
      </c>
      <c r="D23" s="46">
        <v>4680033.7458100002</v>
      </c>
      <c r="E23" s="30">
        <f t="shared" si="4"/>
        <v>25.582949821667849</v>
      </c>
      <c r="F23" s="47">
        <v>21593411.300000001</v>
      </c>
      <c r="G23" s="47">
        <v>5012090.0999999996</v>
      </c>
      <c r="H23" s="31">
        <f t="shared" ref="H23:H47" si="7">G23/F23*100</f>
        <v>23.211201001853745</v>
      </c>
      <c r="I23" s="31">
        <f t="shared" si="5"/>
        <v>332056.3541899994</v>
      </c>
      <c r="J23" s="31">
        <f t="shared" si="6"/>
        <v>107.0951700826364</v>
      </c>
    </row>
    <row r="24" spans="1:10" x14ac:dyDescent="0.2">
      <c r="A24" s="48" t="s">
        <v>31</v>
      </c>
      <c r="B24" s="32" t="s">
        <v>32</v>
      </c>
      <c r="C24" s="49">
        <v>9113943.8320499994</v>
      </c>
      <c r="D24" s="49">
        <v>2627556.3999700001</v>
      </c>
      <c r="E24" s="34">
        <f t="shared" si="4"/>
        <v>28.830070147348973</v>
      </c>
      <c r="F24" s="49">
        <v>9688748</v>
      </c>
      <c r="G24" s="49">
        <v>2728924.5</v>
      </c>
      <c r="H24" s="35">
        <f t="shared" si="7"/>
        <v>28.165914729127024</v>
      </c>
      <c r="I24" s="35">
        <f t="shared" si="5"/>
        <v>101368.10002999986</v>
      </c>
      <c r="J24" s="35">
        <f t="shared" si="6"/>
        <v>103.85788484049885</v>
      </c>
    </row>
    <row r="25" spans="1:10" x14ac:dyDescent="0.2">
      <c r="A25" s="48" t="s">
        <v>33</v>
      </c>
      <c r="B25" s="32" t="s">
        <v>34</v>
      </c>
      <c r="C25" s="49">
        <v>441868.46510999999</v>
      </c>
      <c r="D25" s="49">
        <v>150016.63203000001</v>
      </c>
      <c r="E25" s="34">
        <f t="shared" si="4"/>
        <v>33.950517829475437</v>
      </c>
      <c r="F25" s="49">
        <v>475777.4</v>
      </c>
      <c r="G25" s="49">
        <v>158365.20000000001</v>
      </c>
      <c r="H25" s="35">
        <f t="shared" si="7"/>
        <v>33.285565896993006</v>
      </c>
      <c r="I25" s="35">
        <f t="shared" si="5"/>
        <v>8348.5679700000037</v>
      </c>
      <c r="J25" s="35">
        <f t="shared" si="6"/>
        <v>105.56509492116213</v>
      </c>
    </row>
    <row r="26" spans="1:10" ht="18" customHeight="1" x14ac:dyDescent="0.2">
      <c r="A26" s="48" t="s">
        <v>35</v>
      </c>
      <c r="B26" s="32" t="s">
        <v>36</v>
      </c>
      <c r="C26" s="49">
        <v>577139.75580999989</v>
      </c>
      <c r="D26" s="49">
        <v>161639.69436000002</v>
      </c>
      <c r="E26" s="34">
        <f t="shared" si="4"/>
        <v>28.007028234113442</v>
      </c>
      <c r="F26" s="49">
        <v>665973.6</v>
      </c>
      <c r="G26" s="49">
        <v>174213.2</v>
      </c>
      <c r="H26" s="35">
        <f t="shared" si="7"/>
        <v>26.159175078411518</v>
      </c>
      <c r="I26" s="35">
        <f t="shared" si="5"/>
        <v>12573.505639999988</v>
      </c>
      <c r="J26" s="35">
        <f t="shared" si="6"/>
        <v>107.77872396367974</v>
      </c>
    </row>
    <row r="27" spans="1:10" ht="15.75" customHeight="1" x14ac:dyDescent="0.2">
      <c r="A27" s="48" t="s">
        <v>37</v>
      </c>
      <c r="B27" s="32" t="s">
        <v>38</v>
      </c>
      <c r="C27" s="49">
        <v>215654.68219999998</v>
      </c>
      <c r="D27" s="49">
        <v>25321.756160000001</v>
      </c>
      <c r="E27" s="34">
        <f t="shared" si="4"/>
        <v>11.741806809701627</v>
      </c>
      <c r="F27" s="49">
        <v>109227.3</v>
      </c>
      <c r="G27" s="49">
        <v>31017.7</v>
      </c>
      <c r="H27" s="35">
        <f t="shared" si="7"/>
        <v>28.397387832529049</v>
      </c>
      <c r="I27" s="35">
        <f t="shared" si="5"/>
        <v>5695.9438399999999</v>
      </c>
      <c r="J27" s="35">
        <f t="shared" si="6"/>
        <v>122.49426858077761</v>
      </c>
    </row>
    <row r="28" spans="1:10" ht="18" customHeight="1" x14ac:dyDescent="0.2">
      <c r="A28" s="45" t="s">
        <v>39</v>
      </c>
      <c r="B28" s="28" t="s">
        <v>40</v>
      </c>
      <c r="C28" s="46">
        <v>78850.5</v>
      </c>
      <c r="D28" s="46">
        <v>21592.968840000001</v>
      </c>
      <c r="E28" s="30">
        <f t="shared" si="4"/>
        <v>27.384694884623435</v>
      </c>
      <c r="F28" s="47">
        <v>77381.399999999994</v>
      </c>
      <c r="G28" s="47">
        <v>19236.099999999999</v>
      </c>
      <c r="H28" s="31">
        <f t="shared" si="7"/>
        <v>24.858816201309359</v>
      </c>
      <c r="I28" s="30">
        <f t="shared" si="5"/>
        <v>-2356.8688400000028</v>
      </c>
      <c r="J28" s="30">
        <f t="shared" si="6"/>
        <v>89.085017176359699</v>
      </c>
    </row>
    <row r="29" spans="1:10" ht="15.75" customHeight="1" x14ac:dyDescent="0.2">
      <c r="A29" s="45" t="s">
        <v>41</v>
      </c>
      <c r="B29" s="28" t="s">
        <v>42</v>
      </c>
      <c r="C29" s="46">
        <v>2928788.3396999999</v>
      </c>
      <c r="D29" s="46">
        <v>890791.90109000006</v>
      </c>
      <c r="E29" s="30">
        <f t="shared" si="4"/>
        <v>30.415031670784554</v>
      </c>
      <c r="F29" s="47">
        <v>3379568.9</v>
      </c>
      <c r="G29" s="47">
        <v>844871.8</v>
      </c>
      <c r="H29" s="31">
        <f t="shared" si="7"/>
        <v>24.999395632975556</v>
      </c>
      <c r="I29" s="30">
        <f t="shared" si="5"/>
        <v>-45920.101090000011</v>
      </c>
      <c r="J29" s="30">
        <f t="shared" si="6"/>
        <v>94.845024855545859</v>
      </c>
    </row>
    <row r="30" spans="1:10" ht="28.5" customHeight="1" x14ac:dyDescent="0.2">
      <c r="A30" s="48" t="s">
        <v>43</v>
      </c>
      <c r="B30" s="32" t="s">
        <v>44</v>
      </c>
      <c r="C30" s="50">
        <v>696139.6531900001</v>
      </c>
      <c r="D30" s="50">
        <v>147281.31215000001</v>
      </c>
      <c r="E30" s="34">
        <f t="shared" si="4"/>
        <v>21.156862918969786</v>
      </c>
      <c r="F30" s="50">
        <v>744886.4</v>
      </c>
      <c r="G30" s="50">
        <v>148637.1</v>
      </c>
      <c r="H30" s="35">
        <f t="shared" si="7"/>
        <v>19.954331291321736</v>
      </c>
      <c r="I30" s="35">
        <f t="shared" si="5"/>
        <v>1355.7878499999933</v>
      </c>
      <c r="J30" s="35">
        <f t="shared" si="6"/>
        <v>100.9205430276308</v>
      </c>
    </row>
    <row r="31" spans="1:10" x14ac:dyDescent="0.2">
      <c r="A31" s="48" t="s">
        <v>45</v>
      </c>
      <c r="B31" s="32" t="s">
        <v>46</v>
      </c>
      <c r="C31" s="50">
        <v>1738078.0813900002</v>
      </c>
      <c r="D31" s="50">
        <v>512325.24235000001</v>
      </c>
      <c r="E31" s="34">
        <f t="shared" si="4"/>
        <v>29.476537782484208</v>
      </c>
      <c r="F31" s="50">
        <v>2046207.1</v>
      </c>
      <c r="G31" s="50">
        <v>455321.3</v>
      </c>
      <c r="H31" s="35">
        <f t="shared" si="7"/>
        <v>22.251965600158456</v>
      </c>
      <c r="I31" s="35">
        <f t="shared" si="5"/>
        <v>-57003.942350000027</v>
      </c>
      <c r="J31" s="35">
        <f t="shared" si="6"/>
        <v>88.873485505315543</v>
      </c>
    </row>
    <row r="32" spans="1:10" x14ac:dyDescent="0.2">
      <c r="A32" s="45" t="s">
        <v>47</v>
      </c>
      <c r="B32" s="28" t="s">
        <v>48</v>
      </c>
      <c r="C32" s="46">
        <v>35585153.115429997</v>
      </c>
      <c r="D32" s="46">
        <v>9765889.3433100004</v>
      </c>
      <c r="E32" s="30">
        <f t="shared" si="4"/>
        <v>27.44371876560912</v>
      </c>
      <c r="F32" s="47">
        <v>46071698.799999997</v>
      </c>
      <c r="G32" s="47">
        <v>10102784.1</v>
      </c>
      <c r="H32" s="31">
        <f t="shared" si="7"/>
        <v>21.928395008520937</v>
      </c>
      <c r="I32" s="30">
        <f t="shared" si="5"/>
        <v>336894.75668999925</v>
      </c>
      <c r="J32" s="30">
        <f t="shared" si="6"/>
        <v>103.44970892917995</v>
      </c>
    </row>
    <row r="33" spans="1:10" x14ac:dyDescent="0.2">
      <c r="A33" s="48" t="s">
        <v>49</v>
      </c>
      <c r="B33" s="32" t="s">
        <v>50</v>
      </c>
      <c r="C33" s="49">
        <v>5460335.4580200007</v>
      </c>
      <c r="D33" s="49">
        <v>2623377.7787100002</v>
      </c>
      <c r="E33" s="34">
        <f t="shared" si="4"/>
        <v>48.044260263476126</v>
      </c>
      <c r="F33" s="49">
        <v>5356077.0999999996</v>
      </c>
      <c r="G33" s="49">
        <v>2915196.9</v>
      </c>
      <c r="H33" s="35">
        <f t="shared" si="7"/>
        <v>54.42783674641278</v>
      </c>
      <c r="I33" s="34">
        <f t="shared" si="5"/>
        <v>291819.12128999969</v>
      </c>
      <c r="J33" s="34">
        <f t="shared" si="6"/>
        <v>111.12379328887572</v>
      </c>
    </row>
    <row r="34" spans="1:10" x14ac:dyDescent="0.2">
      <c r="A34" s="48" t="s">
        <v>51</v>
      </c>
      <c r="B34" s="32" t="s">
        <v>52</v>
      </c>
      <c r="C34" s="49">
        <v>1715646.716</v>
      </c>
      <c r="D34" s="49">
        <v>317216.02749000001</v>
      </c>
      <c r="E34" s="34">
        <f t="shared" si="4"/>
        <v>18.489589058846775</v>
      </c>
      <c r="F34" s="49">
        <v>1763862.9</v>
      </c>
      <c r="G34" s="49">
        <v>365282.9</v>
      </c>
      <c r="H34" s="35">
        <f t="shared" si="7"/>
        <v>20.709256938280181</v>
      </c>
      <c r="I34" s="34">
        <f t="shared" si="5"/>
        <v>48066.872510000016</v>
      </c>
      <c r="J34" s="34">
        <f t="shared" si="6"/>
        <v>115.15272506573308</v>
      </c>
    </row>
    <row r="35" spans="1:10" x14ac:dyDescent="0.2">
      <c r="A35" s="48" t="s">
        <v>53</v>
      </c>
      <c r="B35" s="32" t="s">
        <v>54</v>
      </c>
      <c r="C35" s="49">
        <v>20333985.78334</v>
      </c>
      <c r="D35" s="49">
        <v>4452462.8092700001</v>
      </c>
      <c r="E35" s="34">
        <f t="shared" si="4"/>
        <v>21.896655464950619</v>
      </c>
      <c r="F35" s="49">
        <v>28485498.899999999</v>
      </c>
      <c r="G35" s="49">
        <v>4213183.5</v>
      </c>
      <c r="H35" s="35">
        <f t="shared" si="7"/>
        <v>14.790625626009311</v>
      </c>
      <c r="I35" s="34">
        <f t="shared" si="5"/>
        <v>-239279.30927000009</v>
      </c>
      <c r="J35" s="34">
        <f t="shared" si="6"/>
        <v>94.625911107627402</v>
      </c>
    </row>
    <row r="36" spans="1:10" x14ac:dyDescent="0.2">
      <c r="A36" s="48" t="s">
        <v>55</v>
      </c>
      <c r="B36" s="32" t="s">
        <v>56</v>
      </c>
      <c r="C36" s="49">
        <v>1698739.2285999998</v>
      </c>
      <c r="D36" s="49">
        <v>350240.67242000002</v>
      </c>
      <c r="E36" s="34">
        <f t="shared" si="4"/>
        <v>20.61768319253142</v>
      </c>
      <c r="F36" s="49">
        <v>1820104.4</v>
      </c>
      <c r="G36" s="49">
        <v>227196.79999999999</v>
      </c>
      <c r="H36" s="35">
        <f t="shared" si="7"/>
        <v>12.482624623071072</v>
      </c>
      <c r="I36" s="34">
        <f t="shared" si="5"/>
        <v>-123043.87242000003</v>
      </c>
      <c r="J36" s="35">
        <f t="shared" si="6"/>
        <v>64.868765363592942</v>
      </c>
    </row>
    <row r="37" spans="1:10" x14ac:dyDescent="0.2">
      <c r="A37" s="45" t="s">
        <v>57</v>
      </c>
      <c r="B37" s="28" t="s">
        <v>58</v>
      </c>
      <c r="C37" s="46">
        <v>27837779.450610001</v>
      </c>
      <c r="D37" s="46">
        <v>4631319.8940600008</v>
      </c>
      <c r="E37" s="30">
        <f t="shared" si="4"/>
        <v>16.636815096106801</v>
      </c>
      <c r="F37" s="47">
        <v>30691543.699999999</v>
      </c>
      <c r="G37" s="47">
        <v>6200001.0999999996</v>
      </c>
      <c r="H37" s="31">
        <f t="shared" si="7"/>
        <v>20.201007680170875</v>
      </c>
      <c r="I37" s="31">
        <f t="shared" si="5"/>
        <v>1568681.2059399989</v>
      </c>
      <c r="J37" s="31">
        <f t="shared" si="6"/>
        <v>133.87114778989775</v>
      </c>
    </row>
    <row r="38" spans="1:10" x14ac:dyDescent="0.2">
      <c r="A38" s="45" t="s">
        <v>59</v>
      </c>
      <c r="B38" s="28" t="s">
        <v>60</v>
      </c>
      <c r="C38" s="46">
        <v>634532.81842999998</v>
      </c>
      <c r="D38" s="46">
        <v>95971.8462</v>
      </c>
      <c r="E38" s="30">
        <f t="shared" si="4"/>
        <v>15.124804172849471</v>
      </c>
      <c r="F38" s="47">
        <v>605762.6</v>
      </c>
      <c r="G38" s="47">
        <v>177032.8</v>
      </c>
      <c r="H38" s="31">
        <f t="shared" si="7"/>
        <v>29.22478211761505</v>
      </c>
      <c r="I38" s="31">
        <f t="shared" si="5"/>
        <v>81060.953799999988</v>
      </c>
      <c r="J38" s="31">
        <f t="shared" si="6"/>
        <v>184.46326397751426</v>
      </c>
    </row>
    <row r="39" spans="1:10" x14ac:dyDescent="0.2">
      <c r="A39" s="45" t="s">
        <v>61</v>
      </c>
      <c r="B39" s="28" t="s">
        <v>62</v>
      </c>
      <c r="C39" s="46">
        <v>57231802.787029997</v>
      </c>
      <c r="D39" s="46">
        <v>18362853.414069999</v>
      </c>
      <c r="E39" s="30">
        <f t="shared" si="4"/>
        <v>32.085051527035645</v>
      </c>
      <c r="F39" s="47">
        <v>59070396.200000003</v>
      </c>
      <c r="G39" s="47">
        <v>19405601.100000001</v>
      </c>
      <c r="H39" s="31">
        <f>G39/F39*100</f>
        <v>32.851652178354612</v>
      </c>
      <c r="I39" s="31">
        <f t="shared" si="5"/>
        <v>1042747.6859300025</v>
      </c>
      <c r="J39" s="31">
        <f t="shared" si="6"/>
        <v>105.67857109359173</v>
      </c>
    </row>
    <row r="40" spans="1:10" x14ac:dyDescent="0.2">
      <c r="A40" s="45" t="s">
        <v>63</v>
      </c>
      <c r="B40" s="28" t="s">
        <v>64</v>
      </c>
      <c r="C40" s="51">
        <v>9563956.6115899999</v>
      </c>
      <c r="D40" s="52">
        <v>2666191.1960500004</v>
      </c>
      <c r="E40" s="30">
        <f t="shared" si="4"/>
        <v>27.87749154799593</v>
      </c>
      <c r="F40" s="53">
        <v>9239864.5</v>
      </c>
      <c r="G40" s="44">
        <v>2680106.7999999998</v>
      </c>
      <c r="H40" s="31">
        <f>G40/F40*100</f>
        <v>29.005910205717843</v>
      </c>
      <c r="I40" s="30">
        <f t="shared" si="5"/>
        <v>13915.603949999437</v>
      </c>
      <c r="J40" s="30">
        <f t="shared" si="6"/>
        <v>100.5219282086977</v>
      </c>
    </row>
    <row r="41" spans="1:10" x14ac:dyDescent="0.2">
      <c r="A41" s="45" t="s">
        <v>65</v>
      </c>
      <c r="B41" s="28" t="s">
        <v>66</v>
      </c>
      <c r="C41" s="46">
        <v>22550359.138519999</v>
      </c>
      <c r="D41" s="46">
        <v>9250170.8167700004</v>
      </c>
      <c r="E41" s="30">
        <f t="shared" si="4"/>
        <v>41.020059857800995</v>
      </c>
      <c r="F41" s="47">
        <v>21926580.5</v>
      </c>
      <c r="G41" s="47">
        <v>8429789.8000000007</v>
      </c>
      <c r="H41" s="31">
        <f>G41/F41*100</f>
        <v>38.445528704304813</v>
      </c>
      <c r="I41" s="30">
        <f t="shared" si="5"/>
        <v>-820381.01676999964</v>
      </c>
      <c r="J41" s="30">
        <f t="shared" si="6"/>
        <v>91.131179812564127</v>
      </c>
    </row>
    <row r="42" spans="1:10" x14ac:dyDescent="0.2">
      <c r="A42" s="45" t="s">
        <v>67</v>
      </c>
      <c r="B42" s="28" t="s">
        <v>68</v>
      </c>
      <c r="C42" s="46">
        <v>38433915.888790004</v>
      </c>
      <c r="D42" s="46">
        <v>13339115.56962</v>
      </c>
      <c r="E42" s="30">
        <f t="shared" si="4"/>
        <v>34.706626325085473</v>
      </c>
      <c r="F42" s="47">
        <v>37999161.100000001</v>
      </c>
      <c r="G42" s="47">
        <v>14194279.4</v>
      </c>
      <c r="H42" s="31">
        <f>G42/F42*100</f>
        <v>37.354191485032544</v>
      </c>
      <c r="I42" s="30">
        <f t="shared" si="5"/>
        <v>855163.83038000017</v>
      </c>
      <c r="J42" s="30">
        <f t="shared" si="6"/>
        <v>106.41094850641856</v>
      </c>
    </row>
    <row r="43" spans="1:10" x14ac:dyDescent="0.2">
      <c r="A43" s="45" t="s">
        <v>69</v>
      </c>
      <c r="B43" s="28" t="s">
        <v>70</v>
      </c>
      <c r="C43" s="46">
        <v>5610484.7785499999</v>
      </c>
      <c r="D43" s="46">
        <v>1135374.2121400002</v>
      </c>
      <c r="E43" s="30">
        <f t="shared" si="4"/>
        <v>20.236650787838546</v>
      </c>
      <c r="F43" s="47">
        <v>6772920.0999999996</v>
      </c>
      <c r="G43" s="47">
        <v>1597426.5</v>
      </c>
      <c r="H43" s="31">
        <f t="shared" si="7"/>
        <v>23.585491581393381</v>
      </c>
      <c r="I43" s="30">
        <f t="shared" si="5"/>
        <v>462052.28785999981</v>
      </c>
      <c r="J43" s="30">
        <f t="shared" si="6"/>
        <v>140.69603509745957</v>
      </c>
    </row>
    <row r="44" spans="1:10" ht="15" customHeight="1" x14ac:dyDescent="0.2">
      <c r="A44" s="45" t="s">
        <v>71</v>
      </c>
      <c r="B44" s="28" t="s">
        <v>72</v>
      </c>
      <c r="C44" s="46">
        <v>580690.26564999996</v>
      </c>
      <c r="D44" s="46">
        <v>369893.86883999995</v>
      </c>
      <c r="E44" s="30">
        <f t="shared" si="4"/>
        <v>63.698995957157386</v>
      </c>
      <c r="F44" s="47">
        <v>564997.69999999995</v>
      </c>
      <c r="G44" s="47">
        <v>312610.8</v>
      </c>
      <c r="H44" s="31">
        <f t="shared" si="7"/>
        <v>55.329570368162564</v>
      </c>
      <c r="I44" s="30">
        <f t="shared" si="5"/>
        <v>-57283.068839999964</v>
      </c>
      <c r="J44" s="30">
        <f t="shared" si="6"/>
        <v>84.513647382250028</v>
      </c>
    </row>
    <row r="45" spans="1:10" x14ac:dyDescent="0.2">
      <c r="A45" s="45"/>
      <c r="B45" s="28" t="s">
        <v>73</v>
      </c>
      <c r="C45" s="30">
        <f>C39+C40+C41+C42+C43+C44</f>
        <v>133971209.47013</v>
      </c>
      <c r="D45" s="30">
        <f>D39+D40+D41+D42+D43+D44</f>
        <v>45123599.077490002</v>
      </c>
      <c r="E45" s="30">
        <f t="shared" si="4"/>
        <v>33.681564312182076</v>
      </c>
      <c r="F45" s="31">
        <f>F39+F40+F41+F42+F43+F44</f>
        <v>135573920.09999999</v>
      </c>
      <c r="G45" s="31">
        <f>G39+G40+G41+G42+G43+G44</f>
        <v>46619814.399999999</v>
      </c>
      <c r="H45" s="31">
        <f t="shared" si="7"/>
        <v>34.387007741321476</v>
      </c>
      <c r="I45" s="30">
        <f t="shared" si="5"/>
        <v>1496215.3225099966</v>
      </c>
      <c r="J45" s="30">
        <f t="shared" si="6"/>
        <v>103.31581556679592</v>
      </c>
    </row>
    <row r="46" spans="1:10" x14ac:dyDescent="0.2">
      <c r="A46" s="54" t="s">
        <v>74</v>
      </c>
      <c r="B46" s="55" t="s">
        <v>75</v>
      </c>
      <c r="C46" s="46">
        <v>29957.640520000001</v>
      </c>
      <c r="D46" s="46">
        <v>1500.55304</v>
      </c>
      <c r="E46" s="31">
        <f t="shared" si="4"/>
        <v>5.008915969193958</v>
      </c>
      <c r="F46" s="47">
        <v>80556.399999999994</v>
      </c>
      <c r="G46" s="47">
        <v>502.5</v>
      </c>
      <c r="H46" s="31">
        <f t="shared" si="7"/>
        <v>0.62378656444429004</v>
      </c>
      <c r="I46" s="31">
        <f t="shared" si="5"/>
        <v>-998.05304000000001</v>
      </c>
      <c r="J46" s="31">
        <f t="shared" si="6"/>
        <v>33.487653325469921</v>
      </c>
    </row>
    <row r="47" spans="1:10" x14ac:dyDescent="0.2">
      <c r="A47" s="45" t="s">
        <v>76</v>
      </c>
      <c r="B47" s="28" t="s">
        <v>77</v>
      </c>
      <c r="C47" s="46">
        <v>877933.85092999996</v>
      </c>
      <c r="D47" s="46">
        <v>0</v>
      </c>
      <c r="E47" s="30">
        <f t="shared" si="4"/>
        <v>0</v>
      </c>
      <c r="F47" s="47">
        <v>1053289.3</v>
      </c>
      <c r="G47" s="47">
        <v>600</v>
      </c>
      <c r="H47" s="31">
        <f t="shared" si="7"/>
        <v>5.6964406644973979E-2</v>
      </c>
      <c r="I47" s="30">
        <f t="shared" si="5"/>
        <v>600</v>
      </c>
      <c r="J47" s="31"/>
    </row>
    <row r="48" spans="1:10" s="7" customFormat="1" x14ac:dyDescent="0.2">
      <c r="A48" s="45"/>
      <c r="B48" s="28" t="s">
        <v>78</v>
      </c>
      <c r="C48" s="56">
        <v>-25828076.699999999</v>
      </c>
      <c r="D48" s="56">
        <f>D9-D22</f>
        <v>-4135913.9298400059</v>
      </c>
      <c r="E48" s="30"/>
      <c r="F48" s="56">
        <v>-28656450</v>
      </c>
      <c r="G48" s="47">
        <f>G9-G22</f>
        <v>14548569.700000003</v>
      </c>
      <c r="H48" s="31"/>
      <c r="I48" s="30">
        <f t="shared" si="5"/>
        <v>18684483.629840009</v>
      </c>
      <c r="J48" s="30"/>
    </row>
    <row r="49" spans="1:10" x14ac:dyDescent="0.2">
      <c r="A49" s="45"/>
      <c r="B49" s="28"/>
      <c r="C49" s="30"/>
      <c r="D49" s="30"/>
      <c r="E49" s="30"/>
      <c r="F49" s="57"/>
      <c r="G49" s="57"/>
      <c r="H49" s="57"/>
      <c r="I49" s="30"/>
      <c r="J49" s="31"/>
    </row>
    <row r="50" spans="1:10" x14ac:dyDescent="0.2">
      <c r="A50" s="48"/>
      <c r="B50" s="28" t="s">
        <v>79</v>
      </c>
      <c r="C50" s="30">
        <f>SUM(C51:C61)</f>
        <v>25828076.700000003</v>
      </c>
      <c r="D50" s="30">
        <f>SUM(D51:D61)</f>
        <v>4135913.9000000004</v>
      </c>
      <c r="E50" s="30"/>
      <c r="F50" s="30">
        <f>SUM(F51:F61)</f>
        <v>28656450</v>
      </c>
      <c r="G50" s="30">
        <f>SUM(G51:G61)</f>
        <v>-14548569.699999999</v>
      </c>
      <c r="H50" s="57"/>
      <c r="I50" s="30">
        <f t="shared" ref="I50:I65" si="8">G50-D50</f>
        <v>-18684483.600000001</v>
      </c>
      <c r="J50" s="31"/>
    </row>
    <row r="51" spans="1:10" x14ac:dyDescent="0.2">
      <c r="A51" s="48"/>
      <c r="B51" s="58" t="s">
        <v>80</v>
      </c>
      <c r="C51" s="34">
        <v>-27500</v>
      </c>
      <c r="D51" s="34">
        <v>0</v>
      </c>
      <c r="E51" s="34"/>
      <c r="F51" s="59">
        <v>0</v>
      </c>
      <c r="G51" s="59">
        <v>0</v>
      </c>
      <c r="H51" s="60"/>
      <c r="I51" s="59">
        <f t="shared" si="8"/>
        <v>0</v>
      </c>
      <c r="J51" s="31"/>
    </row>
    <row r="52" spans="1:10" x14ac:dyDescent="0.2">
      <c r="A52" s="48"/>
      <c r="B52" s="58" t="s">
        <v>81</v>
      </c>
      <c r="C52" s="34">
        <v>2220658.2000000002</v>
      </c>
      <c r="D52" s="34">
        <v>-2050</v>
      </c>
      <c r="E52" s="34"/>
      <c r="F52" s="59">
        <v>4221949.5</v>
      </c>
      <c r="G52" s="59">
        <v>0</v>
      </c>
      <c r="H52" s="60"/>
      <c r="I52" s="59">
        <f t="shared" si="8"/>
        <v>2050</v>
      </c>
      <c r="J52" s="31"/>
    </row>
    <row r="53" spans="1:10" ht="15" customHeight="1" x14ac:dyDescent="0.2">
      <c r="A53" s="48"/>
      <c r="B53" s="58" t="s">
        <v>82</v>
      </c>
      <c r="C53" s="34">
        <v>-104180.8</v>
      </c>
      <c r="D53" s="34">
        <v>0</v>
      </c>
      <c r="E53" s="34"/>
      <c r="F53" s="59">
        <v>3813808.1</v>
      </c>
      <c r="G53" s="59">
        <v>100000</v>
      </c>
      <c r="H53" s="60"/>
      <c r="I53" s="59">
        <f t="shared" si="8"/>
        <v>100000</v>
      </c>
      <c r="J53" s="31"/>
    </row>
    <row r="54" spans="1:10" x14ac:dyDescent="0.2">
      <c r="A54" s="48"/>
      <c r="B54" s="58" t="s">
        <v>83</v>
      </c>
      <c r="C54" s="34">
        <v>14489629.800000001</v>
      </c>
      <c r="D54" s="34">
        <v>2137623.1</v>
      </c>
      <c r="E54" s="34"/>
      <c r="F54" s="59">
        <v>10003437.6</v>
      </c>
      <c r="G54" s="59">
        <v>-14966457</v>
      </c>
      <c r="H54" s="60"/>
      <c r="I54" s="59">
        <f t="shared" si="8"/>
        <v>-17104080.100000001</v>
      </c>
      <c r="J54" s="31"/>
    </row>
    <row r="55" spans="1:10" ht="16.5" customHeight="1" x14ac:dyDescent="0.2">
      <c r="A55" s="48"/>
      <c r="B55" s="58" t="s">
        <v>84</v>
      </c>
      <c r="C55" s="34">
        <v>9234249.9000000004</v>
      </c>
      <c r="D55" s="34">
        <v>-1200000</v>
      </c>
      <c r="E55" s="34"/>
      <c r="F55" s="59">
        <v>9900000</v>
      </c>
      <c r="G55" s="59">
        <v>-12900000</v>
      </c>
      <c r="H55" s="60"/>
      <c r="I55" s="59">
        <f t="shared" si="8"/>
        <v>-11700000</v>
      </c>
      <c r="J55" s="31"/>
    </row>
    <row r="56" spans="1:10" ht="17.25" customHeight="1" x14ac:dyDescent="0.2">
      <c r="A56" s="48"/>
      <c r="B56" s="58" t="s">
        <v>85</v>
      </c>
      <c r="C56" s="34">
        <v>0</v>
      </c>
      <c r="D56" s="34">
        <v>10445.5</v>
      </c>
      <c r="E56" s="34"/>
      <c r="F56" s="59">
        <v>0</v>
      </c>
      <c r="G56" s="59">
        <v>0</v>
      </c>
      <c r="H56" s="60"/>
      <c r="I56" s="59">
        <f t="shared" si="8"/>
        <v>-10445.5</v>
      </c>
      <c r="J56" s="31"/>
    </row>
    <row r="57" spans="1:10" ht="15.75" customHeight="1" x14ac:dyDescent="0.2">
      <c r="A57" s="48"/>
      <c r="B57" s="58" t="s">
        <v>86</v>
      </c>
      <c r="C57" s="61">
        <v>-26000</v>
      </c>
      <c r="D57" s="61">
        <v>0</v>
      </c>
      <c r="E57" s="34"/>
      <c r="F57" s="59">
        <v>-24000</v>
      </c>
      <c r="G57" s="59">
        <v>0</v>
      </c>
      <c r="H57" s="60"/>
      <c r="I57" s="59">
        <f t="shared" si="8"/>
        <v>0</v>
      </c>
      <c r="J57" s="31"/>
    </row>
    <row r="58" spans="1:10" ht="15.75" customHeight="1" x14ac:dyDescent="0.2">
      <c r="A58" s="48"/>
      <c r="B58" s="58" t="s">
        <v>87</v>
      </c>
      <c r="C58" s="34">
        <v>5219.6000000000004</v>
      </c>
      <c r="D58" s="34">
        <v>0</v>
      </c>
      <c r="E58" s="34"/>
      <c r="F58" s="59">
        <v>5219.6000000000004</v>
      </c>
      <c r="G58" s="59">
        <v>0</v>
      </c>
      <c r="H58" s="60"/>
      <c r="I58" s="59">
        <f t="shared" si="8"/>
        <v>0</v>
      </c>
      <c r="J58" s="31"/>
    </row>
    <row r="59" spans="1:10" ht="15.75" customHeight="1" x14ac:dyDescent="0.2">
      <c r="A59" s="27"/>
      <c r="B59" s="62" t="s">
        <v>88</v>
      </c>
      <c r="C59" s="34">
        <v>36000</v>
      </c>
      <c r="D59" s="34">
        <v>0</v>
      </c>
      <c r="E59" s="34"/>
      <c r="F59" s="59">
        <v>34000</v>
      </c>
      <c r="G59" s="59">
        <v>0</v>
      </c>
      <c r="H59" s="60"/>
      <c r="I59" s="59">
        <f t="shared" si="8"/>
        <v>0</v>
      </c>
      <c r="J59" s="31"/>
    </row>
    <row r="60" spans="1:10" ht="20.25" customHeight="1" x14ac:dyDescent="0.2">
      <c r="A60" s="27"/>
      <c r="B60" s="63" t="s">
        <v>89</v>
      </c>
      <c r="C60" s="34">
        <v>0</v>
      </c>
      <c r="D60" s="34">
        <v>4189895.3</v>
      </c>
      <c r="E60" s="34"/>
      <c r="F60" s="59">
        <v>0</v>
      </c>
      <c r="G60" s="59">
        <v>9217887.3000000007</v>
      </c>
      <c r="H60" s="60"/>
      <c r="I60" s="59">
        <f t="shared" si="8"/>
        <v>5027992.0000000009</v>
      </c>
      <c r="J60" s="31"/>
    </row>
    <row r="61" spans="1:10" ht="15.75" customHeight="1" x14ac:dyDescent="0.2">
      <c r="A61" s="27"/>
      <c r="B61" s="63" t="s">
        <v>90</v>
      </c>
      <c r="C61" s="59">
        <v>0</v>
      </c>
      <c r="D61" s="59">
        <v>-1000000</v>
      </c>
      <c r="E61" s="59"/>
      <c r="F61" s="59">
        <v>702035.2</v>
      </c>
      <c r="G61" s="59">
        <v>4000000</v>
      </c>
      <c r="H61" s="60"/>
      <c r="I61" s="59">
        <f t="shared" si="8"/>
        <v>5000000</v>
      </c>
      <c r="J61" s="31"/>
    </row>
    <row r="62" spans="1:10" ht="15.75" customHeight="1" x14ac:dyDescent="0.2">
      <c r="A62" s="64"/>
      <c r="B62" s="65"/>
      <c r="C62" s="66"/>
      <c r="D62" s="66"/>
      <c r="E62" s="66"/>
      <c r="F62" s="66"/>
      <c r="G62" s="66"/>
      <c r="H62" s="67"/>
      <c r="I62" s="66"/>
      <c r="J62" s="68"/>
    </row>
    <row r="63" spans="1:10" ht="15.75" customHeight="1" x14ac:dyDescent="0.2">
      <c r="A63" s="69"/>
      <c r="B63" s="70" t="s">
        <v>91</v>
      </c>
      <c r="C63" s="71"/>
      <c r="D63" s="59">
        <v>3362512.9</v>
      </c>
      <c r="E63" s="31"/>
      <c r="F63" s="72"/>
      <c r="G63" s="73">
        <v>3006958.5</v>
      </c>
      <c r="H63" s="72"/>
      <c r="I63" s="59">
        <f t="shared" si="8"/>
        <v>-355554.39999999991</v>
      </c>
      <c r="J63" s="35"/>
    </row>
    <row r="64" spans="1:10" ht="15.75" customHeight="1" x14ac:dyDescent="0.2">
      <c r="A64" s="69"/>
      <c r="B64" s="74" t="s">
        <v>92</v>
      </c>
      <c r="C64" s="71"/>
      <c r="D64" s="35">
        <v>1.9924628415223604</v>
      </c>
      <c r="E64" s="31"/>
      <c r="F64" s="72"/>
      <c r="G64" s="73">
        <f>G63/F10*100</f>
        <v>1.6343310926895758</v>
      </c>
      <c r="H64" s="75"/>
      <c r="I64" s="59"/>
      <c r="J64" s="31"/>
    </row>
    <row r="65" spans="1:10" ht="15.75" customHeight="1" x14ac:dyDescent="0.2">
      <c r="A65" s="69"/>
      <c r="B65" s="74" t="s">
        <v>93</v>
      </c>
      <c r="C65" s="71"/>
      <c r="D65" s="66">
        <v>43050</v>
      </c>
      <c r="E65" s="35"/>
      <c r="F65" s="76"/>
      <c r="G65" s="73">
        <v>11748.8</v>
      </c>
      <c r="H65" s="75"/>
      <c r="I65" s="59">
        <f t="shared" si="8"/>
        <v>-31301.200000000001</v>
      </c>
      <c r="J65" s="35"/>
    </row>
    <row r="66" spans="1:10" ht="15.75" customHeight="1" x14ac:dyDescent="0.2">
      <c r="A66" s="69"/>
      <c r="B66" s="74" t="s">
        <v>92</v>
      </c>
      <c r="C66" s="71"/>
      <c r="D66" s="77">
        <v>2.5509352046660588E-2</v>
      </c>
      <c r="E66" s="35"/>
      <c r="F66" s="76"/>
      <c r="G66" s="78">
        <f>G65/F10*100</f>
        <v>6.3856648310215399E-3</v>
      </c>
      <c r="H66" s="75"/>
      <c r="I66" s="59"/>
      <c r="J66" s="71"/>
    </row>
    <row r="67" spans="1:10" ht="9.75" customHeight="1" x14ac:dyDescent="0.2">
      <c r="A67" s="64"/>
      <c r="B67" s="79"/>
      <c r="C67" s="66"/>
      <c r="D67" s="66"/>
      <c r="E67" s="66"/>
      <c r="F67" s="66"/>
      <c r="G67" s="66"/>
      <c r="H67" s="66"/>
      <c r="I67" s="66"/>
      <c r="J67" s="79"/>
    </row>
    <row r="68" spans="1:10" x14ac:dyDescent="0.2">
      <c r="A68" s="80" t="s">
        <v>94</v>
      </c>
      <c r="B68" s="7"/>
      <c r="C68" s="81"/>
      <c r="D68" s="81"/>
      <c r="E68" s="81"/>
      <c r="F68" s="82"/>
      <c r="G68" s="81"/>
      <c r="H68" s="81"/>
      <c r="I68" s="81"/>
      <c r="J68" s="7"/>
    </row>
  </sheetData>
  <mergeCells count="15">
    <mergeCell ref="D6:D7"/>
    <mergeCell ref="E6:E7"/>
    <mergeCell ref="F6:F7"/>
    <mergeCell ref="G6:G7"/>
    <mergeCell ref="H6:H7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</mergeCells>
  <pageMargins left="0.39370078740157483" right="0.39370078740157483" top="0.59055118110236227" bottom="0.3937007874015748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2022-05-27T10:37:38Z</dcterms:created>
  <dcterms:modified xsi:type="dcterms:W3CDTF">2022-05-27T10:38:12Z</dcterms:modified>
</cp:coreProperties>
</file>