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930" yWindow="675" windowWidth="15450" windowHeight="9900"/>
  </bookViews>
  <sheets>
    <sheet name="2021 год" sheetId="3" r:id="rId1"/>
  </sheets>
  <definedNames>
    <definedName name="_xlnm._FilterDatabase" localSheetId="0" hidden="1">'2021 год'!$B$5:$J$26</definedName>
    <definedName name="APPT" localSheetId="0">'2021 год'!#REF!</definedName>
    <definedName name="FIO" localSheetId="0">'2021 год'!#REF!</definedName>
    <definedName name="SIGN" localSheetId="0">'2021 год'!$B$15:$B$16</definedName>
    <definedName name="_xlnm.Print_Titles" localSheetId="0">'2021 год'!$5:$5</definedName>
  </definedNames>
  <calcPr calcId="145621"/>
</workbook>
</file>

<file path=xl/calcChain.xml><?xml version="1.0" encoding="utf-8"?>
<calcChain xmlns="http://schemas.openxmlformats.org/spreadsheetml/2006/main">
  <c r="E26" i="3" l="1"/>
  <c r="H10" i="3"/>
  <c r="G10" i="3"/>
  <c r="H9" i="3"/>
  <c r="G9" i="3"/>
  <c r="C26" i="3"/>
  <c r="H25" i="3" l="1"/>
  <c r="G25" i="3"/>
  <c r="H24" i="3"/>
  <c r="G24" i="3"/>
  <c r="H23" i="3"/>
  <c r="G23" i="3"/>
  <c r="H22" i="3"/>
  <c r="G22" i="3"/>
  <c r="H21" i="3"/>
  <c r="G21" i="3"/>
  <c r="H20" i="3"/>
  <c r="G20" i="3"/>
  <c r="H19" i="3"/>
  <c r="G19" i="3"/>
  <c r="H18" i="3"/>
  <c r="G18" i="3"/>
  <c r="H17" i="3"/>
  <c r="G17" i="3"/>
  <c r="H16" i="3"/>
  <c r="G16" i="3"/>
  <c r="H15" i="3"/>
  <c r="G15" i="3"/>
  <c r="H14" i="3"/>
  <c r="G14" i="3"/>
  <c r="H13" i="3"/>
  <c r="G13" i="3"/>
  <c r="H12" i="3"/>
  <c r="G12" i="3"/>
  <c r="H11" i="3"/>
  <c r="G11" i="3"/>
  <c r="H8" i="3"/>
  <c r="G8" i="3"/>
  <c r="H7" i="3"/>
  <c r="G7" i="3"/>
  <c r="F26" i="3"/>
  <c r="D26" i="3"/>
  <c r="H26" i="3" l="1"/>
  <c r="G26" i="3"/>
  <c r="H6" i="3"/>
  <c r="G6" i="3"/>
</calcChain>
</file>

<file path=xl/sharedStrings.xml><?xml version="1.0" encoding="utf-8"?>
<sst xmlns="http://schemas.openxmlformats.org/spreadsheetml/2006/main" count="98" uniqueCount="79">
  <si>
    <t>тыс. руб.</t>
  </si>
  <si>
    <t>2</t>
  </si>
  <si>
    <t>Код целевой статьи</t>
  </si>
  <si>
    <t>3</t>
  </si>
  <si>
    <t>6=5/3*100</t>
  </si>
  <si>
    <t>7=5/4*100</t>
  </si>
  <si>
    <t>% исполнения первоначально утвержденного бюджета</t>
  </si>
  <si>
    <t>Пояснения отклонений
 от первоначальных плановых значений 
( при наличии отклонений 5% и более ) 
к графе 6</t>
  </si>
  <si>
    <t>Пояснения отклонений 
от  уточненных плановых значений
 ( при наличии отклонений 5% и более ) 
к графе 7</t>
  </si>
  <si>
    <t>Государственная программа Ленинградской области "Содействие занятости населения Ленинградской области"</t>
  </si>
  <si>
    <t>Государственная программа Ленинградской области "Развитие здравоохранения в Ленинградской области"</t>
  </si>
  <si>
    <t>Государственная программа Ленинградской области "Современное образование Ленинградской области"</t>
  </si>
  <si>
    <t>Государственная программа Ленинградской области "Социальная поддержка отдельных категорий граждан в Ленинградской области"</t>
  </si>
  <si>
    <t>Государственная программа Ленинградской области "Развитие физической культуры и спорта в Ленинградской области"</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</si>
  <si>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</si>
  <si>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Государственная программа Ленинградской области "Безопасность Ленинградской области"</t>
  </si>
  <si>
    <t>Государственная программа Ленинградской области "Охрана окружающей среды Ленинградской области"</t>
  </si>
  <si>
    <t>Государственная программа Ленинградской области "Стимулирование экономической активности Ленинградской области"</t>
  </si>
  <si>
    <t>Государственная программа Ленинградской области "Развитие сельского хозяйства Ленинградской области"</t>
  </si>
  <si>
    <t>Государственная программа Ленинградской области "Управление государственными финансами и государственным долгом Ленинградской области"</t>
  </si>
  <si>
    <t>Государственная программа Ленинградской области "Устойчивое общественное развитие в Ленинградской области"</t>
  </si>
  <si>
    <t>Отклонение составило менее 5%, пояснение не требуется</t>
  </si>
  <si>
    <t>% исполнения 
уточненных бюджетных назначений</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</si>
  <si>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</si>
  <si>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Государственная программа Ленинградской области "Цифровое развитие Ленинградской области"</t>
  </si>
  <si>
    <t>Государственная программа Ленинградской области "Развитие транспортной системы Ленинградской области"</t>
  </si>
  <si>
    <t xml:space="preserve">Наименование 
государственной программы 
Ленинградской области  </t>
  </si>
  <si>
    <t>Государственная программа Ленинградской области "Комплексное развитие сельских территорий Ленинградской области"</t>
  </si>
  <si>
    <t>Государственная программа Ленинградской области "Развитие внутреннего и въездного туризма в Ленинградской области"</t>
  </si>
  <si>
    <t>Обеспечение деятельности государственных органов Ленинградской области</t>
  </si>
  <si>
    <t>Непрограммные расходы органов государственной власти Ленинградской области</t>
  </si>
  <si>
    <t>ИТОГО</t>
  </si>
  <si>
    <t>Аналитические данные об исполнении расходов областного бюджета Ленинградской области в разрезе государственных программ за 2021 год</t>
  </si>
  <si>
    <t>4800000000</t>
  </si>
  <si>
    <t>4900000000</t>
  </si>
  <si>
    <t>5000000000</t>
  </si>
  <si>
    <t>5100000000</t>
  </si>
  <si>
    <t>5200000000</t>
  </si>
  <si>
    <t>5300000000</t>
  </si>
  <si>
    <t>5400000000</t>
  </si>
  <si>
    <t>Государственная программа Ленинградской области "Развитие культуры в Ленинградской области"</t>
  </si>
  <si>
    <t>5500000000</t>
  </si>
  <si>
    <t>5600000000</t>
  </si>
  <si>
    <t>5700000000</t>
  </si>
  <si>
    <t>5800000000</t>
  </si>
  <si>
    <t>5900000000</t>
  </si>
  <si>
    <t>6000000000</t>
  </si>
  <si>
    <t>6100000000</t>
  </si>
  <si>
    <t>6200000000</t>
  </si>
  <si>
    <t>6300000000</t>
  </si>
  <si>
    <t>6400000000</t>
  </si>
  <si>
    <t>6600000000</t>
  </si>
  <si>
    <t>6700000000</t>
  </si>
  <si>
    <t>6800000000</t>
  </si>
  <si>
    <t>План по закону 
о бюджете 
в редакции
 от 16.11.2021 
№112-оз</t>
  </si>
  <si>
    <t>Первоначально утвержденный бюджет 
от 22.12.2020      №143-оз</t>
  </si>
  <si>
    <t>План
(для нас)</t>
  </si>
  <si>
    <t>Факт по состоянию на 01.01.2022 г.</t>
  </si>
  <si>
    <t>Уменьшение бюджетных ассигнований Комитету экономического развития и инвестиционной деятельности Ленинградской области на создание объектов инфраструктуры, необходимых для реализации новых инвестиционных проектов в сумме 386 885,25 тыс. руб.</t>
  </si>
  <si>
    <t>Уменьшение бюджетных ассигнований в связи с необходимостью корректировки ПСД,  экономией по результатам конкурсных процедур,  низкими темпами работ подрядных организаций.</t>
  </si>
  <si>
    <t>Неполное освоение плановых бюджетных ассигнований вызвано климатическими условиями, приостановкой проведения аукциона на поставку оборудования по жалобе в УФАС, необходимостью корректировки ПСД в форме экспертного сопровождения в связи с существенным ростом цен на материалы и оборудование, а также дополнительными работами, поздними сроками заключения МК на выполнение работ по завершению строительства объекта, с экономий по итогам проведения конкурсных процедур, поздними сроками проведения конкурсных процедур,  низкими темпами работ подрядных организаций.</t>
  </si>
  <si>
    <t>Низкое освоение в связи с корректировкой проектно-сметной документации, медленными темпами проведения работ, поздними сроками заключения муниципального контракта, несоблюдением подрядной организацией графика производства работ, с не заключением муниципального контракта в связи с увеличением стоимости работ после проведения экспертизы в   с несоблюдением подрядной организацией сроков производства работ по муниципальному контракту. А также в связи с переносом выплаты бюджетных инвестиций  после предоставления Концессионером Разрешения на ввод объекта в эксплуатацию, выданного установленным порядком комитетом государственного строительного надзора и государственной экспертизы Ленинградской области.</t>
  </si>
  <si>
    <t>Увеличение бюджетных ассигнований на реализацию мероприятий: за счет средств, поступивших из федерального бюджета,  увеличение в соответствии со ст.3 и ст.5 областного закона Ленинградской области от 16.12.2011 № 111-оз "О дорожном фонде Ленинградской области" ( на сумму остатков  бюджетных ассигнований дорожного фонда, не использованных в 2020 год и за минусом недополученных дох. источников ДФ ЛО), а так же за счет безвозмездных поступлений от инвесторов на ремонт автомобильных дорог в Кингисеппском районе.</t>
  </si>
  <si>
    <t xml:space="preserve">Не полное исполнение предусмотренных ассигнований вызвано 
-экономией при производстве работ на объектах;
неисполнение подрядчиками договорных обязательств в соответствии с заключенными контрактами;
- связи с длительностью размещения государственного заказа на выполнение работ по ремонту автомобильных дорог в Кингисеппском районе и завершением периода строительного сезона и поздним сроком поступлений средств от инвесторов . </t>
  </si>
  <si>
    <t>Увеличение бюджетных ассигнований в декабре отчетного года за счет средств федерального бюджета на 228 046,4 тыс. руб. на возмещение производителям, осуществляющим разведение и (или) содержание молочного крупного рогатого скота, части затрат на приобретение кормов для молочного крупного рогатого скота, на 55 254,6 тыс. руб. на возмещение части прямых понесенных затрат на создание и (или) модернизацию объектов агропромышленного комплекса.
Увеличение бюджетных ассигнований в рамках АИП в связи с опережающими темпами выполнения работ</t>
  </si>
  <si>
    <t>Неполное исполнение ассигнований обусловлено образовавшейся разницей стоимости  дополнительных работ в рамках государственного контракта по СМР менее 10 % предусмотренных средств  и экономией  по итогам проведения конкурсных процедур по поставке оборудования, не требующего монтажа.</t>
  </si>
  <si>
    <t>Уменьшены ассигнования Леноблкомимуществу на 81 038,8 тыс. руб. на исполнение судебных актов Российской Федерации в связи с отсутствием вступивших в законную силу решения суда, на 17 716,0 тыс. руб. на субсидии на иные цели ГБУ «ЛенКадОценка» в связи с отсутствием потребности в средствах на развитие информационной системы «Государственная кадастровая оценка объектов недвижимости ЛО»
Увеличение бюджетных ассигнований в рамках обеспечения деятельности ГКУ УСЛО.</t>
  </si>
  <si>
    <t>Основными причинами, повлекшими неисполнение предусмотренных бюджетных ассигнований на реализацию мероприятий «Проектирование строительства и реконструкции объектов государственной и муниципальной собственности»  являются: длительный срок проведения государственной экспертизы проектной документации; получение  отрицательного заключения государственной экспертизы в конце финансового года;экономия, образовавшаяс в связи с уменьшением объемов проектирования.                                                                                  Не полное исполнение предусмотренных ассигнований вызвано экономией, образовавшейся в результате проведения конкурсных процедур (комитет по строительству).
Не полное исполнение предусмотренных ассигнований на основании принятых и вступивших в силу судебных решений (комитет по дорожному хозяйству).</t>
  </si>
  <si>
    <t xml:space="preserve">Уменьшение бюджетных ассинований в связи с реализацией распоряжения ПЛО от 25.05.2021 № 304-р "Об ограничении (отзыве) лимитов бюджетных обязательств",  а также отменой мероприятий, связанной с эпидемиологической ситуацией </t>
  </si>
  <si>
    <t xml:space="preserve">В связи с неблагоприятными погодными условиями в 2021 году не были завершены проекты по строительству велодорожек по заключенным муниципальным контрактам в рамках соглашений о предоставлении субсидии </t>
  </si>
  <si>
    <t>В соответствии с распоряжением Правительства Российской Федерации от 15 сентября 2021 года №2573-р «О внесении изменений в распределение субвенций на социальные выплаты безработным гражданам в соответствии с Законом Российской Федерации от 19 апреля 1991 года №1032-1 «О занятости населения в Российской Федерации» бюджетам субъектов Российской Федерации и бюджету города Байконура на 2021 год и на плановый период 2022 и 2023 годов» уменьшена субвенция на социальные выплаты безработным гражданам в соответствии с Законом Российской Федерации от 19 апреля 1991 года №1032-1 «О занятости населения в Российской Федерации»</t>
  </si>
  <si>
    <t>В связи невостребованностью средств, направленных на выплаты пособия по безработице, стипендий, пенсий. Значительное уменьшение численности граждан, признанных в установленном порядке безработными</t>
  </si>
  <si>
    <t>Увеличение бюджетных ассигнований за счет: 
-субвенций  на обеспечение государственных гарантий реализации прав на получение общедоступного и бесплатного дошкольного  и общего образования в муниципальных  образовательных организациях;
- субсидий  частным дошкольным образовательным организациям на возмещение затрат по реализации основных общеобразовательных программ дошкольного образования;
- субсидий на реновацию дошкольных и общеобразовательных организаций;
-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Увеличением объема ассигнований областного бюджета на  обеспечение однократно благоустроенным жилым помещением специализированного жилищного фонда по договорам найма специализированных жилых помещений детей-сирот, рассчитанного исходя из уточненной численности детей-сирот, нуждающихся в жилье в 2021 году и уточненной средней рыночной стоимостью квадратного метра площади жилья</t>
  </si>
  <si>
    <t xml:space="preserve">"Увеличение бюджетных ассигнований за счет:
1) Средств федерального бюджета:
- субсидии на осуществление ежемесячных выплат на детей в возрасте от трех до семи лет включительно.
2) Средств областного бюджета на:
- социальные выплаты семьям с детьми, направленные на стимулирование роста рождаемости;
- социальную поддержку региональных льготников: ветеранов труда (ветеранов военной службы), жертв политических репрессий, труженикам тыла, ветеранов труда Ленинградской области, лиц, рожденных в период с 3 сентября 1927 года по 2 сентября 1945 года;
- социальную поддержку и государственную социальную помощь семьям с доходами ниже установленного критерия нуждаемости, субсидии на оплату жилого помещения и коммунальных услуг;
- меры социальной поддержки в виде земельного капитала в Ленинградской области;
- социальные выплаты семьям с детьми, в том числе осуществление ежемесячной денежной выплаты на детей в возрасте от трех до семи лет включительно;
- компенсацию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
- поддержку отдельных категорий граждан в связи с распространением новой коронавирусной инфекции COVID-19 в Ленинградcкой области."
</t>
  </si>
  <si>
    <t>Уменьшение бюджетных ассинований в связи с реализацией распоряжения ПЛО от 25.05.2021 № 304-р "Об ограничении (отзыве) лимитов бюджетных обязательств",
Уменьшение бюджетных ассигнований в связи с необходимостью корректировки ПСД,  экономией по результатам конкурсных процедур,  низкими темпами работ подрядных организаций.</t>
  </si>
  <si>
    <t>Уменьшение бюджетных ассинований в связи с реализацией распоряжения ПЛО от 25.05.2021 № 304-р "Об ограничении (отзыве) лимитов бюджетных обязательств",  а также отменой мероприятий, связанной с эпидемиологической ситуацией 
Уменьшение бюджетных ассигнований в связи с перераспределением денежных средств  на 2022 год, вызванным  необходимостью корректировки ПСД в форме экспертного сопровождения.  Экономия по результатам конкурсных процедур</t>
  </si>
  <si>
    <t>Увеличение бюджетных ассигнований на фонд оплаты труда   в соответствии с правовыми актами</t>
  </si>
  <si>
    <t>Увеличение бюджетных ассигнований за счет:                                                           
  Средств Федерального бюджета:                                                                                                       
 - на выплаты стимулирующего характера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субсидия на реализацию региональных программ модернизации первичного звена здравоохранения; территориальному фонду обязательного медицинского страхования на  оказание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Средств областного бюджета:                                                                                      
 - на выплаты стимулирующего характера медицинским работникам, оказывающим медицинскую помощь гражданам, у которых выявлена новая коронавирусная инфекция; на выплаты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обеспечение лекарственными препаратами и медицинскими изделиями по рецептам врачей                                                                                                              
 - на реализацию региональных программ модернизации первичного звена здравоохранения; 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территориальной программы ОМС
Увеличение бюджетных ассигнований в рамках АИП в связи с опережающими темпами выполнения работ</t>
  </si>
  <si>
    <t>Приложение 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</si>
</sst>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5" x14ac:knownFonts="1">
    <font>
      <sz val="10"/>
      <name val="Arial"/>
      <charset val="204"/>
    </font>
    <font>
      <sz val="10"/>
      <name val="Times New Roman"/>
      <family val="1"/>
      <charset val="204"/>
    </font>
    <font>
      <b/>
      <sz val="10"/>
      <name val="Times New Roman"/>
      <family val="1"/>
      <charset val="204"/>
    </font>
    <font>
      <b/>
      <sz val="10"/>
      <name val="Arial"/>
      <family val="2"/>
      <charset val="204"/>
    </font>
    <font>
      <b/>
      <sz val="12"/>
      <name val="Times New Roman"/>
      <family val="1"/>
      <charset val="204"/>
    </font>
    <font>
      <sz val="10"/>
      <name val="Arial"/>
      <family val="2"/>
      <charset val="204"/>
    </font>
    <font>
      <sz val="12"/>
      <name val="Times New Roman"/>
      <family val="1"/>
      <charset val="204"/>
    </font>
    <font>
      <sz val="14"/>
      <name val="Arial"/>
      <family val="2"/>
      <charset val="204"/>
    </font>
    <font>
      <sz val="14"/>
      <name val="Times New Roman"/>
      <family val="1"/>
      <charset val="204"/>
    </font>
    <font>
      <b/>
      <sz val="14"/>
      <name val="Times New Roman"/>
      <family val="1"/>
      <charset val="204"/>
    </font>
    <font>
      <sz val="9"/>
      <name val="Arial"/>
      <family val="2"/>
      <charset val="204"/>
    </font>
    <font>
      <b/>
      <sz val="20"/>
      <name val="Times New Roman"/>
      <family val="1"/>
      <charset val="204"/>
    </font>
    <font>
      <b/>
      <sz val="14"/>
      <color rgb="FFFF0000"/>
      <name val="Times New Roman"/>
      <family val="1"/>
      <charset val="204"/>
    </font>
    <font>
      <sz val="14"/>
      <color rgb="FFFF0000"/>
      <name val="Times New Roman"/>
      <family val="1"/>
      <charset val="204"/>
    </font>
    <font>
      <b/>
      <sz val="18"/>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4">
    <xf numFmtId="0" fontId="0" fillId="0" borderId="0" xfId="0"/>
    <xf numFmtId="0" fontId="3" fillId="2" borderId="0" xfId="0" applyFont="1" applyFill="1"/>
    <xf numFmtId="0" fontId="5" fillId="2" borderId="0" xfId="0" applyFont="1" applyFill="1"/>
    <xf numFmtId="0" fontId="7" fillId="2" borderId="0" xfId="0" applyFont="1" applyFill="1"/>
    <xf numFmtId="0" fontId="1" fillId="2" borderId="0" xfId="0" applyFont="1" applyFill="1" applyAlignment="1">
      <alignment wrapText="1"/>
    </xf>
    <xf numFmtId="0" fontId="8" fillId="2" borderId="0" xfId="0" applyFont="1" applyFill="1" applyAlignment="1">
      <alignment wrapText="1"/>
    </xf>
    <xf numFmtId="0" fontId="8" fillId="2" borderId="0" xfId="0" applyFont="1" applyFill="1"/>
    <xf numFmtId="49" fontId="2" fillId="2" borderId="1" xfId="0" applyNumberFormat="1" applyFont="1" applyFill="1" applyBorder="1" applyAlignment="1">
      <alignment horizontal="center" vertical="center" wrapText="1"/>
    </xf>
    <xf numFmtId="0" fontId="10" fillId="2" borderId="0" xfId="0" applyFont="1" applyFill="1"/>
    <xf numFmtId="49" fontId="6" fillId="2" borderId="1" xfId="0" applyNumberFormat="1" applyFont="1" applyFill="1" applyBorder="1" applyAlignment="1">
      <alignment horizontal="center" vertical="center" wrapText="1"/>
    </xf>
    <xf numFmtId="0" fontId="9" fillId="2" borderId="0" xfId="0" applyFont="1" applyFill="1" applyAlignment="1">
      <alignment horizontal="right"/>
    </xf>
    <xf numFmtId="0" fontId="4" fillId="2" borderId="0" xfId="0" applyFont="1" applyFill="1" applyAlignment="1">
      <alignment horizontal="right" wrapText="1"/>
    </xf>
    <xf numFmtId="0" fontId="9" fillId="2" borderId="2" xfId="0" applyFont="1" applyFill="1" applyBorder="1" applyAlignment="1">
      <alignment horizontal="center" vertical="center" wrapText="1"/>
    </xf>
    <xf numFmtId="0" fontId="3" fillId="2" borderId="0" xfId="0" applyFont="1" applyFill="1" applyBorder="1"/>
    <xf numFmtId="0" fontId="6" fillId="2" borderId="0" xfId="0" applyFont="1" applyFill="1" applyBorder="1" applyAlignment="1">
      <alignment horizontal="left" vertical="center" wrapText="1"/>
    </xf>
    <xf numFmtId="0" fontId="7" fillId="2" borderId="0" xfId="0" applyFont="1" applyFill="1" applyBorder="1"/>
    <xf numFmtId="0" fontId="12" fillId="2" borderId="2"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8" fillId="2" borderId="1" xfId="0" applyFont="1" applyFill="1" applyBorder="1" applyAlignment="1">
      <alignment vertical="top" wrapText="1"/>
    </xf>
    <xf numFmtId="164" fontId="8" fillId="0" borderId="1" xfId="0" applyNumberFormat="1" applyFont="1" applyFill="1" applyBorder="1" applyAlignment="1">
      <alignment vertical="top" wrapText="1"/>
    </xf>
    <xf numFmtId="164" fontId="8" fillId="2" borderId="1" xfId="0" applyNumberFormat="1" applyFont="1" applyFill="1" applyBorder="1" applyAlignment="1">
      <alignment vertical="top" wrapText="1"/>
    </xf>
    <xf numFmtId="165" fontId="8" fillId="2" borderId="1" xfId="0" applyNumberFormat="1" applyFont="1" applyFill="1" applyBorder="1" applyAlignment="1">
      <alignment vertical="top" wrapText="1"/>
    </xf>
    <xf numFmtId="164" fontId="14" fillId="2" borderId="1" xfId="0" applyNumberFormat="1" applyFont="1" applyFill="1" applyBorder="1" applyAlignment="1" applyProtection="1">
      <alignment vertical="top" wrapText="1"/>
    </xf>
    <xf numFmtId="0" fontId="11" fillId="2" borderId="0" xfId="0" applyFont="1" applyFill="1" applyAlignment="1">
      <alignment horizontal="center" vertical="center" wrapText="1"/>
    </xf>
    <xf numFmtId="49" fontId="8" fillId="0" borderId="1" xfId="0" applyNumberFormat="1" applyFont="1" applyBorder="1" applyAlignment="1" applyProtection="1">
      <alignment horizontal="center" vertical="top" wrapText="1"/>
    </xf>
    <xf numFmtId="49" fontId="8" fillId="0" borderId="1" xfId="0" applyNumberFormat="1" applyFont="1" applyBorder="1" applyAlignment="1" applyProtection="1">
      <alignment horizontal="left" vertical="top" wrapText="1"/>
    </xf>
    <xf numFmtId="164" fontId="8" fillId="0" borderId="1" xfId="0" applyNumberFormat="1" applyFont="1" applyBorder="1" applyAlignment="1" applyProtection="1">
      <alignment horizontal="right" vertical="top" wrapText="1"/>
    </xf>
    <xf numFmtId="164" fontId="13" fillId="0" borderId="1" xfId="0" applyNumberFormat="1" applyFont="1" applyBorder="1" applyAlignment="1" applyProtection="1">
      <alignment horizontal="right" vertical="top" wrapText="1"/>
    </xf>
    <xf numFmtId="164" fontId="8" fillId="2" borderId="1" xfId="0" applyNumberFormat="1" applyFont="1" applyFill="1" applyBorder="1" applyAlignment="1">
      <alignment horizontal="center" vertical="top"/>
    </xf>
    <xf numFmtId="49" fontId="9" fillId="2" borderId="1" xfId="0" applyNumberFormat="1" applyFont="1" applyFill="1" applyBorder="1" applyAlignment="1" applyProtection="1">
      <alignment vertical="top" wrapText="1"/>
    </xf>
    <xf numFmtId="164" fontId="9" fillId="2" borderId="1" xfId="0" applyNumberFormat="1" applyFont="1" applyFill="1" applyBorder="1" applyAlignment="1" applyProtection="1">
      <alignment horizontal="center" vertical="top" wrapText="1"/>
    </xf>
    <xf numFmtId="164" fontId="9" fillId="2" borderId="1" xfId="0" applyNumberFormat="1" applyFont="1" applyFill="1" applyBorder="1" applyAlignment="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J26"/>
  <sheetViews>
    <sheetView showGridLines="0" tabSelected="1" zoomScale="60" zoomScaleNormal="60" workbookViewId="0">
      <selection activeCell="A6" sqref="A6:J26"/>
    </sheetView>
  </sheetViews>
  <sheetFormatPr defaultColWidth="9.140625" defaultRowHeight="18" x14ac:dyDescent="0.25"/>
  <cols>
    <col min="1" max="1" width="24.140625" style="1" customWidth="1"/>
    <col min="2" max="2" width="58.7109375" style="2" customWidth="1"/>
    <col min="3" max="4" width="25.5703125" style="3" customWidth="1"/>
    <col min="5" max="5" width="21.140625" style="3" hidden="1" customWidth="1"/>
    <col min="6" max="6" width="21.140625" style="3" customWidth="1"/>
    <col min="7" max="7" width="21.5703125" style="3" customWidth="1"/>
    <col min="8" max="8" width="19.85546875" style="3" customWidth="1"/>
    <col min="9" max="9" width="112.140625" style="2" customWidth="1"/>
    <col min="10" max="10" width="98" style="2" customWidth="1"/>
    <col min="11" max="16384" width="9.140625" style="2"/>
  </cols>
  <sheetData>
    <row r="1" spans="1:10" ht="18.75" x14ac:dyDescent="0.3">
      <c r="A1" s="13"/>
      <c r="B1" s="14"/>
      <c r="C1" s="15"/>
      <c r="J1" s="10" t="s">
        <v>78</v>
      </c>
    </row>
    <row r="2" spans="1:10" ht="48" customHeight="1" x14ac:dyDescent="0.2">
      <c r="B2" s="25" t="s">
        <v>32</v>
      </c>
      <c r="C2" s="25"/>
      <c r="D2" s="25"/>
      <c r="E2" s="25"/>
      <c r="F2" s="25"/>
      <c r="G2" s="25"/>
      <c r="H2" s="25"/>
      <c r="I2" s="25"/>
      <c r="J2" s="25"/>
    </row>
    <row r="3" spans="1:10" ht="18.75" x14ac:dyDescent="0.3">
      <c r="B3" s="4"/>
      <c r="C3" s="5"/>
      <c r="D3" s="6"/>
      <c r="E3" s="6"/>
      <c r="F3" s="6"/>
      <c r="J3" s="11" t="s">
        <v>0</v>
      </c>
    </row>
    <row r="4" spans="1:10" s="1" customFormat="1" ht="93.75" x14ac:dyDescent="0.2">
      <c r="A4" s="7" t="s">
        <v>2</v>
      </c>
      <c r="B4" s="7" t="s">
        <v>26</v>
      </c>
      <c r="C4" s="12" t="s">
        <v>55</v>
      </c>
      <c r="D4" s="12" t="s">
        <v>54</v>
      </c>
      <c r="E4" s="16" t="s">
        <v>56</v>
      </c>
      <c r="F4" s="12" t="s">
        <v>57</v>
      </c>
      <c r="G4" s="12" t="s">
        <v>6</v>
      </c>
      <c r="H4" s="12" t="s">
        <v>22</v>
      </c>
      <c r="I4" s="12" t="s">
        <v>7</v>
      </c>
      <c r="J4" s="12" t="s">
        <v>8</v>
      </c>
    </row>
    <row r="5" spans="1:10" s="8" customFormat="1" ht="15.75" customHeight="1" x14ac:dyDescent="0.2">
      <c r="A5" s="9">
        <v>1</v>
      </c>
      <c r="B5" s="9" t="s">
        <v>1</v>
      </c>
      <c r="C5" s="17" t="s">
        <v>3</v>
      </c>
      <c r="D5" s="18">
        <v>4</v>
      </c>
      <c r="E5" s="19"/>
      <c r="F5" s="18">
        <v>5</v>
      </c>
      <c r="G5" s="18" t="s">
        <v>4</v>
      </c>
      <c r="H5" s="18" t="s">
        <v>5</v>
      </c>
      <c r="I5" s="9">
        <v>8</v>
      </c>
      <c r="J5" s="9">
        <v>9</v>
      </c>
    </row>
    <row r="6" spans="1:10" ht="168.75" x14ac:dyDescent="0.2">
      <c r="A6" s="26" t="s">
        <v>33</v>
      </c>
      <c r="B6" s="27" t="s">
        <v>27</v>
      </c>
      <c r="C6" s="28">
        <v>2781747.5</v>
      </c>
      <c r="D6" s="28">
        <v>2417389.7999999998</v>
      </c>
      <c r="E6" s="29">
        <v>2416041.5</v>
      </c>
      <c r="F6" s="28">
        <v>2160387.2000000002</v>
      </c>
      <c r="G6" s="30">
        <f>F6/C6*100</f>
        <v>77.662951076616409</v>
      </c>
      <c r="H6" s="30">
        <f>F6/D6*100</f>
        <v>89.36859086606556</v>
      </c>
      <c r="I6" s="20" t="s">
        <v>59</v>
      </c>
      <c r="J6" s="20" t="s">
        <v>60</v>
      </c>
    </row>
    <row r="7" spans="1:10" ht="56.25" x14ac:dyDescent="0.2">
      <c r="A7" s="26" t="s">
        <v>34</v>
      </c>
      <c r="B7" s="27" t="s">
        <v>28</v>
      </c>
      <c r="C7" s="28">
        <v>331101</v>
      </c>
      <c r="D7" s="28">
        <v>238867.5</v>
      </c>
      <c r="E7" s="29">
        <v>238867.5</v>
      </c>
      <c r="F7" s="28">
        <v>218772.3</v>
      </c>
      <c r="G7" s="30">
        <f>F7/C7*100</f>
        <v>66.074188842679419</v>
      </c>
      <c r="H7" s="30">
        <f>F7/D7*100</f>
        <v>91.587302584068567</v>
      </c>
      <c r="I7" s="21" t="s">
        <v>68</v>
      </c>
      <c r="J7" s="21" t="s">
        <v>69</v>
      </c>
    </row>
    <row r="8" spans="1:10" ht="150" x14ac:dyDescent="0.2">
      <c r="A8" s="26" t="s">
        <v>35</v>
      </c>
      <c r="B8" s="27" t="s">
        <v>9</v>
      </c>
      <c r="C8" s="28">
        <v>1740995</v>
      </c>
      <c r="D8" s="28">
        <v>1207278.3</v>
      </c>
      <c r="E8" s="29">
        <v>1121728.1000000001</v>
      </c>
      <c r="F8" s="28">
        <v>1117570.1000000001</v>
      </c>
      <c r="G8" s="30">
        <f>F8/C8*100</f>
        <v>64.191459481503401</v>
      </c>
      <c r="H8" s="30">
        <f>F8/D8*100</f>
        <v>92.569385203063788</v>
      </c>
      <c r="I8" s="22" t="s">
        <v>70</v>
      </c>
      <c r="J8" s="22" t="s">
        <v>71</v>
      </c>
    </row>
    <row r="9" spans="1:10" ht="409.5" x14ac:dyDescent="0.2">
      <c r="A9" s="26" t="s">
        <v>36</v>
      </c>
      <c r="B9" s="27" t="s">
        <v>10</v>
      </c>
      <c r="C9" s="28">
        <v>26145279.300000001</v>
      </c>
      <c r="D9" s="28">
        <v>28955118</v>
      </c>
      <c r="E9" s="29">
        <v>30657500.300000001</v>
      </c>
      <c r="F9" s="28">
        <v>29725544.399999999</v>
      </c>
      <c r="G9" s="30">
        <f t="shared" ref="G9:G10" si="0">F9/C9*100</f>
        <v>113.69373437903948</v>
      </c>
      <c r="H9" s="30">
        <f t="shared" ref="H9:H10" si="1">F9/D9*100</f>
        <v>102.66076069867856</v>
      </c>
      <c r="I9" s="23" t="s">
        <v>77</v>
      </c>
      <c r="J9" s="23" t="s">
        <v>21</v>
      </c>
    </row>
    <row r="10" spans="1:10" ht="281.25" x14ac:dyDescent="0.2">
      <c r="A10" s="26" t="s">
        <v>37</v>
      </c>
      <c r="B10" s="27" t="s">
        <v>11</v>
      </c>
      <c r="C10" s="28">
        <v>38667530.700000003</v>
      </c>
      <c r="D10" s="28">
        <v>41819821.100000001</v>
      </c>
      <c r="E10" s="29">
        <v>41775359.600000001</v>
      </c>
      <c r="F10" s="28">
        <v>40846965.100000001</v>
      </c>
      <c r="G10" s="30">
        <f t="shared" si="0"/>
        <v>105.63634232790562</v>
      </c>
      <c r="H10" s="30">
        <f t="shared" si="1"/>
        <v>97.673696408997785</v>
      </c>
      <c r="I10" s="23" t="s">
        <v>72</v>
      </c>
      <c r="J10" s="23" t="s">
        <v>21</v>
      </c>
    </row>
    <row r="11" spans="1:10" ht="409.5" x14ac:dyDescent="0.2">
      <c r="A11" s="26" t="s">
        <v>38</v>
      </c>
      <c r="B11" s="27" t="s">
        <v>12</v>
      </c>
      <c r="C11" s="28">
        <v>24242050.600000001</v>
      </c>
      <c r="D11" s="28">
        <v>26069062.199999999</v>
      </c>
      <c r="E11" s="29">
        <v>26432902.300000001</v>
      </c>
      <c r="F11" s="28">
        <v>26010654.199999999</v>
      </c>
      <c r="G11" s="30">
        <f t="shared" ref="G11:G26" si="2">F11/C11*100</f>
        <v>107.29560229529427</v>
      </c>
      <c r="H11" s="30">
        <f t="shared" ref="H11:H26" si="3">F11/D11*100</f>
        <v>99.775948979092917</v>
      </c>
      <c r="I11" s="20" t="s">
        <v>73</v>
      </c>
      <c r="J11" s="20" t="s">
        <v>21</v>
      </c>
    </row>
    <row r="12" spans="1:10" ht="206.25" x14ac:dyDescent="0.2">
      <c r="A12" s="26" t="s">
        <v>39</v>
      </c>
      <c r="B12" s="27" t="s">
        <v>13</v>
      </c>
      <c r="C12" s="28">
        <v>2897759.1</v>
      </c>
      <c r="D12" s="28">
        <v>2626333.7000000002</v>
      </c>
      <c r="E12" s="29">
        <v>2616587.1</v>
      </c>
      <c r="F12" s="28">
        <v>1831843.3</v>
      </c>
      <c r="G12" s="30">
        <f t="shared" si="2"/>
        <v>63.215858764795186</v>
      </c>
      <c r="H12" s="30">
        <f t="shared" si="3"/>
        <v>69.74906882548855</v>
      </c>
      <c r="I12" s="22" t="s">
        <v>74</v>
      </c>
      <c r="J12" s="22" t="s">
        <v>61</v>
      </c>
    </row>
    <row r="13" spans="1:10" ht="112.5" x14ac:dyDescent="0.2">
      <c r="A13" s="26" t="s">
        <v>41</v>
      </c>
      <c r="B13" s="27" t="s">
        <v>40</v>
      </c>
      <c r="C13" s="28">
        <v>4131085.6</v>
      </c>
      <c r="D13" s="28">
        <v>3606843.8</v>
      </c>
      <c r="E13" s="29">
        <v>3606799.4</v>
      </c>
      <c r="F13" s="28">
        <v>3548699.6</v>
      </c>
      <c r="G13" s="30">
        <f t="shared" si="2"/>
        <v>85.902349735866039</v>
      </c>
      <c r="H13" s="30">
        <f t="shared" si="3"/>
        <v>98.387947933869498</v>
      </c>
      <c r="I13" s="20" t="s">
        <v>75</v>
      </c>
      <c r="J13" s="20" t="s">
        <v>21</v>
      </c>
    </row>
    <row r="14" spans="1:10" ht="75" x14ac:dyDescent="0.2">
      <c r="A14" s="26" t="s">
        <v>42</v>
      </c>
      <c r="B14" s="27" t="s">
        <v>23</v>
      </c>
      <c r="C14" s="28">
        <v>10141096.699999999</v>
      </c>
      <c r="D14" s="28">
        <v>10904587.800000001</v>
      </c>
      <c r="E14" s="29">
        <v>10896111.199999999</v>
      </c>
      <c r="F14" s="28">
        <v>10561776.6</v>
      </c>
      <c r="G14" s="30">
        <f t="shared" si="2"/>
        <v>104.14826830317081</v>
      </c>
      <c r="H14" s="30">
        <f t="shared" si="3"/>
        <v>96.856266313890373</v>
      </c>
      <c r="I14" s="20" t="s">
        <v>21</v>
      </c>
      <c r="J14" s="20" t="s">
        <v>21</v>
      </c>
    </row>
    <row r="15" spans="1:10" ht="112.5" x14ac:dyDescent="0.2">
      <c r="A15" s="26" t="s">
        <v>43</v>
      </c>
      <c r="B15" s="27" t="s">
        <v>14</v>
      </c>
      <c r="C15" s="28">
        <v>10121761.300000001</v>
      </c>
      <c r="D15" s="28">
        <v>10276085.199999999</v>
      </c>
      <c r="E15" s="29">
        <v>10123327.5</v>
      </c>
      <c r="F15" s="28">
        <v>9911489.8000000007</v>
      </c>
      <c r="G15" s="30">
        <f t="shared" si="2"/>
        <v>97.922579936754687</v>
      </c>
      <c r="H15" s="30">
        <f t="shared" si="3"/>
        <v>96.452001001315182</v>
      </c>
      <c r="I15" s="20" t="s">
        <v>21</v>
      </c>
      <c r="J15" s="20" t="s">
        <v>21</v>
      </c>
    </row>
    <row r="16" spans="1:10" ht="56.25" x14ac:dyDescent="0.2">
      <c r="A16" s="26" t="s">
        <v>44</v>
      </c>
      <c r="B16" s="27" t="s">
        <v>15</v>
      </c>
      <c r="C16" s="28">
        <v>2481518.5</v>
      </c>
      <c r="D16" s="28">
        <v>2601358.7000000002</v>
      </c>
      <c r="E16" s="29">
        <v>2601358.7000000002</v>
      </c>
      <c r="F16" s="28">
        <v>2539254</v>
      </c>
      <c r="G16" s="30">
        <f t="shared" si="2"/>
        <v>102.32661976930657</v>
      </c>
      <c r="H16" s="30">
        <f t="shared" si="3"/>
        <v>97.612605289689569</v>
      </c>
      <c r="I16" s="20" t="s">
        <v>21</v>
      </c>
      <c r="J16" s="20" t="s">
        <v>21</v>
      </c>
    </row>
    <row r="17" spans="1:10" ht="56.25" x14ac:dyDescent="0.2">
      <c r="A17" s="26" t="s">
        <v>45</v>
      </c>
      <c r="B17" s="27" t="s">
        <v>16</v>
      </c>
      <c r="C17" s="28">
        <v>2599534.5</v>
      </c>
      <c r="D17" s="28">
        <v>2674577</v>
      </c>
      <c r="E17" s="29">
        <v>2653084.2000000002</v>
      </c>
      <c r="F17" s="28">
        <v>2543140.2999999998</v>
      </c>
      <c r="G17" s="30">
        <f t="shared" si="2"/>
        <v>97.830603902352507</v>
      </c>
      <c r="H17" s="30">
        <f t="shared" si="3"/>
        <v>95.085701402502139</v>
      </c>
      <c r="I17" s="20" t="s">
        <v>21</v>
      </c>
      <c r="J17" s="20" t="s">
        <v>21</v>
      </c>
    </row>
    <row r="18" spans="1:10" ht="56.25" x14ac:dyDescent="0.2">
      <c r="A18" s="26" t="s">
        <v>46</v>
      </c>
      <c r="B18" s="27" t="s">
        <v>24</v>
      </c>
      <c r="C18" s="28">
        <v>3082114.9</v>
      </c>
      <c r="D18" s="28">
        <v>3050844.6</v>
      </c>
      <c r="E18" s="29">
        <v>3049348</v>
      </c>
      <c r="F18" s="28">
        <v>2931530.8</v>
      </c>
      <c r="G18" s="30">
        <f t="shared" si="2"/>
        <v>95.114260665622822</v>
      </c>
      <c r="H18" s="30">
        <f t="shared" si="3"/>
        <v>96.089155114619729</v>
      </c>
      <c r="I18" s="20" t="s">
        <v>21</v>
      </c>
      <c r="J18" s="20" t="s">
        <v>21</v>
      </c>
    </row>
    <row r="19" spans="1:10" ht="75" x14ac:dyDescent="0.2">
      <c r="A19" s="26" t="s">
        <v>47</v>
      </c>
      <c r="B19" s="27" t="s">
        <v>17</v>
      </c>
      <c r="C19" s="28">
        <v>2793575.8</v>
      </c>
      <c r="D19" s="28">
        <v>2407516.9</v>
      </c>
      <c r="E19" s="29">
        <v>2428150.6</v>
      </c>
      <c r="F19" s="28">
        <v>2344613.6</v>
      </c>
      <c r="G19" s="30">
        <f t="shared" si="2"/>
        <v>83.928762555861212</v>
      </c>
      <c r="H19" s="30">
        <f t="shared" si="3"/>
        <v>97.387212525901688</v>
      </c>
      <c r="I19" s="23" t="s">
        <v>58</v>
      </c>
      <c r="J19" s="23" t="s">
        <v>21</v>
      </c>
    </row>
    <row r="20" spans="1:10" ht="150" x14ac:dyDescent="0.2">
      <c r="A20" s="26" t="s">
        <v>48</v>
      </c>
      <c r="B20" s="27" t="s">
        <v>25</v>
      </c>
      <c r="C20" s="28">
        <v>15157175</v>
      </c>
      <c r="D20" s="28">
        <v>19136261.800000001</v>
      </c>
      <c r="E20" s="29">
        <v>19108273.899999999</v>
      </c>
      <c r="F20" s="28">
        <v>16841841</v>
      </c>
      <c r="G20" s="30">
        <f t="shared" si="2"/>
        <v>111.1146437248366</v>
      </c>
      <c r="H20" s="30">
        <f t="shared" si="3"/>
        <v>88.010088783379842</v>
      </c>
      <c r="I20" s="23" t="s">
        <v>62</v>
      </c>
      <c r="J20" s="23" t="s">
        <v>63</v>
      </c>
    </row>
    <row r="21" spans="1:10" ht="150" x14ac:dyDescent="0.2">
      <c r="A21" s="26" t="s">
        <v>49</v>
      </c>
      <c r="B21" s="27" t="s">
        <v>18</v>
      </c>
      <c r="C21" s="28">
        <v>5047492</v>
      </c>
      <c r="D21" s="28">
        <v>5094511.5</v>
      </c>
      <c r="E21" s="29">
        <v>5376459.7999999998</v>
      </c>
      <c r="F21" s="28">
        <v>5337932.9000000004</v>
      </c>
      <c r="G21" s="30">
        <f t="shared" si="2"/>
        <v>105.75416266137718</v>
      </c>
      <c r="H21" s="30">
        <f t="shared" si="3"/>
        <v>104.77811071777934</v>
      </c>
      <c r="I21" s="23" t="s">
        <v>64</v>
      </c>
      <c r="J21" s="23" t="s">
        <v>21</v>
      </c>
    </row>
    <row r="22" spans="1:10" ht="75" x14ac:dyDescent="0.2">
      <c r="A22" s="26" t="s">
        <v>50</v>
      </c>
      <c r="B22" s="27" t="s">
        <v>19</v>
      </c>
      <c r="C22" s="28">
        <v>5367560.4000000004</v>
      </c>
      <c r="D22" s="28">
        <v>5366464.5</v>
      </c>
      <c r="E22" s="29">
        <v>5313925.2</v>
      </c>
      <c r="F22" s="28">
        <v>5305843.0999999996</v>
      </c>
      <c r="G22" s="30">
        <f t="shared" si="2"/>
        <v>98.850179683120089</v>
      </c>
      <c r="H22" s="30">
        <f t="shared" si="3"/>
        <v>98.870366141432584</v>
      </c>
      <c r="I22" s="20" t="s">
        <v>21</v>
      </c>
      <c r="J22" s="20" t="s">
        <v>21</v>
      </c>
    </row>
    <row r="23" spans="1:10" ht="93.75" x14ac:dyDescent="0.2">
      <c r="A23" s="26" t="s">
        <v>51</v>
      </c>
      <c r="B23" s="27" t="s">
        <v>20</v>
      </c>
      <c r="C23" s="28">
        <v>1971708.2</v>
      </c>
      <c r="D23" s="28">
        <v>2028569.9</v>
      </c>
      <c r="E23" s="29">
        <v>2028569.9</v>
      </c>
      <c r="F23" s="28">
        <v>1921453.2</v>
      </c>
      <c r="G23" s="30">
        <f t="shared" si="2"/>
        <v>97.451194857332339</v>
      </c>
      <c r="H23" s="30">
        <f t="shared" si="3"/>
        <v>94.719595316878156</v>
      </c>
      <c r="I23" s="20" t="s">
        <v>21</v>
      </c>
      <c r="J23" s="20" t="s">
        <v>65</v>
      </c>
    </row>
    <row r="24" spans="1:10" ht="37.5" x14ac:dyDescent="0.2">
      <c r="A24" s="26" t="s">
        <v>52</v>
      </c>
      <c r="B24" s="27" t="s">
        <v>29</v>
      </c>
      <c r="C24" s="28">
        <v>4248485.2</v>
      </c>
      <c r="D24" s="28">
        <v>4840085.5999999996</v>
      </c>
      <c r="E24" s="29">
        <v>4840085.5999999996</v>
      </c>
      <c r="F24" s="28">
        <v>4745276.5</v>
      </c>
      <c r="G24" s="30">
        <f t="shared" si="2"/>
        <v>111.69337485275928</v>
      </c>
      <c r="H24" s="30">
        <f t="shared" si="3"/>
        <v>98.041168941309635</v>
      </c>
      <c r="I24" s="20" t="s">
        <v>76</v>
      </c>
      <c r="J24" s="20" t="s">
        <v>21</v>
      </c>
    </row>
    <row r="25" spans="1:10" ht="243.75" x14ac:dyDescent="0.2">
      <c r="A25" s="26" t="s">
        <v>53</v>
      </c>
      <c r="B25" s="27" t="s">
        <v>30</v>
      </c>
      <c r="C25" s="28">
        <v>4224131.7</v>
      </c>
      <c r="D25" s="28">
        <v>4767235.0999999996</v>
      </c>
      <c r="E25" s="29">
        <v>4599013.5999999996</v>
      </c>
      <c r="F25" s="28">
        <v>3959955.9</v>
      </c>
      <c r="G25" s="30">
        <f t="shared" si="2"/>
        <v>93.746033060474886</v>
      </c>
      <c r="H25" s="30">
        <f t="shared" si="3"/>
        <v>83.066092125391506</v>
      </c>
      <c r="I25" s="20" t="s">
        <v>66</v>
      </c>
      <c r="J25" s="20" t="s">
        <v>67</v>
      </c>
    </row>
    <row r="26" spans="1:10" s="1" customFormat="1" ht="38.25" customHeight="1" x14ac:dyDescent="0.2">
      <c r="A26" s="31" t="s">
        <v>31</v>
      </c>
      <c r="B26" s="31"/>
      <c r="C26" s="32">
        <f>SUM(C6:C25)</f>
        <v>168173702.99999997</v>
      </c>
      <c r="D26" s="32">
        <f>SUM(D6:D25)</f>
        <v>180088813.00000003</v>
      </c>
      <c r="E26" s="32">
        <f>SUM(E6:E25)</f>
        <v>181883494</v>
      </c>
      <c r="F26" s="32">
        <f>SUM(F6:F25)</f>
        <v>174404543.89999998</v>
      </c>
      <c r="G26" s="33">
        <f t="shared" si="2"/>
        <v>103.70500309433039</v>
      </c>
      <c r="H26" s="33">
        <f t="shared" si="3"/>
        <v>96.843630092669869</v>
      </c>
      <c r="I26" s="24"/>
      <c r="J26" s="24"/>
    </row>
  </sheetData>
  <autoFilter ref="B5:J26"/>
  <mergeCells count="1">
    <mergeCell ref="B2:J2"/>
  </mergeCells>
  <pageMargins left="0.39370078740157483" right="0.39370078740157483" top="0.39370078740157483" bottom="0.19685039370078741" header="0.11811023622047245" footer="0.11811023622047245"/>
  <pageSetup paperSize="9" scale="34" fitToHeight="4"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2021 год</vt:lpstr>
      <vt:lpstr>'2021 год'!SIGN</vt:lpstr>
      <vt:lpstr>'2021 год'!Заголовки_для_печати</vt:lpstr>
    </vt:vector>
  </TitlesOfParts>
  <Company>BSS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Дина Яхина</dc:creator>
  <cp:lastModifiedBy>Васютина Ольга Валерьевна</cp:lastModifiedBy>
  <cp:lastPrinted>2022-03-15T13:10:35Z</cp:lastPrinted>
  <dcterms:created xsi:type="dcterms:W3CDTF">2002-03-11T10:22:12Z</dcterms:created>
  <dcterms:modified xsi:type="dcterms:W3CDTF">2022-03-23T15:21:19Z</dcterms:modified>
</cp:coreProperties>
</file>