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30" yWindow="615" windowWidth="15450" windowHeight="9960"/>
  </bookViews>
  <sheets>
    <sheet name="2021 год" sheetId="3" r:id="rId1"/>
  </sheets>
  <definedNames>
    <definedName name="_xlnm._FilterDatabase" localSheetId="0" hidden="1">'2021 год'!$A$72:$L$149</definedName>
    <definedName name="APPT" localSheetId="0">'2021 год'!#REF!</definedName>
    <definedName name="FIO" localSheetId="0">'2021 год'!#REF!</definedName>
    <definedName name="SIGN" localSheetId="0">'2021 год'!$B$81:$F$82</definedName>
    <definedName name="_xlnm.Print_Titles" localSheetId="0">'2021 год'!$6:$6</definedName>
    <definedName name="_xlnm.Print_Area" localSheetId="0">'2021 год'!$A:$L</definedName>
  </definedNames>
  <calcPr calcId="145621"/>
</workbook>
</file>

<file path=xl/calcChain.xml><?xml version="1.0" encoding="utf-8"?>
<calcChain xmlns="http://schemas.openxmlformats.org/spreadsheetml/2006/main">
  <c r="K61" i="3" l="1"/>
  <c r="I61" i="3" l="1"/>
  <c r="J149" i="3" l="1"/>
  <c r="K120" i="3" l="1"/>
  <c r="I120" i="3"/>
  <c r="G120" i="3"/>
  <c r="E120" i="3"/>
  <c r="D7" i="3" l="1"/>
  <c r="E29" i="3" l="1"/>
  <c r="G42" i="3"/>
  <c r="E42" i="3"/>
  <c r="I66" i="3"/>
  <c r="I65" i="3"/>
  <c r="G66" i="3"/>
  <c r="G65" i="3"/>
  <c r="E66" i="3"/>
  <c r="E65" i="3"/>
  <c r="K66" i="3"/>
  <c r="K65" i="3"/>
  <c r="K71" i="3"/>
  <c r="K70" i="3"/>
  <c r="I71" i="3"/>
  <c r="I70" i="3"/>
  <c r="G71" i="3"/>
  <c r="G70" i="3"/>
  <c r="E71" i="3"/>
  <c r="E70" i="3"/>
  <c r="K59" i="3"/>
  <c r="I59" i="3"/>
  <c r="G59" i="3"/>
  <c r="E59" i="3"/>
  <c r="K55" i="3"/>
  <c r="I55" i="3"/>
  <c r="G55" i="3"/>
  <c r="E55" i="3"/>
  <c r="E32" i="3"/>
  <c r="I29" i="3"/>
  <c r="I28" i="3"/>
  <c r="G29" i="3"/>
  <c r="G28" i="3"/>
  <c r="L59" i="3" l="1"/>
  <c r="L55" i="3"/>
  <c r="C7" i="3"/>
  <c r="E28" i="3"/>
  <c r="G30" i="3" l="1"/>
  <c r="E61" i="3" l="1"/>
  <c r="G61" i="3"/>
  <c r="K145" i="3" l="1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6" i="3"/>
  <c r="K147" i="3"/>
  <c r="K148" i="3"/>
  <c r="K53" i="3"/>
  <c r="K54" i="3"/>
  <c r="K56" i="3"/>
  <c r="K57" i="3"/>
  <c r="K58" i="3"/>
  <c r="K60" i="3"/>
  <c r="K62" i="3"/>
  <c r="K63" i="3"/>
  <c r="K64" i="3"/>
  <c r="K67" i="3"/>
  <c r="K68" i="3"/>
  <c r="K69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1" i="3"/>
  <c r="K18" i="3"/>
  <c r="K19" i="3"/>
  <c r="K20" i="3"/>
  <c r="K21" i="3"/>
  <c r="K22" i="3"/>
  <c r="K23" i="3"/>
  <c r="K24" i="3"/>
  <c r="K25" i="3"/>
  <c r="K26" i="3"/>
  <c r="K27" i="3"/>
  <c r="K30" i="3"/>
  <c r="K31" i="3"/>
  <c r="K33" i="3"/>
  <c r="K34" i="3"/>
  <c r="K35" i="3"/>
  <c r="K36" i="3"/>
  <c r="K37" i="3"/>
  <c r="K38" i="3"/>
  <c r="K39" i="3"/>
  <c r="K40" i="3"/>
  <c r="K41" i="3"/>
  <c r="K43" i="3"/>
  <c r="K44" i="3"/>
  <c r="K45" i="3"/>
  <c r="K46" i="3"/>
  <c r="K47" i="3"/>
  <c r="K48" i="3"/>
  <c r="K49" i="3"/>
  <c r="K50" i="3"/>
  <c r="K51" i="3"/>
  <c r="K52" i="3"/>
  <c r="K12" i="3"/>
  <c r="K13" i="3"/>
  <c r="K14" i="3"/>
  <c r="K15" i="3"/>
  <c r="K16" i="3"/>
  <c r="K17" i="3"/>
  <c r="K9" i="3"/>
  <c r="K10" i="3"/>
  <c r="K11" i="3"/>
  <c r="K8" i="3"/>
  <c r="K7" i="3" l="1"/>
  <c r="I14" i="3" l="1"/>
  <c r="I15" i="3"/>
  <c r="I48" i="3" l="1"/>
  <c r="I49" i="3"/>
  <c r="I50" i="3"/>
  <c r="I51" i="3"/>
  <c r="I52" i="3"/>
  <c r="I53" i="3"/>
  <c r="I54" i="3"/>
  <c r="I56" i="3"/>
  <c r="I57" i="3"/>
  <c r="I69" i="3"/>
  <c r="I67" i="3"/>
  <c r="I68" i="3"/>
  <c r="G67" i="3"/>
  <c r="G68" i="3"/>
  <c r="G69" i="3"/>
  <c r="E67" i="3"/>
  <c r="E68" i="3"/>
  <c r="E69" i="3"/>
  <c r="E30" i="3"/>
  <c r="L30" i="3" s="1"/>
  <c r="G48" i="3"/>
  <c r="G49" i="3"/>
  <c r="G50" i="3"/>
  <c r="G51" i="3"/>
  <c r="G52" i="3"/>
  <c r="G53" i="3"/>
  <c r="G54" i="3"/>
  <c r="G56" i="3"/>
  <c r="G57" i="3"/>
  <c r="E48" i="3"/>
  <c r="E49" i="3"/>
  <c r="E50" i="3"/>
  <c r="E51" i="3"/>
  <c r="E52" i="3"/>
  <c r="E53" i="3"/>
  <c r="E54" i="3"/>
  <c r="E56" i="3"/>
  <c r="E57" i="3"/>
  <c r="L57" i="3" l="1"/>
  <c r="L48" i="3"/>
  <c r="L56" i="3"/>
  <c r="L51" i="3"/>
  <c r="L50" i="3"/>
  <c r="L54" i="3"/>
  <c r="L52" i="3"/>
  <c r="L69" i="3"/>
  <c r="L53" i="3"/>
  <c r="L49" i="3"/>
  <c r="L68" i="3"/>
  <c r="L67" i="3"/>
  <c r="K72" i="3" l="1"/>
  <c r="I148" i="3" l="1"/>
  <c r="I147" i="3"/>
  <c r="I146" i="3"/>
  <c r="I145" i="3"/>
  <c r="I144" i="3"/>
  <c r="I143" i="3"/>
  <c r="I142" i="3"/>
  <c r="I141" i="3"/>
  <c r="I140" i="3"/>
  <c r="I139" i="3"/>
  <c r="I138" i="3"/>
  <c r="I137" i="3"/>
  <c r="I136" i="3"/>
  <c r="I135" i="3"/>
  <c r="I134" i="3"/>
  <c r="I133" i="3"/>
  <c r="I132" i="3"/>
  <c r="I131" i="3"/>
  <c r="I130" i="3"/>
  <c r="I129" i="3"/>
  <c r="I128" i="3"/>
  <c r="I127" i="3"/>
  <c r="I126" i="3"/>
  <c r="I125" i="3"/>
  <c r="I124" i="3"/>
  <c r="I123" i="3"/>
  <c r="I122" i="3"/>
  <c r="I121" i="3"/>
  <c r="I119" i="3"/>
  <c r="I118" i="3"/>
  <c r="I117" i="3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64" i="3"/>
  <c r="I63" i="3"/>
  <c r="I62" i="3"/>
  <c r="I60" i="3"/>
  <c r="I58" i="3"/>
  <c r="I47" i="3"/>
  <c r="I46" i="3"/>
  <c r="I45" i="3"/>
  <c r="I44" i="3"/>
  <c r="I43" i="3"/>
  <c r="I41" i="3"/>
  <c r="I40" i="3"/>
  <c r="I39" i="3"/>
  <c r="I38" i="3"/>
  <c r="I37" i="3"/>
  <c r="I36" i="3"/>
  <c r="I35" i="3"/>
  <c r="I34" i="3"/>
  <c r="I33" i="3"/>
  <c r="I31" i="3"/>
  <c r="I27" i="3"/>
  <c r="I26" i="3"/>
  <c r="I25" i="3"/>
  <c r="I24" i="3"/>
  <c r="I23" i="3"/>
  <c r="I22" i="3"/>
  <c r="I21" i="3"/>
  <c r="I20" i="3"/>
  <c r="I19" i="3"/>
  <c r="I18" i="3"/>
  <c r="I17" i="3"/>
  <c r="I16" i="3"/>
  <c r="I13" i="3"/>
  <c r="I12" i="3"/>
  <c r="I11" i="3"/>
  <c r="I10" i="3"/>
  <c r="I9" i="3"/>
  <c r="I8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64" i="3"/>
  <c r="G63" i="3"/>
  <c r="G62" i="3"/>
  <c r="G60" i="3"/>
  <c r="G58" i="3"/>
  <c r="G47" i="3"/>
  <c r="G46" i="3"/>
  <c r="G45" i="3"/>
  <c r="G44" i="3"/>
  <c r="G43" i="3"/>
  <c r="G41" i="3"/>
  <c r="G40" i="3"/>
  <c r="G39" i="3"/>
  <c r="G38" i="3"/>
  <c r="G37" i="3"/>
  <c r="G36" i="3"/>
  <c r="G35" i="3"/>
  <c r="G34" i="3"/>
  <c r="G33" i="3"/>
  <c r="G31" i="3"/>
  <c r="G27" i="3"/>
  <c r="G26" i="3"/>
  <c r="G25" i="3"/>
  <c r="G24" i="3"/>
  <c r="G23" i="3"/>
  <c r="G22" i="3"/>
  <c r="G21" i="3"/>
  <c r="G20" i="3"/>
  <c r="G19" i="3"/>
  <c r="G18" i="3"/>
  <c r="G17" i="3"/>
  <c r="G16" i="3"/>
  <c r="G13" i="3"/>
  <c r="G12" i="3"/>
  <c r="G11" i="3"/>
  <c r="G10" i="3"/>
  <c r="G9" i="3"/>
  <c r="G8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64" i="3"/>
  <c r="E63" i="3"/>
  <c r="E62" i="3"/>
  <c r="E60" i="3"/>
  <c r="E58" i="3"/>
  <c r="E47" i="3"/>
  <c r="E46" i="3"/>
  <c r="E45" i="3"/>
  <c r="E44" i="3"/>
  <c r="E43" i="3"/>
  <c r="E41" i="3"/>
  <c r="E40" i="3"/>
  <c r="E39" i="3"/>
  <c r="E38" i="3"/>
  <c r="E37" i="3"/>
  <c r="E36" i="3"/>
  <c r="E35" i="3"/>
  <c r="E34" i="3"/>
  <c r="E33" i="3"/>
  <c r="E31" i="3"/>
  <c r="E27" i="3"/>
  <c r="E26" i="3"/>
  <c r="E25" i="3"/>
  <c r="E24" i="3"/>
  <c r="E23" i="3"/>
  <c r="E22" i="3"/>
  <c r="E21" i="3"/>
  <c r="E20" i="3"/>
  <c r="E19" i="3"/>
  <c r="E18" i="3"/>
  <c r="E17" i="3"/>
  <c r="E16" i="3"/>
  <c r="E13" i="3"/>
  <c r="E12" i="3"/>
  <c r="E11" i="3"/>
  <c r="E10" i="3"/>
  <c r="E9" i="3"/>
  <c r="E8" i="3"/>
  <c r="E72" i="3" l="1"/>
  <c r="I72" i="3"/>
  <c r="G72" i="3"/>
  <c r="E7" i="3"/>
  <c r="H149" i="3"/>
  <c r="F149" i="3"/>
  <c r="I149" i="3" l="1"/>
  <c r="I7" i="3" l="1"/>
  <c r="L58" i="3" l="1"/>
  <c r="L27" i="3" l="1"/>
  <c r="D149" i="3"/>
  <c r="G149" i="3" l="1"/>
  <c r="C149" i="3"/>
  <c r="K149" i="3" s="1"/>
  <c r="E149" i="3" l="1"/>
  <c r="L113" i="3"/>
  <c r="L109" i="3"/>
  <c r="L80" i="3"/>
  <c r="L105" i="3" l="1"/>
  <c r="L63" i="3"/>
  <c r="L64" i="3"/>
  <c r="L62" i="3" l="1"/>
  <c r="L60" i="3"/>
  <c r="L144" i="3"/>
  <c r="L143" i="3"/>
  <c r="L141" i="3"/>
  <c r="L140" i="3"/>
  <c r="L139" i="3"/>
  <c r="L137" i="3"/>
  <c r="L136" i="3"/>
  <c r="L135" i="3"/>
  <c r="L134" i="3"/>
  <c r="L133" i="3"/>
  <c r="L131" i="3"/>
  <c r="L130" i="3"/>
  <c r="L129" i="3"/>
  <c r="L128" i="3"/>
  <c r="L127" i="3"/>
  <c r="L126" i="3"/>
  <c r="L125" i="3"/>
  <c r="L123" i="3"/>
  <c r="L122" i="3"/>
  <c r="L121" i="3"/>
  <c r="L118" i="3"/>
  <c r="L117" i="3"/>
  <c r="L116" i="3"/>
  <c r="L115" i="3"/>
  <c r="L114" i="3"/>
  <c r="L112" i="3"/>
  <c r="L110" i="3"/>
  <c r="L108" i="3"/>
  <c r="L47" i="3"/>
  <c r="L41" i="3"/>
  <c r="L40" i="3"/>
  <c r="L39" i="3"/>
  <c r="L37" i="3"/>
  <c r="L36" i="3"/>
  <c r="L35" i="3"/>
  <c r="L34" i="3"/>
  <c r="L33" i="3"/>
  <c r="L12" i="3"/>
  <c r="L145" i="3" l="1"/>
  <c r="L147" i="3"/>
  <c r="L20" i="3"/>
  <c r="L23" i="3"/>
  <c r="L74" i="3"/>
  <c r="L75" i="3"/>
  <c r="L76" i="3"/>
  <c r="L77" i="3"/>
  <c r="L78" i="3"/>
  <c r="L79" i="3"/>
  <c r="L81" i="3"/>
  <c r="L82" i="3"/>
  <c r="L83" i="3"/>
  <c r="L85" i="3"/>
  <c r="L87" i="3"/>
  <c r="L88" i="3"/>
  <c r="L89" i="3"/>
  <c r="L91" i="3"/>
  <c r="L92" i="3"/>
  <c r="L93" i="3"/>
  <c r="L94" i="3"/>
  <c r="L95" i="3"/>
  <c r="L96" i="3"/>
  <c r="L97" i="3"/>
  <c r="L98" i="3"/>
  <c r="L99" i="3"/>
  <c r="L100" i="3"/>
  <c r="L102" i="3"/>
  <c r="L103" i="3"/>
  <c r="L104" i="3"/>
  <c r="L106" i="3"/>
  <c r="L18" i="3"/>
  <c r="L148" i="3"/>
  <c r="L11" i="3"/>
  <c r="L16" i="3"/>
  <c r="L19" i="3"/>
  <c r="L22" i="3"/>
  <c r="L24" i="3"/>
  <c r="L44" i="3"/>
  <c r="L45" i="3"/>
  <c r="L43" i="3"/>
  <c r="L31" i="3"/>
  <c r="L73" i="3"/>
  <c r="L142" i="3"/>
  <c r="L46" i="3"/>
  <c r="L17" i="3" l="1"/>
  <c r="L90" i="3"/>
  <c r="L86" i="3"/>
  <c r="L132" i="3"/>
  <c r="L107" i="3"/>
  <c r="L21" i="3"/>
  <c r="L84" i="3"/>
  <c r="L13" i="3"/>
  <c r="L101" i="3"/>
  <c r="L38" i="3"/>
  <c r="L119" i="3"/>
  <c r="L138" i="3"/>
  <c r="L111" i="3"/>
  <c r="L10" i="3"/>
  <c r="L124" i="3"/>
  <c r="L25" i="3"/>
  <c r="L9" i="3"/>
  <c r="L72" i="3" l="1"/>
  <c r="L146" i="3"/>
  <c r="L8" i="3"/>
  <c r="G7" i="3"/>
  <c r="L149" i="3" l="1"/>
  <c r="L7" i="3"/>
</calcChain>
</file>

<file path=xl/sharedStrings.xml><?xml version="1.0" encoding="utf-8"?>
<sst xmlns="http://schemas.openxmlformats.org/spreadsheetml/2006/main" count="306" uniqueCount="300">
  <si>
    <t>тыс. руб.</t>
  </si>
  <si>
    <t>0100</t>
  </si>
  <si>
    <t>ОБЩЕГОСУДАРСТВЕННЫЕ ВОПРОСЫ</t>
  </si>
  <si>
    <t>0102</t>
  </si>
  <si>
    <t>0103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</si>
  <si>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</si>
  <si>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</si>
  <si>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</si>
  <si>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</si>
  <si>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</si>
  <si>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0107</t>
  </si>
  <si>
    <t>0111</t>
  </si>
  <si>
    <t>Резервные фонды</t>
  </si>
  <si>
    <t>0112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</si>
  <si>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</si>
  <si>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</si>
  <si>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</si>
  <si>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</si>
  <si>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</si>
  <si>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</si>
  <si>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</si>
  <si>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</si>
  <si>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</si>
  <si>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0310</t>
  </si>
  <si>
    <t>Обеспечение пожарной безопасности</t>
  </si>
  <si>
    <t>0314</t>
  </si>
  <si>
    <t>0400</t>
  </si>
  <si>
    <t>НАЦИОНАЛЬНАЯ ЭКОНОМИКА</t>
  </si>
  <si>
    <t>0401</t>
  </si>
  <si>
    <t>Общеэкономические вопросы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</si>
  <si>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</si>
  <si>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</si>
  <si>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</si>
  <si>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</si>
  <si>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</si>
  <si>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</si>
  <si>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</si>
  <si>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</si>
  <si>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</si>
  <si>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</si>
  <si>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</si>
  <si>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</si>
  <si>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</si>
  <si>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</si>
  <si>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0411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</si>
  <si>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</si>
  <si>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</si>
  <si>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</si>
  <si>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</si>
  <si>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</si>
  <si>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</si>
  <si>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</si>
  <si>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</si>
  <si>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</si>
  <si>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</si>
  <si>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</si>
  <si>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</si>
  <si>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</si>
  <si>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</si>
  <si>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</si>
  <si>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</si>
  <si>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</si>
  <si>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</si>
  <si>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</si>
  <si>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</si>
  <si>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</si>
  <si>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</si>
  <si>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</si>
  <si>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</si>
  <si>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</si>
  <si>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</si>
  <si>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</si>
  <si>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0707</t>
  </si>
  <si>
    <t>0709</t>
  </si>
  <si>
    <t>Другие вопросы в области образования</t>
  </si>
  <si>
    <t>0800</t>
  </si>
  <si>
    <t>КУЛЬТУРА, 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</si>
  <si>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</si>
  <si>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</si>
  <si>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</si>
  <si>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</si>
  <si>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</si>
  <si>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</si>
  <si>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</si>
  <si>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</si>
  <si>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</si>
  <si>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</si>
  <si>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</si>
  <si>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</si>
  <si>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</si>
  <si>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</si>
  <si>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Санаторно-оздоровительная помощь</t>
  </si>
  <si>
    <t>0906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</si>
  <si>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</si>
  <si>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</si>
  <si>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</si>
  <si>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</si>
  <si>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</si>
  <si>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</si>
  <si>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</si>
  <si>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</si>
  <si>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</si>
  <si>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</si>
  <si>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</si>
  <si>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</si>
  <si>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Другие вопросы в области социальной политики</t>
  </si>
  <si>
    <t>1100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</si>
  <si>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</si>
  <si>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</si>
  <si>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</si>
  <si>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</si>
  <si>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</si>
  <si>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</si>
  <si>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</si>
  <si>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</si>
  <si>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</si>
  <si>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</si>
  <si>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</si>
  <si>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</si>
  <si>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</si>
  <si>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</si>
  <si>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</si>
  <si>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</si>
  <si>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</si>
  <si>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1401</t>
  </si>
  <si>
    <t>1402</t>
  </si>
  <si>
    <t>Иные дотации</t>
  </si>
  <si>
    <t>1403</t>
  </si>
  <si>
    <t>Прочие межбюджетные трансферты общего характера</t>
  </si>
  <si>
    <t>1</t>
  </si>
  <si>
    <t>2</t>
  </si>
  <si>
    <t>НАЛОГОВЫЕ И НЕНАЛОГОВЫЕ 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</si>
  <si>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</si>
  <si>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</si>
  <si>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</si>
  <si>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</si>
  <si>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</si>
  <si>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</si>
  <si>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организаций</t>
  </si>
  <si>
    <t>Транспортный налог</t>
  </si>
  <si>
    <t>Налог на игорный бизнес</t>
  </si>
  <si>
    <t>Налог на добычу полезных ископаемых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</si>
  <si>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</si>
  <si>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</t>
  </si>
  <si>
    <t>Доходы от размещения средств бюджетов</t>
  </si>
  <si>
    <t>Платежи от государственных и муниципальных унитарных предприятий</t>
  </si>
  <si>
    <t>ПЛАТЕЖИ ПРИ ПОЛЬЗОВАНИИ ПРИРОДНЫМИ РЕСУРСАМИ</t>
  </si>
  <si>
    <t>Плата за негативное воздействие на окружающую среду</t>
  </si>
  <si>
    <t>Платежи при пользовании недрами</t>
  </si>
  <si>
    <t>Плата за использование лесов</t>
  </si>
  <si>
    <t>Доходы от оказания платных услуг (работ)</t>
  </si>
  <si>
    <t>Доходы от компенсации затрат государства</t>
  </si>
  <si>
    <t>ШТРАФЫ, САНКЦИИ, ВОЗМЕЩЕНИЕ УЩЕРБА</t>
  </si>
  <si>
    <t>БЕЗВОЗМЕЗДНЫЕ ПОСТУПЛЕНИЯ</t>
  </si>
  <si>
    <t>1 00 00000 00 0000 000</t>
  </si>
  <si>
    <t>1 01 00000 00 0000 000</t>
  </si>
  <si>
    <t>1 01 01000 00 0000 110</t>
  </si>
  <si>
    <t>1 01 02000 01 0000 110</t>
  </si>
  <si>
    <t>1 03 00000 00 0000 000</t>
  </si>
  <si>
    <t>1 03 02000 01 0000 110</t>
  </si>
  <si>
    <t>1 06 00000 00 0000 000</t>
  </si>
  <si>
    <t>1 06 02000 02 0000 110</t>
  </si>
  <si>
    <t>1 06 04000 02 0000 110</t>
  </si>
  <si>
    <t>1 06 05000 02 0000 110</t>
  </si>
  <si>
    <t>1 07 00000 00 0000 000</t>
  </si>
  <si>
    <t>1 07 01000 01 0000 110</t>
  </si>
  <si>
    <t>1 07 04000 01 0000 110</t>
  </si>
  <si>
    <t>1 08 00000 00 0000 000</t>
  </si>
  <si>
    <t>1 11 00000 00 0000 000</t>
  </si>
  <si>
    <t>1 11 01000 00 0000 120</t>
  </si>
  <si>
    <t>1 11 02000 00 0000 120</t>
  </si>
  <si>
    <t>1 11 03000 00 0000 120</t>
  </si>
  <si>
    <t>1 11 05000 00 0000 120</t>
  </si>
  <si>
    <t>1 11 07000 00 0000 120</t>
  </si>
  <si>
    <t>1 12 00000 00 0000 000</t>
  </si>
  <si>
    <t>1 12 01000 01 0000 120</t>
  </si>
  <si>
    <t>1 12 04000 00 0000 120</t>
  </si>
  <si>
    <t>1 13 00000 00 0000 000</t>
  </si>
  <si>
    <t>1 13 01000 00 0000 130</t>
  </si>
  <si>
    <t>1 13 02000 00 0000 130</t>
  </si>
  <si>
    <t>1 14 00000 00 0000 000</t>
  </si>
  <si>
    <t>1 14 02000 00 0000 000</t>
  </si>
  <si>
    <t>1 14 06000 00 0000 430</t>
  </si>
  <si>
    <t>1 15 00000 00 0000 000</t>
  </si>
  <si>
    <t>1 16 00000 00 0000 000</t>
  </si>
  <si>
    <t>2 00 00000 00 0000 000</t>
  </si>
  <si>
    <t>Наименование кода дохода/раздела(подраздела) расходов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</si>
  <si>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</si>
  <si>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</si>
  <si>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</si>
  <si>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БЕЗВОЗМЕЗДНЫЕ ПОСТУПЛЕНИЯ ОТ ГОСУДАРСТВЕННЫХ (МУНИЦИПАЛЬНЫХ) ОРГАНИЗАЦИЙ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</si>
  <si>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</si>
  <si>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2 02 00000 00 0000 000</t>
  </si>
  <si>
    <t>2 03 00000 00 0000 000</t>
  </si>
  <si>
    <t>2 18 00000 00 0000 000</t>
  </si>
  <si>
    <t>Проценты, полученные от предоставления бюджетных кредитов внутри страны</t>
  </si>
  <si>
    <t>0108</t>
  </si>
  <si>
    <t>0604</t>
  </si>
  <si>
    <t>0703</t>
  </si>
  <si>
    <t xml:space="preserve">Дополнительное образование детей </t>
  </si>
  <si>
    <t>Высшее образование</t>
  </si>
  <si>
    <t>Молодежная политика</t>
  </si>
  <si>
    <t>Код дохода/раздела
(подраздела) расходов по бюджетной классификации</t>
  </si>
  <si>
    <t>Итого 
изменений</t>
  </si>
  <si>
    <t>Всего доходов</t>
  </si>
  <si>
    <t>АДМИНИСТРАТИВНЫЕ ПЛАТЕЖИ</t>
  </si>
  <si>
    <t>1 17 00000 00 0000 000</t>
  </si>
  <si>
    <t>ПРОЧИЕ НЕНАЛОГОВЫЕ ДОХОДЫ</t>
  </si>
  <si>
    <t>справочно (скрыть)</t>
  </si>
  <si>
    <t>ДЕФИЦИТ (-); ПРОФИЦИТ (+)</t>
  </si>
  <si>
    <t>Приложение 3</t>
  </si>
  <si>
    <t>2 02 20000 00 0000 150</t>
  </si>
  <si>
    <t>2 02 30000 00 0000 150</t>
  </si>
  <si>
    <t>2 02 40000 00 0000 150</t>
  </si>
  <si>
    <t>МЕЖБЮДЖЕТНЫЕ ТРАНСФЕРТЫ ОБЩЕГО ХАРАКТЕРА БЮДЖЕТАМ БЮДЖЕТНОЙ СИСТЕМЫ РОССИЙСКОЙ ФЕДЕРАЦИИ</t>
  </si>
  <si>
    <t>Всего расходов</t>
  </si>
  <si>
    <t>1 08 06000 01 0000 110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</si>
  <si>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</si>
  <si>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</si>
  <si>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</si>
  <si>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</si>
  <si>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1 15 07000 01 0000 140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</si>
  <si>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</si>
  <si>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</si>
  <si>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</si>
  <si>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</si>
  <si>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1 16 07000 01 0000 140</t>
  </si>
  <si>
    <t>1 16 10000 00 0000 140</t>
  </si>
  <si>
    <t>Платежи в целях возмещения причиненного ущерба (убытков)</t>
  </si>
  <si>
    <t>1 16 11000 01 0000 140</t>
  </si>
  <si>
    <t>Платежи, уплачиваемые в целях возмещения вреда</t>
  </si>
  <si>
    <t>1 17 05000 00 0000 180</t>
  </si>
  <si>
    <t>Прочие неналоговые доходы</t>
  </si>
  <si>
    <t>Субвенции бюджетам бюджетной системы Российской Федерации</t>
  </si>
  <si>
    <t>2 03 02000 02 0000 150</t>
  </si>
  <si>
    <t>Безвозмездные поступления от государственных (муниципальных) организаций в бюджеты субъектов Российской Федерации</t>
  </si>
  <si>
    <t>Функционирование высшего должностного лица субъекта Российской Федерации и муниципального образования</t>
  </si>
  <si>
    <t>Функционирование законодательных (представительных) органов государственной власти и представительных органов муниципальных образований</t>
  </si>
  <si>
    <t>Обеспечение деятельности финансовых, налоговых и таможенных органов и органов финансового (финансово-бюджетного) надзора</t>
  </si>
  <si>
    <t>Обеспечение проведения выборов и референдумов</t>
  </si>
  <si>
    <t>Международные отношения и международное сотрудничество</t>
  </si>
  <si>
    <t>Прикладные научные исследования в области общегосударственных вопросов</t>
  </si>
  <si>
    <t>Защита населения и территории от чрезвычайных ситуаций природного и техногенного характера, гражданская оборона</t>
  </si>
  <si>
    <t>Другие вопросы в области национальной безопасности и правоохранительной деятельности</t>
  </si>
  <si>
    <t>Прикладные научные исследования в области национальной экономики</t>
  </si>
  <si>
    <t>Охрана объектов растительного и животного мира и среды их обитания</t>
  </si>
  <si>
    <t>Заготовка, переработка, хранение и обеспечение безопасности донорской крови и ее компонентов</t>
  </si>
  <si>
    <t>ФИЗИЧЕСКАЯ КУЛЬТУРА И СПОРТ</t>
  </si>
  <si>
    <t>Дотации на выравнивание бюджетной обеспеченности субъектов Российской Федерации и муниципальных образований</t>
  </si>
  <si>
    <t xml:space="preserve">2 07 00000 00 0000 000
</t>
  </si>
  <si>
    <t xml:space="preserve">2 07 02000 02 0000 150
</t>
  </si>
  <si>
    <t>2 18 60010 02 0000 150</t>
  </si>
  <si>
    <t>1 05 00000 00 0000 000</t>
  </si>
  <si>
    <t>НАЛОГИ НА СОВОКУПНЫЙ ДОХОД</t>
  </si>
  <si>
    <t>1 05 06000 01 0000 110</t>
  </si>
  <si>
    <t>Налог на профессиональный доход</t>
  </si>
  <si>
    <t>8=7-3</t>
  </si>
  <si>
    <t>Сведения о внесенных изменениях в закон о бюджете на 2021 год и плановый период 2022 и 2023 годов 
в части доходов и расходов</t>
  </si>
  <si>
    <t>План по закону о бюджете от 22.12.2020 №143-оз</t>
  </si>
  <si>
    <t>НАЛОГИ, СБОРЫ И РЕГУЛЯРНЫЕ ПЛАТЕЖИ ЗА ПОЛЬЗОВАНИЕ ПРИРОДНЫМИ РЕСУРСАМИ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</si>
  <si>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</si>
  <si>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</si>
  <si>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</si>
  <si>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</si>
  <si>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1 12 02000 00 0000 120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</si>
  <si>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</si>
  <si>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</si>
  <si>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</si>
  <si>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</si>
  <si>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Сборы, вносимые заказчиками документации, подлежащей государственной экологической экспертизе, рассчитанные в соответствии со сметой расходов на проведение государственной экологической экспертизы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</si>
  <si>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</si>
  <si>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от 25.06.2021  №77-оз</t>
  </si>
  <si>
    <t>Изменения, внесенные законом                       от 25.06.2021  №77-оз</t>
  </si>
  <si>
    <t xml:space="preserve">2 04 00000 00 0000 000
</t>
  </si>
  <si>
    <t xml:space="preserve">2 04 02000 02 0000 150
</t>
  </si>
  <si>
    <t>План по закону о бюджете в ред. от 16.11.2021   №112-оз</t>
  </si>
  <si>
    <t>Изменения, внесенные законом                                от 16.11.2021   №112-оз</t>
  </si>
  <si>
    <t xml:space="preserve">с </t>
  </si>
  <si>
    <t>1 11 05300 00 0000 120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</si>
  <si>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</si>
  <si>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1 17 01000 00 0000 180</t>
  </si>
  <si>
    <t>Невыясненные поступления</t>
  </si>
  <si>
    <t xml:space="preserve">2 18 02030 02 0000 150
</t>
  </si>
  <si>
    <t>Доходы бюджетов субъектов Российской Федерации от возврата прочих остатков субсидий, субвенций и иных межбюджетных трансфертов, имеющих целевое назначение, прошлых лет из бюджетов муниципальных образований</t>
  </si>
  <si>
    <t xml:space="preserve">2 02 10000 00 0000 150
</t>
  </si>
  <si>
    <t xml:space="preserve">Дотации бюджетам бюджетной системы Российской Федерации
</t>
  </si>
  <si>
    <t>План по закону о бюджете в ред.  от 16.11.2021   №112-оз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</si>
  <si>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</si>
  <si>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субъектов Российской Федерации</t>
  </si>
  <si>
    <t>ПРОЧИЕ БЕЗВОЗМЕЗДНЫЕ ПОСТУПЛЕНИЯ</t>
  </si>
  <si>
    <t>Прочие безвозмездные поступления в бюджеты субъектов Российской Федерации</t>
  </si>
  <si>
    <t>Доходы бюджетов субъектов Российской Федерации от возврата иными организациями остатков субсидий прошлых лет</t>
  </si>
  <si>
    <t>1 11 02100 00 0000 120</t>
  </si>
  <si>
    <t>Доходы от операций по управлению остатками средств на едином казначейском счете, зачисляемые в бюджеты бюджетной системы Российской Федерации</t>
  </si>
  <si>
    <t>1 14 01000 00 0000 410</t>
  </si>
  <si>
    <t>Доходы от продажи квартир</t>
  </si>
  <si>
    <t>от 08.04.2021 
№35-оз</t>
  </si>
  <si>
    <t>Изменения, внесенные законом                        от 08.04.2021 
№35-оз</t>
  </si>
  <si>
    <t>Кинематография</t>
  </si>
  <si>
    <t>0802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</si>
</sst>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##\ ###\ ###\ ###\ ##0.00"/>
  </numFmts>
  <fonts count="12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1" fillId="0" borderId="0"/>
  </cellStyleXfs>
  <cellXfs count="6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49" fontId="3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4" fontId="3" fillId="2" borderId="1" xfId="0" applyNumberFormat="1" applyFont="1" applyFill="1" applyBorder="1" applyAlignment="1">
      <alignment horizontal="right" vertical="top"/>
    </xf>
    <xf numFmtId="164" fontId="3" fillId="2" borderId="1" xfId="0" applyNumberFormat="1" applyFont="1" applyFill="1" applyBorder="1" applyAlignment="1">
      <alignment horizontal="right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right" vertical="top" wrapText="1"/>
    </xf>
    <xf numFmtId="164" fontId="2" fillId="2" borderId="1" xfId="0" applyNumberFormat="1" applyFont="1" applyFill="1" applyBorder="1" applyAlignment="1">
      <alignment horizontal="right" vertical="top"/>
    </xf>
    <xf numFmtId="0" fontId="3" fillId="3" borderId="1" xfId="0" applyFont="1" applyFill="1" applyBorder="1"/>
    <xf numFmtId="164" fontId="3" fillId="3" borderId="1" xfId="0" applyNumberFormat="1" applyFont="1" applyFill="1" applyBorder="1" applyAlignment="1">
      <alignment horizontal="right" vertical="top"/>
    </xf>
    <xf numFmtId="0" fontId="3" fillId="0" borderId="0" xfId="0" applyFont="1" applyAlignment="1">
      <alignment horizontal="center"/>
    </xf>
    <xf numFmtId="165" fontId="3" fillId="3" borderId="1" xfId="0" applyNumberFormat="1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top"/>
    </xf>
    <xf numFmtId="165" fontId="2" fillId="2" borderId="1" xfId="0" applyNumberFormat="1" applyFont="1" applyFill="1" applyBorder="1" applyAlignment="1">
      <alignment vertical="top"/>
    </xf>
    <xf numFmtId="49" fontId="2" fillId="0" borderId="1" xfId="0" applyNumberFormat="1" applyFont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right" vertical="center"/>
    </xf>
    <xf numFmtId="164" fontId="3" fillId="3" borderId="1" xfId="0" applyNumberFormat="1" applyFont="1" applyFill="1" applyBorder="1" applyAlignment="1">
      <alignment horizontal="right"/>
    </xf>
    <xf numFmtId="164" fontId="2" fillId="0" borderId="0" xfId="0" applyNumberFormat="1" applyFont="1"/>
    <xf numFmtId="0" fontId="7" fillId="2" borderId="1" xfId="0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/>
    </xf>
    <xf numFmtId="0" fontId="3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164" fontId="2" fillId="0" borderId="1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right" vertical="center"/>
    </xf>
    <xf numFmtId="49" fontId="3" fillId="2" borderId="1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wrapText="1"/>
    </xf>
    <xf numFmtId="0" fontId="11" fillId="2" borderId="1" xfId="0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right" vertical="top"/>
    </xf>
    <xf numFmtId="164" fontId="10" fillId="2" borderId="1" xfId="0" applyNumberFormat="1" applyFont="1" applyFill="1" applyBorder="1" applyAlignment="1">
      <alignment horizontal="right" vertical="top"/>
    </xf>
    <xf numFmtId="164" fontId="9" fillId="2" borderId="1" xfId="0" applyNumberFormat="1" applyFont="1" applyFill="1" applyBorder="1" applyAlignment="1">
      <alignment horizontal="right" vertical="top"/>
    </xf>
    <xf numFmtId="164" fontId="9" fillId="2" borderId="1" xfId="0" applyNumberFormat="1" applyFont="1" applyFill="1" applyBorder="1" applyAlignment="1">
      <alignment vertical="top"/>
    </xf>
    <xf numFmtId="164" fontId="9" fillId="2" borderId="1" xfId="0" applyNumberFormat="1" applyFont="1" applyFill="1" applyBorder="1" applyAlignment="1">
      <alignment horizontal="right" vertical="top" wrapText="1"/>
    </xf>
    <xf numFmtId="164" fontId="10" fillId="2" borderId="1" xfId="0" applyNumberFormat="1" applyFont="1" applyFill="1" applyBorder="1" applyAlignment="1">
      <alignment horizontal="right" vertical="top" wrapText="1"/>
    </xf>
    <xf numFmtId="164" fontId="10" fillId="3" borderId="1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P150"/>
  <sheetViews>
    <sheetView showGridLines="0" tabSelected="1" topLeftCell="A58" zoomScaleNormal="100" workbookViewId="0">
      <selection activeCell="K61" sqref="K61"/>
    </sheetView>
  </sheetViews>
  <sheetFormatPr defaultColWidth="9.140625" defaultRowHeight="12.75" x14ac:dyDescent="0.2"/>
  <cols>
    <col min="1" max="1" width="19.85546875" style="1" customWidth="1"/>
    <col min="2" max="2" width="33.42578125" style="1" customWidth="1"/>
    <col min="3" max="3" width="12.7109375" style="1" customWidth="1"/>
    <col min="4" max="4" width="14.85546875" style="41" hidden="1" customWidth="1"/>
    <col min="5" max="5" width="13" style="1" customWidth="1"/>
    <col min="6" max="6" width="15.140625" style="41" hidden="1" customWidth="1"/>
    <col min="7" max="7" width="12.7109375" style="1" customWidth="1"/>
    <col min="8" max="8" width="14.7109375" style="41" hidden="1" customWidth="1"/>
    <col min="9" max="10" width="13.28515625" style="1" customWidth="1"/>
    <col min="11" max="11" width="12.140625" style="1" customWidth="1"/>
    <col min="12" max="12" width="16.140625" style="1" hidden="1" customWidth="1"/>
    <col min="13" max="13" width="11.28515625" style="1" bestFit="1" customWidth="1"/>
    <col min="14" max="16384" width="9.140625" style="1"/>
  </cols>
  <sheetData>
    <row r="1" spans="1:16" ht="15.75" x14ac:dyDescent="0.2">
      <c r="K1" s="37" t="s">
        <v>210</v>
      </c>
      <c r="L1" s="29"/>
    </row>
    <row r="2" spans="1:16" ht="39.75" customHeight="1" x14ac:dyDescent="0.2">
      <c r="A2" s="57" t="s">
        <v>257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6" x14ac:dyDescent="0.2">
      <c r="B3" s="2"/>
      <c r="C3" s="2"/>
      <c r="D3" s="42"/>
      <c r="E3" s="2"/>
      <c r="F3" s="42"/>
      <c r="G3" s="2"/>
      <c r="K3" s="7" t="s">
        <v>0</v>
      </c>
      <c r="L3" s="7"/>
    </row>
    <row r="4" spans="1:16" s="6" customFormat="1" ht="12.75" customHeight="1" x14ac:dyDescent="0.2">
      <c r="A4" s="53" t="s">
        <v>202</v>
      </c>
      <c r="B4" s="55" t="s">
        <v>186</v>
      </c>
      <c r="C4" s="55" t="s">
        <v>258</v>
      </c>
      <c r="D4" s="58" t="s">
        <v>296</v>
      </c>
      <c r="E4" s="51" t="s">
        <v>297</v>
      </c>
      <c r="F4" s="58" t="s">
        <v>271</v>
      </c>
      <c r="G4" s="51" t="s">
        <v>272</v>
      </c>
      <c r="H4" s="58" t="s">
        <v>275</v>
      </c>
      <c r="I4" s="51" t="s">
        <v>276</v>
      </c>
      <c r="J4" s="39"/>
      <c r="K4" s="51" t="s">
        <v>203</v>
      </c>
      <c r="L4" s="51" t="s">
        <v>203</v>
      </c>
    </row>
    <row r="5" spans="1:16" s="6" customFormat="1" ht="67.5" customHeight="1" x14ac:dyDescent="0.2">
      <c r="A5" s="54"/>
      <c r="B5" s="56"/>
      <c r="C5" s="56"/>
      <c r="D5" s="59"/>
      <c r="E5" s="52"/>
      <c r="F5" s="59"/>
      <c r="G5" s="52"/>
      <c r="H5" s="59"/>
      <c r="I5" s="52"/>
      <c r="J5" s="40" t="s">
        <v>286</v>
      </c>
      <c r="K5" s="52"/>
      <c r="L5" s="52"/>
    </row>
    <row r="6" spans="1:16" s="6" customFormat="1" ht="15.75" customHeight="1" x14ac:dyDescent="0.2">
      <c r="A6" s="23" t="s">
        <v>129</v>
      </c>
      <c r="B6" s="23" t="s">
        <v>130</v>
      </c>
      <c r="C6" s="21">
        <v>3</v>
      </c>
      <c r="D6" s="43" t="s">
        <v>208</v>
      </c>
      <c r="E6" s="21">
        <v>4</v>
      </c>
      <c r="F6" s="43" t="s">
        <v>208</v>
      </c>
      <c r="G6" s="21">
        <v>5</v>
      </c>
      <c r="H6" s="43" t="s">
        <v>208</v>
      </c>
      <c r="I6" s="21">
        <v>6</v>
      </c>
      <c r="J6" s="21">
        <v>7</v>
      </c>
      <c r="K6" s="21" t="s">
        <v>256</v>
      </c>
      <c r="L6" s="32" t="s">
        <v>208</v>
      </c>
    </row>
    <row r="7" spans="1:16" s="6" customFormat="1" x14ac:dyDescent="0.2">
      <c r="A7" s="16"/>
      <c r="B7" s="24" t="s">
        <v>204</v>
      </c>
      <c r="C7" s="14">
        <f>C8+C57</f>
        <v>155326651.30000001</v>
      </c>
      <c r="D7" s="44">
        <f>D8+D57</f>
        <v>156454040.5</v>
      </c>
      <c r="E7" s="14">
        <f>D7-C7</f>
        <v>1127389.1999999881</v>
      </c>
      <c r="F7" s="44">
        <v>156517872.20000002</v>
      </c>
      <c r="G7" s="14">
        <f t="shared" ref="G7:G92" si="0">F7-D7</f>
        <v>63831.700000017881</v>
      </c>
      <c r="H7" s="44">
        <v>160169336.90000001</v>
      </c>
      <c r="I7" s="14">
        <f t="shared" ref="I7:I29" si="1">H7-F7</f>
        <v>3651464.6999999881</v>
      </c>
      <c r="J7" s="14">
        <v>160169336.90000001</v>
      </c>
      <c r="K7" s="14">
        <f>J7-C7</f>
        <v>4842685.599999994</v>
      </c>
      <c r="L7" s="14">
        <f t="shared" ref="L7:L13" si="2">E7+G7+I7</f>
        <v>4842685.599999994</v>
      </c>
    </row>
    <row r="8" spans="1:16" s="15" customFormat="1" ht="25.5" x14ac:dyDescent="0.2">
      <c r="A8" s="17" t="s">
        <v>154</v>
      </c>
      <c r="B8" s="25" t="s">
        <v>131</v>
      </c>
      <c r="C8" s="8">
        <v>134998031.90000001</v>
      </c>
      <c r="D8" s="45">
        <v>135498031.90000001</v>
      </c>
      <c r="E8" s="8">
        <f t="shared" ref="E8:E93" si="3">D8-C8</f>
        <v>500000</v>
      </c>
      <c r="F8" s="45">
        <v>135498031.90000001</v>
      </c>
      <c r="G8" s="8">
        <f t="shared" si="0"/>
        <v>0</v>
      </c>
      <c r="H8" s="45">
        <v>135498031.90000001</v>
      </c>
      <c r="I8" s="8">
        <f t="shared" si="1"/>
        <v>0</v>
      </c>
      <c r="J8" s="8">
        <v>135498031.90000001</v>
      </c>
      <c r="K8" s="8">
        <f>J8-C8</f>
        <v>500000</v>
      </c>
      <c r="L8" s="8">
        <f t="shared" si="2"/>
        <v>500000</v>
      </c>
    </row>
    <row r="9" spans="1:16" s="15" customFormat="1" x14ac:dyDescent="0.2">
      <c r="A9" s="18" t="s">
        <v>155</v>
      </c>
      <c r="B9" s="26" t="s">
        <v>132</v>
      </c>
      <c r="C9" s="12">
        <v>94970089.299999997</v>
      </c>
      <c r="D9" s="46">
        <v>94970089.299999997</v>
      </c>
      <c r="E9" s="12">
        <f t="shared" si="3"/>
        <v>0</v>
      </c>
      <c r="F9" s="46">
        <v>94970089.299999997</v>
      </c>
      <c r="G9" s="12">
        <f t="shared" si="0"/>
        <v>0</v>
      </c>
      <c r="H9" s="46">
        <v>96186995.799999997</v>
      </c>
      <c r="I9" s="12">
        <f t="shared" si="1"/>
        <v>1216906.5</v>
      </c>
      <c r="J9" s="12">
        <v>96186995.799999997</v>
      </c>
      <c r="K9" s="12">
        <f t="shared" ref="K9:K78" si="4">J9-C9</f>
        <v>1216906.5</v>
      </c>
      <c r="L9" s="8">
        <f t="shared" si="2"/>
        <v>1216906.5</v>
      </c>
      <c r="M9" s="33"/>
    </row>
    <row r="10" spans="1:16" s="6" customFormat="1" x14ac:dyDescent="0.2">
      <c r="A10" s="18" t="s">
        <v>156</v>
      </c>
      <c r="B10" s="26" t="s">
        <v>133</v>
      </c>
      <c r="C10" s="12">
        <v>63279700</v>
      </c>
      <c r="D10" s="46">
        <v>63279700</v>
      </c>
      <c r="E10" s="12">
        <f t="shared" si="3"/>
        <v>0</v>
      </c>
      <c r="F10" s="46">
        <v>63279700</v>
      </c>
      <c r="G10" s="12">
        <f t="shared" si="0"/>
        <v>0</v>
      </c>
      <c r="H10" s="46">
        <v>62891885.700000003</v>
      </c>
      <c r="I10" s="12">
        <f t="shared" si="1"/>
        <v>-387814.29999999702</v>
      </c>
      <c r="J10" s="12">
        <v>62891885.700000003</v>
      </c>
      <c r="K10" s="12">
        <f t="shared" si="4"/>
        <v>-387814.29999999702</v>
      </c>
      <c r="L10" s="12">
        <f t="shared" si="2"/>
        <v>-387814.29999999702</v>
      </c>
    </row>
    <row r="11" spans="1:16" s="6" customFormat="1" x14ac:dyDescent="0.2">
      <c r="A11" s="18" t="s">
        <v>157</v>
      </c>
      <c r="B11" s="26" t="s">
        <v>134</v>
      </c>
      <c r="C11" s="12">
        <v>31690389.300000001</v>
      </c>
      <c r="D11" s="46">
        <v>31690389.300000001</v>
      </c>
      <c r="E11" s="12">
        <f t="shared" si="3"/>
        <v>0</v>
      </c>
      <c r="F11" s="46">
        <v>31690389.300000001</v>
      </c>
      <c r="G11" s="12">
        <f t="shared" si="0"/>
        <v>0</v>
      </c>
      <c r="H11" s="46">
        <v>33295110.100000001</v>
      </c>
      <c r="I11" s="12">
        <f t="shared" si="1"/>
        <v>1604720.8000000007</v>
      </c>
      <c r="J11" s="12">
        <v>33295110.100000001</v>
      </c>
      <c r="K11" s="12">
        <f t="shared" si="4"/>
        <v>1604720.8000000007</v>
      </c>
      <c r="L11" s="12">
        <f t="shared" si="2"/>
        <v>1604720.8000000007</v>
      </c>
    </row>
    <row r="12" spans="1:16" s="15" customFormat="1" ht="51" x14ac:dyDescent="0.2">
      <c r="A12" s="18" t="s">
        <v>158</v>
      </c>
      <c r="B12" s="26" t="s">
        <v>135</v>
      </c>
      <c r="C12" s="12">
        <v>11759415.5</v>
      </c>
      <c r="D12" s="46">
        <v>11759415.5</v>
      </c>
      <c r="E12" s="12">
        <f t="shared" si="3"/>
        <v>0</v>
      </c>
      <c r="F12" s="46">
        <v>11759415.5</v>
      </c>
      <c r="G12" s="12">
        <f t="shared" si="0"/>
        <v>0</v>
      </c>
      <c r="H12" s="46">
        <v>10439630</v>
      </c>
      <c r="I12" s="12">
        <f t="shared" si="1"/>
        <v>-1319785.5</v>
      </c>
      <c r="J12" s="12">
        <v>10439630</v>
      </c>
      <c r="K12" s="12">
        <f t="shared" si="4"/>
        <v>-1319785.5</v>
      </c>
      <c r="L12" s="8">
        <f t="shared" si="2"/>
        <v>-1319785.5</v>
      </c>
      <c r="P12" s="15" t="s">
        <v>277</v>
      </c>
    </row>
    <row r="13" spans="1:16" s="6" customFormat="1" ht="38.25" x14ac:dyDescent="0.2">
      <c r="A13" s="18" t="s">
        <v>159</v>
      </c>
      <c r="B13" s="26" t="s">
        <v>136</v>
      </c>
      <c r="C13" s="12">
        <v>11759415.5</v>
      </c>
      <c r="D13" s="46">
        <v>11759415.5</v>
      </c>
      <c r="E13" s="12">
        <f t="shared" si="3"/>
        <v>0</v>
      </c>
      <c r="F13" s="46">
        <v>11759415.5</v>
      </c>
      <c r="G13" s="12">
        <f t="shared" si="0"/>
        <v>0</v>
      </c>
      <c r="H13" s="46">
        <v>10439630</v>
      </c>
      <c r="I13" s="12">
        <f t="shared" si="1"/>
        <v>-1319785.5</v>
      </c>
      <c r="J13" s="12">
        <v>10439630</v>
      </c>
      <c r="K13" s="12">
        <f t="shared" si="4"/>
        <v>-1319785.5</v>
      </c>
      <c r="L13" s="12">
        <f t="shared" si="2"/>
        <v>-1319785.5</v>
      </c>
    </row>
    <row r="14" spans="1:16" s="6" customFormat="1" x14ac:dyDescent="0.2">
      <c r="A14" s="18" t="s">
        <v>252</v>
      </c>
      <c r="B14" s="26" t="s">
        <v>253</v>
      </c>
      <c r="C14" s="12">
        <v>10200</v>
      </c>
      <c r="D14" s="46">
        <v>10200</v>
      </c>
      <c r="E14" s="12">
        <v>0</v>
      </c>
      <c r="F14" s="46">
        <v>10200</v>
      </c>
      <c r="G14" s="12">
        <v>0</v>
      </c>
      <c r="H14" s="46">
        <v>106600</v>
      </c>
      <c r="I14" s="12">
        <f t="shared" si="1"/>
        <v>96400</v>
      </c>
      <c r="J14" s="12">
        <v>106600</v>
      </c>
      <c r="K14" s="12">
        <f t="shared" si="4"/>
        <v>96400</v>
      </c>
      <c r="L14" s="12"/>
    </row>
    <row r="15" spans="1:16" s="6" customFormat="1" x14ac:dyDescent="0.2">
      <c r="A15" s="18" t="s">
        <v>254</v>
      </c>
      <c r="B15" s="26" t="s">
        <v>255</v>
      </c>
      <c r="C15" s="12">
        <v>10200</v>
      </c>
      <c r="D15" s="46">
        <v>10200</v>
      </c>
      <c r="E15" s="12">
        <v>0</v>
      </c>
      <c r="F15" s="46">
        <v>10200</v>
      </c>
      <c r="G15" s="12">
        <v>0</v>
      </c>
      <c r="H15" s="46">
        <v>106600</v>
      </c>
      <c r="I15" s="12">
        <f t="shared" si="1"/>
        <v>96400</v>
      </c>
      <c r="J15" s="12">
        <v>106600</v>
      </c>
      <c r="K15" s="12">
        <f t="shared" si="4"/>
        <v>96400</v>
      </c>
      <c r="L15" s="12"/>
    </row>
    <row r="16" spans="1:16" s="15" customFormat="1" x14ac:dyDescent="0.2">
      <c r="A16" s="18" t="s">
        <v>160</v>
      </c>
      <c r="B16" s="26" t="s">
        <v>137</v>
      </c>
      <c r="C16" s="12">
        <v>25344244</v>
      </c>
      <c r="D16" s="46">
        <v>25344244</v>
      </c>
      <c r="E16" s="12">
        <f t="shared" si="3"/>
        <v>0</v>
      </c>
      <c r="F16" s="46">
        <v>25344244</v>
      </c>
      <c r="G16" s="12">
        <f t="shared" si="0"/>
        <v>0</v>
      </c>
      <c r="H16" s="46">
        <v>24930348</v>
      </c>
      <c r="I16" s="12">
        <f t="shared" si="1"/>
        <v>-413896</v>
      </c>
      <c r="J16" s="12">
        <v>24930348</v>
      </c>
      <c r="K16" s="12">
        <f t="shared" si="4"/>
        <v>-413896</v>
      </c>
      <c r="L16" s="8">
        <f t="shared" ref="L16:L25" si="5">E16+G16+I16</f>
        <v>-413896</v>
      </c>
    </row>
    <row r="17" spans="1:12" s="6" customFormat="1" x14ac:dyDescent="0.2">
      <c r="A17" s="18" t="s">
        <v>161</v>
      </c>
      <c r="B17" s="26" t="s">
        <v>138</v>
      </c>
      <c r="C17" s="12">
        <v>22227735</v>
      </c>
      <c r="D17" s="46">
        <v>22227735</v>
      </c>
      <c r="E17" s="12">
        <f t="shared" si="3"/>
        <v>0</v>
      </c>
      <c r="F17" s="46">
        <v>22227735</v>
      </c>
      <c r="G17" s="12">
        <f t="shared" si="0"/>
        <v>0</v>
      </c>
      <c r="H17" s="46">
        <v>21650000</v>
      </c>
      <c r="I17" s="12">
        <f t="shared" si="1"/>
        <v>-577735</v>
      </c>
      <c r="J17" s="12">
        <v>21650000</v>
      </c>
      <c r="K17" s="12">
        <f t="shared" si="4"/>
        <v>-577735</v>
      </c>
      <c r="L17" s="12">
        <f t="shared" si="5"/>
        <v>-577735</v>
      </c>
    </row>
    <row r="18" spans="1:12" s="6" customFormat="1" x14ac:dyDescent="0.2">
      <c r="A18" s="18" t="s">
        <v>162</v>
      </c>
      <c r="B18" s="26" t="s">
        <v>139</v>
      </c>
      <c r="C18" s="12">
        <v>3081799</v>
      </c>
      <c r="D18" s="46">
        <v>3081799</v>
      </c>
      <c r="E18" s="12">
        <f t="shared" si="3"/>
        <v>0</v>
      </c>
      <c r="F18" s="46">
        <v>3081799</v>
      </c>
      <c r="G18" s="12">
        <f t="shared" si="0"/>
        <v>0</v>
      </c>
      <c r="H18" s="46">
        <v>3246973</v>
      </c>
      <c r="I18" s="12">
        <f t="shared" si="1"/>
        <v>165174</v>
      </c>
      <c r="J18" s="12">
        <v>3246973</v>
      </c>
      <c r="K18" s="12">
        <f t="shared" si="4"/>
        <v>165174</v>
      </c>
      <c r="L18" s="12">
        <f t="shared" si="5"/>
        <v>165174</v>
      </c>
    </row>
    <row r="19" spans="1:12" s="6" customFormat="1" x14ac:dyDescent="0.2">
      <c r="A19" s="18" t="s">
        <v>163</v>
      </c>
      <c r="B19" s="26" t="s">
        <v>140</v>
      </c>
      <c r="C19" s="12">
        <v>34710</v>
      </c>
      <c r="D19" s="46">
        <v>34710</v>
      </c>
      <c r="E19" s="12">
        <f t="shared" si="3"/>
        <v>0</v>
      </c>
      <c r="F19" s="46">
        <v>34710</v>
      </c>
      <c r="G19" s="12">
        <f t="shared" si="0"/>
        <v>0</v>
      </c>
      <c r="H19" s="46">
        <v>33375</v>
      </c>
      <c r="I19" s="12">
        <f t="shared" si="1"/>
        <v>-1335</v>
      </c>
      <c r="J19" s="12">
        <v>33375</v>
      </c>
      <c r="K19" s="12">
        <f t="shared" si="4"/>
        <v>-1335</v>
      </c>
      <c r="L19" s="12">
        <f t="shared" si="5"/>
        <v>-1335</v>
      </c>
    </row>
    <row r="20" spans="1:12" s="15" customFormat="1" ht="38.25" x14ac:dyDescent="0.2">
      <c r="A20" s="18" t="s">
        <v>164</v>
      </c>
      <c r="B20" s="26" t="s">
        <v>259</v>
      </c>
      <c r="C20" s="12">
        <v>451651</v>
      </c>
      <c r="D20" s="46">
        <v>451651</v>
      </c>
      <c r="E20" s="12">
        <f t="shared" si="3"/>
        <v>0</v>
      </c>
      <c r="F20" s="46">
        <v>451651</v>
      </c>
      <c r="G20" s="12">
        <f t="shared" si="0"/>
        <v>0</v>
      </c>
      <c r="H20" s="46">
        <v>394926</v>
      </c>
      <c r="I20" s="12">
        <f t="shared" si="1"/>
        <v>-56725</v>
      </c>
      <c r="J20" s="12">
        <v>394926</v>
      </c>
      <c r="K20" s="12">
        <f t="shared" si="4"/>
        <v>-56725</v>
      </c>
      <c r="L20" s="8">
        <f t="shared" si="5"/>
        <v>-56725</v>
      </c>
    </row>
    <row r="21" spans="1:12" s="6" customFormat="1" x14ac:dyDescent="0.2">
      <c r="A21" s="18" t="s">
        <v>165</v>
      </c>
      <c r="B21" s="26" t="s">
        <v>141</v>
      </c>
      <c r="C21" s="12">
        <v>451351</v>
      </c>
      <c r="D21" s="46">
        <v>451351</v>
      </c>
      <c r="E21" s="12">
        <f t="shared" si="3"/>
        <v>0</v>
      </c>
      <c r="F21" s="46">
        <v>451351</v>
      </c>
      <c r="G21" s="12">
        <f t="shared" si="0"/>
        <v>0</v>
      </c>
      <c r="H21" s="46">
        <v>394626</v>
      </c>
      <c r="I21" s="12">
        <f t="shared" si="1"/>
        <v>-56725</v>
      </c>
      <c r="J21" s="12">
        <v>394626</v>
      </c>
      <c r="K21" s="12">
        <f t="shared" si="4"/>
        <v>-56725</v>
      </c>
      <c r="L21" s="12">
        <f t="shared" si="5"/>
        <v>-56725</v>
      </c>
    </row>
    <row r="22" spans="1:12" s="6" customFormat="1" ht="51" x14ac:dyDescent="0.2">
      <c r="A22" s="18" t="s">
        <v>166</v>
      </c>
      <c r="B22" s="26" t="s">
        <v>142</v>
      </c>
      <c r="C22" s="12">
        <v>300</v>
      </c>
      <c r="D22" s="46">
        <v>300</v>
      </c>
      <c r="E22" s="12">
        <f t="shared" si="3"/>
        <v>0</v>
      </c>
      <c r="F22" s="46">
        <v>300</v>
      </c>
      <c r="G22" s="12">
        <f t="shared" si="0"/>
        <v>0</v>
      </c>
      <c r="H22" s="46">
        <v>300</v>
      </c>
      <c r="I22" s="12">
        <f t="shared" si="1"/>
        <v>0</v>
      </c>
      <c r="J22" s="12">
        <v>300</v>
      </c>
      <c r="K22" s="12">
        <f t="shared" si="4"/>
        <v>0</v>
      </c>
      <c r="L22" s="12">
        <f t="shared" si="5"/>
        <v>0</v>
      </c>
    </row>
    <row r="23" spans="1:12" s="15" customFormat="1" x14ac:dyDescent="0.2">
      <c r="A23" s="18" t="s">
        <v>167</v>
      </c>
      <c r="B23" s="26" t="s">
        <v>143</v>
      </c>
      <c r="C23" s="12">
        <v>490702.2</v>
      </c>
      <c r="D23" s="46">
        <v>490702.2</v>
      </c>
      <c r="E23" s="12">
        <f t="shared" si="3"/>
        <v>0</v>
      </c>
      <c r="F23" s="46">
        <v>490702.2</v>
      </c>
      <c r="G23" s="12">
        <f t="shared" si="0"/>
        <v>0</v>
      </c>
      <c r="H23" s="46">
        <v>377453.1</v>
      </c>
      <c r="I23" s="12">
        <f t="shared" si="1"/>
        <v>-113249.10000000003</v>
      </c>
      <c r="J23" s="12">
        <v>377453.1</v>
      </c>
      <c r="K23" s="12">
        <f t="shared" si="4"/>
        <v>-113249.10000000003</v>
      </c>
      <c r="L23" s="8">
        <f t="shared" si="5"/>
        <v>-113249.10000000003</v>
      </c>
    </row>
    <row r="24" spans="1:12" s="6" customFormat="1" ht="102" x14ac:dyDescent="0.2">
      <c r="A24" s="18" t="s">
        <v>216</v>
      </c>
      <c r="B24" s="26" t="s">
        <v>260</v>
      </c>
      <c r="C24" s="12">
        <v>28982.5</v>
      </c>
      <c r="D24" s="46">
        <v>28982.5</v>
      </c>
      <c r="E24" s="12">
        <f t="shared" si="3"/>
        <v>0</v>
      </c>
      <c r="F24" s="46">
        <v>28982.5</v>
      </c>
      <c r="G24" s="12">
        <f t="shared" si="0"/>
        <v>0</v>
      </c>
      <c r="H24" s="46">
        <v>15140.6</v>
      </c>
      <c r="I24" s="12">
        <f t="shared" si="1"/>
        <v>-13841.9</v>
      </c>
      <c r="J24" s="12">
        <v>15140.6</v>
      </c>
      <c r="K24" s="12">
        <f t="shared" si="4"/>
        <v>-13841.9</v>
      </c>
      <c r="L24" s="8">
        <f t="shared" si="5"/>
        <v>-13841.9</v>
      </c>
    </row>
    <row r="25" spans="1:12" s="6" customFormat="1" ht="51" x14ac:dyDescent="0.2">
      <c r="A25" s="18" t="s">
        <v>217</v>
      </c>
      <c r="B25" s="26" t="s">
        <v>218</v>
      </c>
      <c r="C25" s="12">
        <v>461719.7</v>
      </c>
      <c r="D25" s="46">
        <v>461719.7</v>
      </c>
      <c r="E25" s="12">
        <f t="shared" si="3"/>
        <v>0</v>
      </c>
      <c r="F25" s="46">
        <v>461719.7</v>
      </c>
      <c r="G25" s="12">
        <f t="shared" si="0"/>
        <v>0</v>
      </c>
      <c r="H25" s="46">
        <v>362312.5</v>
      </c>
      <c r="I25" s="12">
        <f t="shared" si="1"/>
        <v>-99407.200000000012</v>
      </c>
      <c r="J25" s="12">
        <v>362312.5</v>
      </c>
      <c r="K25" s="12">
        <f t="shared" si="4"/>
        <v>-99407.200000000012</v>
      </c>
      <c r="L25" s="12">
        <f t="shared" si="5"/>
        <v>-99407.200000000012</v>
      </c>
    </row>
    <row r="26" spans="1:12" s="6" customFormat="1" ht="63.75" x14ac:dyDescent="0.2">
      <c r="A26" s="18" t="s">
        <v>168</v>
      </c>
      <c r="B26" s="26" t="s">
        <v>261</v>
      </c>
      <c r="C26" s="12">
        <v>76695.400000000009</v>
      </c>
      <c r="D26" s="46">
        <v>576695.4</v>
      </c>
      <c r="E26" s="12">
        <f t="shared" si="3"/>
        <v>500000</v>
      </c>
      <c r="F26" s="46">
        <v>576695.4</v>
      </c>
      <c r="G26" s="12">
        <f t="shared" si="0"/>
        <v>0</v>
      </c>
      <c r="H26" s="46">
        <v>631457.9</v>
      </c>
      <c r="I26" s="12">
        <f t="shared" si="1"/>
        <v>54762.5</v>
      </c>
      <c r="J26" s="12">
        <v>631457.9</v>
      </c>
      <c r="K26" s="12">
        <f t="shared" si="4"/>
        <v>554762.5</v>
      </c>
      <c r="L26" s="12"/>
    </row>
    <row r="27" spans="1:12" s="6" customFormat="1" ht="102" x14ac:dyDescent="0.2">
      <c r="A27" s="18" t="s">
        <v>169</v>
      </c>
      <c r="B27" s="26" t="s">
        <v>262</v>
      </c>
      <c r="C27" s="12">
        <v>26366.6</v>
      </c>
      <c r="D27" s="46">
        <v>26366.6</v>
      </c>
      <c r="E27" s="12">
        <f t="shared" si="3"/>
        <v>0</v>
      </c>
      <c r="F27" s="46">
        <v>26366.6</v>
      </c>
      <c r="G27" s="12">
        <f t="shared" si="0"/>
        <v>0</v>
      </c>
      <c r="H27" s="46">
        <v>14769.6</v>
      </c>
      <c r="I27" s="12">
        <f t="shared" si="1"/>
        <v>-11596.999999999998</v>
      </c>
      <c r="J27" s="12">
        <v>14769.6</v>
      </c>
      <c r="K27" s="12">
        <f t="shared" si="4"/>
        <v>-11596.999999999998</v>
      </c>
      <c r="L27" s="12">
        <f>E27+G27+I27</f>
        <v>-11596.999999999998</v>
      </c>
    </row>
    <row r="28" spans="1:12" s="6" customFormat="1" ht="25.5" x14ac:dyDescent="0.2">
      <c r="A28" s="18" t="s">
        <v>170</v>
      </c>
      <c r="B28" s="26" t="s">
        <v>144</v>
      </c>
      <c r="C28" s="12">
        <v>0</v>
      </c>
      <c r="D28" s="46">
        <v>500000</v>
      </c>
      <c r="E28" s="12">
        <f t="shared" si="3"/>
        <v>500000</v>
      </c>
      <c r="F28" s="46">
        <v>500000</v>
      </c>
      <c r="G28" s="12">
        <f t="shared" si="0"/>
        <v>0</v>
      </c>
      <c r="H28" s="46">
        <v>500000</v>
      </c>
      <c r="I28" s="12">
        <f t="shared" si="1"/>
        <v>0</v>
      </c>
      <c r="J28" s="12">
        <v>500000</v>
      </c>
      <c r="K28" s="12"/>
      <c r="L28" s="12"/>
    </row>
    <row r="29" spans="1:12" s="6" customFormat="1" ht="63.75" x14ac:dyDescent="0.2">
      <c r="A29" s="18" t="s">
        <v>292</v>
      </c>
      <c r="B29" s="26" t="s">
        <v>293</v>
      </c>
      <c r="C29" s="12">
        <v>0</v>
      </c>
      <c r="D29" s="46">
        <v>0</v>
      </c>
      <c r="E29" s="12">
        <f t="shared" si="3"/>
        <v>0</v>
      </c>
      <c r="F29" s="46">
        <v>0</v>
      </c>
      <c r="G29" s="12">
        <f t="shared" si="0"/>
        <v>0</v>
      </c>
      <c r="H29" s="46">
        <v>37108.800000000003</v>
      </c>
      <c r="I29" s="12">
        <f t="shared" si="1"/>
        <v>37108.800000000003</v>
      </c>
      <c r="J29" s="12">
        <v>37108.800000000003</v>
      </c>
      <c r="K29" s="12"/>
      <c r="L29" s="12"/>
    </row>
    <row r="30" spans="1:12" s="6" customFormat="1" ht="38.25" x14ac:dyDescent="0.2">
      <c r="A30" s="18" t="s">
        <v>171</v>
      </c>
      <c r="B30" s="26" t="s">
        <v>195</v>
      </c>
      <c r="C30" s="12">
        <v>311.5</v>
      </c>
      <c r="D30" s="46">
        <v>311.5</v>
      </c>
      <c r="E30" s="12">
        <f t="shared" si="3"/>
        <v>0</v>
      </c>
      <c r="F30" s="46">
        <v>311.5</v>
      </c>
      <c r="G30" s="12">
        <f t="shared" si="0"/>
        <v>0</v>
      </c>
      <c r="H30" s="46">
        <v>311.5</v>
      </c>
      <c r="I30" s="12">
        <v>0</v>
      </c>
      <c r="J30" s="12">
        <v>311.5</v>
      </c>
      <c r="K30" s="12">
        <f t="shared" si="4"/>
        <v>0</v>
      </c>
      <c r="L30" s="12">
        <f>E30+G30+I30</f>
        <v>0</v>
      </c>
    </row>
    <row r="31" spans="1:12" s="6" customFormat="1" ht="127.5" x14ac:dyDescent="0.2">
      <c r="A31" s="18" t="s">
        <v>172</v>
      </c>
      <c r="B31" s="26" t="s">
        <v>263</v>
      </c>
      <c r="C31" s="12">
        <v>44100</v>
      </c>
      <c r="D31" s="46">
        <v>44100</v>
      </c>
      <c r="E31" s="12">
        <f t="shared" si="3"/>
        <v>0</v>
      </c>
      <c r="F31" s="46">
        <v>44100</v>
      </c>
      <c r="G31" s="12">
        <f t="shared" si="0"/>
        <v>0</v>
      </c>
      <c r="H31" s="46">
        <v>68500</v>
      </c>
      <c r="I31" s="12">
        <f t="shared" ref="I31:I66" si="6">H31-F31</f>
        <v>24400</v>
      </c>
      <c r="J31" s="12">
        <v>68500</v>
      </c>
      <c r="K31" s="12">
        <f t="shared" si="4"/>
        <v>24400</v>
      </c>
      <c r="L31" s="12">
        <f t="shared" ref="L31:L57" si="7">E31+G31+I31</f>
        <v>24400</v>
      </c>
    </row>
    <row r="32" spans="1:12" s="6" customFormat="1" ht="63.75" x14ac:dyDescent="0.2">
      <c r="A32" s="18" t="s">
        <v>278</v>
      </c>
      <c r="B32" s="26" t="s">
        <v>279</v>
      </c>
      <c r="C32" s="12">
        <v>0</v>
      </c>
      <c r="D32" s="46">
        <v>0</v>
      </c>
      <c r="E32" s="12">
        <f t="shared" si="3"/>
        <v>0</v>
      </c>
      <c r="F32" s="46">
        <v>0</v>
      </c>
      <c r="G32" s="12">
        <v>0</v>
      </c>
      <c r="H32" s="46">
        <v>0.3</v>
      </c>
      <c r="I32" s="12"/>
      <c r="J32" s="12">
        <v>0.3</v>
      </c>
      <c r="K32" s="12"/>
      <c r="L32" s="12"/>
    </row>
    <row r="33" spans="1:12" s="6" customFormat="1" ht="38.25" x14ac:dyDescent="0.2">
      <c r="A33" s="18" t="s">
        <v>173</v>
      </c>
      <c r="B33" s="26" t="s">
        <v>145</v>
      </c>
      <c r="C33" s="12">
        <v>5917.3</v>
      </c>
      <c r="D33" s="46">
        <v>5917.3</v>
      </c>
      <c r="E33" s="12">
        <f t="shared" si="3"/>
        <v>0</v>
      </c>
      <c r="F33" s="46">
        <v>5917.3</v>
      </c>
      <c r="G33" s="12">
        <f t="shared" si="0"/>
        <v>0</v>
      </c>
      <c r="H33" s="46">
        <v>10767.7</v>
      </c>
      <c r="I33" s="12">
        <f t="shared" si="6"/>
        <v>4850.4000000000005</v>
      </c>
      <c r="J33" s="12">
        <v>10767.7</v>
      </c>
      <c r="K33" s="12">
        <f t="shared" si="4"/>
        <v>4850.4000000000005</v>
      </c>
      <c r="L33" s="12">
        <f t="shared" si="7"/>
        <v>4850.4000000000005</v>
      </c>
    </row>
    <row r="34" spans="1:12" s="6" customFormat="1" ht="25.5" x14ac:dyDescent="0.2">
      <c r="A34" s="18" t="s">
        <v>174</v>
      </c>
      <c r="B34" s="26" t="s">
        <v>146</v>
      </c>
      <c r="C34" s="12">
        <v>463073.3</v>
      </c>
      <c r="D34" s="46">
        <v>463073.3</v>
      </c>
      <c r="E34" s="12">
        <f t="shared" si="3"/>
        <v>0</v>
      </c>
      <c r="F34" s="46">
        <v>463073.3</v>
      </c>
      <c r="G34" s="12">
        <f t="shared" si="0"/>
        <v>0</v>
      </c>
      <c r="H34" s="46">
        <v>486164.8</v>
      </c>
      <c r="I34" s="12">
        <f t="shared" si="6"/>
        <v>23091.5</v>
      </c>
      <c r="J34" s="12">
        <v>486164.8</v>
      </c>
      <c r="K34" s="12">
        <f t="shared" si="4"/>
        <v>23091.5</v>
      </c>
      <c r="L34" s="12">
        <f t="shared" si="7"/>
        <v>23091.5</v>
      </c>
    </row>
    <row r="35" spans="1:12" s="15" customFormat="1" ht="25.5" x14ac:dyDescent="0.2">
      <c r="A35" s="18" t="s">
        <v>175</v>
      </c>
      <c r="B35" s="26" t="s">
        <v>147</v>
      </c>
      <c r="C35" s="12">
        <v>152847.29999999999</v>
      </c>
      <c r="D35" s="46">
        <v>152847.29999999999</v>
      </c>
      <c r="E35" s="12">
        <f t="shared" si="3"/>
        <v>0</v>
      </c>
      <c r="F35" s="46">
        <v>152847.29999999999</v>
      </c>
      <c r="G35" s="12">
        <f t="shared" si="0"/>
        <v>0</v>
      </c>
      <c r="H35" s="46">
        <v>152847.29999999999</v>
      </c>
      <c r="I35" s="12">
        <f t="shared" si="6"/>
        <v>0</v>
      </c>
      <c r="J35" s="12">
        <v>152847.29999999999</v>
      </c>
      <c r="K35" s="12">
        <f t="shared" si="4"/>
        <v>0</v>
      </c>
      <c r="L35" s="8">
        <f t="shared" si="7"/>
        <v>0</v>
      </c>
    </row>
    <row r="36" spans="1:12" s="6" customFormat="1" x14ac:dyDescent="0.2">
      <c r="A36" s="18" t="s">
        <v>264</v>
      </c>
      <c r="B36" s="26" t="s">
        <v>148</v>
      </c>
      <c r="C36" s="12">
        <v>8226</v>
      </c>
      <c r="D36" s="46">
        <v>8226</v>
      </c>
      <c r="E36" s="12">
        <f t="shared" si="3"/>
        <v>0</v>
      </c>
      <c r="F36" s="46">
        <v>8226</v>
      </c>
      <c r="G36" s="12">
        <f t="shared" si="0"/>
        <v>0</v>
      </c>
      <c r="H36" s="46">
        <v>25549</v>
      </c>
      <c r="I36" s="12">
        <f t="shared" si="6"/>
        <v>17323</v>
      </c>
      <c r="J36" s="12">
        <v>25549</v>
      </c>
      <c r="K36" s="12">
        <f t="shared" si="4"/>
        <v>17323</v>
      </c>
      <c r="L36" s="12">
        <f t="shared" si="7"/>
        <v>17323</v>
      </c>
    </row>
    <row r="37" spans="1:12" s="6" customFormat="1" x14ac:dyDescent="0.2">
      <c r="A37" s="18" t="s">
        <v>176</v>
      </c>
      <c r="B37" s="26" t="s">
        <v>149</v>
      </c>
      <c r="C37" s="12">
        <v>302000</v>
      </c>
      <c r="D37" s="46">
        <v>302000</v>
      </c>
      <c r="E37" s="12">
        <f t="shared" si="3"/>
        <v>0</v>
      </c>
      <c r="F37" s="46">
        <v>302000</v>
      </c>
      <c r="G37" s="12">
        <f t="shared" si="0"/>
        <v>0</v>
      </c>
      <c r="H37" s="46">
        <v>307768.5</v>
      </c>
      <c r="I37" s="12">
        <f t="shared" si="6"/>
        <v>5768.5</v>
      </c>
      <c r="J37" s="12">
        <v>307768.5</v>
      </c>
      <c r="K37" s="12">
        <f t="shared" si="4"/>
        <v>5768.5</v>
      </c>
      <c r="L37" s="12">
        <f t="shared" si="7"/>
        <v>5768.5</v>
      </c>
    </row>
    <row r="38" spans="1:12" s="6" customFormat="1" ht="38.25" x14ac:dyDescent="0.2">
      <c r="A38" s="18" t="s">
        <v>177</v>
      </c>
      <c r="B38" s="26" t="s">
        <v>265</v>
      </c>
      <c r="C38" s="12">
        <v>148006.30000000002</v>
      </c>
      <c r="D38" s="46">
        <v>148006.30000000002</v>
      </c>
      <c r="E38" s="12">
        <f t="shared" si="3"/>
        <v>0</v>
      </c>
      <c r="F38" s="46">
        <v>148006.30000000002</v>
      </c>
      <c r="G38" s="12">
        <f t="shared" si="0"/>
        <v>0</v>
      </c>
      <c r="H38" s="46">
        <v>259759</v>
      </c>
      <c r="I38" s="12">
        <f t="shared" si="6"/>
        <v>111752.69999999998</v>
      </c>
      <c r="J38" s="12">
        <v>259759</v>
      </c>
      <c r="K38" s="12">
        <f t="shared" si="4"/>
        <v>111752.69999999998</v>
      </c>
      <c r="L38" s="12">
        <f t="shared" si="7"/>
        <v>111752.69999999998</v>
      </c>
    </row>
    <row r="39" spans="1:12" s="15" customFormat="1" ht="25.5" x14ac:dyDescent="0.2">
      <c r="A39" s="18" t="s">
        <v>178</v>
      </c>
      <c r="B39" s="26" t="s">
        <v>150</v>
      </c>
      <c r="C39" s="12">
        <v>133284.20000000001</v>
      </c>
      <c r="D39" s="46">
        <v>133284.20000000001</v>
      </c>
      <c r="E39" s="12">
        <f t="shared" si="3"/>
        <v>0</v>
      </c>
      <c r="F39" s="46">
        <v>133284.20000000001</v>
      </c>
      <c r="G39" s="12">
        <f t="shared" si="0"/>
        <v>0</v>
      </c>
      <c r="H39" s="46">
        <v>132733.79999999999</v>
      </c>
      <c r="I39" s="12">
        <f t="shared" si="6"/>
        <v>-550.40000000002328</v>
      </c>
      <c r="J39" s="12">
        <v>132733.79999999999</v>
      </c>
      <c r="K39" s="12">
        <f t="shared" si="4"/>
        <v>-550.40000000002328</v>
      </c>
      <c r="L39" s="8">
        <f t="shared" si="7"/>
        <v>-550.40000000002328</v>
      </c>
    </row>
    <row r="40" spans="1:12" s="6" customFormat="1" ht="25.5" x14ac:dyDescent="0.2">
      <c r="A40" s="18" t="s">
        <v>179</v>
      </c>
      <c r="B40" s="26" t="s">
        <v>151</v>
      </c>
      <c r="C40" s="12">
        <v>14722.099999999997</v>
      </c>
      <c r="D40" s="46">
        <v>14722.099999999997</v>
      </c>
      <c r="E40" s="12">
        <f t="shared" si="3"/>
        <v>0</v>
      </c>
      <c r="F40" s="46">
        <v>14722.099999999997</v>
      </c>
      <c r="G40" s="12">
        <f t="shared" si="0"/>
        <v>0</v>
      </c>
      <c r="H40" s="46">
        <v>127025.2</v>
      </c>
      <c r="I40" s="12">
        <f t="shared" si="6"/>
        <v>112303.1</v>
      </c>
      <c r="J40" s="12">
        <v>127025.2</v>
      </c>
      <c r="K40" s="12">
        <f t="shared" si="4"/>
        <v>112303.1</v>
      </c>
      <c r="L40" s="12">
        <f t="shared" si="7"/>
        <v>112303.1</v>
      </c>
    </row>
    <row r="41" spans="1:12" s="6" customFormat="1" ht="38.25" x14ac:dyDescent="0.2">
      <c r="A41" s="18" t="s">
        <v>180</v>
      </c>
      <c r="B41" s="26" t="s">
        <v>266</v>
      </c>
      <c r="C41" s="12">
        <v>14325</v>
      </c>
      <c r="D41" s="46">
        <v>14325</v>
      </c>
      <c r="E41" s="12">
        <f t="shared" si="3"/>
        <v>0</v>
      </c>
      <c r="F41" s="46">
        <v>14325</v>
      </c>
      <c r="G41" s="12">
        <f t="shared" si="0"/>
        <v>0</v>
      </c>
      <c r="H41" s="46">
        <v>24624.1</v>
      </c>
      <c r="I41" s="12">
        <f t="shared" si="6"/>
        <v>10299.099999999999</v>
      </c>
      <c r="J41" s="12">
        <v>24624.1</v>
      </c>
      <c r="K41" s="12">
        <f t="shared" si="4"/>
        <v>10299.099999999999</v>
      </c>
      <c r="L41" s="12">
        <f t="shared" si="7"/>
        <v>10299.099999999999</v>
      </c>
    </row>
    <row r="42" spans="1:12" s="6" customFormat="1" x14ac:dyDescent="0.2">
      <c r="A42" s="18" t="s">
        <v>294</v>
      </c>
      <c r="B42" s="26" t="s">
        <v>295</v>
      </c>
      <c r="C42" s="12">
        <v>0</v>
      </c>
      <c r="D42" s="46">
        <v>0</v>
      </c>
      <c r="E42" s="12">
        <f t="shared" si="3"/>
        <v>0</v>
      </c>
      <c r="F42" s="46">
        <v>0</v>
      </c>
      <c r="G42" s="12">
        <f t="shared" si="0"/>
        <v>0</v>
      </c>
      <c r="H42" s="46">
        <v>5156.8999999999996</v>
      </c>
      <c r="I42" s="12"/>
      <c r="J42" s="12">
        <v>5156.8999999999996</v>
      </c>
      <c r="K42" s="12"/>
      <c r="L42" s="12"/>
    </row>
    <row r="43" spans="1:12" s="6" customFormat="1" ht="102" x14ac:dyDescent="0.2">
      <c r="A43" s="18" t="s">
        <v>181</v>
      </c>
      <c r="B43" s="26" t="s">
        <v>267</v>
      </c>
      <c r="C43" s="12">
        <v>9726.5</v>
      </c>
      <c r="D43" s="46">
        <v>9726.5</v>
      </c>
      <c r="E43" s="12">
        <f t="shared" si="3"/>
        <v>0</v>
      </c>
      <c r="F43" s="46">
        <v>9726.5</v>
      </c>
      <c r="G43" s="12">
        <f t="shared" si="0"/>
        <v>0</v>
      </c>
      <c r="H43" s="46">
        <v>14382.7</v>
      </c>
      <c r="I43" s="12">
        <f t="shared" si="6"/>
        <v>4656.2000000000007</v>
      </c>
      <c r="J43" s="12">
        <v>14382.7</v>
      </c>
      <c r="K43" s="12">
        <f t="shared" si="4"/>
        <v>4656.2000000000007</v>
      </c>
      <c r="L43" s="8">
        <f t="shared" si="7"/>
        <v>4656.2000000000007</v>
      </c>
    </row>
    <row r="44" spans="1:12" s="6" customFormat="1" ht="51" x14ac:dyDescent="0.2">
      <c r="A44" s="18" t="s">
        <v>182</v>
      </c>
      <c r="B44" s="26" t="s">
        <v>268</v>
      </c>
      <c r="C44" s="12">
        <v>4598.5</v>
      </c>
      <c r="D44" s="46">
        <v>4598.5</v>
      </c>
      <c r="E44" s="12">
        <f t="shared" si="3"/>
        <v>0</v>
      </c>
      <c r="F44" s="46">
        <v>4598.5</v>
      </c>
      <c r="G44" s="12">
        <f t="shared" si="0"/>
        <v>0</v>
      </c>
      <c r="H44" s="46">
        <v>5084.5</v>
      </c>
      <c r="I44" s="12">
        <f t="shared" si="6"/>
        <v>486</v>
      </c>
      <c r="J44" s="12">
        <v>5084.5</v>
      </c>
      <c r="K44" s="12">
        <f t="shared" si="4"/>
        <v>486</v>
      </c>
      <c r="L44" s="12">
        <f t="shared" si="7"/>
        <v>486</v>
      </c>
    </row>
    <row r="45" spans="1:12" s="6" customFormat="1" x14ac:dyDescent="0.2">
      <c r="A45" s="18" t="s">
        <v>183</v>
      </c>
      <c r="B45" s="26" t="s">
        <v>205</v>
      </c>
      <c r="C45" s="12">
        <v>8065.4</v>
      </c>
      <c r="D45" s="46">
        <v>8065.4</v>
      </c>
      <c r="E45" s="12">
        <f t="shared" si="3"/>
        <v>0</v>
      </c>
      <c r="F45" s="46">
        <v>8065.4</v>
      </c>
      <c r="G45" s="12">
        <f t="shared" si="0"/>
        <v>0</v>
      </c>
      <c r="H45" s="46">
        <v>8074.2</v>
      </c>
      <c r="I45" s="12">
        <f t="shared" si="6"/>
        <v>8.8000000000001819</v>
      </c>
      <c r="J45" s="12">
        <v>8074.2</v>
      </c>
      <c r="K45" s="12">
        <f t="shared" si="4"/>
        <v>8.8000000000001819</v>
      </c>
      <c r="L45" s="12">
        <f t="shared" si="7"/>
        <v>8.8000000000001819</v>
      </c>
    </row>
    <row r="46" spans="1:12" s="6" customFormat="1" ht="51" x14ac:dyDescent="0.2">
      <c r="A46" s="18" t="s">
        <v>219</v>
      </c>
      <c r="B46" s="26" t="s">
        <v>220</v>
      </c>
      <c r="C46" s="12">
        <v>7617.4</v>
      </c>
      <c r="D46" s="46">
        <v>7617.4</v>
      </c>
      <c r="E46" s="12">
        <f t="shared" si="3"/>
        <v>0</v>
      </c>
      <c r="F46" s="46">
        <v>7617.4</v>
      </c>
      <c r="G46" s="12">
        <f t="shared" si="0"/>
        <v>0</v>
      </c>
      <c r="H46" s="46">
        <v>7626.2</v>
      </c>
      <c r="I46" s="12">
        <f t="shared" si="6"/>
        <v>8.8000000000001819</v>
      </c>
      <c r="J46" s="12">
        <v>7626.2</v>
      </c>
      <c r="K46" s="12">
        <f t="shared" si="4"/>
        <v>8.8000000000001819</v>
      </c>
      <c r="L46" s="8">
        <f t="shared" si="7"/>
        <v>8.8000000000001819</v>
      </c>
    </row>
    <row r="47" spans="1:12" s="15" customFormat="1" ht="89.25" x14ac:dyDescent="0.2">
      <c r="A47" s="35" t="s">
        <v>221</v>
      </c>
      <c r="B47" s="26" t="s">
        <v>269</v>
      </c>
      <c r="C47" s="12">
        <v>448</v>
      </c>
      <c r="D47" s="46">
        <v>448</v>
      </c>
      <c r="E47" s="12">
        <f t="shared" si="3"/>
        <v>0</v>
      </c>
      <c r="F47" s="46">
        <v>448</v>
      </c>
      <c r="G47" s="12">
        <f t="shared" si="0"/>
        <v>0</v>
      </c>
      <c r="H47" s="46">
        <v>448</v>
      </c>
      <c r="I47" s="12">
        <f t="shared" si="6"/>
        <v>0</v>
      </c>
      <c r="J47" s="12">
        <v>448</v>
      </c>
      <c r="K47" s="12">
        <f t="shared" si="4"/>
        <v>0</v>
      </c>
      <c r="L47" s="8">
        <f t="shared" si="7"/>
        <v>0</v>
      </c>
    </row>
    <row r="48" spans="1:12" s="15" customFormat="1" ht="25.5" x14ac:dyDescent="0.2">
      <c r="A48" s="35" t="s">
        <v>184</v>
      </c>
      <c r="B48" s="26" t="s">
        <v>152</v>
      </c>
      <c r="C48" s="12">
        <v>684409.40000000014</v>
      </c>
      <c r="D48" s="46">
        <v>684409.40000000014</v>
      </c>
      <c r="E48" s="12">
        <f t="shared" si="3"/>
        <v>0</v>
      </c>
      <c r="F48" s="46">
        <v>684409.40000000014</v>
      </c>
      <c r="G48" s="12">
        <f t="shared" si="0"/>
        <v>0</v>
      </c>
      <c r="H48" s="46">
        <v>1087434.7</v>
      </c>
      <c r="I48" s="12">
        <f t="shared" si="6"/>
        <v>403025.29999999981</v>
      </c>
      <c r="J48" s="12">
        <v>1087434.7</v>
      </c>
      <c r="K48" s="12">
        <f t="shared" si="4"/>
        <v>403025.29999999981</v>
      </c>
      <c r="L48" s="8">
        <f t="shared" si="7"/>
        <v>403025.29999999981</v>
      </c>
    </row>
    <row r="49" spans="1:12" s="15" customFormat="1" ht="51" x14ac:dyDescent="0.2">
      <c r="A49" s="35" t="s">
        <v>222</v>
      </c>
      <c r="B49" s="26" t="s">
        <v>223</v>
      </c>
      <c r="C49" s="12">
        <v>653966.30000000016</v>
      </c>
      <c r="D49" s="46">
        <v>653966.30000000016</v>
      </c>
      <c r="E49" s="12">
        <f t="shared" si="3"/>
        <v>0</v>
      </c>
      <c r="F49" s="46">
        <v>653966.30000000016</v>
      </c>
      <c r="G49" s="12">
        <f t="shared" si="0"/>
        <v>0</v>
      </c>
      <c r="H49" s="46">
        <v>946994.8</v>
      </c>
      <c r="I49" s="12">
        <f t="shared" si="6"/>
        <v>293028.49999999988</v>
      </c>
      <c r="J49" s="12">
        <v>946994.8</v>
      </c>
      <c r="K49" s="12">
        <f t="shared" si="4"/>
        <v>293028.49999999988</v>
      </c>
      <c r="L49" s="8">
        <f t="shared" si="7"/>
        <v>293028.49999999988</v>
      </c>
    </row>
    <row r="50" spans="1:12" s="15" customFormat="1" ht="51" x14ac:dyDescent="0.2">
      <c r="A50" s="35" t="s">
        <v>224</v>
      </c>
      <c r="B50" s="26" t="s">
        <v>225</v>
      </c>
      <c r="C50" s="12">
        <v>1132.5</v>
      </c>
      <c r="D50" s="46">
        <v>1132.5</v>
      </c>
      <c r="E50" s="12">
        <f t="shared" si="3"/>
        <v>0</v>
      </c>
      <c r="F50" s="46">
        <v>1132.5</v>
      </c>
      <c r="G50" s="12">
        <f t="shared" si="0"/>
        <v>0</v>
      </c>
      <c r="H50" s="46">
        <v>735.1</v>
      </c>
      <c r="I50" s="12">
        <f t="shared" si="6"/>
        <v>-397.4</v>
      </c>
      <c r="J50" s="12">
        <v>735.1</v>
      </c>
      <c r="K50" s="12">
        <f t="shared" si="4"/>
        <v>-397.4</v>
      </c>
      <c r="L50" s="8">
        <f t="shared" si="7"/>
        <v>-397.4</v>
      </c>
    </row>
    <row r="51" spans="1:12" s="15" customFormat="1" ht="153" x14ac:dyDescent="0.2">
      <c r="A51" s="35" t="s">
        <v>226</v>
      </c>
      <c r="B51" s="26" t="s">
        <v>270</v>
      </c>
      <c r="C51" s="12">
        <v>2565.6</v>
      </c>
      <c r="D51" s="46">
        <v>2565.6</v>
      </c>
      <c r="E51" s="12">
        <f t="shared" si="3"/>
        <v>0</v>
      </c>
      <c r="F51" s="46">
        <v>2565.6</v>
      </c>
      <c r="G51" s="12">
        <f t="shared" si="0"/>
        <v>0</v>
      </c>
      <c r="H51" s="46">
        <v>33560.800000000003</v>
      </c>
      <c r="I51" s="12">
        <f t="shared" si="6"/>
        <v>30995.200000000004</v>
      </c>
      <c r="J51" s="12">
        <v>33560.800000000003</v>
      </c>
      <c r="K51" s="12">
        <f t="shared" si="4"/>
        <v>30995.200000000004</v>
      </c>
      <c r="L51" s="8">
        <f t="shared" si="7"/>
        <v>30995.200000000004</v>
      </c>
    </row>
    <row r="52" spans="1:12" s="15" customFormat="1" ht="25.5" x14ac:dyDescent="0.2">
      <c r="A52" s="35" t="s">
        <v>227</v>
      </c>
      <c r="B52" s="26" t="s">
        <v>228</v>
      </c>
      <c r="C52" s="12">
        <v>8745</v>
      </c>
      <c r="D52" s="46">
        <v>8745</v>
      </c>
      <c r="E52" s="12">
        <f t="shared" si="3"/>
        <v>0</v>
      </c>
      <c r="F52" s="46">
        <v>8745</v>
      </c>
      <c r="G52" s="12">
        <f t="shared" si="0"/>
        <v>0</v>
      </c>
      <c r="H52" s="46">
        <v>83274</v>
      </c>
      <c r="I52" s="12">
        <f t="shared" si="6"/>
        <v>74529</v>
      </c>
      <c r="J52" s="12">
        <v>83274</v>
      </c>
      <c r="K52" s="12">
        <f t="shared" si="4"/>
        <v>74529</v>
      </c>
      <c r="L52" s="8">
        <f t="shared" si="7"/>
        <v>74529</v>
      </c>
    </row>
    <row r="53" spans="1:12" s="15" customFormat="1" ht="25.5" x14ac:dyDescent="0.2">
      <c r="A53" s="35" t="s">
        <v>229</v>
      </c>
      <c r="B53" s="26" t="s">
        <v>230</v>
      </c>
      <c r="C53" s="12">
        <v>18000</v>
      </c>
      <c r="D53" s="46">
        <v>18000</v>
      </c>
      <c r="E53" s="12">
        <f t="shared" si="3"/>
        <v>0</v>
      </c>
      <c r="F53" s="46">
        <v>18000</v>
      </c>
      <c r="G53" s="12">
        <f t="shared" si="0"/>
        <v>0</v>
      </c>
      <c r="H53" s="46">
        <v>22870</v>
      </c>
      <c r="I53" s="12">
        <f t="shared" si="6"/>
        <v>4870</v>
      </c>
      <c r="J53" s="12">
        <v>22870</v>
      </c>
      <c r="K53" s="12">
        <f t="shared" si="4"/>
        <v>4870</v>
      </c>
      <c r="L53" s="8">
        <f t="shared" si="7"/>
        <v>4870</v>
      </c>
    </row>
    <row r="54" spans="1:12" s="15" customFormat="1" x14ac:dyDescent="0.2">
      <c r="A54" s="35" t="s">
        <v>206</v>
      </c>
      <c r="B54" s="26" t="s">
        <v>207</v>
      </c>
      <c r="C54" s="12">
        <v>577155.1</v>
      </c>
      <c r="D54" s="46">
        <v>577155.1</v>
      </c>
      <c r="E54" s="12">
        <f t="shared" si="3"/>
        <v>0</v>
      </c>
      <c r="F54" s="46">
        <v>577155.1</v>
      </c>
      <c r="G54" s="12">
        <f t="shared" si="0"/>
        <v>0</v>
      </c>
      <c r="H54" s="46">
        <v>564564.30000000005</v>
      </c>
      <c r="I54" s="12">
        <f t="shared" si="6"/>
        <v>-12590.79999999993</v>
      </c>
      <c r="J54" s="12">
        <v>564564.30000000005</v>
      </c>
      <c r="K54" s="12">
        <f t="shared" si="4"/>
        <v>-12590.79999999993</v>
      </c>
      <c r="L54" s="8">
        <f t="shared" si="7"/>
        <v>-12590.79999999993</v>
      </c>
    </row>
    <row r="55" spans="1:12" s="15" customFormat="1" x14ac:dyDescent="0.2">
      <c r="A55" s="35" t="s">
        <v>280</v>
      </c>
      <c r="B55" s="26" t="s">
        <v>281</v>
      </c>
      <c r="C55" s="12">
        <v>0</v>
      </c>
      <c r="D55" s="46">
        <v>0</v>
      </c>
      <c r="E55" s="12">
        <f t="shared" si="3"/>
        <v>0</v>
      </c>
      <c r="F55" s="46">
        <v>0</v>
      </c>
      <c r="G55" s="12">
        <f t="shared" si="0"/>
        <v>0</v>
      </c>
      <c r="H55" s="46">
        <v>339.5</v>
      </c>
      <c r="I55" s="12">
        <f t="shared" si="6"/>
        <v>339.5</v>
      </c>
      <c r="J55" s="12">
        <v>339.5</v>
      </c>
      <c r="K55" s="12">
        <f t="shared" si="4"/>
        <v>339.5</v>
      </c>
      <c r="L55" s="8">
        <f t="shared" si="7"/>
        <v>339.5</v>
      </c>
    </row>
    <row r="56" spans="1:12" s="15" customFormat="1" x14ac:dyDescent="0.2">
      <c r="A56" s="35" t="s">
        <v>231</v>
      </c>
      <c r="B56" s="26" t="s">
        <v>232</v>
      </c>
      <c r="C56" s="12">
        <v>577155.1</v>
      </c>
      <c r="D56" s="46">
        <v>577155.1</v>
      </c>
      <c r="E56" s="12">
        <f t="shared" si="3"/>
        <v>0</v>
      </c>
      <c r="F56" s="46">
        <v>577155.1</v>
      </c>
      <c r="G56" s="12">
        <f t="shared" si="0"/>
        <v>0</v>
      </c>
      <c r="H56" s="46">
        <v>564224.80000000005</v>
      </c>
      <c r="I56" s="12">
        <f t="shared" si="6"/>
        <v>-12930.29999999993</v>
      </c>
      <c r="J56" s="12">
        <v>564224.80000000005</v>
      </c>
      <c r="K56" s="12">
        <f t="shared" si="4"/>
        <v>-12930.29999999993</v>
      </c>
      <c r="L56" s="8">
        <f t="shared" si="7"/>
        <v>-12930.29999999993</v>
      </c>
    </row>
    <row r="57" spans="1:12" s="15" customFormat="1" x14ac:dyDescent="0.2">
      <c r="A57" s="34" t="s">
        <v>185</v>
      </c>
      <c r="B57" s="25" t="s">
        <v>153</v>
      </c>
      <c r="C57" s="8">
        <v>20328619.400000006</v>
      </c>
      <c r="D57" s="45">
        <v>20956008.600000001</v>
      </c>
      <c r="E57" s="8">
        <f t="shared" si="3"/>
        <v>627389.19999999553</v>
      </c>
      <c r="F57" s="45">
        <v>21019840.300000001</v>
      </c>
      <c r="G57" s="8">
        <f t="shared" si="0"/>
        <v>63831.699999999255</v>
      </c>
      <c r="H57" s="45">
        <v>24671305</v>
      </c>
      <c r="I57" s="8">
        <f t="shared" si="6"/>
        <v>3651464.6999999993</v>
      </c>
      <c r="J57" s="8">
        <v>24671305</v>
      </c>
      <c r="K57" s="8">
        <f t="shared" si="4"/>
        <v>4342685.599999994</v>
      </c>
      <c r="L57" s="8">
        <f t="shared" si="7"/>
        <v>4342685.599999994</v>
      </c>
    </row>
    <row r="58" spans="1:12" s="6" customFormat="1" ht="51" x14ac:dyDescent="0.2">
      <c r="A58" s="35" t="s">
        <v>192</v>
      </c>
      <c r="B58" s="26" t="s">
        <v>187</v>
      </c>
      <c r="C58" s="12">
        <v>18713444.800000004</v>
      </c>
      <c r="D58" s="46">
        <v>18937834.300000001</v>
      </c>
      <c r="E58" s="12">
        <f t="shared" si="3"/>
        <v>224389.49999999627</v>
      </c>
      <c r="F58" s="46">
        <v>19001666</v>
      </c>
      <c r="G58" s="12">
        <f t="shared" si="0"/>
        <v>63831.699999999255</v>
      </c>
      <c r="H58" s="46">
        <v>21082661.899999999</v>
      </c>
      <c r="I58" s="12">
        <f t="shared" si="6"/>
        <v>2080995.8999999985</v>
      </c>
      <c r="J58" s="12">
        <v>21082661.899999999</v>
      </c>
      <c r="K58" s="12">
        <f t="shared" si="4"/>
        <v>2369217.099999994</v>
      </c>
      <c r="L58" s="12">
        <f t="shared" ref="L58:L69" si="8">E58+G58+I58</f>
        <v>2369217.099999994</v>
      </c>
    </row>
    <row r="59" spans="1:12" s="6" customFormat="1" ht="38.25" x14ac:dyDescent="0.2">
      <c r="A59" s="26" t="s">
        <v>284</v>
      </c>
      <c r="B59" s="26" t="s">
        <v>285</v>
      </c>
      <c r="C59" s="12">
        <v>0</v>
      </c>
      <c r="D59" s="46">
        <v>0</v>
      </c>
      <c r="E59" s="12">
        <f t="shared" si="3"/>
        <v>0</v>
      </c>
      <c r="F59" s="46">
        <v>0</v>
      </c>
      <c r="G59" s="12">
        <f t="shared" si="0"/>
        <v>0</v>
      </c>
      <c r="H59" s="46">
        <v>721906.1</v>
      </c>
      <c r="I59" s="12">
        <f t="shared" si="6"/>
        <v>721906.1</v>
      </c>
      <c r="J59" s="12">
        <v>721906.1</v>
      </c>
      <c r="K59" s="12">
        <f t="shared" si="4"/>
        <v>721906.1</v>
      </c>
      <c r="L59" s="12">
        <f t="shared" si="8"/>
        <v>721906.1</v>
      </c>
    </row>
    <row r="60" spans="1:12" s="6" customFormat="1" ht="38.25" x14ac:dyDescent="0.2">
      <c r="A60" s="18" t="s">
        <v>211</v>
      </c>
      <c r="B60" s="26" t="s">
        <v>188</v>
      </c>
      <c r="C60" s="20">
        <v>8074007.4000000013</v>
      </c>
      <c r="D60" s="47">
        <v>8094007.4000000004</v>
      </c>
      <c r="E60" s="20">
        <f t="shared" si="3"/>
        <v>19999.999999999069</v>
      </c>
      <c r="F60" s="47">
        <v>8094007.4000000004</v>
      </c>
      <c r="G60" s="20">
        <f t="shared" si="0"/>
        <v>0</v>
      </c>
      <c r="H60" s="47">
        <v>8406265.6999999993</v>
      </c>
      <c r="I60" s="20">
        <f t="shared" si="6"/>
        <v>312258.29999999888</v>
      </c>
      <c r="J60" s="20">
        <v>8406265.6999999993</v>
      </c>
      <c r="K60" s="20">
        <f t="shared" si="4"/>
        <v>332258.29999999795</v>
      </c>
      <c r="L60" s="20">
        <f t="shared" si="8"/>
        <v>332258.29999999795</v>
      </c>
    </row>
    <row r="61" spans="1:12" s="6" customFormat="1" ht="25.5" x14ac:dyDescent="0.2">
      <c r="A61" s="18" t="s">
        <v>212</v>
      </c>
      <c r="B61" s="19" t="s">
        <v>233</v>
      </c>
      <c r="C61" s="20">
        <v>6162592.5</v>
      </c>
      <c r="D61" s="47">
        <v>6162592.5</v>
      </c>
      <c r="E61" s="20">
        <f t="shared" si="3"/>
        <v>0</v>
      </c>
      <c r="F61" s="47">
        <v>6162592.5</v>
      </c>
      <c r="G61" s="20">
        <f t="shared" si="0"/>
        <v>0</v>
      </c>
      <c r="H61" s="47">
        <v>5402534.2000000002</v>
      </c>
      <c r="I61" s="20">
        <f t="shared" si="6"/>
        <v>-760058.29999999981</v>
      </c>
      <c r="J61" s="20">
        <v>5402534.2000000002</v>
      </c>
      <c r="K61" s="20">
        <f t="shared" si="4"/>
        <v>-760058.29999999981</v>
      </c>
      <c r="L61" s="20"/>
    </row>
    <row r="62" spans="1:12" s="6" customFormat="1" x14ac:dyDescent="0.2">
      <c r="A62" s="22" t="s">
        <v>213</v>
      </c>
      <c r="B62" s="19" t="s">
        <v>189</v>
      </c>
      <c r="C62" s="20">
        <v>4476844.9000000004</v>
      </c>
      <c r="D62" s="47">
        <v>4681234.4000000004</v>
      </c>
      <c r="E62" s="20">
        <f t="shared" si="3"/>
        <v>204389.5</v>
      </c>
      <c r="F62" s="47">
        <v>4745066.1000000006</v>
      </c>
      <c r="G62" s="20">
        <f t="shared" si="0"/>
        <v>63831.700000000186</v>
      </c>
      <c r="H62" s="47">
        <v>6551955.9000000004</v>
      </c>
      <c r="I62" s="20">
        <f t="shared" si="6"/>
        <v>1806889.7999999998</v>
      </c>
      <c r="J62" s="20">
        <v>6551955.9000000004</v>
      </c>
      <c r="K62" s="20">
        <f t="shared" si="4"/>
        <v>2075111</v>
      </c>
      <c r="L62" s="20">
        <f t="shared" si="8"/>
        <v>2075111</v>
      </c>
    </row>
    <row r="63" spans="1:12" s="6" customFormat="1" ht="51" x14ac:dyDescent="0.2">
      <c r="A63" s="22" t="s">
        <v>193</v>
      </c>
      <c r="B63" s="19" t="s">
        <v>190</v>
      </c>
      <c r="C63" s="20">
        <v>1615174.5999999999</v>
      </c>
      <c r="D63" s="47">
        <v>1618174.3</v>
      </c>
      <c r="E63" s="20">
        <f t="shared" si="3"/>
        <v>2999.7000000001863</v>
      </c>
      <c r="F63" s="47">
        <v>1618174.3</v>
      </c>
      <c r="G63" s="20">
        <f t="shared" si="0"/>
        <v>0</v>
      </c>
      <c r="H63" s="47">
        <v>1618174.3</v>
      </c>
      <c r="I63" s="20">
        <f t="shared" si="6"/>
        <v>0</v>
      </c>
      <c r="J63" s="20">
        <v>1618174.3</v>
      </c>
      <c r="K63" s="20">
        <f t="shared" si="4"/>
        <v>2999.7000000001863</v>
      </c>
      <c r="L63" s="20">
        <f t="shared" si="8"/>
        <v>2999.7000000001863</v>
      </c>
    </row>
    <row r="64" spans="1:12" s="6" customFormat="1" ht="51" x14ac:dyDescent="0.2">
      <c r="A64" s="22" t="s">
        <v>234</v>
      </c>
      <c r="B64" s="19" t="s">
        <v>235</v>
      </c>
      <c r="C64" s="20">
        <v>1615174.5999999999</v>
      </c>
      <c r="D64" s="47">
        <v>1618174.3</v>
      </c>
      <c r="E64" s="20">
        <f t="shared" si="3"/>
        <v>2999.7000000001863</v>
      </c>
      <c r="F64" s="47">
        <v>1618174.3</v>
      </c>
      <c r="G64" s="20">
        <f t="shared" si="0"/>
        <v>0</v>
      </c>
      <c r="H64" s="47">
        <v>1618174.3</v>
      </c>
      <c r="I64" s="20">
        <f t="shared" si="6"/>
        <v>0</v>
      </c>
      <c r="J64" s="20">
        <v>1618174.3</v>
      </c>
      <c r="K64" s="20">
        <f t="shared" si="4"/>
        <v>2999.7000000001863</v>
      </c>
      <c r="L64" s="20">
        <f t="shared" si="8"/>
        <v>2999.7000000001863</v>
      </c>
    </row>
    <row r="65" spans="1:12" s="6" customFormat="1" ht="39.75" customHeight="1" x14ac:dyDescent="0.2">
      <c r="A65" s="22" t="s">
        <v>273</v>
      </c>
      <c r="B65" s="19" t="s">
        <v>287</v>
      </c>
      <c r="C65" s="20">
        <v>0</v>
      </c>
      <c r="D65" s="47">
        <v>0</v>
      </c>
      <c r="E65" s="20">
        <f t="shared" si="3"/>
        <v>0</v>
      </c>
      <c r="F65" s="47">
        <v>0</v>
      </c>
      <c r="G65" s="20">
        <f t="shared" si="0"/>
        <v>0</v>
      </c>
      <c r="H65" s="47">
        <v>20000</v>
      </c>
      <c r="I65" s="20">
        <f t="shared" si="6"/>
        <v>20000</v>
      </c>
      <c r="J65" s="20">
        <v>20000</v>
      </c>
      <c r="K65" s="20">
        <f t="shared" si="4"/>
        <v>20000</v>
      </c>
      <c r="L65" s="20"/>
    </row>
    <row r="66" spans="1:12" s="6" customFormat="1" ht="51" x14ac:dyDescent="0.2">
      <c r="A66" s="22" t="s">
        <v>274</v>
      </c>
      <c r="B66" s="19" t="s">
        <v>288</v>
      </c>
      <c r="C66" s="20">
        <v>0</v>
      </c>
      <c r="D66" s="47">
        <v>0</v>
      </c>
      <c r="E66" s="20">
        <f t="shared" si="3"/>
        <v>0</v>
      </c>
      <c r="F66" s="47">
        <v>0</v>
      </c>
      <c r="G66" s="20">
        <f t="shared" si="0"/>
        <v>0</v>
      </c>
      <c r="H66" s="47">
        <v>20000</v>
      </c>
      <c r="I66" s="20">
        <f t="shared" si="6"/>
        <v>20000</v>
      </c>
      <c r="J66" s="20">
        <v>20000</v>
      </c>
      <c r="K66" s="20">
        <f t="shared" si="4"/>
        <v>20000</v>
      </c>
      <c r="L66" s="20"/>
    </row>
    <row r="67" spans="1:12" s="6" customFormat="1" ht="25.5" x14ac:dyDescent="0.2">
      <c r="A67" s="22" t="s">
        <v>249</v>
      </c>
      <c r="B67" s="22" t="s">
        <v>289</v>
      </c>
      <c r="C67" s="20">
        <v>0</v>
      </c>
      <c r="D67" s="47">
        <v>0</v>
      </c>
      <c r="E67" s="20">
        <f t="shared" si="3"/>
        <v>0</v>
      </c>
      <c r="F67" s="47">
        <v>0</v>
      </c>
      <c r="G67" s="20">
        <f t="shared" si="0"/>
        <v>0</v>
      </c>
      <c r="H67" s="47">
        <v>1550468.8</v>
      </c>
      <c r="I67" s="20">
        <f t="shared" ref="I67:I92" si="9">H67-F67</f>
        <v>1550468.8</v>
      </c>
      <c r="J67" s="20">
        <v>1550468.8</v>
      </c>
      <c r="K67" s="20">
        <f t="shared" si="4"/>
        <v>1550468.8</v>
      </c>
      <c r="L67" s="36">
        <f t="shared" si="8"/>
        <v>1550468.8</v>
      </c>
    </row>
    <row r="68" spans="1:12" s="6" customFormat="1" ht="38.25" x14ac:dyDescent="0.2">
      <c r="A68" s="22" t="s">
        <v>250</v>
      </c>
      <c r="B68" s="22" t="s">
        <v>290</v>
      </c>
      <c r="C68" s="20">
        <v>0</v>
      </c>
      <c r="D68" s="47">
        <v>0</v>
      </c>
      <c r="E68" s="20">
        <f t="shared" si="3"/>
        <v>0</v>
      </c>
      <c r="F68" s="47">
        <v>0</v>
      </c>
      <c r="G68" s="20">
        <f t="shared" si="0"/>
        <v>0</v>
      </c>
      <c r="H68" s="47">
        <v>1550468.8</v>
      </c>
      <c r="I68" s="20">
        <f t="shared" si="9"/>
        <v>1550468.8</v>
      </c>
      <c r="J68" s="20">
        <v>1550468.8</v>
      </c>
      <c r="K68" s="20">
        <f t="shared" si="4"/>
        <v>1550468.8</v>
      </c>
      <c r="L68" s="36">
        <f t="shared" si="8"/>
        <v>1550468.8</v>
      </c>
    </row>
    <row r="69" spans="1:12" s="6" customFormat="1" ht="132" customHeight="1" x14ac:dyDescent="0.2">
      <c r="A69" s="22" t="s">
        <v>194</v>
      </c>
      <c r="B69" s="22" t="s">
        <v>191</v>
      </c>
      <c r="C69" s="20">
        <v>0</v>
      </c>
      <c r="D69" s="47">
        <v>400000</v>
      </c>
      <c r="E69" s="20">
        <f t="shared" si="3"/>
        <v>400000</v>
      </c>
      <c r="F69" s="47">
        <v>400000</v>
      </c>
      <c r="G69" s="20">
        <f t="shared" si="0"/>
        <v>0</v>
      </c>
      <c r="H69" s="47">
        <v>400000</v>
      </c>
      <c r="I69" s="20">
        <f t="shared" si="9"/>
        <v>0</v>
      </c>
      <c r="J69" s="20">
        <v>400000</v>
      </c>
      <c r="K69" s="20">
        <f t="shared" si="4"/>
        <v>400000</v>
      </c>
      <c r="L69" s="36">
        <f t="shared" si="8"/>
        <v>400000</v>
      </c>
    </row>
    <row r="70" spans="1:12" s="6" customFormat="1" ht="51" x14ac:dyDescent="0.2">
      <c r="A70" s="22" t="s">
        <v>282</v>
      </c>
      <c r="B70" s="22" t="s">
        <v>291</v>
      </c>
      <c r="C70" s="20">
        <v>0</v>
      </c>
      <c r="D70" s="47">
        <v>10619.2</v>
      </c>
      <c r="E70" s="20">
        <f t="shared" si="3"/>
        <v>10619.2</v>
      </c>
      <c r="F70" s="47">
        <v>10619.2</v>
      </c>
      <c r="G70" s="20">
        <f t="shared" si="0"/>
        <v>0</v>
      </c>
      <c r="H70" s="47">
        <v>10619.2</v>
      </c>
      <c r="I70" s="20">
        <f t="shared" si="9"/>
        <v>0</v>
      </c>
      <c r="J70" s="20">
        <v>10619.2</v>
      </c>
      <c r="K70" s="20">
        <f t="shared" si="4"/>
        <v>10619.2</v>
      </c>
      <c r="L70" s="36"/>
    </row>
    <row r="71" spans="1:12" s="6" customFormat="1" ht="89.25" x14ac:dyDescent="0.2">
      <c r="A71" s="22" t="s">
        <v>251</v>
      </c>
      <c r="B71" s="22" t="s">
        <v>283</v>
      </c>
      <c r="C71" s="20">
        <v>0</v>
      </c>
      <c r="D71" s="47">
        <v>389380.8</v>
      </c>
      <c r="E71" s="20">
        <f t="shared" si="3"/>
        <v>389380.8</v>
      </c>
      <c r="F71" s="47">
        <v>389380.8</v>
      </c>
      <c r="G71" s="20">
        <f t="shared" si="0"/>
        <v>0</v>
      </c>
      <c r="H71" s="47">
        <v>389380.8</v>
      </c>
      <c r="I71" s="20">
        <f t="shared" si="9"/>
        <v>0</v>
      </c>
      <c r="J71" s="20">
        <v>389380.8</v>
      </c>
      <c r="K71" s="20">
        <f t="shared" si="4"/>
        <v>389380.8</v>
      </c>
      <c r="L71" s="36"/>
    </row>
    <row r="72" spans="1:12" s="5" customFormat="1" ht="18" customHeight="1" x14ac:dyDescent="0.2">
      <c r="A72" s="13"/>
      <c r="B72" s="24" t="s">
        <v>215</v>
      </c>
      <c r="C72" s="14">
        <v>168173703</v>
      </c>
      <c r="D72" s="44">
        <v>176373516.59999996</v>
      </c>
      <c r="E72" s="14">
        <f t="shared" si="3"/>
        <v>8199813.5999999642</v>
      </c>
      <c r="F72" s="44">
        <v>176437348.29999998</v>
      </c>
      <c r="G72" s="14">
        <f t="shared" si="0"/>
        <v>63831.700000017881</v>
      </c>
      <c r="H72" s="44">
        <v>180088812.99999994</v>
      </c>
      <c r="I72" s="14">
        <f t="shared" si="9"/>
        <v>3651464.6999999583</v>
      </c>
      <c r="J72" s="14">
        <v>180088812.99999994</v>
      </c>
      <c r="K72" s="14">
        <f t="shared" si="4"/>
        <v>11915109.99999994</v>
      </c>
      <c r="L72" s="14">
        <f t="shared" ref="L72:L103" si="10">E72+G72+I72</f>
        <v>11915109.99999994</v>
      </c>
    </row>
    <row r="73" spans="1:12" s="5" customFormat="1" ht="25.5" x14ac:dyDescent="0.2">
      <c r="A73" s="3" t="s">
        <v>1</v>
      </c>
      <c r="B73" s="27" t="s">
        <v>2</v>
      </c>
      <c r="C73" s="8">
        <v>9132427.4000000004</v>
      </c>
      <c r="D73" s="45">
        <v>10187239.5</v>
      </c>
      <c r="E73" s="8">
        <f t="shared" si="3"/>
        <v>1054812.0999999996</v>
      </c>
      <c r="F73" s="45">
        <v>10831536.800000001</v>
      </c>
      <c r="G73" s="8">
        <f t="shared" si="0"/>
        <v>644297.30000000075</v>
      </c>
      <c r="H73" s="45">
        <v>10371911.199999999</v>
      </c>
      <c r="I73" s="8">
        <f t="shared" si="9"/>
        <v>-459625.60000000149</v>
      </c>
      <c r="J73" s="8">
        <v>10371911.199999999</v>
      </c>
      <c r="K73" s="8">
        <f t="shared" si="4"/>
        <v>1239483.7999999989</v>
      </c>
      <c r="L73" s="8">
        <f t="shared" si="10"/>
        <v>1239483.7999999989</v>
      </c>
    </row>
    <row r="74" spans="1:12" ht="51" x14ac:dyDescent="0.2">
      <c r="A74" s="4" t="s">
        <v>3</v>
      </c>
      <c r="B74" s="28" t="s">
        <v>236</v>
      </c>
      <c r="C74" s="12">
        <v>5994.6</v>
      </c>
      <c r="D74" s="46">
        <v>6571.5</v>
      </c>
      <c r="E74" s="12">
        <f t="shared" si="3"/>
        <v>576.89999999999964</v>
      </c>
      <c r="F74" s="46">
        <v>6571.5</v>
      </c>
      <c r="G74" s="12">
        <f t="shared" si="0"/>
        <v>0</v>
      </c>
      <c r="H74" s="46">
        <v>6571.5</v>
      </c>
      <c r="I74" s="12">
        <f t="shared" si="9"/>
        <v>0</v>
      </c>
      <c r="J74" s="12">
        <v>6571.5</v>
      </c>
      <c r="K74" s="12">
        <f t="shared" si="4"/>
        <v>576.89999999999964</v>
      </c>
      <c r="L74" s="12">
        <f t="shared" si="10"/>
        <v>576.89999999999964</v>
      </c>
    </row>
    <row r="75" spans="1:12" ht="63.75" x14ac:dyDescent="0.2">
      <c r="A75" s="4" t="s">
        <v>4</v>
      </c>
      <c r="B75" s="28" t="s">
        <v>237</v>
      </c>
      <c r="C75" s="12">
        <v>492527.3</v>
      </c>
      <c r="D75" s="46">
        <v>631646.80000000005</v>
      </c>
      <c r="E75" s="12">
        <f t="shared" si="3"/>
        <v>139119.50000000006</v>
      </c>
      <c r="F75" s="46">
        <v>646067.5</v>
      </c>
      <c r="G75" s="12">
        <f t="shared" si="0"/>
        <v>14420.699999999953</v>
      </c>
      <c r="H75" s="46">
        <v>654883.30000000005</v>
      </c>
      <c r="I75" s="12">
        <f t="shared" si="9"/>
        <v>8815.8000000000466</v>
      </c>
      <c r="J75" s="12">
        <v>654883.30000000005</v>
      </c>
      <c r="K75" s="12">
        <f t="shared" si="4"/>
        <v>162356.00000000006</v>
      </c>
      <c r="L75" s="12">
        <f t="shared" si="10"/>
        <v>162356.00000000006</v>
      </c>
    </row>
    <row r="76" spans="1:12" ht="76.5" x14ac:dyDescent="0.2">
      <c r="A76" s="4" t="s">
        <v>5</v>
      </c>
      <c r="B76" s="28" t="s">
        <v>6</v>
      </c>
      <c r="C76" s="12">
        <v>3102535.9</v>
      </c>
      <c r="D76" s="46">
        <v>3374122.6</v>
      </c>
      <c r="E76" s="12">
        <f t="shared" si="3"/>
        <v>271586.70000000019</v>
      </c>
      <c r="F76" s="46">
        <v>3359363.8</v>
      </c>
      <c r="G76" s="12">
        <f t="shared" si="0"/>
        <v>-14758.800000000279</v>
      </c>
      <c r="H76" s="46">
        <v>3414880.1</v>
      </c>
      <c r="I76" s="12">
        <f t="shared" si="9"/>
        <v>55516.300000000279</v>
      </c>
      <c r="J76" s="12">
        <v>3414880.1</v>
      </c>
      <c r="K76" s="12">
        <f t="shared" si="4"/>
        <v>312344.20000000019</v>
      </c>
      <c r="L76" s="12">
        <f t="shared" si="10"/>
        <v>312344.20000000019</v>
      </c>
    </row>
    <row r="77" spans="1:12" x14ac:dyDescent="0.2">
      <c r="A77" s="4" t="s">
        <v>7</v>
      </c>
      <c r="B77" s="28" t="s">
        <v>8</v>
      </c>
      <c r="C77" s="12">
        <v>403643.1</v>
      </c>
      <c r="D77" s="46">
        <v>441868.5</v>
      </c>
      <c r="E77" s="12">
        <f t="shared" si="3"/>
        <v>38225.400000000023</v>
      </c>
      <c r="F77" s="46">
        <v>441713.9</v>
      </c>
      <c r="G77" s="12">
        <f t="shared" si="0"/>
        <v>-154.59999999997672</v>
      </c>
      <c r="H77" s="46">
        <v>443172</v>
      </c>
      <c r="I77" s="12">
        <f t="shared" si="9"/>
        <v>1458.0999999999767</v>
      </c>
      <c r="J77" s="12">
        <v>443172</v>
      </c>
      <c r="K77" s="12">
        <f t="shared" si="4"/>
        <v>39528.900000000023</v>
      </c>
      <c r="L77" s="12">
        <f t="shared" si="10"/>
        <v>39528.900000000023</v>
      </c>
    </row>
    <row r="78" spans="1:12" ht="51" x14ac:dyDescent="0.2">
      <c r="A78" s="4" t="s">
        <v>9</v>
      </c>
      <c r="B78" s="28" t="s">
        <v>238</v>
      </c>
      <c r="C78" s="12">
        <v>89658.1</v>
      </c>
      <c r="D78" s="46">
        <v>89658.1</v>
      </c>
      <c r="E78" s="12">
        <f t="shared" si="3"/>
        <v>0</v>
      </c>
      <c r="F78" s="46">
        <v>88708.7</v>
      </c>
      <c r="G78" s="12">
        <f t="shared" si="0"/>
        <v>-949.40000000000873</v>
      </c>
      <c r="H78" s="46">
        <v>89995.3</v>
      </c>
      <c r="I78" s="12">
        <f t="shared" si="9"/>
        <v>1286.6000000000058</v>
      </c>
      <c r="J78" s="12">
        <v>89995.3</v>
      </c>
      <c r="K78" s="12">
        <f t="shared" si="4"/>
        <v>337.19999999999709</v>
      </c>
      <c r="L78" s="12">
        <f t="shared" si="10"/>
        <v>337.19999999999709</v>
      </c>
    </row>
    <row r="79" spans="1:12" ht="25.5" x14ac:dyDescent="0.2">
      <c r="A79" s="4" t="s">
        <v>10</v>
      </c>
      <c r="B79" s="28" t="s">
        <v>239</v>
      </c>
      <c r="C79" s="12">
        <v>114478</v>
      </c>
      <c r="D79" s="46">
        <v>200174.2</v>
      </c>
      <c r="E79" s="12">
        <f t="shared" si="3"/>
        <v>85696.200000000012</v>
      </c>
      <c r="F79" s="46">
        <v>197456.5</v>
      </c>
      <c r="G79" s="12">
        <f t="shared" si="0"/>
        <v>-2717.7000000000116</v>
      </c>
      <c r="H79" s="46">
        <v>197663.7</v>
      </c>
      <c r="I79" s="12">
        <f t="shared" si="9"/>
        <v>207.20000000001164</v>
      </c>
      <c r="J79" s="12">
        <v>197663.7</v>
      </c>
      <c r="K79" s="12">
        <f t="shared" ref="K79:K120" si="11">J79-C79</f>
        <v>83185.700000000012</v>
      </c>
      <c r="L79" s="12">
        <f t="shared" si="10"/>
        <v>83185.700000000012</v>
      </c>
    </row>
    <row r="80" spans="1:12" ht="25.5" x14ac:dyDescent="0.2">
      <c r="A80" s="4" t="s">
        <v>196</v>
      </c>
      <c r="B80" s="28" t="s">
        <v>240</v>
      </c>
      <c r="C80" s="12">
        <v>170</v>
      </c>
      <c r="D80" s="46">
        <v>170</v>
      </c>
      <c r="E80" s="12">
        <f t="shared" si="3"/>
        <v>0</v>
      </c>
      <c r="F80" s="46">
        <v>170</v>
      </c>
      <c r="G80" s="12">
        <f t="shared" si="0"/>
        <v>0</v>
      </c>
      <c r="H80" s="46"/>
      <c r="I80" s="12">
        <f t="shared" si="9"/>
        <v>-170</v>
      </c>
      <c r="J80" s="12"/>
      <c r="K80" s="12">
        <f t="shared" si="11"/>
        <v>-170</v>
      </c>
      <c r="L80" s="12">
        <f t="shared" si="10"/>
        <v>-170</v>
      </c>
    </row>
    <row r="81" spans="1:12" x14ac:dyDescent="0.2">
      <c r="A81" s="4" t="s">
        <v>11</v>
      </c>
      <c r="B81" s="28" t="s">
        <v>12</v>
      </c>
      <c r="C81" s="12">
        <v>400000</v>
      </c>
      <c r="D81" s="46">
        <v>570000</v>
      </c>
      <c r="E81" s="12">
        <f t="shared" si="3"/>
        <v>170000</v>
      </c>
      <c r="F81" s="46">
        <v>1570669.6</v>
      </c>
      <c r="G81" s="12">
        <f t="shared" si="0"/>
        <v>1000669.6000000001</v>
      </c>
      <c r="H81" s="46">
        <v>1370669.5</v>
      </c>
      <c r="I81" s="12">
        <f t="shared" si="9"/>
        <v>-200000.10000000009</v>
      </c>
      <c r="J81" s="12">
        <v>1370669.5</v>
      </c>
      <c r="K81" s="12">
        <f t="shared" si="11"/>
        <v>970669.5</v>
      </c>
      <c r="L81" s="12">
        <f t="shared" si="10"/>
        <v>970669.5</v>
      </c>
    </row>
    <row r="82" spans="1:12" ht="38.25" x14ac:dyDescent="0.2">
      <c r="A82" s="4" t="s">
        <v>13</v>
      </c>
      <c r="B82" s="28" t="s">
        <v>241</v>
      </c>
      <c r="C82" s="12">
        <v>0</v>
      </c>
      <c r="D82" s="46">
        <v>0</v>
      </c>
      <c r="E82" s="12">
        <f t="shared" si="3"/>
        <v>0</v>
      </c>
      <c r="F82" s="46">
        <v>0</v>
      </c>
      <c r="G82" s="12">
        <f t="shared" si="0"/>
        <v>0</v>
      </c>
      <c r="H82" s="46">
        <v>18500</v>
      </c>
      <c r="I82" s="12">
        <f t="shared" si="9"/>
        <v>18500</v>
      </c>
      <c r="J82" s="12">
        <v>18500</v>
      </c>
      <c r="K82" s="12">
        <f t="shared" si="11"/>
        <v>18500</v>
      </c>
      <c r="L82" s="12">
        <f t="shared" si="10"/>
        <v>18500</v>
      </c>
    </row>
    <row r="83" spans="1:12" x14ac:dyDescent="0.2">
      <c r="A83" s="10" t="s">
        <v>14</v>
      </c>
      <c r="B83" s="28" t="s">
        <v>15</v>
      </c>
      <c r="C83" s="12">
        <v>4523420.4000000004</v>
      </c>
      <c r="D83" s="46">
        <v>4873027.8</v>
      </c>
      <c r="E83" s="12">
        <f t="shared" si="3"/>
        <v>349607.39999999944</v>
      </c>
      <c r="F83" s="46">
        <v>4520815.3</v>
      </c>
      <c r="G83" s="12">
        <f t="shared" si="0"/>
        <v>-352212.5</v>
      </c>
      <c r="H83" s="46">
        <v>4175575.8</v>
      </c>
      <c r="I83" s="12">
        <f t="shared" si="9"/>
        <v>-345239.5</v>
      </c>
      <c r="J83" s="12">
        <v>4175575.8</v>
      </c>
      <c r="K83" s="12">
        <f t="shared" si="11"/>
        <v>-347844.60000000056</v>
      </c>
      <c r="L83" s="12">
        <f t="shared" si="10"/>
        <v>-347844.60000000056</v>
      </c>
    </row>
    <row r="84" spans="1:12" s="5" customFormat="1" x14ac:dyDescent="0.2">
      <c r="A84" s="3" t="s">
        <v>16</v>
      </c>
      <c r="B84" s="27" t="s">
        <v>17</v>
      </c>
      <c r="C84" s="8">
        <v>78850.5</v>
      </c>
      <c r="D84" s="45">
        <v>78850.5</v>
      </c>
      <c r="E84" s="8">
        <f t="shared" si="3"/>
        <v>0</v>
      </c>
      <c r="F84" s="45">
        <v>78850.5</v>
      </c>
      <c r="G84" s="8">
        <f t="shared" si="0"/>
        <v>0</v>
      </c>
      <c r="H84" s="45">
        <v>78850.5</v>
      </c>
      <c r="I84" s="8">
        <f t="shared" si="9"/>
        <v>0</v>
      </c>
      <c r="J84" s="8">
        <v>78850.5</v>
      </c>
      <c r="K84" s="8">
        <f t="shared" si="11"/>
        <v>0</v>
      </c>
      <c r="L84" s="8">
        <f t="shared" si="10"/>
        <v>0</v>
      </c>
    </row>
    <row r="85" spans="1:12" ht="25.5" x14ac:dyDescent="0.2">
      <c r="A85" s="4" t="s">
        <v>18</v>
      </c>
      <c r="B85" s="28" t="s">
        <v>19</v>
      </c>
      <c r="C85" s="12">
        <v>78850.5</v>
      </c>
      <c r="D85" s="46">
        <v>78850.5</v>
      </c>
      <c r="E85" s="12">
        <f t="shared" si="3"/>
        <v>0</v>
      </c>
      <c r="F85" s="46">
        <v>78850.5</v>
      </c>
      <c r="G85" s="12">
        <f t="shared" si="0"/>
        <v>0</v>
      </c>
      <c r="H85" s="46">
        <v>78850.5</v>
      </c>
      <c r="I85" s="12">
        <f t="shared" si="9"/>
        <v>0</v>
      </c>
      <c r="J85" s="12">
        <v>78850.5</v>
      </c>
      <c r="K85" s="12">
        <f t="shared" si="11"/>
        <v>0</v>
      </c>
      <c r="L85" s="12">
        <f t="shared" si="10"/>
        <v>0</v>
      </c>
    </row>
    <row r="86" spans="1:12" s="5" customFormat="1" ht="38.25" x14ac:dyDescent="0.2">
      <c r="A86" s="3" t="s">
        <v>20</v>
      </c>
      <c r="B86" s="27" t="s">
        <v>21</v>
      </c>
      <c r="C86" s="8">
        <v>2481518.5</v>
      </c>
      <c r="D86" s="45">
        <v>2569701.8000000003</v>
      </c>
      <c r="E86" s="8">
        <f t="shared" si="3"/>
        <v>88183.300000000279</v>
      </c>
      <c r="F86" s="45">
        <v>2609682.6</v>
      </c>
      <c r="G86" s="8">
        <f t="shared" si="0"/>
        <v>39980.799999999814</v>
      </c>
      <c r="H86" s="45">
        <v>2603768.7999999998</v>
      </c>
      <c r="I86" s="8">
        <f t="shared" si="9"/>
        <v>-5913.8000000002794</v>
      </c>
      <c r="J86" s="8">
        <v>2603768.7999999998</v>
      </c>
      <c r="K86" s="8">
        <f t="shared" si="11"/>
        <v>122250.29999999981</v>
      </c>
      <c r="L86" s="8">
        <f t="shared" si="10"/>
        <v>122250.29999999981</v>
      </c>
    </row>
    <row r="87" spans="1:12" ht="51" x14ac:dyDescent="0.2">
      <c r="A87" s="4" t="s">
        <v>22</v>
      </c>
      <c r="B87" s="28" t="s">
        <v>242</v>
      </c>
      <c r="C87" s="12">
        <v>522913.2</v>
      </c>
      <c r="D87" s="46">
        <v>557730.4</v>
      </c>
      <c r="E87" s="12">
        <f t="shared" si="3"/>
        <v>34817.200000000012</v>
      </c>
      <c r="F87" s="46">
        <v>572118.6</v>
      </c>
      <c r="G87" s="12">
        <f t="shared" si="0"/>
        <v>14388.199999999953</v>
      </c>
      <c r="H87" s="46">
        <v>569754.80000000005</v>
      </c>
      <c r="I87" s="12">
        <f t="shared" si="9"/>
        <v>-2363.7999999999302</v>
      </c>
      <c r="J87" s="12">
        <v>569754.80000000005</v>
      </c>
      <c r="K87" s="12">
        <f t="shared" si="11"/>
        <v>46841.600000000035</v>
      </c>
      <c r="L87" s="12">
        <f t="shared" si="10"/>
        <v>46841.600000000035</v>
      </c>
    </row>
    <row r="88" spans="1:12" x14ac:dyDescent="0.2">
      <c r="A88" s="4" t="s">
        <v>23</v>
      </c>
      <c r="B88" s="28" t="s">
        <v>24</v>
      </c>
      <c r="C88" s="12">
        <v>1569482</v>
      </c>
      <c r="D88" s="46">
        <v>1579530.7</v>
      </c>
      <c r="E88" s="12">
        <f t="shared" si="3"/>
        <v>10048.699999999953</v>
      </c>
      <c r="F88" s="46">
        <v>1578952.6</v>
      </c>
      <c r="G88" s="12">
        <f t="shared" si="0"/>
        <v>-578.0999999998603</v>
      </c>
      <c r="H88" s="46">
        <v>1578952</v>
      </c>
      <c r="I88" s="12">
        <f t="shared" si="9"/>
        <v>-0.60000000009313226</v>
      </c>
      <c r="J88" s="12">
        <v>1578952</v>
      </c>
      <c r="K88" s="12">
        <f t="shared" si="11"/>
        <v>9470</v>
      </c>
      <c r="L88" s="12">
        <f t="shared" si="10"/>
        <v>9470</v>
      </c>
    </row>
    <row r="89" spans="1:12" ht="38.25" x14ac:dyDescent="0.2">
      <c r="A89" s="10" t="s">
        <v>25</v>
      </c>
      <c r="B89" s="28" t="s">
        <v>243</v>
      </c>
      <c r="C89" s="12">
        <v>389123.3</v>
      </c>
      <c r="D89" s="46">
        <v>432440.7</v>
      </c>
      <c r="E89" s="12">
        <f t="shared" si="3"/>
        <v>43317.400000000023</v>
      </c>
      <c r="F89" s="46">
        <v>458611.4</v>
      </c>
      <c r="G89" s="12">
        <f t="shared" si="0"/>
        <v>26170.700000000012</v>
      </c>
      <c r="H89" s="46">
        <v>455062</v>
      </c>
      <c r="I89" s="12">
        <f t="shared" si="9"/>
        <v>-3549.4000000000233</v>
      </c>
      <c r="J89" s="12">
        <v>455062</v>
      </c>
      <c r="K89" s="12">
        <f t="shared" si="11"/>
        <v>65938.700000000012</v>
      </c>
      <c r="L89" s="12">
        <f t="shared" si="10"/>
        <v>65938.700000000012</v>
      </c>
    </row>
    <row r="90" spans="1:12" s="5" customFormat="1" x14ac:dyDescent="0.2">
      <c r="A90" s="3" t="s">
        <v>26</v>
      </c>
      <c r="B90" s="27" t="s">
        <v>27</v>
      </c>
      <c r="C90" s="8">
        <v>29235096.5</v>
      </c>
      <c r="D90" s="45">
        <v>30776064.299999997</v>
      </c>
      <c r="E90" s="8">
        <f t="shared" si="3"/>
        <v>1540967.799999997</v>
      </c>
      <c r="F90" s="45">
        <v>29870228.199999996</v>
      </c>
      <c r="G90" s="8">
        <f t="shared" si="0"/>
        <v>-905836.10000000149</v>
      </c>
      <c r="H90" s="45">
        <v>32477771.799999997</v>
      </c>
      <c r="I90" s="8">
        <f t="shared" si="9"/>
        <v>2607543.6000000015</v>
      </c>
      <c r="J90" s="8">
        <v>32477771.799999997</v>
      </c>
      <c r="K90" s="8">
        <f t="shared" si="11"/>
        <v>3242675.299999997</v>
      </c>
      <c r="L90" s="8">
        <f t="shared" si="10"/>
        <v>3242675.299999997</v>
      </c>
    </row>
    <row r="91" spans="1:12" x14ac:dyDescent="0.2">
      <c r="A91" s="4" t="s">
        <v>28</v>
      </c>
      <c r="B91" s="28" t="s">
        <v>29</v>
      </c>
      <c r="C91" s="12">
        <v>454650.9</v>
      </c>
      <c r="D91" s="46">
        <v>481058.9</v>
      </c>
      <c r="E91" s="12">
        <f t="shared" si="3"/>
        <v>26408</v>
      </c>
      <c r="F91" s="46">
        <v>471762.6</v>
      </c>
      <c r="G91" s="12">
        <f t="shared" si="0"/>
        <v>-9296.3000000000466</v>
      </c>
      <c r="H91" s="46">
        <v>471762.6</v>
      </c>
      <c r="I91" s="12">
        <f t="shared" si="9"/>
        <v>0</v>
      </c>
      <c r="J91" s="12">
        <v>471762.6</v>
      </c>
      <c r="K91" s="12">
        <f t="shared" si="11"/>
        <v>17111.699999999953</v>
      </c>
      <c r="L91" s="12">
        <f t="shared" si="10"/>
        <v>17111.699999999953</v>
      </c>
    </row>
    <row r="92" spans="1:12" ht="25.5" x14ac:dyDescent="0.2">
      <c r="A92" s="4" t="s">
        <v>30</v>
      </c>
      <c r="B92" s="28" t="s">
        <v>31</v>
      </c>
      <c r="C92" s="12">
        <v>6273</v>
      </c>
      <c r="D92" s="46">
        <v>6273</v>
      </c>
      <c r="E92" s="12">
        <f t="shared" si="3"/>
        <v>0</v>
      </c>
      <c r="F92" s="46">
        <v>6273</v>
      </c>
      <c r="G92" s="12">
        <f t="shared" si="0"/>
        <v>0</v>
      </c>
      <c r="H92" s="46">
        <v>5504.5</v>
      </c>
      <c r="I92" s="12">
        <f t="shared" si="9"/>
        <v>-768.5</v>
      </c>
      <c r="J92" s="12">
        <v>5504.5</v>
      </c>
      <c r="K92" s="12">
        <f t="shared" si="11"/>
        <v>-768.5</v>
      </c>
      <c r="L92" s="12">
        <f t="shared" si="10"/>
        <v>-768.5</v>
      </c>
    </row>
    <row r="93" spans="1:12" x14ac:dyDescent="0.2">
      <c r="A93" s="4" t="s">
        <v>32</v>
      </c>
      <c r="B93" s="28" t="s">
        <v>33</v>
      </c>
      <c r="C93" s="12">
        <v>5229915.8999999994</v>
      </c>
      <c r="D93" s="46">
        <v>5364451.9000000004</v>
      </c>
      <c r="E93" s="12">
        <f t="shared" si="3"/>
        <v>134536.00000000093</v>
      </c>
      <c r="F93" s="46">
        <v>5140223.0999999996</v>
      </c>
      <c r="G93" s="12">
        <f t="shared" ref="G93:G149" si="12">F93-D93</f>
        <v>-224228.80000000075</v>
      </c>
      <c r="H93" s="46">
        <v>5279056.5</v>
      </c>
      <c r="I93" s="12">
        <f t="shared" ref="I93:I149" si="13">H93-F93</f>
        <v>138833.40000000037</v>
      </c>
      <c r="J93" s="12">
        <v>5279056.5</v>
      </c>
      <c r="K93" s="12">
        <f t="shared" si="11"/>
        <v>49140.600000000559</v>
      </c>
      <c r="L93" s="12">
        <f t="shared" si="10"/>
        <v>49140.600000000559</v>
      </c>
    </row>
    <row r="94" spans="1:12" x14ac:dyDescent="0.2">
      <c r="A94" s="4" t="s">
        <v>34</v>
      </c>
      <c r="B94" s="28" t="s">
        <v>35</v>
      </c>
      <c r="C94" s="12">
        <v>112485.4</v>
      </c>
      <c r="D94" s="46">
        <v>112485.4</v>
      </c>
      <c r="E94" s="12">
        <f t="shared" ref="E94:E120" si="14">D94-C94</f>
        <v>0</v>
      </c>
      <c r="F94" s="46">
        <v>112485.4</v>
      </c>
      <c r="G94" s="12">
        <f t="shared" si="12"/>
        <v>0</v>
      </c>
      <c r="H94" s="46">
        <v>116616</v>
      </c>
      <c r="I94" s="12">
        <f t="shared" si="13"/>
        <v>4130.6000000000058</v>
      </c>
      <c r="J94" s="12">
        <v>116616</v>
      </c>
      <c r="K94" s="12">
        <f t="shared" si="11"/>
        <v>4130.6000000000058</v>
      </c>
      <c r="L94" s="12">
        <f t="shared" si="10"/>
        <v>4130.6000000000058</v>
      </c>
    </row>
    <row r="95" spans="1:12" x14ac:dyDescent="0.2">
      <c r="A95" s="4" t="s">
        <v>36</v>
      </c>
      <c r="B95" s="28" t="s">
        <v>37</v>
      </c>
      <c r="C95" s="12">
        <v>1625646.7</v>
      </c>
      <c r="D95" s="46">
        <v>1695646.7</v>
      </c>
      <c r="E95" s="12">
        <f t="shared" si="14"/>
        <v>70000</v>
      </c>
      <c r="F95" s="46">
        <v>1688577.6</v>
      </c>
      <c r="G95" s="12">
        <f t="shared" si="12"/>
        <v>-7069.0999999998603</v>
      </c>
      <c r="H95" s="46">
        <v>1723734</v>
      </c>
      <c r="I95" s="12">
        <f t="shared" si="13"/>
        <v>35156.399999999907</v>
      </c>
      <c r="J95" s="12">
        <v>1723734</v>
      </c>
      <c r="K95" s="12">
        <f t="shared" si="11"/>
        <v>98087.300000000047</v>
      </c>
      <c r="L95" s="12">
        <f t="shared" si="10"/>
        <v>98087.300000000047</v>
      </c>
    </row>
    <row r="96" spans="1:12" x14ac:dyDescent="0.2">
      <c r="A96" s="4" t="s">
        <v>38</v>
      </c>
      <c r="B96" s="28" t="s">
        <v>39</v>
      </c>
      <c r="C96" s="12">
        <v>402025.6</v>
      </c>
      <c r="D96" s="46">
        <v>406624.9</v>
      </c>
      <c r="E96" s="12">
        <f t="shared" si="14"/>
        <v>4599.3000000000466</v>
      </c>
      <c r="F96" s="46">
        <v>402557.4</v>
      </c>
      <c r="G96" s="12">
        <f t="shared" si="12"/>
        <v>-4067.5</v>
      </c>
      <c r="H96" s="46">
        <v>403557.5</v>
      </c>
      <c r="I96" s="12">
        <f t="shared" si="13"/>
        <v>1000.0999999999767</v>
      </c>
      <c r="J96" s="12">
        <v>403557.5</v>
      </c>
      <c r="K96" s="12">
        <f t="shared" si="11"/>
        <v>1531.9000000000233</v>
      </c>
      <c r="L96" s="12">
        <f t="shared" si="10"/>
        <v>1531.9000000000233</v>
      </c>
    </row>
    <row r="97" spans="1:12" ht="25.5" x14ac:dyDescent="0.2">
      <c r="A97" s="4" t="s">
        <v>40</v>
      </c>
      <c r="B97" s="28" t="s">
        <v>41</v>
      </c>
      <c r="C97" s="12">
        <v>15056953.699999999</v>
      </c>
      <c r="D97" s="46">
        <v>15946561.699999999</v>
      </c>
      <c r="E97" s="12">
        <f t="shared" si="14"/>
        <v>889608</v>
      </c>
      <c r="F97" s="46">
        <v>15953061.699999999</v>
      </c>
      <c r="G97" s="12">
        <f t="shared" si="12"/>
        <v>6500</v>
      </c>
      <c r="H97" s="46">
        <v>18803061.699999999</v>
      </c>
      <c r="I97" s="12">
        <f t="shared" si="13"/>
        <v>2850000</v>
      </c>
      <c r="J97" s="12">
        <v>18803061.699999999</v>
      </c>
      <c r="K97" s="12">
        <f t="shared" si="11"/>
        <v>3746108</v>
      </c>
      <c r="L97" s="12">
        <f t="shared" si="10"/>
        <v>3746108</v>
      </c>
    </row>
    <row r="98" spans="1:12" x14ac:dyDescent="0.2">
      <c r="A98" s="4" t="s">
        <v>42</v>
      </c>
      <c r="B98" s="28" t="s">
        <v>43</v>
      </c>
      <c r="C98" s="12">
        <v>1617757.3</v>
      </c>
      <c r="D98" s="46">
        <v>1681812.2</v>
      </c>
      <c r="E98" s="12">
        <f t="shared" si="14"/>
        <v>64054.899999999907</v>
      </c>
      <c r="F98" s="46">
        <v>1598254.7</v>
      </c>
      <c r="G98" s="12">
        <f t="shared" si="12"/>
        <v>-83557.5</v>
      </c>
      <c r="H98" s="46">
        <v>1565157.1</v>
      </c>
      <c r="I98" s="12">
        <f t="shared" si="13"/>
        <v>-33097.59999999986</v>
      </c>
      <c r="J98" s="12">
        <v>1565157.1</v>
      </c>
      <c r="K98" s="12">
        <f t="shared" si="11"/>
        <v>-52600.199999999953</v>
      </c>
      <c r="L98" s="12">
        <f t="shared" si="10"/>
        <v>-52600.199999999953</v>
      </c>
    </row>
    <row r="99" spans="1:12" ht="25.5" x14ac:dyDescent="0.2">
      <c r="A99" s="4" t="s">
        <v>44</v>
      </c>
      <c r="B99" s="28" t="s">
        <v>244</v>
      </c>
      <c r="C99" s="12">
        <v>17354.900000000001</v>
      </c>
      <c r="D99" s="46">
        <v>7354.9</v>
      </c>
      <c r="E99" s="12">
        <f t="shared" si="14"/>
        <v>-10000.000000000002</v>
      </c>
      <c r="F99" s="46">
        <v>3500</v>
      </c>
      <c r="G99" s="12">
        <f t="shared" si="12"/>
        <v>-3854.8999999999996</v>
      </c>
      <c r="H99" s="46">
        <v>3500</v>
      </c>
      <c r="I99" s="12">
        <f t="shared" si="13"/>
        <v>0</v>
      </c>
      <c r="J99" s="12">
        <v>3500</v>
      </c>
      <c r="K99" s="12">
        <f t="shared" si="11"/>
        <v>-13854.900000000001</v>
      </c>
      <c r="L99" s="12">
        <f t="shared" si="10"/>
        <v>-13854.900000000001</v>
      </c>
    </row>
    <row r="100" spans="1:12" ht="25.5" x14ac:dyDescent="0.2">
      <c r="A100" s="4" t="s">
        <v>45</v>
      </c>
      <c r="B100" s="28" t="s">
        <v>46</v>
      </c>
      <c r="C100" s="12">
        <v>4712033.0999999996</v>
      </c>
      <c r="D100" s="46">
        <v>5073794.7</v>
      </c>
      <c r="E100" s="12">
        <f t="shared" si="14"/>
        <v>361761.60000000056</v>
      </c>
      <c r="F100" s="46">
        <v>4493532.7</v>
      </c>
      <c r="G100" s="12">
        <f t="shared" si="12"/>
        <v>-580262</v>
      </c>
      <c r="H100" s="46">
        <v>4105821.9</v>
      </c>
      <c r="I100" s="12">
        <f t="shared" si="13"/>
        <v>-387710.80000000028</v>
      </c>
      <c r="J100" s="12">
        <v>4105821.9</v>
      </c>
      <c r="K100" s="12">
        <f t="shared" si="11"/>
        <v>-606211.19999999972</v>
      </c>
      <c r="L100" s="12">
        <f t="shared" si="10"/>
        <v>-606211.19999999972</v>
      </c>
    </row>
    <row r="101" spans="1:12" s="5" customFormat="1" ht="25.5" x14ac:dyDescent="0.2">
      <c r="A101" s="3" t="s">
        <v>47</v>
      </c>
      <c r="B101" s="27" t="s">
        <v>48</v>
      </c>
      <c r="C101" s="8">
        <v>16829868</v>
      </c>
      <c r="D101" s="45">
        <v>17974262.100000001</v>
      </c>
      <c r="E101" s="8">
        <f t="shared" si="14"/>
        <v>1144394.1000000015</v>
      </c>
      <c r="F101" s="45">
        <v>17315179.600000001</v>
      </c>
      <c r="G101" s="8">
        <f t="shared" si="12"/>
        <v>-659082.5</v>
      </c>
      <c r="H101" s="45">
        <v>17870495.699999999</v>
      </c>
      <c r="I101" s="8">
        <f t="shared" si="13"/>
        <v>555316.09999999776</v>
      </c>
      <c r="J101" s="8">
        <v>17870495.699999999</v>
      </c>
      <c r="K101" s="8">
        <f t="shared" si="11"/>
        <v>1040627.6999999993</v>
      </c>
      <c r="L101" s="8">
        <f t="shared" si="10"/>
        <v>1040627.6999999993</v>
      </c>
    </row>
    <row r="102" spans="1:12" x14ac:dyDescent="0.2">
      <c r="A102" s="4" t="s">
        <v>49</v>
      </c>
      <c r="B102" s="28" t="s">
        <v>50</v>
      </c>
      <c r="C102" s="12">
        <v>4363928.3</v>
      </c>
      <c r="D102" s="46">
        <v>5234732.4000000004</v>
      </c>
      <c r="E102" s="12">
        <f t="shared" si="14"/>
        <v>870804.10000000056</v>
      </c>
      <c r="F102" s="46">
        <v>5016342.5</v>
      </c>
      <c r="G102" s="12">
        <f t="shared" si="12"/>
        <v>-218389.90000000037</v>
      </c>
      <c r="H102" s="46">
        <v>4928302.5</v>
      </c>
      <c r="I102" s="12">
        <f t="shared" si="13"/>
        <v>-88040</v>
      </c>
      <c r="J102" s="12">
        <v>4928302.5</v>
      </c>
      <c r="K102" s="12">
        <f t="shared" si="11"/>
        <v>564374.20000000019</v>
      </c>
      <c r="L102" s="12">
        <f t="shared" si="10"/>
        <v>564374.20000000019</v>
      </c>
    </row>
    <row r="103" spans="1:12" x14ac:dyDescent="0.2">
      <c r="A103" s="4" t="s">
        <v>51</v>
      </c>
      <c r="B103" s="28" t="s">
        <v>52</v>
      </c>
      <c r="C103" s="12">
        <v>9944326.5</v>
      </c>
      <c r="D103" s="46">
        <v>10042916.5</v>
      </c>
      <c r="E103" s="12">
        <f t="shared" si="14"/>
        <v>98590</v>
      </c>
      <c r="F103" s="46">
        <v>9416223.9000000004</v>
      </c>
      <c r="G103" s="12">
        <f t="shared" si="12"/>
        <v>-626692.59999999963</v>
      </c>
      <c r="H103" s="46">
        <v>10115824.4</v>
      </c>
      <c r="I103" s="12">
        <f t="shared" si="13"/>
        <v>699600.5</v>
      </c>
      <c r="J103" s="12">
        <v>10115824.4</v>
      </c>
      <c r="K103" s="12">
        <f t="shared" si="11"/>
        <v>171497.90000000037</v>
      </c>
      <c r="L103" s="12">
        <f t="shared" si="10"/>
        <v>171497.90000000037</v>
      </c>
    </row>
    <row r="104" spans="1:12" x14ac:dyDescent="0.2">
      <c r="A104" s="10" t="s">
        <v>53</v>
      </c>
      <c r="B104" s="28" t="s">
        <v>54</v>
      </c>
      <c r="C104" s="12">
        <v>2027025.2</v>
      </c>
      <c r="D104" s="46">
        <v>2202025.2000000002</v>
      </c>
      <c r="E104" s="12">
        <f t="shared" si="14"/>
        <v>175000.00000000023</v>
      </c>
      <c r="F104" s="46">
        <v>2202025.2000000002</v>
      </c>
      <c r="G104" s="12">
        <f t="shared" si="12"/>
        <v>0</v>
      </c>
      <c r="H104" s="46">
        <v>2174912.1</v>
      </c>
      <c r="I104" s="12">
        <f t="shared" si="13"/>
        <v>-27113.100000000093</v>
      </c>
      <c r="J104" s="12">
        <v>2174912.1</v>
      </c>
      <c r="K104" s="12">
        <f t="shared" si="11"/>
        <v>147886.90000000014</v>
      </c>
      <c r="L104" s="12">
        <f t="shared" ref="L104:L136" si="15">E104+G104+I104</f>
        <v>147886.90000000014</v>
      </c>
    </row>
    <row r="105" spans="1:12" ht="25.5" x14ac:dyDescent="0.2">
      <c r="A105" s="4" t="s">
        <v>55</v>
      </c>
      <c r="B105" s="28" t="s">
        <v>56</v>
      </c>
      <c r="C105" s="12">
        <v>494588</v>
      </c>
      <c r="D105" s="46">
        <v>494588</v>
      </c>
      <c r="E105" s="12">
        <f t="shared" si="14"/>
        <v>0</v>
      </c>
      <c r="F105" s="46">
        <v>680588</v>
      </c>
      <c r="G105" s="12">
        <f t="shared" si="12"/>
        <v>186000</v>
      </c>
      <c r="H105" s="46">
        <v>651456.69999999995</v>
      </c>
      <c r="I105" s="12">
        <f t="shared" si="13"/>
        <v>-29131.300000000047</v>
      </c>
      <c r="J105" s="12">
        <v>651456.69999999995</v>
      </c>
      <c r="K105" s="12">
        <f t="shared" si="11"/>
        <v>156868.69999999995</v>
      </c>
      <c r="L105" s="12">
        <f t="shared" si="15"/>
        <v>156868.69999999995</v>
      </c>
    </row>
    <row r="106" spans="1:12" x14ac:dyDescent="0.2">
      <c r="A106" s="3" t="s">
        <v>57</v>
      </c>
      <c r="B106" s="27" t="s">
        <v>58</v>
      </c>
      <c r="C106" s="8">
        <v>673026.4</v>
      </c>
      <c r="D106" s="45">
        <v>613199.19999999995</v>
      </c>
      <c r="E106" s="8">
        <f t="shared" si="14"/>
        <v>-59827.20000000007</v>
      </c>
      <c r="F106" s="45">
        <v>604832.9</v>
      </c>
      <c r="G106" s="8">
        <f t="shared" si="12"/>
        <v>-8366.2999999999302</v>
      </c>
      <c r="H106" s="45">
        <v>567662.30000000005</v>
      </c>
      <c r="I106" s="8">
        <f t="shared" si="13"/>
        <v>-37170.599999999977</v>
      </c>
      <c r="J106" s="8">
        <v>567662.30000000005</v>
      </c>
      <c r="K106" s="8">
        <f t="shared" si="11"/>
        <v>-105364.09999999998</v>
      </c>
      <c r="L106" s="8">
        <f t="shared" si="15"/>
        <v>-105364.09999999998</v>
      </c>
    </row>
    <row r="107" spans="1:12" s="5" customFormat="1" ht="25.5" x14ac:dyDescent="0.2">
      <c r="A107" s="4" t="s">
        <v>59</v>
      </c>
      <c r="B107" s="28" t="s">
        <v>245</v>
      </c>
      <c r="C107" s="12">
        <v>128465.9</v>
      </c>
      <c r="D107" s="46">
        <v>132623.4</v>
      </c>
      <c r="E107" s="12">
        <f t="shared" si="14"/>
        <v>4157.5</v>
      </c>
      <c r="F107" s="46">
        <v>129305.7</v>
      </c>
      <c r="G107" s="12">
        <f t="shared" si="12"/>
        <v>-3317.6999999999971</v>
      </c>
      <c r="H107" s="46">
        <v>127551.4</v>
      </c>
      <c r="I107" s="12">
        <f t="shared" si="13"/>
        <v>-1754.3000000000029</v>
      </c>
      <c r="J107" s="12">
        <v>127551.4</v>
      </c>
      <c r="K107" s="12">
        <f t="shared" si="11"/>
        <v>-914.5</v>
      </c>
      <c r="L107" s="12">
        <f t="shared" si="15"/>
        <v>-914.5</v>
      </c>
    </row>
    <row r="108" spans="1:12" ht="25.5" x14ac:dyDescent="0.2">
      <c r="A108" s="4" t="s">
        <v>197</v>
      </c>
      <c r="B108" s="28" t="s">
        <v>60</v>
      </c>
      <c r="C108" s="12">
        <v>544560.5</v>
      </c>
      <c r="D108" s="46">
        <v>480575.8</v>
      </c>
      <c r="E108" s="12">
        <f t="shared" si="14"/>
        <v>-63984.700000000012</v>
      </c>
      <c r="F108" s="46">
        <v>475527.2</v>
      </c>
      <c r="G108" s="12">
        <f t="shared" si="12"/>
        <v>-5048.5999999999767</v>
      </c>
      <c r="H108" s="46">
        <v>440110.9</v>
      </c>
      <c r="I108" s="12">
        <f t="shared" si="13"/>
        <v>-35416.299999999988</v>
      </c>
      <c r="J108" s="12">
        <v>440110.9</v>
      </c>
      <c r="K108" s="12">
        <f t="shared" si="11"/>
        <v>-104449.59999999998</v>
      </c>
      <c r="L108" s="12">
        <f t="shared" si="15"/>
        <v>-104449.59999999998</v>
      </c>
    </row>
    <row r="109" spans="1:12" x14ac:dyDescent="0.2">
      <c r="A109" s="3" t="s">
        <v>61</v>
      </c>
      <c r="B109" s="27" t="s">
        <v>62</v>
      </c>
      <c r="C109" s="8">
        <v>38196051.5</v>
      </c>
      <c r="D109" s="45">
        <v>39998801.100000001</v>
      </c>
      <c r="E109" s="8">
        <f t="shared" si="14"/>
        <v>1802749.6000000015</v>
      </c>
      <c r="F109" s="45">
        <v>40964375.800000012</v>
      </c>
      <c r="G109" s="8">
        <f t="shared" si="12"/>
        <v>965574.70000001043</v>
      </c>
      <c r="H109" s="45">
        <v>41448661.399999991</v>
      </c>
      <c r="I109" s="8">
        <f t="shared" si="13"/>
        <v>484285.59999997914</v>
      </c>
      <c r="J109" s="8">
        <v>41448661.399999991</v>
      </c>
      <c r="K109" s="8">
        <f t="shared" si="11"/>
        <v>3252609.8999999911</v>
      </c>
      <c r="L109" s="12">
        <f t="shared" si="15"/>
        <v>3252609.8999999911</v>
      </c>
    </row>
    <row r="110" spans="1:12" x14ac:dyDescent="0.2">
      <c r="A110" s="4" t="s">
        <v>63</v>
      </c>
      <c r="B110" s="28" t="s">
        <v>64</v>
      </c>
      <c r="C110" s="12">
        <v>12278587.699999999</v>
      </c>
      <c r="D110" s="46">
        <v>12971441.1</v>
      </c>
      <c r="E110" s="12">
        <f t="shared" si="14"/>
        <v>692853.40000000037</v>
      </c>
      <c r="F110" s="46">
        <v>13498477.6</v>
      </c>
      <c r="G110" s="12">
        <f t="shared" si="12"/>
        <v>527036.5</v>
      </c>
      <c r="H110" s="46">
        <v>13807313.6</v>
      </c>
      <c r="I110" s="12">
        <f t="shared" si="13"/>
        <v>308836</v>
      </c>
      <c r="J110" s="12">
        <v>13807313.6</v>
      </c>
      <c r="K110" s="12">
        <f t="shared" si="11"/>
        <v>1528725.9000000004</v>
      </c>
      <c r="L110" s="8">
        <f t="shared" si="15"/>
        <v>1528725.9000000004</v>
      </c>
    </row>
    <row r="111" spans="1:12" s="5" customFormat="1" x14ac:dyDescent="0.2">
      <c r="A111" s="4" t="s">
        <v>65</v>
      </c>
      <c r="B111" s="28" t="s">
        <v>66</v>
      </c>
      <c r="C111" s="12">
        <v>19132386.5</v>
      </c>
      <c r="D111" s="46">
        <v>20189390.5</v>
      </c>
      <c r="E111" s="12">
        <f t="shared" si="14"/>
        <v>1057004</v>
      </c>
      <c r="F111" s="46">
        <v>20918363.600000001</v>
      </c>
      <c r="G111" s="12">
        <f t="shared" si="12"/>
        <v>728973.10000000149</v>
      </c>
      <c r="H111" s="46">
        <v>21093041.899999999</v>
      </c>
      <c r="I111" s="12">
        <f t="shared" si="13"/>
        <v>174678.29999999702</v>
      </c>
      <c r="J111" s="12">
        <v>21093041.899999999</v>
      </c>
      <c r="K111" s="12">
        <f t="shared" si="11"/>
        <v>1960655.3999999985</v>
      </c>
      <c r="L111" s="12">
        <f t="shared" si="15"/>
        <v>1960655.3999999985</v>
      </c>
    </row>
    <row r="112" spans="1:12" x14ac:dyDescent="0.2">
      <c r="A112" s="4" t="s">
        <v>198</v>
      </c>
      <c r="B112" s="28" t="s">
        <v>199</v>
      </c>
      <c r="C112" s="12">
        <v>764178.3</v>
      </c>
      <c r="D112" s="46">
        <v>744092.5</v>
      </c>
      <c r="E112" s="12">
        <f t="shared" si="14"/>
        <v>-20085.800000000047</v>
      </c>
      <c r="F112" s="46">
        <v>743493.7</v>
      </c>
      <c r="G112" s="12">
        <f t="shared" si="12"/>
        <v>-598.80000000004657</v>
      </c>
      <c r="H112" s="46">
        <v>728610.5</v>
      </c>
      <c r="I112" s="12">
        <f t="shared" si="13"/>
        <v>-14883.199999999953</v>
      </c>
      <c r="J112" s="12">
        <v>728610.5</v>
      </c>
      <c r="K112" s="12">
        <f t="shared" si="11"/>
        <v>-35567.800000000047</v>
      </c>
      <c r="L112" s="12">
        <f t="shared" si="15"/>
        <v>-35567.800000000047</v>
      </c>
    </row>
    <row r="113" spans="1:12" ht="25.5" x14ac:dyDescent="0.2">
      <c r="A113" s="4" t="s">
        <v>67</v>
      </c>
      <c r="B113" s="28" t="s">
        <v>68</v>
      </c>
      <c r="C113" s="12">
        <v>3465901.5</v>
      </c>
      <c r="D113" s="46">
        <v>3503008.1</v>
      </c>
      <c r="E113" s="12">
        <f t="shared" si="14"/>
        <v>37106.600000000093</v>
      </c>
      <c r="F113" s="46">
        <v>3314848.6</v>
      </c>
      <c r="G113" s="12">
        <f t="shared" si="12"/>
        <v>-188159.5</v>
      </c>
      <c r="H113" s="46">
        <v>3344703.3</v>
      </c>
      <c r="I113" s="12">
        <f t="shared" si="13"/>
        <v>29854.699999999721</v>
      </c>
      <c r="J113" s="12">
        <v>3344703.3</v>
      </c>
      <c r="K113" s="12">
        <f t="shared" si="11"/>
        <v>-121198.20000000019</v>
      </c>
      <c r="L113" s="12">
        <f t="shared" si="15"/>
        <v>-121198.20000000019</v>
      </c>
    </row>
    <row r="114" spans="1:12" ht="38.25" x14ac:dyDescent="0.2">
      <c r="A114" s="4" t="s">
        <v>69</v>
      </c>
      <c r="B114" s="28" t="s">
        <v>70</v>
      </c>
      <c r="C114" s="12">
        <v>356812.79999999999</v>
      </c>
      <c r="D114" s="46">
        <v>379583.6</v>
      </c>
      <c r="E114" s="12">
        <f t="shared" si="14"/>
        <v>22770.799999999988</v>
      </c>
      <c r="F114" s="46">
        <v>371236.7</v>
      </c>
      <c r="G114" s="12">
        <f t="shared" si="12"/>
        <v>-8346.8999999999651</v>
      </c>
      <c r="H114" s="46">
        <v>372746.6</v>
      </c>
      <c r="I114" s="12">
        <f t="shared" si="13"/>
        <v>1509.8999999999651</v>
      </c>
      <c r="J114" s="12">
        <v>372746.6</v>
      </c>
      <c r="K114" s="12">
        <f t="shared" si="11"/>
        <v>15933.799999999988</v>
      </c>
      <c r="L114" s="12">
        <f t="shared" si="15"/>
        <v>15933.799999999988</v>
      </c>
    </row>
    <row r="115" spans="1:12" x14ac:dyDescent="0.2">
      <c r="A115" s="4" t="s">
        <v>71</v>
      </c>
      <c r="B115" s="28" t="s">
        <v>200</v>
      </c>
      <c r="C115" s="12">
        <v>926024.2</v>
      </c>
      <c r="D115" s="46">
        <v>956024.2</v>
      </c>
      <c r="E115" s="12">
        <f t="shared" si="14"/>
        <v>30000</v>
      </c>
      <c r="F115" s="46">
        <v>948165.6</v>
      </c>
      <c r="G115" s="12">
        <f t="shared" si="12"/>
        <v>-7858.5999999999767</v>
      </c>
      <c r="H115" s="46">
        <v>964943.8</v>
      </c>
      <c r="I115" s="12">
        <f t="shared" si="13"/>
        <v>16778.20000000007</v>
      </c>
      <c r="J115" s="12">
        <v>964943.8</v>
      </c>
      <c r="K115" s="12">
        <f t="shared" si="11"/>
        <v>38919.600000000093</v>
      </c>
      <c r="L115" s="12">
        <f t="shared" si="15"/>
        <v>38919.600000000093</v>
      </c>
    </row>
    <row r="116" spans="1:12" x14ac:dyDescent="0.2">
      <c r="A116" s="4" t="s">
        <v>72</v>
      </c>
      <c r="B116" s="28" t="s">
        <v>201</v>
      </c>
      <c r="C116" s="12">
        <v>862560.2</v>
      </c>
      <c r="D116" s="46">
        <v>866118.8</v>
      </c>
      <c r="E116" s="12">
        <f t="shared" si="14"/>
        <v>3558.6000000000931</v>
      </c>
      <c r="F116" s="46">
        <v>793671.9</v>
      </c>
      <c r="G116" s="12">
        <f t="shared" si="12"/>
        <v>-72446.900000000023</v>
      </c>
      <c r="H116" s="46">
        <v>781643.4</v>
      </c>
      <c r="I116" s="12">
        <f t="shared" si="13"/>
        <v>-12028.5</v>
      </c>
      <c r="J116" s="12">
        <v>781643.4</v>
      </c>
      <c r="K116" s="12">
        <f t="shared" si="11"/>
        <v>-80916.79999999993</v>
      </c>
      <c r="L116" s="12">
        <f t="shared" si="15"/>
        <v>-80916.79999999993</v>
      </c>
    </row>
    <row r="117" spans="1:12" ht="25.5" x14ac:dyDescent="0.2">
      <c r="A117" s="4" t="s">
        <v>73</v>
      </c>
      <c r="B117" s="28" t="s">
        <v>74</v>
      </c>
      <c r="C117" s="12">
        <v>409600.3</v>
      </c>
      <c r="D117" s="46">
        <v>389142.3</v>
      </c>
      <c r="E117" s="12">
        <f t="shared" si="14"/>
        <v>-20458</v>
      </c>
      <c r="F117" s="46">
        <v>376118.1</v>
      </c>
      <c r="G117" s="12">
        <f t="shared" si="12"/>
        <v>-13024.200000000012</v>
      </c>
      <c r="H117" s="46">
        <v>355658.3</v>
      </c>
      <c r="I117" s="12">
        <f t="shared" si="13"/>
        <v>-20459.799999999988</v>
      </c>
      <c r="J117" s="12">
        <v>355658.3</v>
      </c>
      <c r="K117" s="12">
        <f t="shared" si="11"/>
        <v>-53942</v>
      </c>
      <c r="L117" s="12">
        <f t="shared" si="15"/>
        <v>-53942</v>
      </c>
    </row>
    <row r="118" spans="1:12" x14ac:dyDescent="0.2">
      <c r="A118" s="3" t="s">
        <v>75</v>
      </c>
      <c r="B118" s="27" t="s">
        <v>76</v>
      </c>
      <c r="C118" s="8">
        <v>4991392</v>
      </c>
      <c r="D118" s="45">
        <v>4860702.0999999996</v>
      </c>
      <c r="E118" s="8">
        <f t="shared" si="14"/>
        <v>-130689.90000000037</v>
      </c>
      <c r="F118" s="45">
        <v>4269531.4000000004</v>
      </c>
      <c r="G118" s="8">
        <f t="shared" si="12"/>
        <v>-591170.69999999925</v>
      </c>
      <c r="H118" s="45">
        <v>4303874.5999999996</v>
      </c>
      <c r="I118" s="8">
        <f t="shared" si="13"/>
        <v>34343.199999999255</v>
      </c>
      <c r="J118" s="8">
        <v>4303874.5999999996</v>
      </c>
      <c r="K118" s="8">
        <f t="shared" si="11"/>
        <v>-687517.40000000037</v>
      </c>
      <c r="L118" s="8">
        <f t="shared" si="15"/>
        <v>-687517.40000000037</v>
      </c>
    </row>
    <row r="119" spans="1:12" s="5" customFormat="1" x14ac:dyDescent="0.2">
      <c r="A119" s="4" t="s">
        <v>77</v>
      </c>
      <c r="B119" s="28" t="s">
        <v>78</v>
      </c>
      <c r="C119" s="12">
        <v>4960787.5</v>
      </c>
      <c r="D119" s="46">
        <v>4814097.5999999996</v>
      </c>
      <c r="E119" s="12">
        <f t="shared" si="14"/>
        <v>-146689.90000000037</v>
      </c>
      <c r="F119" s="46">
        <v>4222926.9000000004</v>
      </c>
      <c r="G119" s="12">
        <f t="shared" si="12"/>
        <v>-591170.69999999925</v>
      </c>
      <c r="H119" s="46">
        <v>4257270.0999999996</v>
      </c>
      <c r="I119" s="12">
        <f t="shared" si="13"/>
        <v>34343.199999999255</v>
      </c>
      <c r="J119" s="12">
        <v>4257270.0999999996</v>
      </c>
      <c r="K119" s="12">
        <f t="shared" si="11"/>
        <v>-703517.40000000037</v>
      </c>
      <c r="L119" s="12">
        <f t="shared" si="15"/>
        <v>-703517.40000000037</v>
      </c>
    </row>
    <row r="120" spans="1:12" s="5" customFormat="1" x14ac:dyDescent="0.2">
      <c r="A120" s="4" t="s">
        <v>299</v>
      </c>
      <c r="B120" s="28" t="s">
        <v>298</v>
      </c>
      <c r="C120" s="12">
        <v>0</v>
      </c>
      <c r="D120" s="46">
        <v>16000</v>
      </c>
      <c r="E120" s="12">
        <f t="shared" si="14"/>
        <v>16000</v>
      </c>
      <c r="F120" s="46">
        <v>16000</v>
      </c>
      <c r="G120" s="12">
        <f t="shared" si="12"/>
        <v>0</v>
      </c>
      <c r="H120" s="46">
        <v>16000</v>
      </c>
      <c r="I120" s="12">
        <f t="shared" si="13"/>
        <v>0</v>
      </c>
      <c r="J120" s="12">
        <v>16000</v>
      </c>
      <c r="K120" s="12">
        <f t="shared" si="11"/>
        <v>16000</v>
      </c>
      <c r="L120" s="12"/>
    </row>
    <row r="121" spans="1:12" ht="25.5" x14ac:dyDescent="0.2">
      <c r="A121" s="4" t="s">
        <v>79</v>
      </c>
      <c r="B121" s="28" t="s">
        <v>80</v>
      </c>
      <c r="C121" s="12">
        <v>30604.5</v>
      </c>
      <c r="D121" s="46">
        <v>30604.5</v>
      </c>
      <c r="E121" s="12">
        <f t="shared" ref="E121:E149" si="16">D121-C121</f>
        <v>0</v>
      </c>
      <c r="F121" s="46">
        <v>30604.5</v>
      </c>
      <c r="G121" s="12">
        <f t="shared" si="12"/>
        <v>0</v>
      </c>
      <c r="H121" s="46">
        <v>30604.5</v>
      </c>
      <c r="I121" s="12">
        <f t="shared" si="13"/>
        <v>0</v>
      </c>
      <c r="J121" s="12">
        <v>30604.5</v>
      </c>
      <c r="K121" s="12">
        <f t="shared" ref="K121:K149" si="17">J121-C121</f>
        <v>0</v>
      </c>
      <c r="L121" s="12">
        <f t="shared" si="15"/>
        <v>0</v>
      </c>
    </row>
    <row r="122" spans="1:12" x14ac:dyDescent="0.2">
      <c r="A122" s="38" t="s">
        <v>81</v>
      </c>
      <c r="B122" s="27" t="s">
        <v>82</v>
      </c>
      <c r="C122" s="8">
        <v>20317975.800000001</v>
      </c>
      <c r="D122" s="45">
        <v>22039697.5</v>
      </c>
      <c r="E122" s="8">
        <f t="shared" si="16"/>
        <v>1721721.6999999993</v>
      </c>
      <c r="F122" s="45">
        <v>22348093.5</v>
      </c>
      <c r="G122" s="8">
        <f t="shared" si="12"/>
        <v>308396</v>
      </c>
      <c r="H122" s="45">
        <v>23130701.899999999</v>
      </c>
      <c r="I122" s="8">
        <f t="shared" si="13"/>
        <v>782608.39999999851</v>
      </c>
      <c r="J122" s="8">
        <v>23130701.899999999</v>
      </c>
      <c r="K122" s="8">
        <f t="shared" si="17"/>
        <v>2812726.0999999978</v>
      </c>
      <c r="L122" s="12">
        <f t="shared" si="15"/>
        <v>2812726.0999999978</v>
      </c>
    </row>
    <row r="123" spans="1:12" x14ac:dyDescent="0.2">
      <c r="A123" s="4" t="s">
        <v>83</v>
      </c>
      <c r="B123" s="28" t="s">
        <v>84</v>
      </c>
      <c r="C123" s="12">
        <v>6491344.7000000002</v>
      </c>
      <c r="D123" s="46">
        <v>6802751.7000000002</v>
      </c>
      <c r="E123" s="12">
        <f t="shared" si="16"/>
        <v>311407</v>
      </c>
      <c r="F123" s="46">
        <v>6769159</v>
      </c>
      <c r="G123" s="12">
        <f t="shared" si="12"/>
        <v>-33592.700000000186</v>
      </c>
      <c r="H123" s="46">
        <v>6514314.7999999998</v>
      </c>
      <c r="I123" s="12">
        <f t="shared" si="13"/>
        <v>-254844.20000000019</v>
      </c>
      <c r="J123" s="12">
        <v>6514314.7999999998</v>
      </c>
      <c r="K123" s="12">
        <f t="shared" si="17"/>
        <v>22970.099999999627</v>
      </c>
      <c r="L123" s="8">
        <f t="shared" si="15"/>
        <v>22970.099999999627</v>
      </c>
    </row>
    <row r="124" spans="1:12" s="5" customFormat="1" x14ac:dyDescent="0.2">
      <c r="A124" s="4" t="s">
        <v>85</v>
      </c>
      <c r="B124" s="28" t="s">
        <v>86</v>
      </c>
      <c r="C124" s="12">
        <v>6369989.2999999998</v>
      </c>
      <c r="D124" s="46">
        <v>6505118.5999999996</v>
      </c>
      <c r="E124" s="12">
        <f t="shared" si="16"/>
        <v>135129.29999999981</v>
      </c>
      <c r="F124" s="46">
        <v>6763385.5999999996</v>
      </c>
      <c r="G124" s="12">
        <f t="shared" si="12"/>
        <v>258267</v>
      </c>
      <c r="H124" s="46">
        <v>7199404.5999999996</v>
      </c>
      <c r="I124" s="12">
        <f t="shared" si="13"/>
        <v>436019</v>
      </c>
      <c r="J124" s="12">
        <v>7199404.5999999996</v>
      </c>
      <c r="K124" s="12">
        <f t="shared" si="17"/>
        <v>829415.29999999981</v>
      </c>
      <c r="L124" s="12">
        <f t="shared" si="15"/>
        <v>829415.29999999981</v>
      </c>
    </row>
    <row r="125" spans="1:12" ht="25.5" x14ac:dyDescent="0.2">
      <c r="A125" s="4" t="s">
        <v>87</v>
      </c>
      <c r="B125" s="28" t="s">
        <v>88</v>
      </c>
      <c r="C125" s="12">
        <v>67335</v>
      </c>
      <c r="D125" s="46">
        <v>67335</v>
      </c>
      <c r="E125" s="12">
        <f t="shared" si="16"/>
        <v>0</v>
      </c>
      <c r="F125" s="46">
        <v>66975</v>
      </c>
      <c r="G125" s="12">
        <f t="shared" si="12"/>
        <v>-360</v>
      </c>
      <c r="H125" s="46">
        <v>64346.6</v>
      </c>
      <c r="I125" s="12">
        <f t="shared" si="13"/>
        <v>-2628.4000000000015</v>
      </c>
      <c r="J125" s="12">
        <v>64346.6</v>
      </c>
      <c r="K125" s="12">
        <f t="shared" si="17"/>
        <v>-2988.4000000000015</v>
      </c>
      <c r="L125" s="12">
        <f t="shared" si="15"/>
        <v>-2988.4000000000015</v>
      </c>
    </row>
    <row r="126" spans="1:12" x14ac:dyDescent="0.2">
      <c r="A126" s="4" t="s">
        <v>89</v>
      </c>
      <c r="B126" s="28" t="s">
        <v>90</v>
      </c>
      <c r="C126" s="12">
        <v>549778.80000000005</v>
      </c>
      <c r="D126" s="46">
        <v>820164.1</v>
      </c>
      <c r="E126" s="12">
        <f t="shared" si="16"/>
        <v>270385.29999999993</v>
      </c>
      <c r="F126" s="46">
        <v>902804.4</v>
      </c>
      <c r="G126" s="12">
        <f t="shared" si="12"/>
        <v>82640.300000000047</v>
      </c>
      <c r="H126" s="46">
        <v>935017.9</v>
      </c>
      <c r="I126" s="12">
        <f t="shared" si="13"/>
        <v>32213.5</v>
      </c>
      <c r="J126" s="12">
        <v>935017.9</v>
      </c>
      <c r="K126" s="12">
        <f t="shared" si="17"/>
        <v>385239.1</v>
      </c>
      <c r="L126" s="12">
        <f t="shared" si="15"/>
        <v>385239.1</v>
      </c>
    </row>
    <row r="127" spans="1:12" x14ac:dyDescent="0.2">
      <c r="A127" s="4" t="s">
        <v>89</v>
      </c>
      <c r="B127" s="28" t="s">
        <v>91</v>
      </c>
      <c r="C127" s="12">
        <v>125869.9</v>
      </c>
      <c r="D127" s="46">
        <v>125869.9</v>
      </c>
      <c r="E127" s="12">
        <f t="shared" si="16"/>
        <v>0</v>
      </c>
      <c r="F127" s="46">
        <v>122669.9</v>
      </c>
      <c r="G127" s="12">
        <f t="shared" si="12"/>
        <v>-3200</v>
      </c>
      <c r="H127" s="46">
        <v>122111.5</v>
      </c>
      <c r="I127" s="12">
        <f t="shared" si="13"/>
        <v>-558.39999999999418</v>
      </c>
      <c r="J127" s="12">
        <v>122111.5</v>
      </c>
      <c r="K127" s="12">
        <f t="shared" si="17"/>
        <v>-3758.3999999999942</v>
      </c>
      <c r="L127" s="12">
        <f t="shared" si="15"/>
        <v>-3758.3999999999942</v>
      </c>
    </row>
    <row r="128" spans="1:12" ht="38.25" x14ac:dyDescent="0.2">
      <c r="A128" s="4" t="s">
        <v>92</v>
      </c>
      <c r="B128" s="28" t="s">
        <v>246</v>
      </c>
      <c r="C128" s="12">
        <v>316966.5</v>
      </c>
      <c r="D128" s="46">
        <v>316966.5</v>
      </c>
      <c r="E128" s="12">
        <f t="shared" si="16"/>
        <v>0</v>
      </c>
      <c r="F128" s="46">
        <v>317266.5</v>
      </c>
      <c r="G128" s="12">
        <f t="shared" si="12"/>
        <v>300</v>
      </c>
      <c r="H128" s="46">
        <v>319322.59999999998</v>
      </c>
      <c r="I128" s="12">
        <f t="shared" si="13"/>
        <v>2056.0999999999767</v>
      </c>
      <c r="J128" s="12">
        <v>319322.59999999998</v>
      </c>
      <c r="K128" s="12">
        <f t="shared" si="17"/>
        <v>2356.0999999999767</v>
      </c>
      <c r="L128" s="12">
        <f t="shared" si="15"/>
        <v>2356.0999999999767</v>
      </c>
    </row>
    <row r="129" spans="1:12" ht="25.5" x14ac:dyDescent="0.2">
      <c r="A129" s="4" t="s">
        <v>93</v>
      </c>
      <c r="B129" s="28" t="s">
        <v>94</v>
      </c>
      <c r="C129" s="12">
        <v>6396691.5999999996</v>
      </c>
      <c r="D129" s="46">
        <v>7401491.7000000002</v>
      </c>
      <c r="E129" s="12">
        <f t="shared" si="16"/>
        <v>1004800.1000000006</v>
      </c>
      <c r="F129" s="46">
        <v>7405833.0999999996</v>
      </c>
      <c r="G129" s="12">
        <f t="shared" si="12"/>
        <v>4341.3999999994412</v>
      </c>
      <c r="H129" s="46">
        <v>7976183.9000000004</v>
      </c>
      <c r="I129" s="12">
        <f t="shared" si="13"/>
        <v>570350.80000000075</v>
      </c>
      <c r="J129" s="12">
        <v>7976183.9000000004</v>
      </c>
      <c r="K129" s="12">
        <f t="shared" si="17"/>
        <v>1579492.3000000007</v>
      </c>
      <c r="L129" s="12">
        <f t="shared" si="15"/>
        <v>1579492.3000000007</v>
      </c>
    </row>
    <row r="130" spans="1:12" x14ac:dyDescent="0.2">
      <c r="A130" s="3" t="s">
        <v>95</v>
      </c>
      <c r="B130" s="27" t="s">
        <v>96</v>
      </c>
      <c r="C130" s="8">
        <v>36327944.800000004</v>
      </c>
      <c r="D130" s="45">
        <v>37271952.600000001</v>
      </c>
      <c r="E130" s="8">
        <f t="shared" si="16"/>
        <v>944007.79999999702</v>
      </c>
      <c r="F130" s="45">
        <v>37782256.399999999</v>
      </c>
      <c r="G130" s="8">
        <f t="shared" si="12"/>
        <v>510303.79999999702</v>
      </c>
      <c r="H130" s="45">
        <v>37537376.199999996</v>
      </c>
      <c r="I130" s="8">
        <f t="shared" si="13"/>
        <v>-244880.20000000298</v>
      </c>
      <c r="J130" s="8">
        <v>37537376.199999996</v>
      </c>
      <c r="K130" s="8">
        <f t="shared" si="17"/>
        <v>1209431.3999999911</v>
      </c>
      <c r="L130" s="12">
        <f t="shared" si="15"/>
        <v>1209431.3999999911</v>
      </c>
    </row>
    <row r="131" spans="1:12" x14ac:dyDescent="0.2">
      <c r="A131" s="4" t="s">
        <v>95</v>
      </c>
      <c r="B131" s="28" t="s">
        <v>98</v>
      </c>
      <c r="C131" s="12">
        <v>522043.7</v>
      </c>
      <c r="D131" s="46">
        <v>522043.7</v>
      </c>
      <c r="E131" s="12">
        <f t="shared" si="16"/>
        <v>0</v>
      </c>
      <c r="F131" s="46">
        <v>522043.7</v>
      </c>
      <c r="G131" s="12">
        <f t="shared" si="12"/>
        <v>0</v>
      </c>
      <c r="H131" s="46">
        <v>427954.1</v>
      </c>
      <c r="I131" s="12">
        <f t="shared" si="13"/>
        <v>-94089.600000000035</v>
      </c>
      <c r="J131" s="12">
        <v>427954.1</v>
      </c>
      <c r="K131" s="12">
        <f t="shared" si="17"/>
        <v>-94089.600000000035</v>
      </c>
      <c r="L131" s="8">
        <f t="shared" si="15"/>
        <v>-94089.600000000035</v>
      </c>
    </row>
    <row r="132" spans="1:12" s="5" customFormat="1" x14ac:dyDescent="0.2">
      <c r="A132" s="4" t="s">
        <v>97</v>
      </c>
      <c r="B132" s="28" t="s">
        <v>100</v>
      </c>
      <c r="C132" s="12">
        <v>4765289.9000000004</v>
      </c>
      <c r="D132" s="46">
        <v>4744204.3</v>
      </c>
      <c r="E132" s="12">
        <f t="shared" si="16"/>
        <v>-21085.600000000559</v>
      </c>
      <c r="F132" s="46">
        <v>4745757.2</v>
      </c>
      <c r="G132" s="12">
        <f t="shared" si="12"/>
        <v>1552.9000000003725</v>
      </c>
      <c r="H132" s="46">
        <v>4741693.3</v>
      </c>
      <c r="I132" s="12">
        <f t="shared" si="13"/>
        <v>-4063.9000000003725</v>
      </c>
      <c r="J132" s="12">
        <v>4741693.3</v>
      </c>
      <c r="K132" s="12">
        <f t="shared" si="17"/>
        <v>-23596.600000000559</v>
      </c>
      <c r="L132" s="12">
        <f t="shared" si="15"/>
        <v>-23596.600000000559</v>
      </c>
    </row>
    <row r="133" spans="1:12" x14ac:dyDescent="0.2">
      <c r="A133" s="4" t="s">
        <v>99</v>
      </c>
      <c r="B133" s="28" t="s">
        <v>102</v>
      </c>
      <c r="C133" s="12">
        <v>22385525.300000001</v>
      </c>
      <c r="D133" s="46">
        <v>23262127.600000001</v>
      </c>
      <c r="E133" s="12">
        <f t="shared" si="16"/>
        <v>876602.30000000075</v>
      </c>
      <c r="F133" s="46">
        <v>23804368.300000001</v>
      </c>
      <c r="G133" s="12">
        <f t="shared" si="12"/>
        <v>542240.69999999925</v>
      </c>
      <c r="H133" s="46">
        <v>23206508</v>
      </c>
      <c r="I133" s="12">
        <f t="shared" si="13"/>
        <v>-597860.30000000075</v>
      </c>
      <c r="J133" s="12">
        <v>23206508</v>
      </c>
      <c r="K133" s="12">
        <f t="shared" si="17"/>
        <v>820982.69999999925</v>
      </c>
      <c r="L133" s="12">
        <f t="shared" si="15"/>
        <v>820982.69999999925</v>
      </c>
    </row>
    <row r="134" spans="1:12" x14ac:dyDescent="0.2">
      <c r="A134" s="4" t="s">
        <v>101</v>
      </c>
      <c r="B134" s="28" t="s">
        <v>104</v>
      </c>
      <c r="C134" s="12">
        <v>7673753.5</v>
      </c>
      <c r="D134" s="46">
        <v>7781813.2000000002</v>
      </c>
      <c r="E134" s="12">
        <f t="shared" si="16"/>
        <v>108059.70000000019</v>
      </c>
      <c r="F134" s="46">
        <v>7759557.7999999998</v>
      </c>
      <c r="G134" s="12">
        <f t="shared" si="12"/>
        <v>-22255.400000000373</v>
      </c>
      <c r="H134" s="46">
        <v>8196132.9000000004</v>
      </c>
      <c r="I134" s="12">
        <f t="shared" si="13"/>
        <v>436575.10000000056</v>
      </c>
      <c r="J134" s="12">
        <v>8196132.9000000004</v>
      </c>
      <c r="K134" s="12">
        <f t="shared" si="17"/>
        <v>522379.40000000037</v>
      </c>
      <c r="L134" s="12">
        <f t="shared" si="15"/>
        <v>522379.40000000037</v>
      </c>
    </row>
    <row r="135" spans="1:12" ht="25.5" x14ac:dyDescent="0.2">
      <c r="A135" s="4" t="s">
        <v>103</v>
      </c>
      <c r="B135" s="28" t="s">
        <v>105</v>
      </c>
      <c r="C135" s="12">
        <v>981332.4</v>
      </c>
      <c r="D135" s="46">
        <v>961763.8</v>
      </c>
      <c r="E135" s="12">
        <f t="shared" si="16"/>
        <v>-19568.599999999977</v>
      </c>
      <c r="F135" s="46">
        <v>950529.4</v>
      </c>
      <c r="G135" s="12">
        <f t="shared" si="12"/>
        <v>-11234.400000000023</v>
      </c>
      <c r="H135" s="46">
        <v>965087.9</v>
      </c>
      <c r="I135" s="12">
        <f t="shared" si="13"/>
        <v>14558.5</v>
      </c>
      <c r="J135" s="12">
        <v>965087.9</v>
      </c>
      <c r="K135" s="12">
        <f t="shared" si="17"/>
        <v>-16244.5</v>
      </c>
      <c r="L135" s="12">
        <f t="shared" si="15"/>
        <v>-16244.5</v>
      </c>
    </row>
    <row r="136" spans="1:12" ht="25.5" x14ac:dyDescent="0.2">
      <c r="A136" s="3" t="s">
        <v>106</v>
      </c>
      <c r="B136" s="27" t="s">
        <v>247</v>
      </c>
      <c r="C136" s="8">
        <v>3026481.2</v>
      </c>
      <c r="D136" s="45">
        <v>3076931.0999999996</v>
      </c>
      <c r="E136" s="8">
        <f t="shared" si="16"/>
        <v>50449.899999999441</v>
      </c>
      <c r="F136" s="45">
        <v>2837359.5</v>
      </c>
      <c r="G136" s="8">
        <f t="shared" si="12"/>
        <v>-239571.59999999963</v>
      </c>
      <c r="H136" s="45">
        <v>2754700.6</v>
      </c>
      <c r="I136" s="8">
        <f t="shared" si="13"/>
        <v>-82658.899999999907</v>
      </c>
      <c r="J136" s="8">
        <v>2754700.6</v>
      </c>
      <c r="K136" s="8">
        <f t="shared" si="17"/>
        <v>-271780.60000000009</v>
      </c>
      <c r="L136" s="12">
        <f t="shared" si="15"/>
        <v>-271780.60000000009</v>
      </c>
    </row>
    <row r="137" spans="1:12" ht="18" customHeight="1" x14ac:dyDescent="0.2">
      <c r="A137" s="4" t="s">
        <v>107</v>
      </c>
      <c r="B137" s="28" t="s">
        <v>108</v>
      </c>
      <c r="C137" s="12">
        <v>130105.1</v>
      </c>
      <c r="D137" s="46">
        <v>130105.1</v>
      </c>
      <c r="E137" s="12">
        <f t="shared" si="16"/>
        <v>0</v>
      </c>
      <c r="F137" s="46">
        <v>170445.5</v>
      </c>
      <c r="G137" s="12">
        <f t="shared" si="12"/>
        <v>40340.399999999994</v>
      </c>
      <c r="H137" s="46">
        <v>189717.6</v>
      </c>
      <c r="I137" s="12">
        <f t="shared" si="13"/>
        <v>19272.100000000006</v>
      </c>
      <c r="J137" s="12">
        <v>189717.6</v>
      </c>
      <c r="K137" s="12">
        <f t="shared" si="17"/>
        <v>59612.5</v>
      </c>
      <c r="L137" s="8">
        <f t="shared" ref="L137:L149" si="18">E137+G137+I137</f>
        <v>59612.5</v>
      </c>
    </row>
    <row r="138" spans="1:12" s="5" customFormat="1" x14ac:dyDescent="0.2">
      <c r="A138" s="4" t="s">
        <v>109</v>
      </c>
      <c r="B138" s="28" t="s">
        <v>110</v>
      </c>
      <c r="C138" s="12">
        <v>2175211.7999999998</v>
      </c>
      <c r="D138" s="46">
        <v>2215036.7999999998</v>
      </c>
      <c r="E138" s="12">
        <f t="shared" si="16"/>
        <v>39825</v>
      </c>
      <c r="F138" s="46">
        <v>1965824.6</v>
      </c>
      <c r="G138" s="12">
        <f t="shared" si="12"/>
        <v>-249212.19999999972</v>
      </c>
      <c r="H138" s="46">
        <v>1854980</v>
      </c>
      <c r="I138" s="12">
        <f t="shared" si="13"/>
        <v>-110844.60000000009</v>
      </c>
      <c r="J138" s="12">
        <v>1854980</v>
      </c>
      <c r="K138" s="12">
        <f t="shared" si="17"/>
        <v>-320231.79999999981</v>
      </c>
      <c r="L138" s="12">
        <f t="shared" si="18"/>
        <v>-320231.79999999981</v>
      </c>
    </row>
    <row r="139" spans="1:12" x14ac:dyDescent="0.2">
      <c r="A139" s="4" t="s">
        <v>111</v>
      </c>
      <c r="B139" s="28" t="s">
        <v>112</v>
      </c>
      <c r="C139" s="11">
        <v>721164.3</v>
      </c>
      <c r="D139" s="48">
        <v>731789.2</v>
      </c>
      <c r="E139" s="11">
        <f t="shared" si="16"/>
        <v>10624.899999999907</v>
      </c>
      <c r="F139" s="48">
        <v>701089.4</v>
      </c>
      <c r="G139" s="11">
        <f t="shared" si="12"/>
        <v>-30699.79999999993</v>
      </c>
      <c r="H139" s="48">
        <v>710003</v>
      </c>
      <c r="I139" s="11">
        <f t="shared" si="13"/>
        <v>8913.5999999999767</v>
      </c>
      <c r="J139" s="11">
        <v>710003</v>
      </c>
      <c r="K139" s="11">
        <f t="shared" si="17"/>
        <v>-11161.300000000047</v>
      </c>
      <c r="L139" s="11">
        <f t="shared" si="18"/>
        <v>-11161.300000000047</v>
      </c>
    </row>
    <row r="140" spans="1:12" ht="25.5" x14ac:dyDescent="0.2">
      <c r="A140" s="3" t="s">
        <v>113</v>
      </c>
      <c r="B140" s="27" t="s">
        <v>114</v>
      </c>
      <c r="C140" s="9">
        <v>396505.8</v>
      </c>
      <c r="D140" s="49">
        <v>431906.4</v>
      </c>
      <c r="E140" s="9">
        <f t="shared" si="16"/>
        <v>35400.600000000035</v>
      </c>
      <c r="F140" s="49">
        <v>430212.7</v>
      </c>
      <c r="G140" s="9">
        <f t="shared" si="12"/>
        <v>-1693.7000000000116</v>
      </c>
      <c r="H140" s="49">
        <v>460119.1</v>
      </c>
      <c r="I140" s="9">
        <f t="shared" si="13"/>
        <v>29906.399999999965</v>
      </c>
      <c r="J140" s="9">
        <v>460119.1</v>
      </c>
      <c r="K140" s="9">
        <f t="shared" si="17"/>
        <v>63613.299999999988</v>
      </c>
      <c r="L140" s="11">
        <f t="shared" si="18"/>
        <v>63613.299999999988</v>
      </c>
    </row>
    <row r="141" spans="1:12" x14ac:dyDescent="0.2">
      <c r="A141" s="4" t="s">
        <v>115</v>
      </c>
      <c r="B141" s="28" t="s">
        <v>116</v>
      </c>
      <c r="C141" s="11">
        <v>308442.3</v>
      </c>
      <c r="D141" s="48">
        <v>343842.9</v>
      </c>
      <c r="E141" s="11">
        <f t="shared" si="16"/>
        <v>35400.600000000035</v>
      </c>
      <c r="F141" s="48">
        <v>350544.7</v>
      </c>
      <c r="G141" s="11">
        <f t="shared" si="12"/>
        <v>6701.7999999999884</v>
      </c>
      <c r="H141" s="48">
        <v>380451.1</v>
      </c>
      <c r="I141" s="11">
        <f t="shared" si="13"/>
        <v>29906.399999999965</v>
      </c>
      <c r="J141" s="11">
        <v>380451.1</v>
      </c>
      <c r="K141" s="11">
        <f t="shared" si="17"/>
        <v>72008.799999999988</v>
      </c>
      <c r="L141" s="9">
        <f t="shared" si="18"/>
        <v>72008.799999999988</v>
      </c>
    </row>
    <row r="142" spans="1:12" s="5" customFormat="1" x14ac:dyDescent="0.2">
      <c r="A142" s="4" t="s">
        <v>117</v>
      </c>
      <c r="B142" s="28" t="s">
        <v>118</v>
      </c>
      <c r="C142" s="12">
        <v>88063.5</v>
      </c>
      <c r="D142" s="46">
        <v>88063.5</v>
      </c>
      <c r="E142" s="12">
        <f t="shared" si="16"/>
        <v>0</v>
      </c>
      <c r="F142" s="46">
        <v>79668</v>
      </c>
      <c r="G142" s="12">
        <f t="shared" si="12"/>
        <v>-8395.5</v>
      </c>
      <c r="H142" s="46">
        <v>79668</v>
      </c>
      <c r="I142" s="12">
        <f t="shared" si="13"/>
        <v>0</v>
      </c>
      <c r="J142" s="12">
        <v>79668</v>
      </c>
      <c r="K142" s="12">
        <f t="shared" si="17"/>
        <v>-8395.5</v>
      </c>
      <c r="L142" s="12">
        <f t="shared" si="18"/>
        <v>-8395.5</v>
      </c>
    </row>
    <row r="143" spans="1:12" ht="38.25" x14ac:dyDescent="0.2">
      <c r="A143" s="3" t="s">
        <v>119</v>
      </c>
      <c r="B143" s="27" t="s">
        <v>120</v>
      </c>
      <c r="C143" s="8">
        <v>6202.4</v>
      </c>
      <c r="D143" s="45">
        <v>13846.2</v>
      </c>
      <c r="E143" s="8">
        <f t="shared" si="16"/>
        <v>7643.8000000000011</v>
      </c>
      <c r="F143" s="45">
        <v>13846.2</v>
      </c>
      <c r="G143" s="8">
        <f t="shared" si="12"/>
        <v>0</v>
      </c>
      <c r="H143" s="45">
        <v>13846.2</v>
      </c>
      <c r="I143" s="8">
        <f t="shared" si="13"/>
        <v>0</v>
      </c>
      <c r="J143" s="8">
        <v>13846.2</v>
      </c>
      <c r="K143" s="8">
        <f t="shared" si="17"/>
        <v>7643.8000000000011</v>
      </c>
      <c r="L143" s="12">
        <f t="shared" si="18"/>
        <v>7643.8000000000011</v>
      </c>
    </row>
    <row r="144" spans="1:12" ht="25.5" x14ac:dyDescent="0.2">
      <c r="A144" s="4" t="s">
        <v>121</v>
      </c>
      <c r="B144" s="28" t="s">
        <v>122</v>
      </c>
      <c r="C144" s="12">
        <v>6202.4</v>
      </c>
      <c r="D144" s="46">
        <v>13846.2</v>
      </c>
      <c r="E144" s="12">
        <f t="shared" si="16"/>
        <v>7643.8000000000011</v>
      </c>
      <c r="F144" s="46">
        <v>13846.2</v>
      </c>
      <c r="G144" s="12">
        <f t="shared" si="12"/>
        <v>0</v>
      </c>
      <c r="H144" s="46">
        <v>13846.2</v>
      </c>
      <c r="I144" s="12">
        <f t="shared" si="13"/>
        <v>0</v>
      </c>
      <c r="J144" s="12">
        <v>13846.2</v>
      </c>
      <c r="K144" s="12">
        <f t="shared" si="17"/>
        <v>7643.8000000000011</v>
      </c>
      <c r="L144" s="8">
        <f t="shared" si="18"/>
        <v>7643.8000000000011</v>
      </c>
    </row>
    <row r="145" spans="1:12" ht="51" x14ac:dyDescent="0.2">
      <c r="A145" s="3" t="s">
        <v>123</v>
      </c>
      <c r="B145" s="27" t="s">
        <v>214</v>
      </c>
      <c r="C145" s="8">
        <v>6480362.1999999993</v>
      </c>
      <c r="D145" s="45">
        <v>6480362.1999999993</v>
      </c>
      <c r="E145" s="8">
        <f t="shared" si="16"/>
        <v>0</v>
      </c>
      <c r="F145" s="45">
        <v>6481362.1999999993</v>
      </c>
      <c r="G145" s="8">
        <f t="shared" si="12"/>
        <v>1000</v>
      </c>
      <c r="H145" s="45">
        <v>6469072.6999999993</v>
      </c>
      <c r="I145" s="8">
        <f t="shared" si="13"/>
        <v>-12289.5</v>
      </c>
      <c r="J145" s="8">
        <v>6469072.6999999993</v>
      </c>
      <c r="K145" s="8">
        <f t="shared" si="17"/>
        <v>-11289.5</v>
      </c>
      <c r="L145" s="8">
        <f t="shared" si="18"/>
        <v>-11289.5</v>
      </c>
    </row>
    <row r="146" spans="1:12" s="5" customFormat="1" ht="51" x14ac:dyDescent="0.2">
      <c r="A146" s="4" t="s">
        <v>124</v>
      </c>
      <c r="B146" s="28" t="s">
        <v>248</v>
      </c>
      <c r="C146" s="12">
        <v>2470864.2999999998</v>
      </c>
      <c r="D146" s="46">
        <v>2470864.2999999998</v>
      </c>
      <c r="E146" s="12">
        <f t="shared" si="16"/>
        <v>0</v>
      </c>
      <c r="F146" s="46">
        <v>2470864.2999999998</v>
      </c>
      <c r="G146" s="12">
        <f t="shared" si="12"/>
        <v>0</v>
      </c>
      <c r="H146" s="46">
        <v>2470864.2999999998</v>
      </c>
      <c r="I146" s="12">
        <f t="shared" si="13"/>
        <v>0</v>
      </c>
      <c r="J146" s="12">
        <v>2470864.2999999998</v>
      </c>
      <c r="K146" s="12">
        <f t="shared" si="17"/>
        <v>0</v>
      </c>
      <c r="L146" s="12">
        <f t="shared" si="18"/>
        <v>0</v>
      </c>
    </row>
    <row r="147" spans="1:12" x14ac:dyDescent="0.2">
      <c r="A147" s="10" t="s">
        <v>125</v>
      </c>
      <c r="B147" s="28" t="s">
        <v>126</v>
      </c>
      <c r="C147" s="12">
        <v>605000</v>
      </c>
      <c r="D147" s="46">
        <v>605000</v>
      </c>
      <c r="E147" s="12">
        <f t="shared" si="16"/>
        <v>0</v>
      </c>
      <c r="F147" s="46">
        <v>605000</v>
      </c>
      <c r="G147" s="12">
        <f t="shared" si="12"/>
        <v>0</v>
      </c>
      <c r="H147" s="46">
        <v>605000</v>
      </c>
      <c r="I147" s="12">
        <f t="shared" si="13"/>
        <v>0</v>
      </c>
      <c r="J147" s="12">
        <v>605000</v>
      </c>
      <c r="K147" s="12">
        <f t="shared" si="17"/>
        <v>0</v>
      </c>
      <c r="L147" s="12">
        <f t="shared" si="18"/>
        <v>0</v>
      </c>
    </row>
    <row r="148" spans="1:12" ht="25.5" x14ac:dyDescent="0.2">
      <c r="A148" s="10" t="s">
        <v>127</v>
      </c>
      <c r="B148" s="28" t="s">
        <v>128</v>
      </c>
      <c r="C148" s="12">
        <v>3404497.9</v>
      </c>
      <c r="D148" s="46">
        <v>3404497.9</v>
      </c>
      <c r="E148" s="12">
        <f t="shared" si="16"/>
        <v>0</v>
      </c>
      <c r="F148" s="46">
        <v>3405497.9</v>
      </c>
      <c r="G148" s="12">
        <f t="shared" si="12"/>
        <v>1000</v>
      </c>
      <c r="H148" s="46">
        <v>3393208.4</v>
      </c>
      <c r="I148" s="12">
        <f t="shared" si="13"/>
        <v>-12289.5</v>
      </c>
      <c r="J148" s="12">
        <v>3393208.4</v>
      </c>
      <c r="K148" s="12">
        <f t="shared" si="17"/>
        <v>-11289.5</v>
      </c>
      <c r="L148" s="12">
        <f t="shared" si="18"/>
        <v>-11289.5</v>
      </c>
    </row>
    <row r="149" spans="1:12" s="5" customFormat="1" x14ac:dyDescent="0.2">
      <c r="A149" s="13"/>
      <c r="B149" s="13" t="s">
        <v>209</v>
      </c>
      <c r="C149" s="30">
        <f>C7-C72</f>
        <v>-12847051.699999988</v>
      </c>
      <c r="D149" s="50">
        <f>D7-D72</f>
        <v>-19919476.099999964</v>
      </c>
      <c r="E149" s="30">
        <f t="shared" si="16"/>
        <v>-7072424.3999999762</v>
      </c>
      <c r="F149" s="50">
        <f>F7-F72</f>
        <v>-19919476.099999964</v>
      </c>
      <c r="G149" s="30">
        <f t="shared" si="12"/>
        <v>0</v>
      </c>
      <c r="H149" s="50">
        <f>H7-H72</f>
        <v>-19919476.099999934</v>
      </c>
      <c r="I149" s="30">
        <f t="shared" si="13"/>
        <v>2.9802322387695313E-8</v>
      </c>
      <c r="J149" s="30">
        <f>J7-J72</f>
        <v>-19919476.099999934</v>
      </c>
      <c r="K149" s="30">
        <f t="shared" si="17"/>
        <v>-7072424.3999999464</v>
      </c>
      <c r="L149" s="30">
        <f t="shared" si="18"/>
        <v>-7072424.3999999464</v>
      </c>
    </row>
    <row r="150" spans="1:12" x14ac:dyDescent="0.2">
      <c r="K150" s="31"/>
      <c r="L150" s="31"/>
    </row>
  </sheetData>
  <mergeCells count="12">
    <mergeCell ref="L4:L5"/>
    <mergeCell ref="A4:A5"/>
    <mergeCell ref="B4:B5"/>
    <mergeCell ref="C4:C5"/>
    <mergeCell ref="A2:K2"/>
    <mergeCell ref="D4:D5"/>
    <mergeCell ref="E4:E5"/>
    <mergeCell ref="F4:F5"/>
    <mergeCell ref="G4:G5"/>
    <mergeCell ref="H4:H5"/>
    <mergeCell ref="I4:I5"/>
    <mergeCell ref="K4:K5"/>
  </mergeCells>
  <pageMargins left="0.78740157480314965" right="0.39370078740157483" top="0.78740157480314965" bottom="0.78740157480314965" header="0.11811023622047245" footer="0.11811023622047245"/>
  <pageSetup paperSize="9" fitToHeight="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2021 год</vt:lpstr>
      <vt:lpstr>'2021 год'!SIGN</vt:lpstr>
      <vt:lpstr>'2021 год'!Заголовки_для_печати</vt:lpstr>
      <vt:lpstr>'2021 год'!Область_печати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Васютина Ольга Валерьевна</cp:lastModifiedBy>
  <cp:lastPrinted>2022-03-16T13:57:24Z</cp:lastPrinted>
  <dcterms:created xsi:type="dcterms:W3CDTF">2002-03-11T10:22:12Z</dcterms:created>
  <dcterms:modified xsi:type="dcterms:W3CDTF">2022-03-21T12:59:58Z</dcterms:modified>
</cp:coreProperties>
</file>