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15" yWindow="135" windowWidth="13890" windowHeight="13140"/>
  </bookViews>
  <sheets>
    <sheet name="2021-2024 +УУР" sheetId="3" r:id="rId1"/>
  </sheets>
  <definedNames>
    <definedName name="_xlnm.Print_Titles" localSheetId="0">'2021-2024 +УУР'!$5:$8</definedName>
  </definedNames>
  <calcPr calcId="145621"/>
</workbook>
</file>

<file path=xl/calcChain.xml><?xml version="1.0" encoding="utf-8"?>
<calcChain xmlns="http://schemas.openxmlformats.org/spreadsheetml/2006/main">
  <c r="T9" i="3" l="1"/>
  <c r="P9" i="3"/>
  <c r="V9" i="3"/>
  <c r="R9" i="3"/>
  <c r="T10" i="3"/>
  <c r="P10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12" i="3"/>
  <c r="V13" i="3" l="1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12" i="3"/>
  <c r="J9" i="3"/>
  <c r="P11" i="3"/>
  <c r="Q11" i="3"/>
  <c r="Q9" i="3" s="1"/>
  <c r="S11" i="3"/>
  <c r="S9" i="3" s="1"/>
  <c r="T11" i="3"/>
  <c r="U11" i="3"/>
  <c r="U9" i="3" s="1"/>
  <c r="V11" i="3"/>
  <c r="W11" i="3"/>
  <c r="W9" i="3" s="1"/>
  <c r="J11" i="3"/>
  <c r="R11" i="3" l="1"/>
  <c r="K39" i="3"/>
  <c r="G39" i="3"/>
  <c r="J54" i="3" l="1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12" i="3"/>
  <c r="G11" i="3" l="1"/>
  <c r="E11" i="3" l="1"/>
  <c r="F11" i="3"/>
  <c r="I11" i="3" l="1"/>
  <c r="K11" i="3"/>
  <c r="O11" i="3" l="1"/>
  <c r="O9" i="3" s="1"/>
  <c r="N11" i="3"/>
  <c r="N9" i="3" s="1"/>
  <c r="M11" i="3"/>
  <c r="M9" i="3" s="1"/>
  <c r="K9" i="3"/>
  <c r="I9" i="3"/>
  <c r="G9" i="3"/>
  <c r="F9" i="3"/>
  <c r="E9" i="3"/>
  <c r="H11" i="3" l="1"/>
  <c r="H9" i="3" s="1"/>
  <c r="D11" i="3"/>
  <c r="D9" i="3" s="1"/>
  <c r="L11" i="3"/>
  <c r="L9" i="3" s="1"/>
</calcChain>
</file>

<file path=xl/sharedStrings.xml><?xml version="1.0" encoding="utf-8"?>
<sst xmlns="http://schemas.openxmlformats.org/spreadsheetml/2006/main" count="141" uniqueCount="126">
  <si>
    <t>Комитет финансов Ленинградской области</t>
  </si>
  <si>
    <t>КВСР</t>
  </si>
  <si>
    <t>Наименование КВСР</t>
  </si>
  <si>
    <t>ИТОГО:</t>
  </si>
  <si>
    <t>029</t>
  </si>
  <si>
    <t>Комитет по дорожному хозяйству Ленинградской области</t>
  </si>
  <si>
    <t>047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</si>
  <si>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</si>
  <si>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065</t>
  </si>
  <si>
    <t>Избирательная комиссия Ленинградской области</t>
  </si>
  <si>
    <t>068</t>
  </si>
  <si>
    <t>Комитет общего и профессионального образования Ленинградской области</t>
  </si>
  <si>
    <t>075</t>
  </si>
  <si>
    <t>Комитет по агропромышленному и рыбохозяйственному комплексу Ленинградской области</t>
  </si>
  <si>
    <t>078</t>
  </si>
  <si>
    <t>Контрольно-счетная палата Ленинградской области</t>
  </si>
  <si>
    <t>121</t>
  </si>
  <si>
    <t>Представительство Губернатора и Правительства Ленинградской области при Правительстве Российской Федерации</t>
  </si>
  <si>
    <t>133</t>
  </si>
  <si>
    <t>Управление делами Правительства Ленинградской области</t>
  </si>
  <si>
    <t>252</t>
  </si>
  <si>
    <t>253</t>
  </si>
  <si>
    <t>254</t>
  </si>
  <si>
    <t>801</t>
  </si>
  <si>
    <t>Ленинградский областной комитет по управлению государственным имуществом</t>
  </si>
  <si>
    <t>931</t>
  </si>
  <si>
    <t>управление записи актов гражданского состояния Ленинградской области</t>
  </si>
  <si>
    <t>949</t>
  </si>
  <si>
    <t>Уполномоченный по защите прав предпринимателей в Ленинградской области</t>
  </si>
  <si>
    <t>950</t>
  </si>
  <si>
    <t>960</t>
  </si>
  <si>
    <t>Законодательное собрание Ленинградской области</t>
  </si>
  <si>
    <t>961</t>
  </si>
  <si>
    <t>комитет по физической культуре и спорту Ленинградской области</t>
  </si>
  <si>
    <t>962</t>
  </si>
  <si>
    <t>970</t>
  </si>
  <si>
    <t>комитет по труду и занятости населения Ленинградской области</t>
  </si>
  <si>
    <t>972</t>
  </si>
  <si>
    <t>Комитет правопорядка и безопасности Ленинградской области</t>
  </si>
  <si>
    <t>974</t>
  </si>
  <si>
    <t>Комитет по природным ресурсам Ленинградской области</t>
  </si>
  <si>
    <t>976</t>
  </si>
  <si>
    <t>977</t>
  </si>
  <si>
    <t>Комитет экономического развития и инвестиционной деятельности Ленинградской области</t>
  </si>
  <si>
    <t>978</t>
  </si>
  <si>
    <t>Комитет по топливно-энергетическому комплексу Ленинградской области</t>
  </si>
  <si>
    <t>979</t>
  </si>
  <si>
    <t>комитет по развитию малого, среднего бизнеса и потребительского рынка Ленинградской области</t>
  </si>
  <si>
    <t>981</t>
  </si>
  <si>
    <t>комитет по строительству Ленинградской области</t>
  </si>
  <si>
    <t>982</t>
  </si>
  <si>
    <t>Комитет государственного экологического надзора Ленинградской области</t>
  </si>
  <si>
    <t>983</t>
  </si>
  <si>
    <t>комитет по охране, контролю и регулированию использования объектов животного мира Ленинградской области</t>
  </si>
  <si>
    <t>984</t>
  </si>
  <si>
    <t>комитет по жилищно-коммунальному хозяйству Ленинградской области</t>
  </si>
  <si>
    <t>985</t>
  </si>
  <si>
    <t>986</t>
  </si>
  <si>
    <t>Комитет по здравоохранению Ленинградской области</t>
  </si>
  <si>
    <t>987</t>
  </si>
  <si>
    <t>комитет по социальной защите населения Ленинградской области</t>
  </si>
  <si>
    <t>988</t>
  </si>
  <si>
    <t>Архивное управление Ленинградской области</t>
  </si>
  <si>
    <t>990</t>
  </si>
  <si>
    <t>комитет по местному самоуправлению, межнациональным и межконфессиональным отношениям Ленинградской области</t>
  </si>
  <si>
    <t>992</t>
  </si>
  <si>
    <t>управление Ленинградской области по государственному техническому надзору и контролю</t>
  </si>
  <si>
    <t>993</t>
  </si>
  <si>
    <t>комитет по молодежной политике Ленинградской области</t>
  </si>
  <si>
    <t>995</t>
  </si>
  <si>
    <t>Уполномоченный по правам человека в Ленинградской области</t>
  </si>
  <si>
    <t>996</t>
  </si>
  <si>
    <t>Управление ветеринарии Ленинградской области</t>
  </si>
  <si>
    <t>997</t>
  </si>
  <si>
    <t>Комитет государственного заказа Ленинградской области</t>
  </si>
  <si>
    <t>998</t>
  </si>
  <si>
    <t>Уполномоченный по правам ребенка в Ленинградской области</t>
  </si>
  <si>
    <t>тыс.рублей</t>
  </si>
  <si>
    <t>1</t>
  </si>
  <si>
    <t>2</t>
  </si>
  <si>
    <t>3</t>
  </si>
  <si>
    <t>4</t>
  </si>
  <si>
    <t>5</t>
  </si>
  <si>
    <t>6</t>
  </si>
  <si>
    <t>7</t>
  </si>
  <si>
    <t>ФБ</t>
  </si>
  <si>
    <t>ОБ</t>
  </si>
  <si>
    <t>Иные безвозмездные поступления</t>
  </si>
  <si>
    <t>Всего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</si>
  <si>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</si>
  <si>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</si>
  <si>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</si>
  <si>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</si>
  <si>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</si>
  <si>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</si>
  <si>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</si>
  <si>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</si>
  <si>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</si>
  <si>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</si>
  <si>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</si>
  <si>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</si>
  <si>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</si>
  <si>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</si>
  <si>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</si>
  <si>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989</t>
  </si>
  <si>
    <t>комитет государственного строительного надзора и государственной экспертизы Ленинградской области</t>
  </si>
  <si>
    <t>Комитет цифрового развития Ленинградской области</t>
  </si>
  <si>
    <t>ИТОГО+УУР</t>
  </si>
  <si>
    <t>Комитет Ленинградской области по обращению с отходами</t>
  </si>
  <si>
    <t>Комитет градостроительной политики Ленинградской области</t>
  </si>
  <si>
    <t>Комитет по печати Ленинградской области</t>
  </si>
  <si>
    <t>Комитет Ленинградской области по транспорту</t>
  </si>
  <si>
    <t>комитет по сохранению культурного наследия Ленинградской области</t>
  </si>
  <si>
    <t>Комитет общественных коммуникаций Ленинградской области</t>
  </si>
  <si>
    <t>932</t>
  </si>
  <si>
    <t>938</t>
  </si>
  <si>
    <t>2021 год</t>
  </si>
  <si>
    <t>комитет по культуре и туризму Ленинградской области</t>
  </si>
  <si>
    <t>уточненный план на 01.01.2022</t>
  </si>
  <si>
    <t xml:space="preserve"> факт на 01.01.2022</t>
  </si>
  <si>
    <t>2022 год
(уточненный план на 30.04.2022)</t>
  </si>
  <si>
    <t>ВСПОМОГАТЕЛЬНАЯ ТАБЛИЦА  ДЛЯ  РЕЕСТРА  РАСХОДНЫХ  ОБЯЗАТЕЛЬСТВ  НА 2021-2024 ГОДЫ</t>
  </si>
  <si>
    <t>2023 год
(закон о бюджете от 21.12.2021 № 148-оз в ред. № 34-оз)</t>
  </si>
  <si>
    <t>2024 год
(закон о бюджете от 21.12.2021 № 148-оз в ред. № 34-оз)</t>
  </si>
  <si>
    <t>УУР</t>
  </si>
  <si>
    <t>иные безвозмездные поступления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</si>
</sst>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1" fillId="0" borderId="0" xfId="0" applyFont="1" applyFill="1" applyBorder="1" applyAlignment="1" applyProtection="1"/>
    <xf numFmtId="0" fontId="1" fillId="0" borderId="0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164" fontId="1" fillId="0" borderId="0" xfId="0" applyNumberFormat="1" applyFont="1" applyFill="1"/>
    <xf numFmtId="164" fontId="4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1" fillId="0" borderId="2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4" fontId="2" fillId="0" borderId="2" xfId="0" applyNumberFormat="1" applyFont="1" applyFill="1" applyBorder="1" applyAlignment="1" applyProtection="1">
      <alignment horizontal="center" vertical="center"/>
    </xf>
    <xf numFmtId="4" fontId="2" fillId="0" borderId="3" xfId="0" applyNumberFormat="1" applyFont="1" applyFill="1" applyBorder="1" applyAlignment="1" applyProtection="1">
      <alignment horizontal="left" vertical="center"/>
    </xf>
    <xf numFmtId="4" fontId="2" fillId="0" borderId="5" xfId="0" applyNumberFormat="1" applyFont="1" applyFill="1" applyBorder="1" applyAlignment="1" applyProtection="1">
      <alignment horizontal="left" vertical="center"/>
    </xf>
    <xf numFmtId="4" fontId="1" fillId="0" borderId="0" xfId="0" applyNumberFormat="1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left" vertical="center"/>
    </xf>
    <xf numFmtId="4" fontId="1" fillId="0" borderId="5" xfId="0" applyNumberFormat="1" applyFont="1" applyFill="1" applyBorder="1" applyAlignment="1" applyProtection="1">
      <alignment horizontal="left" vertical="center"/>
    </xf>
    <xf numFmtId="4" fontId="1" fillId="0" borderId="2" xfId="0" applyNumberFormat="1" applyFont="1" applyFill="1" applyBorder="1" applyAlignment="1" applyProtection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</sheetPr>
  <dimension ref="A1:X54"/>
  <sheetViews>
    <sheetView showGridLines="0" tabSelected="1" zoomScale="90" zoomScaleNormal="90" workbookViewId="0">
      <pane xSplit="3" ySplit="11" topLeftCell="D12" activePane="bottomRight" state="frozen"/>
      <selection pane="topRight" activeCell="C1" sqref="C1"/>
      <selection pane="bottomLeft" activeCell="A10" sqref="A10"/>
      <selection pane="bottomRight" activeCell="G13" sqref="G13"/>
    </sheetView>
  </sheetViews>
  <sheetFormatPr defaultRowHeight="15.75" x14ac:dyDescent="0.25"/>
  <cols>
    <col min="1" max="1" width="4.7109375" style="29" customWidth="1"/>
    <col min="2" max="2" width="7.42578125" style="3" customWidth="1"/>
    <col min="3" max="3" width="43.7109375" style="3" customWidth="1"/>
    <col min="4" max="22" width="16.140625" style="3" customWidth="1"/>
    <col min="23" max="23" width="16.140625" style="10" customWidth="1"/>
    <col min="24" max="25" width="9.140625" style="3" customWidth="1"/>
    <col min="26" max="16384" width="9.140625" style="3"/>
  </cols>
  <sheetData>
    <row r="1" spans="1:24" s="2" customFormat="1" x14ac:dyDescent="0.25">
      <c r="A1" s="28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W1" s="9"/>
    </row>
    <row r="2" spans="1:24" x14ac:dyDescent="0.25">
      <c r="B2" s="12" t="s">
        <v>121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4" x14ac:dyDescent="0.25">
      <c r="E3" s="35"/>
      <c r="H3" s="7"/>
      <c r="L3" s="8"/>
    </row>
    <row r="4" spans="1:24" x14ac:dyDescent="0.25">
      <c r="B4" s="1"/>
      <c r="G4" s="7"/>
      <c r="K4" s="7"/>
      <c r="L4" s="11"/>
      <c r="T4" s="4"/>
      <c r="W4" s="4" t="s">
        <v>77</v>
      </c>
    </row>
    <row r="5" spans="1:24" ht="15.75" customHeight="1" x14ac:dyDescent="0.25">
      <c r="B5" s="13" t="s">
        <v>1</v>
      </c>
      <c r="C5" s="13" t="s">
        <v>2</v>
      </c>
      <c r="D5" s="14" t="s">
        <v>116</v>
      </c>
      <c r="E5" s="15"/>
      <c r="F5" s="15"/>
      <c r="G5" s="15"/>
      <c r="H5" s="15"/>
      <c r="I5" s="15"/>
      <c r="J5" s="15"/>
      <c r="K5" s="16"/>
      <c r="L5" s="14" t="s">
        <v>120</v>
      </c>
      <c r="M5" s="15"/>
      <c r="N5" s="15"/>
      <c r="O5" s="16"/>
      <c r="P5" s="14" t="s">
        <v>122</v>
      </c>
      <c r="Q5" s="15"/>
      <c r="R5" s="15"/>
      <c r="S5" s="16"/>
      <c r="T5" s="14" t="s">
        <v>123</v>
      </c>
      <c r="U5" s="15"/>
      <c r="V5" s="15"/>
      <c r="W5" s="16"/>
    </row>
    <row r="6" spans="1:24" ht="15.75" customHeight="1" x14ac:dyDescent="0.25">
      <c r="B6" s="13"/>
      <c r="C6" s="13"/>
      <c r="D6" s="18" t="s">
        <v>118</v>
      </c>
      <c r="E6" s="18"/>
      <c r="F6" s="18"/>
      <c r="G6" s="18"/>
      <c r="H6" s="19" t="s">
        <v>119</v>
      </c>
      <c r="I6" s="20"/>
      <c r="J6" s="20"/>
      <c r="K6" s="21"/>
      <c r="L6" s="22"/>
      <c r="M6" s="23"/>
      <c r="N6" s="23"/>
      <c r="O6" s="24"/>
      <c r="P6" s="22"/>
      <c r="Q6" s="23"/>
      <c r="R6" s="23"/>
      <c r="S6" s="24"/>
      <c r="T6" s="22"/>
      <c r="U6" s="23"/>
      <c r="V6" s="23"/>
      <c r="W6" s="24"/>
    </row>
    <row r="7" spans="1:24" ht="68.25" customHeight="1" x14ac:dyDescent="0.25">
      <c r="B7" s="13"/>
      <c r="C7" s="13"/>
      <c r="D7" s="25" t="s">
        <v>88</v>
      </c>
      <c r="E7" s="25" t="s">
        <v>85</v>
      </c>
      <c r="F7" s="25" t="s">
        <v>86</v>
      </c>
      <c r="G7" s="25" t="s">
        <v>125</v>
      </c>
      <c r="H7" s="25" t="s">
        <v>88</v>
      </c>
      <c r="I7" s="25" t="s">
        <v>85</v>
      </c>
      <c r="J7" s="25" t="s">
        <v>86</v>
      </c>
      <c r="K7" s="25" t="s">
        <v>125</v>
      </c>
      <c r="L7" s="25" t="s">
        <v>88</v>
      </c>
      <c r="M7" s="25" t="s">
        <v>85</v>
      </c>
      <c r="N7" s="25" t="s">
        <v>86</v>
      </c>
      <c r="O7" s="25" t="s">
        <v>125</v>
      </c>
      <c r="P7" s="25" t="s">
        <v>88</v>
      </c>
      <c r="Q7" s="25" t="s">
        <v>85</v>
      </c>
      <c r="R7" s="25" t="s">
        <v>86</v>
      </c>
      <c r="S7" s="25" t="s">
        <v>87</v>
      </c>
      <c r="T7" s="25" t="s">
        <v>88</v>
      </c>
      <c r="U7" s="25" t="s">
        <v>85</v>
      </c>
      <c r="V7" s="25" t="s">
        <v>86</v>
      </c>
      <c r="W7" s="25" t="s">
        <v>125</v>
      </c>
    </row>
    <row r="8" spans="1:24" ht="14.25" customHeight="1" x14ac:dyDescent="0.25">
      <c r="B8" s="36" t="s">
        <v>78</v>
      </c>
      <c r="C8" s="36" t="s">
        <v>79</v>
      </c>
      <c r="D8" s="36" t="s">
        <v>80</v>
      </c>
      <c r="E8" s="36" t="s">
        <v>81</v>
      </c>
      <c r="F8" s="36" t="s">
        <v>82</v>
      </c>
      <c r="G8" s="36" t="s">
        <v>83</v>
      </c>
      <c r="H8" s="36" t="s">
        <v>84</v>
      </c>
      <c r="I8" s="36" t="s">
        <v>89</v>
      </c>
      <c r="J8" s="36" t="s">
        <v>90</v>
      </c>
      <c r="K8" s="36" t="s">
        <v>91</v>
      </c>
      <c r="L8" s="36" t="s">
        <v>92</v>
      </c>
      <c r="M8" s="36" t="s">
        <v>93</v>
      </c>
      <c r="N8" s="36" t="s">
        <v>94</v>
      </c>
      <c r="O8" s="36" t="s">
        <v>95</v>
      </c>
      <c r="P8" s="36" t="s">
        <v>96</v>
      </c>
      <c r="Q8" s="36" t="s">
        <v>97</v>
      </c>
      <c r="R8" s="36" t="s">
        <v>98</v>
      </c>
      <c r="S8" s="36" t="s">
        <v>99</v>
      </c>
      <c r="T8" s="36" t="s">
        <v>100</v>
      </c>
      <c r="U8" s="36" t="s">
        <v>101</v>
      </c>
      <c r="V8" s="36" t="s">
        <v>102</v>
      </c>
      <c r="W8" s="36" t="s">
        <v>103</v>
      </c>
    </row>
    <row r="9" spans="1:24" s="31" customFormat="1" ht="14.25" customHeight="1" x14ac:dyDescent="0.2">
      <c r="B9" s="33" t="s">
        <v>107</v>
      </c>
      <c r="C9" s="34"/>
      <c r="D9" s="32">
        <f>D11</f>
        <v>181883494</v>
      </c>
      <c r="E9" s="32">
        <f t="shared" ref="E9:K9" si="0">E11</f>
        <v>22437743.710000001</v>
      </c>
      <c r="F9" s="32">
        <f t="shared" si="0"/>
        <v>156010004.84</v>
      </c>
      <c r="G9" s="32">
        <f t="shared" si="0"/>
        <v>3435745.45</v>
      </c>
      <c r="H9" s="32">
        <f t="shared" si="0"/>
        <v>174404543.83000004</v>
      </c>
      <c r="I9" s="32">
        <f t="shared" si="0"/>
        <v>22045824.600000001</v>
      </c>
      <c r="J9" s="32">
        <f>J11</f>
        <v>150597973.41</v>
      </c>
      <c r="K9" s="32">
        <f t="shared" si="0"/>
        <v>1760745.8200000003</v>
      </c>
      <c r="L9" s="32">
        <f>L11</f>
        <v>188858185.56999996</v>
      </c>
      <c r="M9" s="32">
        <f t="shared" ref="M9:W9" si="1">M11</f>
        <v>18114037.050000001</v>
      </c>
      <c r="N9" s="32">
        <f t="shared" si="1"/>
        <v>166587747.37999997</v>
      </c>
      <c r="O9" s="32">
        <f t="shared" si="1"/>
        <v>4156401.14</v>
      </c>
      <c r="P9" s="32">
        <f>P11+P10</f>
        <v>165921862.78999999</v>
      </c>
      <c r="Q9" s="32">
        <f t="shared" si="1"/>
        <v>17201635.500000004</v>
      </c>
      <c r="R9" s="32">
        <f>R11+R10</f>
        <v>147759318.25000003</v>
      </c>
      <c r="S9" s="32">
        <f t="shared" si="1"/>
        <v>960909.04</v>
      </c>
      <c r="T9" s="32">
        <f>T11+T10</f>
        <v>165733811.25</v>
      </c>
      <c r="U9" s="32">
        <f t="shared" si="1"/>
        <v>17561546.100000001</v>
      </c>
      <c r="V9" s="32">
        <f>V11+V10</f>
        <v>146720877.84</v>
      </c>
      <c r="W9" s="32">
        <f t="shared" si="1"/>
        <v>1451387.31</v>
      </c>
    </row>
    <row r="10" spans="1:24" s="31" customFormat="1" ht="14.25" customHeight="1" x14ac:dyDescent="0.2">
      <c r="B10" s="37"/>
      <c r="C10" s="38" t="s">
        <v>124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>
        <f>R10</f>
        <v>3695015.4</v>
      </c>
      <c r="Q10" s="39"/>
      <c r="R10" s="39">
        <v>3695015.4</v>
      </c>
      <c r="S10" s="39"/>
      <c r="T10" s="39">
        <f>V10</f>
        <v>7336929.5999999996</v>
      </c>
      <c r="U10" s="39"/>
      <c r="V10" s="39">
        <v>7336929.5999999996</v>
      </c>
      <c r="W10" s="39"/>
    </row>
    <row r="11" spans="1:24" s="31" customFormat="1" x14ac:dyDescent="0.2">
      <c r="B11" s="33" t="s">
        <v>3</v>
      </c>
      <c r="C11" s="34"/>
      <c r="D11" s="32">
        <f>SUM(D12:D54)</f>
        <v>181883494</v>
      </c>
      <c r="E11" s="32">
        <f>SUM(E12:E54)</f>
        <v>22437743.710000001</v>
      </c>
      <c r="F11" s="32">
        <f>SUM(F12:F54)</f>
        <v>156010004.84</v>
      </c>
      <c r="G11" s="32">
        <f>SUM(G12:G54)</f>
        <v>3435745.45</v>
      </c>
      <c r="H11" s="32">
        <f>SUM(H12:H54)</f>
        <v>174404543.83000004</v>
      </c>
      <c r="I11" s="32">
        <f>SUM(I12:I54)</f>
        <v>22045824.600000001</v>
      </c>
      <c r="J11" s="32">
        <f>SUM(J12:J54)</f>
        <v>150597973.41</v>
      </c>
      <c r="K11" s="32">
        <f>SUM(K12:K54)</f>
        <v>1760745.8200000003</v>
      </c>
      <c r="L11" s="32">
        <f>SUM(L12:L54)</f>
        <v>188858185.56999996</v>
      </c>
      <c r="M11" s="32">
        <f>SUM(M12:M54)</f>
        <v>18114037.050000001</v>
      </c>
      <c r="N11" s="32">
        <f>SUM(N12:N54)</f>
        <v>166587747.37999997</v>
      </c>
      <c r="O11" s="32">
        <f>SUM(O12:O54)</f>
        <v>4156401.14</v>
      </c>
      <c r="P11" s="32">
        <f t="shared" ref="P11:W11" si="2">SUM(P12:P54)</f>
        <v>162226847.38999999</v>
      </c>
      <c r="Q11" s="32">
        <f t="shared" si="2"/>
        <v>17201635.500000004</v>
      </c>
      <c r="R11" s="32">
        <f t="shared" si="2"/>
        <v>144064302.85000002</v>
      </c>
      <c r="S11" s="32">
        <f t="shared" si="2"/>
        <v>960909.04</v>
      </c>
      <c r="T11" s="32">
        <f t="shared" si="2"/>
        <v>158396881.65000001</v>
      </c>
      <c r="U11" s="32">
        <f t="shared" si="2"/>
        <v>17561546.100000001</v>
      </c>
      <c r="V11" s="32">
        <f t="shared" si="2"/>
        <v>139383948.24000001</v>
      </c>
      <c r="W11" s="32">
        <f t="shared" si="2"/>
        <v>1451387.31</v>
      </c>
    </row>
    <row r="12" spans="1:24" s="11" customFormat="1" ht="31.5" x14ac:dyDescent="0.25">
      <c r="A12" s="29">
        <v>1</v>
      </c>
      <c r="B12" s="5" t="s">
        <v>4</v>
      </c>
      <c r="C12" s="6" t="s">
        <v>5</v>
      </c>
      <c r="D12" s="30">
        <v>18839381.77</v>
      </c>
      <c r="E12" s="30">
        <v>4195772.8</v>
      </c>
      <c r="F12" s="30">
        <f>D12-E12-G12</f>
        <v>13085596.899999999</v>
      </c>
      <c r="G12" s="30">
        <v>1558012.07</v>
      </c>
      <c r="H12" s="30">
        <v>16632665.609999999</v>
      </c>
      <c r="I12" s="30">
        <v>4195772.8</v>
      </c>
      <c r="J12" s="30">
        <f>H12-I12-K12</f>
        <v>12428880.739999998</v>
      </c>
      <c r="K12" s="30">
        <v>8012.07</v>
      </c>
      <c r="L12" s="30">
        <v>23150825.25</v>
      </c>
      <c r="M12" s="30">
        <v>3561639.3</v>
      </c>
      <c r="N12" s="30">
        <f>L12-M12-O12</f>
        <v>19589185.949999999</v>
      </c>
      <c r="O12" s="26"/>
      <c r="P12" s="30">
        <v>19713323</v>
      </c>
      <c r="Q12" s="30">
        <v>3903967.5</v>
      </c>
      <c r="R12" s="30">
        <f>P12-Q12-S12</f>
        <v>15809355.5</v>
      </c>
      <c r="S12" s="26"/>
      <c r="T12" s="30">
        <v>15942803.4</v>
      </c>
      <c r="U12" s="30">
        <v>3333924.4</v>
      </c>
      <c r="V12" s="30">
        <f>T12-U12-W12</f>
        <v>12608879</v>
      </c>
      <c r="W12" s="26"/>
      <c r="X12" s="17"/>
    </row>
    <row r="13" spans="1:24" s="11" customFormat="1" ht="63" x14ac:dyDescent="0.25">
      <c r="A13" s="29">
        <v>2</v>
      </c>
      <c r="B13" s="5" t="s">
        <v>6</v>
      </c>
      <c r="C13" s="6" t="s">
        <v>7</v>
      </c>
      <c r="D13" s="30">
        <v>40563.980000000003</v>
      </c>
      <c r="E13" s="30">
        <v>0</v>
      </c>
      <c r="F13" s="30">
        <f t="shared" ref="F13:F54" si="3">D13-E13-G13</f>
        <v>40563.980000000003</v>
      </c>
      <c r="G13" s="30"/>
      <c r="H13" s="30">
        <v>39710.230000000003</v>
      </c>
      <c r="I13" s="30">
        <v>0</v>
      </c>
      <c r="J13" s="30">
        <f t="shared" ref="J13:J54" si="4">H13-I13-K13</f>
        <v>39710.230000000003</v>
      </c>
      <c r="K13" s="30"/>
      <c r="L13" s="30">
        <v>42336.2</v>
      </c>
      <c r="M13" s="30">
        <v>0</v>
      </c>
      <c r="N13" s="30">
        <f t="shared" ref="N13:N54" si="5">L13-M13-O13</f>
        <v>42336.2</v>
      </c>
      <c r="O13" s="26"/>
      <c r="P13" s="30">
        <v>43744.7</v>
      </c>
      <c r="Q13" s="30"/>
      <c r="R13" s="30">
        <f t="shared" ref="R13:R54" si="6">P13-Q13-S13</f>
        <v>43744.7</v>
      </c>
      <c r="S13" s="26"/>
      <c r="T13" s="30">
        <v>45209.599999999999</v>
      </c>
      <c r="U13" s="30"/>
      <c r="V13" s="30">
        <f t="shared" ref="V13:V54" si="7">T13-U13-W13</f>
        <v>45209.599999999999</v>
      </c>
      <c r="W13" s="26"/>
      <c r="X13" s="17"/>
    </row>
    <row r="14" spans="1:24" s="11" customFormat="1" ht="31.5" x14ac:dyDescent="0.25">
      <c r="A14" s="29">
        <v>3</v>
      </c>
      <c r="B14" s="5" t="s">
        <v>8</v>
      </c>
      <c r="C14" s="6" t="s">
        <v>9</v>
      </c>
      <c r="D14" s="30">
        <v>247648.32</v>
      </c>
      <c r="E14" s="30">
        <v>0</v>
      </c>
      <c r="F14" s="30">
        <f t="shared" si="3"/>
        <v>247648.32</v>
      </c>
      <c r="G14" s="30"/>
      <c r="H14" s="30">
        <v>214066.76</v>
      </c>
      <c r="I14" s="30">
        <v>0</v>
      </c>
      <c r="J14" s="30">
        <f t="shared" si="4"/>
        <v>214066.76</v>
      </c>
      <c r="K14" s="30"/>
      <c r="L14" s="30">
        <v>103216.4</v>
      </c>
      <c r="M14" s="30">
        <v>0</v>
      </c>
      <c r="N14" s="30">
        <f t="shared" si="5"/>
        <v>103216.4</v>
      </c>
      <c r="O14" s="26"/>
      <c r="P14" s="30">
        <v>106217.7</v>
      </c>
      <c r="Q14" s="30"/>
      <c r="R14" s="30">
        <f t="shared" si="6"/>
        <v>106217.7</v>
      </c>
      <c r="S14" s="26"/>
      <c r="T14" s="30">
        <v>109662</v>
      </c>
      <c r="U14" s="30"/>
      <c r="V14" s="30">
        <f t="shared" si="7"/>
        <v>109662</v>
      </c>
      <c r="W14" s="26"/>
      <c r="X14" s="17"/>
    </row>
    <row r="15" spans="1:24" s="11" customFormat="1" ht="31.5" x14ac:dyDescent="0.25">
      <c r="A15" s="29">
        <v>4</v>
      </c>
      <c r="B15" s="5" t="s">
        <v>10</v>
      </c>
      <c r="C15" s="6" t="s">
        <v>11</v>
      </c>
      <c r="D15" s="30">
        <v>39596708.57</v>
      </c>
      <c r="E15" s="30">
        <v>1352576.2</v>
      </c>
      <c r="F15" s="30">
        <f t="shared" si="3"/>
        <v>38244132.369999997</v>
      </c>
      <c r="G15" s="30"/>
      <c r="H15" s="30">
        <v>38926132.119999997</v>
      </c>
      <c r="I15" s="30">
        <v>1292751.52</v>
      </c>
      <c r="J15" s="30">
        <f t="shared" si="4"/>
        <v>37633380.599999994</v>
      </c>
      <c r="K15" s="30"/>
      <c r="L15" s="30">
        <v>40820639.439999998</v>
      </c>
      <c r="M15" s="30">
        <v>1694094.6</v>
      </c>
      <c r="N15" s="30">
        <f t="shared" si="5"/>
        <v>39126544.839999996</v>
      </c>
      <c r="O15" s="26"/>
      <c r="P15" s="30">
        <v>40169300.039999999</v>
      </c>
      <c r="Q15" s="30">
        <v>1384907.4</v>
      </c>
      <c r="R15" s="30">
        <f t="shared" si="6"/>
        <v>38784392.640000001</v>
      </c>
      <c r="S15" s="26"/>
      <c r="T15" s="30">
        <v>41852491.420000002</v>
      </c>
      <c r="U15" s="30">
        <v>1585241.8</v>
      </c>
      <c r="V15" s="30">
        <f t="shared" si="7"/>
        <v>40267249.620000005</v>
      </c>
      <c r="W15" s="26"/>
      <c r="X15" s="17"/>
    </row>
    <row r="16" spans="1:24" s="11" customFormat="1" ht="47.25" x14ac:dyDescent="0.25">
      <c r="A16" s="29">
        <v>5</v>
      </c>
      <c r="B16" s="5" t="s">
        <v>12</v>
      </c>
      <c r="C16" s="6" t="s">
        <v>13</v>
      </c>
      <c r="D16" s="30">
        <v>5243392.87</v>
      </c>
      <c r="E16" s="30">
        <v>928592.58</v>
      </c>
      <c r="F16" s="30">
        <f t="shared" si="3"/>
        <v>4314800.29</v>
      </c>
      <c r="G16" s="30"/>
      <c r="H16" s="30">
        <v>5233907.5599999996</v>
      </c>
      <c r="I16" s="30">
        <v>928592.41</v>
      </c>
      <c r="J16" s="30">
        <f t="shared" si="4"/>
        <v>4305315.1499999994</v>
      </c>
      <c r="K16" s="30"/>
      <c r="L16" s="30">
        <v>4949254.2</v>
      </c>
      <c r="M16" s="30">
        <v>688781.8</v>
      </c>
      <c r="N16" s="30">
        <f t="shared" si="5"/>
        <v>4260472.4000000004</v>
      </c>
      <c r="O16" s="26"/>
      <c r="P16" s="30">
        <v>4018221.4</v>
      </c>
      <c r="Q16" s="30">
        <v>722489.7</v>
      </c>
      <c r="R16" s="30">
        <f t="shared" si="6"/>
        <v>3295731.7</v>
      </c>
      <c r="S16" s="26"/>
      <c r="T16" s="30">
        <v>4289336</v>
      </c>
      <c r="U16" s="30">
        <v>898798.3</v>
      </c>
      <c r="V16" s="30">
        <f t="shared" si="7"/>
        <v>3390537.7</v>
      </c>
      <c r="W16" s="26"/>
      <c r="X16" s="17"/>
    </row>
    <row r="17" spans="1:24" s="11" customFormat="1" ht="31.5" x14ac:dyDescent="0.25">
      <c r="A17" s="29">
        <v>6</v>
      </c>
      <c r="B17" s="5" t="s">
        <v>14</v>
      </c>
      <c r="C17" s="6" t="s">
        <v>15</v>
      </c>
      <c r="D17" s="30">
        <v>90277.18</v>
      </c>
      <c r="E17" s="30">
        <v>1763.28</v>
      </c>
      <c r="F17" s="30">
        <f t="shared" si="3"/>
        <v>88513.9</v>
      </c>
      <c r="G17" s="30"/>
      <c r="H17" s="30">
        <v>88448.72</v>
      </c>
      <c r="I17" s="30">
        <v>1763.28</v>
      </c>
      <c r="J17" s="30">
        <f t="shared" si="4"/>
        <v>86685.440000000002</v>
      </c>
      <c r="K17" s="30"/>
      <c r="L17" s="30">
        <v>101493.3</v>
      </c>
      <c r="M17" s="30">
        <v>0</v>
      </c>
      <c r="N17" s="30">
        <f t="shared" si="5"/>
        <v>101493.3</v>
      </c>
      <c r="O17" s="26"/>
      <c r="P17" s="30">
        <v>99233.3</v>
      </c>
      <c r="Q17" s="30"/>
      <c r="R17" s="30">
        <f t="shared" si="6"/>
        <v>99233.3</v>
      </c>
      <c r="S17" s="26"/>
      <c r="T17" s="30">
        <v>102625.5</v>
      </c>
      <c r="U17" s="30"/>
      <c r="V17" s="30">
        <f t="shared" si="7"/>
        <v>102625.5</v>
      </c>
      <c r="W17" s="26"/>
      <c r="X17" s="17"/>
    </row>
    <row r="18" spans="1:24" s="11" customFormat="1" ht="63" x14ac:dyDescent="0.25">
      <c r="A18" s="29">
        <v>7</v>
      </c>
      <c r="B18" s="5" t="s">
        <v>16</v>
      </c>
      <c r="C18" s="6" t="s">
        <v>17</v>
      </c>
      <c r="D18" s="30">
        <v>41741.1</v>
      </c>
      <c r="E18" s="30">
        <v>226.6</v>
      </c>
      <c r="F18" s="30">
        <f t="shared" si="3"/>
        <v>41514.5</v>
      </c>
      <c r="G18" s="30"/>
      <c r="H18" s="30">
        <v>39348.120000000003</v>
      </c>
      <c r="I18" s="30">
        <v>226.6</v>
      </c>
      <c r="J18" s="30">
        <f t="shared" si="4"/>
        <v>39121.520000000004</v>
      </c>
      <c r="K18" s="30"/>
      <c r="L18" s="30">
        <v>41213.9</v>
      </c>
      <c r="M18" s="30">
        <v>0</v>
      </c>
      <c r="N18" s="30">
        <f t="shared" si="5"/>
        <v>41213.9</v>
      </c>
      <c r="O18" s="26"/>
      <c r="P18" s="30">
        <v>42077.599999999999</v>
      </c>
      <c r="Q18" s="30"/>
      <c r="R18" s="30">
        <f t="shared" si="6"/>
        <v>42077.599999999999</v>
      </c>
      <c r="S18" s="26"/>
      <c r="T18" s="30">
        <v>42975.8</v>
      </c>
      <c r="U18" s="30"/>
      <c r="V18" s="30">
        <f t="shared" si="7"/>
        <v>42975.8</v>
      </c>
      <c r="W18" s="26"/>
      <c r="X18" s="17"/>
    </row>
    <row r="19" spans="1:24" s="11" customFormat="1" ht="31.5" x14ac:dyDescent="0.25">
      <c r="A19" s="29">
        <v>8</v>
      </c>
      <c r="B19" s="5" t="s">
        <v>18</v>
      </c>
      <c r="C19" s="6" t="s">
        <v>19</v>
      </c>
      <c r="D19" s="30">
        <v>5459363.0700000003</v>
      </c>
      <c r="E19" s="30">
        <v>112789.37</v>
      </c>
      <c r="F19" s="30">
        <f t="shared" si="3"/>
        <v>5346573.7</v>
      </c>
      <c r="G19" s="30"/>
      <c r="H19" s="30">
        <v>5413623.0099999998</v>
      </c>
      <c r="I19" s="30">
        <v>112543.7</v>
      </c>
      <c r="J19" s="30">
        <f t="shared" si="4"/>
        <v>5301079.3099999996</v>
      </c>
      <c r="K19" s="30"/>
      <c r="L19" s="30">
        <v>5548192.3200000003</v>
      </c>
      <c r="M19" s="30">
        <v>42063.45</v>
      </c>
      <c r="N19" s="30">
        <f t="shared" si="5"/>
        <v>5506128.8700000001</v>
      </c>
      <c r="O19" s="26"/>
      <c r="P19" s="30">
        <v>5194667.5</v>
      </c>
      <c r="Q19" s="30">
        <v>25663.4</v>
      </c>
      <c r="R19" s="30">
        <f t="shared" si="6"/>
        <v>5169004.0999999996</v>
      </c>
      <c r="S19" s="26"/>
      <c r="T19" s="30">
        <v>5676566.2999999998</v>
      </c>
      <c r="U19" s="30">
        <v>26269.200000000001</v>
      </c>
      <c r="V19" s="30">
        <f t="shared" si="7"/>
        <v>5650297.0999999996</v>
      </c>
      <c r="W19" s="26"/>
      <c r="X19" s="17"/>
    </row>
    <row r="20" spans="1:24" s="11" customFormat="1" ht="31.5" x14ac:dyDescent="0.25">
      <c r="A20" s="29">
        <v>9</v>
      </c>
      <c r="B20" s="5" t="s">
        <v>20</v>
      </c>
      <c r="C20" s="6" t="s">
        <v>106</v>
      </c>
      <c r="D20" s="30">
        <v>1849563.01</v>
      </c>
      <c r="E20" s="30">
        <v>90973.48</v>
      </c>
      <c r="F20" s="30">
        <f t="shared" si="3"/>
        <v>1758589.53</v>
      </c>
      <c r="G20" s="30"/>
      <c r="H20" s="30">
        <v>1703415.26</v>
      </c>
      <c r="I20" s="30">
        <v>90946.72</v>
      </c>
      <c r="J20" s="30">
        <f t="shared" si="4"/>
        <v>1612468.54</v>
      </c>
      <c r="K20" s="30"/>
      <c r="L20" s="30">
        <v>2047258.16</v>
      </c>
      <c r="M20" s="30">
        <v>118930.7</v>
      </c>
      <c r="N20" s="30">
        <f t="shared" si="5"/>
        <v>1928327.46</v>
      </c>
      <c r="O20" s="26"/>
      <c r="P20" s="30">
        <v>1776045.29</v>
      </c>
      <c r="Q20" s="30">
        <v>111552.3</v>
      </c>
      <c r="R20" s="30">
        <f t="shared" si="6"/>
        <v>1664492.99</v>
      </c>
      <c r="S20" s="26"/>
      <c r="T20" s="30">
        <v>1938817</v>
      </c>
      <c r="U20" s="30">
        <v>295728.09999999998</v>
      </c>
      <c r="V20" s="30">
        <f t="shared" si="7"/>
        <v>1643088.9</v>
      </c>
      <c r="W20" s="26"/>
      <c r="X20" s="17"/>
    </row>
    <row r="21" spans="1:24" s="11" customFormat="1" ht="31.5" x14ac:dyDescent="0.25">
      <c r="A21" s="29">
        <v>10</v>
      </c>
      <c r="B21" s="5" t="s">
        <v>21</v>
      </c>
      <c r="C21" s="6" t="s">
        <v>108</v>
      </c>
      <c r="D21" s="30">
        <v>456636.25</v>
      </c>
      <c r="E21" s="30">
        <v>53543</v>
      </c>
      <c r="F21" s="30">
        <f t="shared" si="3"/>
        <v>403093.25</v>
      </c>
      <c r="G21" s="30"/>
      <c r="H21" s="30">
        <v>374201.73</v>
      </c>
      <c r="I21" s="30">
        <v>19692.37</v>
      </c>
      <c r="J21" s="30">
        <f t="shared" si="4"/>
        <v>354509.36</v>
      </c>
      <c r="K21" s="30"/>
      <c r="L21" s="30">
        <v>400815.82</v>
      </c>
      <c r="M21" s="30">
        <v>33838.199999999997</v>
      </c>
      <c r="N21" s="30">
        <f t="shared" si="5"/>
        <v>366977.62</v>
      </c>
      <c r="O21" s="26"/>
      <c r="P21" s="30">
        <v>295393.2</v>
      </c>
      <c r="Q21" s="30"/>
      <c r="R21" s="30">
        <f t="shared" si="6"/>
        <v>295393.2</v>
      </c>
      <c r="S21" s="26"/>
      <c r="T21" s="30">
        <v>295700.90000000002</v>
      </c>
      <c r="U21" s="30"/>
      <c r="V21" s="30">
        <f t="shared" si="7"/>
        <v>295700.90000000002</v>
      </c>
      <c r="W21" s="26"/>
      <c r="X21" s="17"/>
    </row>
    <row r="22" spans="1:24" s="11" customFormat="1" ht="31.5" x14ac:dyDescent="0.25">
      <c r="A22" s="29">
        <v>11</v>
      </c>
      <c r="B22" s="5" t="s">
        <v>22</v>
      </c>
      <c r="C22" s="6" t="s">
        <v>111</v>
      </c>
      <c r="D22" s="30">
        <v>3581437.22</v>
      </c>
      <c r="E22" s="30">
        <v>43094</v>
      </c>
      <c r="F22" s="30">
        <f t="shared" si="3"/>
        <v>3150245.9200000004</v>
      </c>
      <c r="G22" s="30">
        <v>388097.3</v>
      </c>
      <c r="H22" s="30">
        <v>3414643.54</v>
      </c>
      <c r="I22" s="30">
        <v>43094</v>
      </c>
      <c r="J22" s="30">
        <f t="shared" si="4"/>
        <v>3020326.24</v>
      </c>
      <c r="K22" s="30">
        <v>351223.3</v>
      </c>
      <c r="L22" s="30">
        <v>3764721.3</v>
      </c>
      <c r="M22" s="30">
        <v>85359</v>
      </c>
      <c r="N22" s="30">
        <f t="shared" si="5"/>
        <v>3235646.3</v>
      </c>
      <c r="O22" s="30">
        <v>443716</v>
      </c>
      <c r="P22" s="30">
        <v>3868987.1</v>
      </c>
      <c r="Q22" s="30">
        <v>189589</v>
      </c>
      <c r="R22" s="30">
        <f t="shared" si="6"/>
        <v>3217489.7</v>
      </c>
      <c r="S22" s="30">
        <v>461908.4</v>
      </c>
      <c r="T22" s="30">
        <v>3652211.61</v>
      </c>
      <c r="U22" s="30">
        <v>22173</v>
      </c>
      <c r="V22" s="30">
        <f t="shared" si="7"/>
        <v>3149192.01</v>
      </c>
      <c r="W22" s="30">
        <v>480846.6</v>
      </c>
      <c r="X22" s="17"/>
    </row>
    <row r="23" spans="1:24" s="11" customFormat="1" ht="47.25" x14ac:dyDescent="0.25">
      <c r="A23" s="29">
        <v>12</v>
      </c>
      <c r="B23" s="5" t="s">
        <v>23</v>
      </c>
      <c r="C23" s="6" t="s">
        <v>24</v>
      </c>
      <c r="D23" s="30">
        <v>1376274.86</v>
      </c>
      <c r="E23" s="30">
        <v>0</v>
      </c>
      <c r="F23" s="30">
        <f t="shared" si="3"/>
        <v>1376274.86</v>
      </c>
      <c r="G23" s="30"/>
      <c r="H23" s="30">
        <v>1365586.56</v>
      </c>
      <c r="I23" s="30">
        <v>0</v>
      </c>
      <c r="J23" s="30">
        <f t="shared" si="4"/>
        <v>1365586.56</v>
      </c>
      <c r="K23" s="30"/>
      <c r="L23" s="30">
        <v>401527.35</v>
      </c>
      <c r="M23" s="30">
        <v>0</v>
      </c>
      <c r="N23" s="30">
        <f t="shared" si="5"/>
        <v>401527.35</v>
      </c>
      <c r="O23" s="26"/>
      <c r="P23" s="30">
        <v>121826.8</v>
      </c>
      <c r="Q23" s="30"/>
      <c r="R23" s="30">
        <f t="shared" si="6"/>
        <v>121826.8</v>
      </c>
      <c r="S23" s="26"/>
      <c r="T23" s="30">
        <v>131322.79999999999</v>
      </c>
      <c r="U23" s="30"/>
      <c r="V23" s="30">
        <f t="shared" si="7"/>
        <v>131322.79999999999</v>
      </c>
      <c r="W23" s="26"/>
      <c r="X23" s="17"/>
    </row>
    <row r="24" spans="1:24" s="11" customFormat="1" ht="31.5" x14ac:dyDescent="0.25">
      <c r="A24" s="29">
        <v>13</v>
      </c>
      <c r="B24" s="5" t="s">
        <v>25</v>
      </c>
      <c r="C24" s="6" t="s">
        <v>26</v>
      </c>
      <c r="D24" s="30">
        <v>131382.5</v>
      </c>
      <c r="E24" s="30">
        <v>77755.5</v>
      </c>
      <c r="F24" s="30">
        <f t="shared" si="3"/>
        <v>53627</v>
      </c>
      <c r="G24" s="30"/>
      <c r="H24" s="30">
        <v>131382.45000000001</v>
      </c>
      <c r="I24" s="30">
        <v>77755.5</v>
      </c>
      <c r="J24" s="30">
        <f t="shared" si="4"/>
        <v>53626.950000000012</v>
      </c>
      <c r="K24" s="30"/>
      <c r="L24" s="30">
        <v>123090.1</v>
      </c>
      <c r="M24" s="30">
        <v>73899.7</v>
      </c>
      <c r="N24" s="30">
        <f t="shared" si="5"/>
        <v>49190.400000000009</v>
      </c>
      <c r="O24" s="26"/>
      <c r="P24" s="30">
        <v>112023.5</v>
      </c>
      <c r="Q24" s="30">
        <v>62833.1</v>
      </c>
      <c r="R24" s="30">
        <f t="shared" si="6"/>
        <v>49190.400000000001</v>
      </c>
      <c r="S24" s="26"/>
      <c r="T24" s="30">
        <v>114554.1</v>
      </c>
      <c r="U24" s="30">
        <v>65363.7</v>
      </c>
      <c r="V24" s="30">
        <f t="shared" si="7"/>
        <v>49190.400000000009</v>
      </c>
      <c r="W24" s="26"/>
      <c r="X24" s="17"/>
    </row>
    <row r="25" spans="1:24" s="11" customFormat="1" ht="31.5" x14ac:dyDescent="0.25">
      <c r="A25" s="29">
        <v>14</v>
      </c>
      <c r="B25" s="5" t="s">
        <v>114</v>
      </c>
      <c r="C25" s="6" t="s">
        <v>112</v>
      </c>
      <c r="D25" s="30">
        <v>887858.73</v>
      </c>
      <c r="E25" s="30">
        <v>0</v>
      </c>
      <c r="F25" s="30">
        <f t="shared" si="3"/>
        <v>887858.73</v>
      </c>
      <c r="G25" s="30"/>
      <c r="H25" s="30">
        <v>880054.81</v>
      </c>
      <c r="I25" s="30">
        <v>0</v>
      </c>
      <c r="J25" s="30">
        <f t="shared" si="4"/>
        <v>880054.81</v>
      </c>
      <c r="K25" s="30"/>
      <c r="L25" s="30">
        <v>898187.81</v>
      </c>
      <c r="M25" s="30">
        <v>13000</v>
      </c>
      <c r="N25" s="30">
        <f t="shared" si="5"/>
        <v>885187.81</v>
      </c>
      <c r="O25" s="26"/>
      <c r="P25" s="30">
        <v>805022.4</v>
      </c>
      <c r="Q25" s="30"/>
      <c r="R25" s="30">
        <f t="shared" si="6"/>
        <v>805022.4</v>
      </c>
      <c r="S25" s="26"/>
      <c r="T25" s="30">
        <v>820648.1</v>
      </c>
      <c r="U25" s="30"/>
      <c r="V25" s="30">
        <f t="shared" si="7"/>
        <v>820648.1</v>
      </c>
      <c r="W25" s="26"/>
      <c r="X25" s="17"/>
    </row>
    <row r="26" spans="1:24" s="11" customFormat="1" ht="31.5" x14ac:dyDescent="0.25">
      <c r="A26" s="29">
        <v>15</v>
      </c>
      <c r="B26" s="5" t="s">
        <v>115</v>
      </c>
      <c r="C26" s="6" t="s">
        <v>113</v>
      </c>
      <c r="D26" s="30">
        <v>104427.11</v>
      </c>
      <c r="E26" s="30">
        <v>0</v>
      </c>
      <c r="F26" s="30">
        <f t="shared" si="3"/>
        <v>84427.11</v>
      </c>
      <c r="G26" s="30">
        <v>20000</v>
      </c>
      <c r="H26" s="30">
        <v>104164.76</v>
      </c>
      <c r="I26" s="30">
        <v>0</v>
      </c>
      <c r="J26" s="30">
        <f t="shared" si="4"/>
        <v>84164.76</v>
      </c>
      <c r="K26" s="30">
        <v>20000</v>
      </c>
      <c r="L26" s="30">
        <v>181964.1</v>
      </c>
      <c r="M26" s="30">
        <v>0</v>
      </c>
      <c r="N26" s="30">
        <f t="shared" si="5"/>
        <v>181964.1</v>
      </c>
      <c r="O26" s="26"/>
      <c r="P26" s="30">
        <v>171716.5</v>
      </c>
      <c r="Q26" s="30"/>
      <c r="R26" s="30">
        <f t="shared" si="6"/>
        <v>171716.5</v>
      </c>
      <c r="S26" s="26"/>
      <c r="T26" s="30">
        <v>171716.5</v>
      </c>
      <c r="U26" s="30"/>
      <c r="V26" s="30">
        <f t="shared" si="7"/>
        <v>171716.5</v>
      </c>
      <c r="W26" s="26"/>
      <c r="X26" s="17"/>
    </row>
    <row r="27" spans="1:24" s="11" customFormat="1" ht="47.25" x14ac:dyDescent="0.25">
      <c r="A27" s="29">
        <v>16</v>
      </c>
      <c r="B27" s="5" t="s">
        <v>27</v>
      </c>
      <c r="C27" s="6" t="s">
        <v>28</v>
      </c>
      <c r="D27" s="30">
        <v>13270.47</v>
      </c>
      <c r="E27" s="30">
        <v>0</v>
      </c>
      <c r="F27" s="30">
        <f t="shared" si="3"/>
        <v>13270.47</v>
      </c>
      <c r="G27" s="30"/>
      <c r="H27" s="30">
        <v>12624.37</v>
      </c>
      <c r="I27" s="30">
        <v>0</v>
      </c>
      <c r="J27" s="30">
        <f t="shared" si="4"/>
        <v>12624.37</v>
      </c>
      <c r="K27" s="30"/>
      <c r="L27" s="30">
        <v>14236</v>
      </c>
      <c r="M27" s="30">
        <v>0</v>
      </c>
      <c r="N27" s="30">
        <f t="shared" si="5"/>
        <v>14236</v>
      </c>
      <c r="O27" s="26"/>
      <c r="P27" s="30">
        <v>14681.6</v>
      </c>
      <c r="Q27" s="30"/>
      <c r="R27" s="30">
        <f t="shared" si="6"/>
        <v>14681.6</v>
      </c>
      <c r="S27" s="26"/>
      <c r="T27" s="30">
        <v>15201.6</v>
      </c>
      <c r="U27" s="30"/>
      <c r="V27" s="30">
        <f t="shared" si="7"/>
        <v>15201.6</v>
      </c>
      <c r="W27" s="26"/>
      <c r="X27" s="17"/>
    </row>
    <row r="28" spans="1:24" s="11" customFormat="1" ht="31.5" x14ac:dyDescent="0.25">
      <c r="A28" s="29">
        <v>17</v>
      </c>
      <c r="B28" s="5" t="s">
        <v>29</v>
      </c>
      <c r="C28" s="6" t="s">
        <v>109</v>
      </c>
      <c r="D28" s="30">
        <v>46107.199999999997</v>
      </c>
      <c r="E28" s="30">
        <v>0</v>
      </c>
      <c r="F28" s="30">
        <f t="shared" si="3"/>
        <v>46107.199999999997</v>
      </c>
      <c r="G28" s="30"/>
      <c r="H28" s="30">
        <v>45217.43</v>
      </c>
      <c r="I28" s="30">
        <v>0</v>
      </c>
      <c r="J28" s="30">
        <f t="shared" si="4"/>
        <v>45217.43</v>
      </c>
      <c r="K28" s="30"/>
      <c r="L28" s="30">
        <v>73862</v>
      </c>
      <c r="M28" s="30">
        <v>0</v>
      </c>
      <c r="N28" s="30">
        <f t="shared" si="5"/>
        <v>73862</v>
      </c>
      <c r="O28" s="26"/>
      <c r="P28" s="30">
        <v>75042</v>
      </c>
      <c r="Q28" s="30"/>
      <c r="R28" s="30">
        <f t="shared" si="6"/>
        <v>75042</v>
      </c>
      <c r="S28" s="26"/>
      <c r="T28" s="30">
        <v>76269</v>
      </c>
      <c r="U28" s="30"/>
      <c r="V28" s="30">
        <f t="shared" si="7"/>
        <v>76269</v>
      </c>
      <c r="W28" s="26"/>
      <c r="X28" s="17"/>
    </row>
    <row r="29" spans="1:24" s="11" customFormat="1" ht="31.5" x14ac:dyDescent="0.25">
      <c r="A29" s="29">
        <v>18</v>
      </c>
      <c r="B29" s="5" t="s">
        <v>30</v>
      </c>
      <c r="C29" s="6" t="s">
        <v>31</v>
      </c>
      <c r="D29" s="30">
        <v>636568.36</v>
      </c>
      <c r="E29" s="30">
        <v>6620.08</v>
      </c>
      <c r="F29" s="30">
        <f t="shared" si="3"/>
        <v>629948.28</v>
      </c>
      <c r="G29" s="30"/>
      <c r="H29" s="30">
        <v>598454.13</v>
      </c>
      <c r="I29" s="30">
        <v>6620.08</v>
      </c>
      <c r="J29" s="30">
        <f t="shared" si="4"/>
        <v>591834.05000000005</v>
      </c>
      <c r="K29" s="30"/>
      <c r="L29" s="30">
        <v>581377.80000000005</v>
      </c>
      <c r="M29" s="30">
        <v>0</v>
      </c>
      <c r="N29" s="30">
        <f t="shared" si="5"/>
        <v>581377.80000000005</v>
      </c>
      <c r="O29" s="26"/>
      <c r="P29" s="30">
        <v>599613.1</v>
      </c>
      <c r="Q29" s="30"/>
      <c r="R29" s="30">
        <f t="shared" si="6"/>
        <v>599613.1</v>
      </c>
      <c r="S29" s="26"/>
      <c r="T29" s="30">
        <v>619463.5</v>
      </c>
      <c r="U29" s="30"/>
      <c r="V29" s="30">
        <f t="shared" si="7"/>
        <v>619463.5</v>
      </c>
      <c r="W29" s="26"/>
      <c r="X29" s="17"/>
    </row>
    <row r="30" spans="1:24" s="11" customFormat="1" ht="31.5" x14ac:dyDescent="0.25">
      <c r="A30" s="29">
        <v>19</v>
      </c>
      <c r="B30" s="5" t="s">
        <v>32</v>
      </c>
      <c r="C30" s="6" t="s">
        <v>33</v>
      </c>
      <c r="D30" s="30">
        <v>1551176.61</v>
      </c>
      <c r="E30" s="30">
        <v>21848.81</v>
      </c>
      <c r="F30" s="30">
        <f t="shared" si="3"/>
        <v>1529327.8</v>
      </c>
      <c r="G30" s="30"/>
      <c r="H30" s="30">
        <v>1090989.2</v>
      </c>
      <c r="I30" s="30">
        <v>21830.93</v>
      </c>
      <c r="J30" s="30">
        <f t="shared" si="4"/>
        <v>1069158.27</v>
      </c>
      <c r="K30" s="30"/>
      <c r="L30" s="30">
        <v>2399671.92</v>
      </c>
      <c r="M30" s="30">
        <v>32052.400000000001</v>
      </c>
      <c r="N30" s="30">
        <f t="shared" si="5"/>
        <v>2367619.52</v>
      </c>
      <c r="O30" s="26"/>
      <c r="P30" s="30">
        <v>1854849.8</v>
      </c>
      <c r="Q30" s="30">
        <v>72399.399999999994</v>
      </c>
      <c r="R30" s="30">
        <f t="shared" si="6"/>
        <v>1782450.4000000001</v>
      </c>
      <c r="S30" s="26"/>
      <c r="T30" s="30">
        <v>1361869.18</v>
      </c>
      <c r="U30" s="30">
        <v>29311.3</v>
      </c>
      <c r="V30" s="30">
        <f t="shared" si="7"/>
        <v>1332557.8799999999</v>
      </c>
      <c r="W30" s="26"/>
      <c r="X30" s="17"/>
    </row>
    <row r="31" spans="1:24" s="11" customFormat="1" ht="31.5" x14ac:dyDescent="0.25">
      <c r="A31" s="29">
        <v>20</v>
      </c>
      <c r="B31" s="5" t="s">
        <v>34</v>
      </c>
      <c r="C31" s="6" t="s">
        <v>117</v>
      </c>
      <c r="D31" s="30">
        <v>2581970.1800000002</v>
      </c>
      <c r="E31" s="30">
        <v>60520.19</v>
      </c>
      <c r="F31" s="30">
        <f t="shared" si="3"/>
        <v>2521449.9900000002</v>
      </c>
      <c r="G31" s="30"/>
      <c r="H31" s="30">
        <v>2558588.33</v>
      </c>
      <c r="I31" s="30">
        <v>60520.19</v>
      </c>
      <c r="J31" s="30">
        <f t="shared" si="4"/>
        <v>2498068.14</v>
      </c>
      <c r="K31" s="30"/>
      <c r="L31" s="30">
        <v>2481574.87</v>
      </c>
      <c r="M31" s="30">
        <v>49623.3</v>
      </c>
      <c r="N31" s="30">
        <f t="shared" si="5"/>
        <v>2431951.5700000003</v>
      </c>
      <c r="O31" s="26"/>
      <c r="P31" s="30">
        <v>1393358.6</v>
      </c>
      <c r="Q31" s="30">
        <v>58064.3</v>
      </c>
      <c r="R31" s="30">
        <f t="shared" si="6"/>
        <v>1335294.3</v>
      </c>
      <c r="S31" s="26"/>
      <c r="T31" s="30">
        <v>1333042.5</v>
      </c>
      <c r="U31" s="30">
        <v>16149.8</v>
      </c>
      <c r="V31" s="30">
        <f t="shared" si="7"/>
        <v>1316892.7</v>
      </c>
      <c r="W31" s="26"/>
      <c r="X31" s="17"/>
    </row>
    <row r="32" spans="1:24" s="11" customFormat="1" ht="31.5" x14ac:dyDescent="0.25">
      <c r="A32" s="29">
        <v>21</v>
      </c>
      <c r="B32" s="5" t="s">
        <v>35</v>
      </c>
      <c r="C32" s="6" t="s">
        <v>36</v>
      </c>
      <c r="D32" s="30">
        <v>1118406.24</v>
      </c>
      <c r="E32" s="30">
        <v>599978</v>
      </c>
      <c r="F32" s="30">
        <f t="shared" si="3"/>
        <v>518428.24</v>
      </c>
      <c r="G32" s="30"/>
      <c r="H32" s="30">
        <v>1114248.27</v>
      </c>
      <c r="I32" s="30">
        <v>599501.18999999994</v>
      </c>
      <c r="J32" s="30">
        <f t="shared" si="4"/>
        <v>514747.08000000007</v>
      </c>
      <c r="K32" s="30"/>
      <c r="L32" s="30">
        <v>1210393.1100000001</v>
      </c>
      <c r="M32" s="30">
        <v>727917.2</v>
      </c>
      <c r="N32" s="30">
        <f t="shared" si="5"/>
        <v>482475.91000000015</v>
      </c>
      <c r="O32" s="26"/>
      <c r="P32" s="30">
        <v>782038.9</v>
      </c>
      <c r="Q32" s="30">
        <v>298407</v>
      </c>
      <c r="R32" s="30">
        <f t="shared" si="6"/>
        <v>483631.9</v>
      </c>
      <c r="S32" s="26"/>
      <c r="T32" s="30">
        <v>788743.6</v>
      </c>
      <c r="U32" s="30">
        <v>298483.5</v>
      </c>
      <c r="V32" s="30">
        <f t="shared" si="7"/>
        <v>490260.1</v>
      </c>
      <c r="W32" s="26"/>
      <c r="X32" s="17"/>
    </row>
    <row r="33" spans="1:24" s="11" customFormat="1" ht="31.5" x14ac:dyDescent="0.25">
      <c r="A33" s="29">
        <v>22</v>
      </c>
      <c r="B33" s="5" t="s">
        <v>37</v>
      </c>
      <c r="C33" s="6" t="s">
        <v>38</v>
      </c>
      <c r="D33" s="30">
        <v>2622112.2999999998</v>
      </c>
      <c r="E33" s="30">
        <v>80975.8</v>
      </c>
      <c r="F33" s="30">
        <f t="shared" si="3"/>
        <v>2541136.5</v>
      </c>
      <c r="G33" s="30"/>
      <c r="H33" s="30">
        <v>2615324.38</v>
      </c>
      <c r="I33" s="30">
        <v>80975.8</v>
      </c>
      <c r="J33" s="30">
        <f t="shared" si="4"/>
        <v>2534348.58</v>
      </c>
      <c r="K33" s="30"/>
      <c r="L33" s="30">
        <v>2863139.96</v>
      </c>
      <c r="M33" s="30">
        <v>81157.7</v>
      </c>
      <c r="N33" s="30">
        <f t="shared" si="5"/>
        <v>2781982.26</v>
      </c>
      <c r="O33" s="27"/>
      <c r="P33" s="30">
        <v>2510798.7999999998</v>
      </c>
      <c r="Q33" s="30">
        <v>80356.7</v>
      </c>
      <c r="R33" s="30">
        <f t="shared" si="6"/>
        <v>2430442.0999999996</v>
      </c>
      <c r="S33" s="26"/>
      <c r="T33" s="30">
        <v>2577232.7000000002</v>
      </c>
      <c r="U33" s="30">
        <v>83089.100000000006</v>
      </c>
      <c r="V33" s="30">
        <f t="shared" si="7"/>
        <v>2494143.6</v>
      </c>
      <c r="W33" s="26"/>
      <c r="X33" s="17"/>
    </row>
    <row r="34" spans="1:24" s="11" customFormat="1" ht="31.5" x14ac:dyDescent="0.25">
      <c r="A34" s="29">
        <v>23</v>
      </c>
      <c r="B34" s="5" t="s">
        <v>39</v>
      </c>
      <c r="C34" s="6" t="s">
        <v>40</v>
      </c>
      <c r="D34" s="30">
        <v>2003366.24</v>
      </c>
      <c r="E34" s="30">
        <v>580834.1</v>
      </c>
      <c r="F34" s="30">
        <f t="shared" si="3"/>
        <v>1422532.1400000001</v>
      </c>
      <c r="G34" s="30"/>
      <c r="H34" s="30">
        <v>1976099.81</v>
      </c>
      <c r="I34" s="30">
        <v>577122.04</v>
      </c>
      <c r="J34" s="30">
        <f t="shared" si="4"/>
        <v>1398977.77</v>
      </c>
      <c r="K34" s="30"/>
      <c r="L34" s="30">
        <v>2118627.9700000002</v>
      </c>
      <c r="M34" s="30">
        <v>625138</v>
      </c>
      <c r="N34" s="30">
        <f t="shared" si="5"/>
        <v>1493489.9700000002</v>
      </c>
      <c r="O34" s="26"/>
      <c r="P34" s="30">
        <v>1966539.65</v>
      </c>
      <c r="Q34" s="30">
        <v>449456.6</v>
      </c>
      <c r="R34" s="30">
        <f t="shared" si="6"/>
        <v>1517083.0499999998</v>
      </c>
      <c r="S34" s="26"/>
      <c r="T34" s="30">
        <v>2075476.26</v>
      </c>
      <c r="U34" s="30">
        <v>511092.7</v>
      </c>
      <c r="V34" s="30">
        <f t="shared" si="7"/>
        <v>1564383.56</v>
      </c>
      <c r="W34" s="26"/>
      <c r="X34" s="17"/>
    </row>
    <row r="35" spans="1:24" s="11" customFormat="1" ht="31.5" x14ac:dyDescent="0.25">
      <c r="A35" s="29">
        <v>24</v>
      </c>
      <c r="B35" s="5" t="s">
        <v>41</v>
      </c>
      <c r="C35" s="6" t="s">
        <v>110</v>
      </c>
      <c r="D35" s="30">
        <v>562961.31999999995</v>
      </c>
      <c r="E35" s="30">
        <v>0</v>
      </c>
      <c r="F35" s="30">
        <f t="shared" si="3"/>
        <v>562961.31999999995</v>
      </c>
      <c r="G35" s="30"/>
      <c r="H35" s="30">
        <v>562087.81000000006</v>
      </c>
      <c r="I35" s="30">
        <v>0</v>
      </c>
      <c r="J35" s="30">
        <f t="shared" si="4"/>
        <v>562087.81000000006</v>
      </c>
      <c r="K35" s="30"/>
      <c r="L35" s="30">
        <v>504634.5</v>
      </c>
      <c r="M35" s="30">
        <v>0</v>
      </c>
      <c r="N35" s="30">
        <f t="shared" si="5"/>
        <v>504634.5</v>
      </c>
      <c r="O35" s="26"/>
      <c r="P35" s="30">
        <v>439731.4</v>
      </c>
      <c r="Q35" s="30"/>
      <c r="R35" s="30">
        <f t="shared" si="6"/>
        <v>439731.4</v>
      </c>
      <c r="S35" s="26"/>
      <c r="T35" s="30">
        <v>439431.4</v>
      </c>
      <c r="U35" s="30"/>
      <c r="V35" s="30">
        <f t="shared" si="7"/>
        <v>439431.4</v>
      </c>
      <c r="W35" s="26"/>
      <c r="X35" s="17"/>
    </row>
    <row r="36" spans="1:24" s="11" customFormat="1" ht="47.25" x14ac:dyDescent="0.25">
      <c r="A36" s="29">
        <v>25</v>
      </c>
      <c r="B36" s="5" t="s">
        <v>42</v>
      </c>
      <c r="C36" s="6" t="s">
        <v>43</v>
      </c>
      <c r="D36" s="30">
        <v>2661832.73</v>
      </c>
      <c r="E36" s="30">
        <v>115295.8</v>
      </c>
      <c r="F36" s="30">
        <f t="shared" si="3"/>
        <v>2546536.9300000002</v>
      </c>
      <c r="G36" s="30"/>
      <c r="H36" s="30">
        <v>2619883.69</v>
      </c>
      <c r="I36" s="30">
        <v>101981.7</v>
      </c>
      <c r="J36" s="30">
        <f t="shared" si="4"/>
        <v>2517901.9899999998</v>
      </c>
      <c r="K36" s="30"/>
      <c r="L36" s="30">
        <v>3045158.42</v>
      </c>
      <c r="M36" s="30">
        <v>217169.3</v>
      </c>
      <c r="N36" s="30">
        <f t="shared" si="5"/>
        <v>2827989.12</v>
      </c>
      <c r="O36" s="26"/>
      <c r="P36" s="30">
        <v>2507689</v>
      </c>
      <c r="Q36" s="30">
        <v>69250.399999999994</v>
      </c>
      <c r="R36" s="30">
        <f t="shared" si="6"/>
        <v>2438438.6</v>
      </c>
      <c r="S36" s="26"/>
      <c r="T36" s="30">
        <v>2265059.5</v>
      </c>
      <c r="U36" s="30">
        <v>65146.2</v>
      </c>
      <c r="V36" s="30">
        <f t="shared" si="7"/>
        <v>2199913.2999999998</v>
      </c>
      <c r="W36" s="26"/>
      <c r="X36" s="17"/>
    </row>
    <row r="37" spans="1:24" s="11" customFormat="1" ht="31.5" x14ac:dyDescent="0.25">
      <c r="A37" s="29">
        <v>26</v>
      </c>
      <c r="B37" s="5" t="s">
        <v>44</v>
      </c>
      <c r="C37" s="6" t="s">
        <v>45</v>
      </c>
      <c r="D37" s="30">
        <v>6697435.9699999997</v>
      </c>
      <c r="E37" s="30">
        <v>0</v>
      </c>
      <c r="F37" s="30">
        <f t="shared" si="3"/>
        <v>6697435.9699999997</v>
      </c>
      <c r="G37" s="30"/>
      <c r="H37" s="30">
        <v>6548444.7800000003</v>
      </c>
      <c r="I37" s="30">
        <v>0</v>
      </c>
      <c r="J37" s="30">
        <f t="shared" si="4"/>
        <v>6548444.7800000003</v>
      </c>
      <c r="K37" s="30"/>
      <c r="L37" s="30">
        <v>6222456.8799999999</v>
      </c>
      <c r="M37" s="30">
        <v>1639.3</v>
      </c>
      <c r="N37" s="30">
        <f t="shared" si="5"/>
        <v>6220817.5800000001</v>
      </c>
      <c r="O37" s="26"/>
      <c r="P37" s="30">
        <v>3896848.4</v>
      </c>
      <c r="Q37" s="30">
        <v>8298.7000000000007</v>
      </c>
      <c r="R37" s="30">
        <f t="shared" si="6"/>
        <v>3888549.6999999997</v>
      </c>
      <c r="S37" s="26"/>
      <c r="T37" s="30">
        <v>5485492.5999999996</v>
      </c>
      <c r="U37" s="30"/>
      <c r="V37" s="30">
        <f t="shared" si="7"/>
        <v>5485492.5999999996</v>
      </c>
      <c r="W37" s="26"/>
      <c r="X37" s="17"/>
    </row>
    <row r="38" spans="1:24" s="11" customFormat="1" ht="47.25" x14ac:dyDescent="0.25">
      <c r="A38" s="29">
        <v>27</v>
      </c>
      <c r="B38" s="5" t="s">
        <v>46</v>
      </c>
      <c r="C38" s="6" t="s">
        <v>47</v>
      </c>
      <c r="D38" s="30">
        <v>1075474.3899999999</v>
      </c>
      <c r="E38" s="30">
        <v>68418.3</v>
      </c>
      <c r="F38" s="30">
        <f t="shared" si="3"/>
        <v>1007056.0899999999</v>
      </c>
      <c r="G38" s="30"/>
      <c r="H38" s="30">
        <v>1075068.17</v>
      </c>
      <c r="I38" s="30">
        <v>68418.3</v>
      </c>
      <c r="J38" s="30">
        <f t="shared" si="4"/>
        <v>1006649.8699999999</v>
      </c>
      <c r="K38" s="30"/>
      <c r="L38" s="30">
        <v>959647.5</v>
      </c>
      <c r="M38" s="30">
        <v>76386.899999999994</v>
      </c>
      <c r="N38" s="30">
        <f t="shared" si="5"/>
        <v>883260.6</v>
      </c>
      <c r="O38" s="26"/>
      <c r="P38" s="30">
        <v>833046.2</v>
      </c>
      <c r="Q38" s="30">
        <v>93437.6</v>
      </c>
      <c r="R38" s="30">
        <f t="shared" si="6"/>
        <v>739608.6</v>
      </c>
      <c r="S38" s="26"/>
      <c r="T38" s="30">
        <v>836120.4</v>
      </c>
      <c r="U38" s="30">
        <v>95785.1</v>
      </c>
      <c r="V38" s="30">
        <f t="shared" si="7"/>
        <v>740335.3</v>
      </c>
      <c r="W38" s="26"/>
      <c r="X38" s="17"/>
    </row>
    <row r="39" spans="1:24" s="11" customFormat="1" ht="31.5" x14ac:dyDescent="0.25">
      <c r="A39" s="29">
        <v>28</v>
      </c>
      <c r="B39" s="5" t="s">
        <v>48</v>
      </c>
      <c r="C39" s="6" t="s">
        <v>49</v>
      </c>
      <c r="D39" s="30">
        <v>14752713</v>
      </c>
      <c r="E39" s="30">
        <v>2187255.0699999998</v>
      </c>
      <c r="F39" s="30">
        <f t="shared" si="3"/>
        <v>11097476.57</v>
      </c>
      <c r="G39" s="30">
        <f>1198490.08+269491.28</f>
        <v>1467981.36</v>
      </c>
      <c r="H39" s="30">
        <v>13115806.49</v>
      </c>
      <c r="I39" s="30">
        <v>2173228.2599999998</v>
      </c>
      <c r="J39" s="30">
        <f t="shared" si="4"/>
        <v>9562477.6099999994</v>
      </c>
      <c r="K39" s="30">
        <f>1154276.24+225824.38</f>
        <v>1380100.62</v>
      </c>
      <c r="L39" s="30">
        <v>17922041.77</v>
      </c>
      <c r="M39" s="30">
        <v>1324899.49</v>
      </c>
      <c r="N39" s="30">
        <f t="shared" si="5"/>
        <v>13035733.639999999</v>
      </c>
      <c r="O39" s="30">
        <v>3561408.64</v>
      </c>
      <c r="P39" s="30">
        <v>8402493.8399999999</v>
      </c>
      <c r="Q39" s="30">
        <v>1001959.25</v>
      </c>
      <c r="R39" s="30">
        <f t="shared" si="6"/>
        <v>6901533.9500000002</v>
      </c>
      <c r="S39" s="30">
        <v>499000.63999999996</v>
      </c>
      <c r="T39" s="30">
        <v>8183375.7000000002</v>
      </c>
      <c r="U39" s="30">
        <v>1360353.17</v>
      </c>
      <c r="V39" s="30">
        <f t="shared" si="7"/>
        <v>5852481.8200000003</v>
      </c>
      <c r="W39" s="30">
        <v>970540.71</v>
      </c>
      <c r="X39" s="17"/>
    </row>
    <row r="40" spans="1:24" s="11" customFormat="1" ht="31.5" x14ac:dyDescent="0.25">
      <c r="A40" s="29">
        <v>29</v>
      </c>
      <c r="B40" s="5" t="s">
        <v>50</v>
      </c>
      <c r="C40" s="6" t="s">
        <v>51</v>
      </c>
      <c r="D40" s="30">
        <v>82285.5</v>
      </c>
      <c r="E40" s="30">
        <v>0</v>
      </c>
      <c r="F40" s="30">
        <f t="shared" si="3"/>
        <v>82285.5</v>
      </c>
      <c r="G40" s="30"/>
      <c r="H40" s="30">
        <v>82284.33</v>
      </c>
      <c r="I40" s="30">
        <v>0</v>
      </c>
      <c r="J40" s="30">
        <f t="shared" si="4"/>
        <v>82284.33</v>
      </c>
      <c r="K40" s="30"/>
      <c r="L40" s="30">
        <v>145280.20000000001</v>
      </c>
      <c r="M40" s="30">
        <v>0</v>
      </c>
      <c r="N40" s="30">
        <f t="shared" si="5"/>
        <v>145280.20000000001</v>
      </c>
      <c r="O40" s="26"/>
      <c r="P40" s="30">
        <v>148685.29999999999</v>
      </c>
      <c r="Q40" s="30"/>
      <c r="R40" s="30">
        <f t="shared" si="6"/>
        <v>148685.29999999999</v>
      </c>
      <c r="S40" s="26"/>
      <c r="T40" s="30">
        <v>151941.20000000001</v>
      </c>
      <c r="U40" s="30"/>
      <c r="V40" s="30">
        <f t="shared" si="7"/>
        <v>151941.20000000001</v>
      </c>
      <c r="W40" s="26"/>
      <c r="X40" s="17"/>
    </row>
    <row r="41" spans="1:24" s="11" customFormat="1" ht="47.25" x14ac:dyDescent="0.25">
      <c r="A41" s="29">
        <v>30</v>
      </c>
      <c r="B41" s="5" t="s">
        <v>52</v>
      </c>
      <c r="C41" s="6" t="s">
        <v>53</v>
      </c>
      <c r="D41" s="30">
        <v>103387.88</v>
      </c>
      <c r="E41" s="30">
        <v>6301.2</v>
      </c>
      <c r="F41" s="30">
        <f t="shared" si="3"/>
        <v>97086.680000000008</v>
      </c>
      <c r="G41" s="30"/>
      <c r="H41" s="30">
        <v>103146.09</v>
      </c>
      <c r="I41" s="30">
        <v>6301.2</v>
      </c>
      <c r="J41" s="30">
        <f t="shared" si="4"/>
        <v>96844.89</v>
      </c>
      <c r="K41" s="30"/>
      <c r="L41" s="30">
        <v>104637.31</v>
      </c>
      <c r="M41" s="30">
        <v>6433.9</v>
      </c>
      <c r="N41" s="30">
        <f t="shared" si="5"/>
        <v>98203.41</v>
      </c>
      <c r="O41" s="26"/>
      <c r="P41" s="30">
        <v>105195.4</v>
      </c>
      <c r="Q41" s="30">
        <v>6869.2</v>
      </c>
      <c r="R41" s="30">
        <f t="shared" si="6"/>
        <v>98326.2</v>
      </c>
      <c r="S41" s="26"/>
      <c r="T41" s="30">
        <v>106917.5</v>
      </c>
      <c r="U41" s="30">
        <v>7272.8</v>
      </c>
      <c r="V41" s="30">
        <f t="shared" si="7"/>
        <v>99644.7</v>
      </c>
      <c r="W41" s="26"/>
      <c r="X41" s="17"/>
    </row>
    <row r="42" spans="1:24" s="11" customFormat="1" ht="31.5" x14ac:dyDescent="0.25">
      <c r="A42" s="29">
        <v>31</v>
      </c>
      <c r="B42" s="5" t="s">
        <v>54</v>
      </c>
      <c r="C42" s="6" t="s">
        <v>55</v>
      </c>
      <c r="D42" s="30">
        <v>6818080.3399999999</v>
      </c>
      <c r="E42" s="30">
        <v>1151062.6000000001</v>
      </c>
      <c r="F42" s="30">
        <f t="shared" si="3"/>
        <v>5667017.7400000002</v>
      </c>
      <c r="G42" s="30"/>
      <c r="H42" s="30">
        <v>6613313.8600000003</v>
      </c>
      <c r="I42" s="30">
        <v>1139580.99</v>
      </c>
      <c r="J42" s="30">
        <f t="shared" si="4"/>
        <v>5473732.8700000001</v>
      </c>
      <c r="K42" s="30"/>
      <c r="L42" s="30">
        <v>6683714.8700000001</v>
      </c>
      <c r="M42" s="30">
        <v>1356062.4</v>
      </c>
      <c r="N42" s="30">
        <f t="shared" si="5"/>
        <v>5177459.57</v>
      </c>
      <c r="O42" s="30">
        <v>150192.9</v>
      </c>
      <c r="P42" s="30">
        <v>4387055.82</v>
      </c>
      <c r="Q42" s="30">
        <v>1039665.6</v>
      </c>
      <c r="R42" s="30">
        <f t="shared" si="6"/>
        <v>3347390.22</v>
      </c>
      <c r="S42" s="26"/>
      <c r="T42" s="30">
        <v>4357632.05</v>
      </c>
      <c r="U42" s="30">
        <v>868377.4</v>
      </c>
      <c r="V42" s="30">
        <f t="shared" si="7"/>
        <v>3489254.65</v>
      </c>
      <c r="W42" s="26"/>
      <c r="X42" s="17"/>
    </row>
    <row r="43" spans="1:24" s="11" customFormat="1" ht="31.5" x14ac:dyDescent="0.25">
      <c r="A43" s="29">
        <v>32</v>
      </c>
      <c r="B43" s="5" t="s">
        <v>56</v>
      </c>
      <c r="C43" s="6" t="s">
        <v>0</v>
      </c>
      <c r="D43" s="30">
        <v>6437818.0899999999</v>
      </c>
      <c r="E43" s="30">
        <v>79399.7</v>
      </c>
      <c r="F43" s="30">
        <f t="shared" si="3"/>
        <v>6358418.3899999997</v>
      </c>
      <c r="G43" s="30"/>
      <c r="H43" s="30">
        <v>5910189.2199999997</v>
      </c>
      <c r="I43" s="30">
        <v>79399.7</v>
      </c>
      <c r="J43" s="30">
        <f t="shared" si="4"/>
        <v>5830789.5199999996</v>
      </c>
      <c r="K43" s="30"/>
      <c r="L43" s="30">
        <v>9516512.0999999996</v>
      </c>
      <c r="M43" s="30">
        <v>0</v>
      </c>
      <c r="N43" s="30">
        <f t="shared" si="5"/>
        <v>9516512.0999999996</v>
      </c>
      <c r="O43" s="26"/>
      <c r="P43" s="30">
        <v>9404904.1999999993</v>
      </c>
      <c r="Q43" s="30"/>
      <c r="R43" s="30">
        <f t="shared" si="6"/>
        <v>9404904.1999999993</v>
      </c>
      <c r="S43" s="26"/>
      <c r="T43" s="30">
        <v>6901117.5999999996</v>
      </c>
      <c r="U43" s="30"/>
      <c r="V43" s="30">
        <f t="shared" si="7"/>
        <v>6901117.5999999996</v>
      </c>
      <c r="W43" s="26"/>
      <c r="X43" s="17"/>
    </row>
    <row r="44" spans="1:24" s="11" customFormat="1" ht="31.5" x14ac:dyDescent="0.25">
      <c r="A44" s="29">
        <v>33</v>
      </c>
      <c r="B44" s="5" t="s">
        <v>57</v>
      </c>
      <c r="C44" s="6" t="s">
        <v>58</v>
      </c>
      <c r="D44" s="30">
        <v>29799522.57</v>
      </c>
      <c r="E44" s="30">
        <v>3940104.25</v>
      </c>
      <c r="F44" s="30">
        <f t="shared" si="3"/>
        <v>25859418.32</v>
      </c>
      <c r="G44" s="30"/>
      <c r="H44" s="30">
        <v>29122528.199999999</v>
      </c>
      <c r="I44" s="30">
        <v>3850167.37</v>
      </c>
      <c r="J44" s="30">
        <f t="shared" si="4"/>
        <v>25272360.829999998</v>
      </c>
      <c r="K44" s="30"/>
      <c r="L44" s="30">
        <v>26430723.309999999</v>
      </c>
      <c r="M44" s="30">
        <v>1848241.71</v>
      </c>
      <c r="N44" s="30">
        <f t="shared" si="5"/>
        <v>24582481.599999998</v>
      </c>
      <c r="O44" s="26"/>
      <c r="P44" s="30">
        <v>24309428.649999999</v>
      </c>
      <c r="Q44" s="30">
        <v>1374042.55</v>
      </c>
      <c r="R44" s="30">
        <f t="shared" si="6"/>
        <v>22935386.099999998</v>
      </c>
      <c r="S44" s="26"/>
      <c r="T44" s="30">
        <v>24575362.530000001</v>
      </c>
      <c r="U44" s="30">
        <v>1331023.83</v>
      </c>
      <c r="V44" s="30">
        <f t="shared" si="7"/>
        <v>23244338.700000003</v>
      </c>
      <c r="W44" s="26"/>
      <c r="X44" s="17"/>
    </row>
    <row r="45" spans="1:24" s="11" customFormat="1" ht="31.5" x14ac:dyDescent="0.25">
      <c r="A45" s="29">
        <v>34</v>
      </c>
      <c r="B45" s="5" t="s">
        <v>59</v>
      </c>
      <c r="C45" s="6" t="s">
        <v>60</v>
      </c>
      <c r="D45" s="30">
        <v>22773259.440000001</v>
      </c>
      <c r="E45" s="30">
        <v>6681077.5</v>
      </c>
      <c r="F45" s="30">
        <f t="shared" si="3"/>
        <v>16090996.020000001</v>
      </c>
      <c r="G45" s="30">
        <v>1185.92</v>
      </c>
      <c r="H45" s="30">
        <v>22486979.149999999</v>
      </c>
      <c r="I45" s="30">
        <v>6516117.7800000003</v>
      </c>
      <c r="J45" s="30">
        <f t="shared" si="4"/>
        <v>15969904.759999998</v>
      </c>
      <c r="K45" s="30">
        <v>956.61</v>
      </c>
      <c r="L45" s="30">
        <v>21302541.23</v>
      </c>
      <c r="M45" s="30">
        <v>5454306.2000000002</v>
      </c>
      <c r="N45" s="30">
        <f t="shared" si="5"/>
        <v>15847151.430000002</v>
      </c>
      <c r="O45" s="30">
        <v>1083.5999999999999</v>
      </c>
      <c r="P45" s="30">
        <v>20964940.699999999</v>
      </c>
      <c r="Q45" s="30">
        <v>6247732.5</v>
      </c>
      <c r="R45" s="30">
        <f t="shared" si="6"/>
        <v>14717208.199999999</v>
      </c>
      <c r="S45" s="26"/>
      <c r="T45" s="30">
        <v>19962675.300000001</v>
      </c>
      <c r="U45" s="30">
        <v>6667962.7000000002</v>
      </c>
      <c r="V45" s="30">
        <f t="shared" si="7"/>
        <v>13294712.600000001</v>
      </c>
      <c r="W45" s="26"/>
      <c r="X45" s="17"/>
    </row>
    <row r="46" spans="1:24" s="11" customFormat="1" ht="31.5" x14ac:dyDescent="0.25">
      <c r="A46" s="29">
        <v>35</v>
      </c>
      <c r="B46" s="5" t="s">
        <v>61</v>
      </c>
      <c r="C46" s="6" t="s">
        <v>62</v>
      </c>
      <c r="D46" s="30">
        <v>77492.45</v>
      </c>
      <c r="E46" s="30">
        <v>0</v>
      </c>
      <c r="F46" s="30">
        <f t="shared" si="3"/>
        <v>77023.649999999994</v>
      </c>
      <c r="G46" s="30">
        <v>468.8</v>
      </c>
      <c r="H46" s="30">
        <v>76384.850000000006</v>
      </c>
      <c r="I46" s="30">
        <v>0</v>
      </c>
      <c r="J46" s="30">
        <f t="shared" si="4"/>
        <v>75931.63</v>
      </c>
      <c r="K46" s="30">
        <v>453.22</v>
      </c>
      <c r="L46" s="30">
        <v>77845.899999999994</v>
      </c>
      <c r="M46" s="30">
        <v>0</v>
      </c>
      <c r="N46" s="30">
        <f t="shared" si="5"/>
        <v>77845.899999999994</v>
      </c>
      <c r="O46" s="26"/>
      <c r="P46" s="30">
        <v>79481.5</v>
      </c>
      <c r="Q46" s="30"/>
      <c r="R46" s="30">
        <f t="shared" si="6"/>
        <v>79481.5</v>
      </c>
      <c r="S46" s="26"/>
      <c r="T46" s="30">
        <v>81182.600000000006</v>
      </c>
      <c r="U46" s="30"/>
      <c r="V46" s="30">
        <f t="shared" si="7"/>
        <v>81182.600000000006</v>
      </c>
      <c r="W46" s="26"/>
      <c r="X46" s="17"/>
    </row>
    <row r="47" spans="1:24" s="11" customFormat="1" ht="47.25" x14ac:dyDescent="0.25">
      <c r="A47" s="29">
        <v>36</v>
      </c>
      <c r="B47" s="5" t="s">
        <v>104</v>
      </c>
      <c r="C47" s="6" t="s">
        <v>105</v>
      </c>
      <c r="D47" s="30">
        <v>20618.400000000001</v>
      </c>
      <c r="E47" s="30">
        <v>0</v>
      </c>
      <c r="F47" s="30">
        <f t="shared" si="3"/>
        <v>20618.400000000001</v>
      </c>
      <c r="G47" s="30"/>
      <c r="H47" s="30">
        <v>20427.77</v>
      </c>
      <c r="I47" s="30">
        <v>0</v>
      </c>
      <c r="J47" s="30">
        <f t="shared" si="4"/>
        <v>20427.77</v>
      </c>
      <c r="K47" s="30"/>
      <c r="L47" s="30">
        <v>31892.799999999999</v>
      </c>
      <c r="M47" s="30">
        <v>0</v>
      </c>
      <c r="N47" s="30">
        <f t="shared" si="5"/>
        <v>31892.799999999999</v>
      </c>
      <c r="O47" s="26"/>
      <c r="P47" s="30">
        <v>20142</v>
      </c>
      <c r="Q47" s="30"/>
      <c r="R47" s="30">
        <f t="shared" si="6"/>
        <v>20142</v>
      </c>
      <c r="S47" s="26"/>
      <c r="T47" s="30">
        <v>20851</v>
      </c>
      <c r="U47" s="30"/>
      <c r="V47" s="30">
        <f t="shared" si="7"/>
        <v>20851</v>
      </c>
      <c r="W47" s="26"/>
      <c r="X47" s="17"/>
    </row>
    <row r="48" spans="1:24" s="11" customFormat="1" ht="63" x14ac:dyDescent="0.25">
      <c r="A48" s="29">
        <v>37</v>
      </c>
      <c r="B48" s="5" t="s">
        <v>63</v>
      </c>
      <c r="C48" s="6" t="s">
        <v>64</v>
      </c>
      <c r="D48" s="30">
        <v>592606.54</v>
      </c>
      <c r="E48" s="30">
        <v>965.5</v>
      </c>
      <c r="F48" s="30">
        <f t="shared" si="3"/>
        <v>591641.04</v>
      </c>
      <c r="G48" s="30"/>
      <c r="H48" s="30">
        <v>591487.9</v>
      </c>
      <c r="I48" s="30">
        <v>920.17</v>
      </c>
      <c r="J48" s="30">
        <f t="shared" si="4"/>
        <v>590567.73</v>
      </c>
      <c r="K48" s="30"/>
      <c r="L48" s="30">
        <v>608226.19999999995</v>
      </c>
      <c r="M48" s="30">
        <v>1402.5</v>
      </c>
      <c r="N48" s="30">
        <f t="shared" si="5"/>
        <v>606823.69999999995</v>
      </c>
      <c r="O48" s="26"/>
      <c r="P48" s="30">
        <v>140905.1</v>
      </c>
      <c r="Q48" s="30">
        <v>693.3</v>
      </c>
      <c r="R48" s="30">
        <f t="shared" si="6"/>
        <v>140211.80000000002</v>
      </c>
      <c r="S48" s="26"/>
      <c r="T48" s="30">
        <v>140842</v>
      </c>
      <c r="U48" s="30"/>
      <c r="V48" s="30">
        <f t="shared" si="7"/>
        <v>140842</v>
      </c>
      <c r="W48" s="26"/>
      <c r="X48" s="17"/>
    </row>
    <row r="49" spans="1:24" s="11" customFormat="1" ht="47.25" x14ac:dyDescent="0.25">
      <c r="A49" s="29">
        <v>38</v>
      </c>
      <c r="B49" s="5" t="s">
        <v>65</v>
      </c>
      <c r="C49" s="6" t="s">
        <v>66</v>
      </c>
      <c r="D49" s="30">
        <v>12004.63</v>
      </c>
      <c r="E49" s="30">
        <v>0</v>
      </c>
      <c r="F49" s="30">
        <f t="shared" si="3"/>
        <v>12004.63</v>
      </c>
      <c r="G49" s="30"/>
      <c r="H49" s="30">
        <v>11927.98</v>
      </c>
      <c r="I49" s="30">
        <v>0</v>
      </c>
      <c r="J49" s="30">
        <f t="shared" si="4"/>
        <v>11927.98</v>
      </c>
      <c r="K49" s="30"/>
      <c r="L49" s="30">
        <v>11470</v>
      </c>
      <c r="M49" s="30">
        <v>0</v>
      </c>
      <c r="N49" s="30">
        <f t="shared" si="5"/>
        <v>11470</v>
      </c>
      <c r="O49" s="26"/>
      <c r="P49" s="30">
        <v>11470</v>
      </c>
      <c r="Q49" s="30"/>
      <c r="R49" s="30">
        <f t="shared" si="6"/>
        <v>11470</v>
      </c>
      <c r="S49" s="26"/>
      <c r="T49" s="30">
        <v>11470</v>
      </c>
      <c r="U49" s="30"/>
      <c r="V49" s="30">
        <f t="shared" si="7"/>
        <v>11470</v>
      </c>
      <c r="W49" s="26"/>
      <c r="X49" s="17"/>
    </row>
    <row r="50" spans="1:24" s="11" customFormat="1" ht="31.5" x14ac:dyDescent="0.25">
      <c r="A50" s="29">
        <v>39</v>
      </c>
      <c r="B50" s="5" t="s">
        <v>67</v>
      </c>
      <c r="C50" s="6" t="s">
        <v>68</v>
      </c>
      <c r="D50" s="30">
        <v>212802.79</v>
      </c>
      <c r="E50" s="30">
        <v>0</v>
      </c>
      <c r="F50" s="30">
        <f t="shared" si="3"/>
        <v>212802.79</v>
      </c>
      <c r="G50" s="30"/>
      <c r="H50" s="30">
        <v>209046.6</v>
      </c>
      <c r="I50" s="30">
        <v>0</v>
      </c>
      <c r="J50" s="30">
        <f t="shared" si="4"/>
        <v>209046.6</v>
      </c>
      <c r="K50" s="30"/>
      <c r="L50" s="30">
        <v>272967.40000000002</v>
      </c>
      <c r="M50" s="30">
        <v>0</v>
      </c>
      <c r="N50" s="30">
        <f t="shared" si="5"/>
        <v>272967.40000000002</v>
      </c>
      <c r="O50" s="26"/>
      <c r="P50" s="30">
        <v>158513.79999999999</v>
      </c>
      <c r="Q50" s="30"/>
      <c r="R50" s="30">
        <f t="shared" si="6"/>
        <v>158513.79999999999</v>
      </c>
      <c r="S50" s="26"/>
      <c r="T50" s="30">
        <v>160501.20000000001</v>
      </c>
      <c r="U50" s="30"/>
      <c r="V50" s="30">
        <f t="shared" si="7"/>
        <v>160501.20000000001</v>
      </c>
      <c r="W50" s="26"/>
      <c r="X50" s="17"/>
    </row>
    <row r="51" spans="1:24" s="11" customFormat="1" ht="31.5" x14ac:dyDescent="0.25">
      <c r="A51" s="29">
        <v>40</v>
      </c>
      <c r="B51" s="5" t="s">
        <v>69</v>
      </c>
      <c r="C51" s="6" t="s">
        <v>70</v>
      </c>
      <c r="D51" s="30">
        <v>19959.3</v>
      </c>
      <c r="E51" s="30">
        <v>0</v>
      </c>
      <c r="F51" s="30">
        <f t="shared" si="3"/>
        <v>19959.3</v>
      </c>
      <c r="G51" s="30"/>
      <c r="H51" s="30">
        <v>19655.68</v>
      </c>
      <c r="I51" s="30">
        <v>0</v>
      </c>
      <c r="J51" s="30">
        <f t="shared" si="4"/>
        <v>19655.68</v>
      </c>
      <c r="K51" s="30"/>
      <c r="L51" s="30">
        <v>33477.5</v>
      </c>
      <c r="M51" s="30">
        <v>0</v>
      </c>
      <c r="N51" s="30">
        <f t="shared" si="5"/>
        <v>33477.5</v>
      </c>
      <c r="O51" s="26"/>
      <c r="P51" s="30">
        <v>21599.200000000001</v>
      </c>
      <c r="Q51" s="30"/>
      <c r="R51" s="30">
        <f t="shared" si="6"/>
        <v>21599.200000000001</v>
      </c>
      <c r="S51" s="26"/>
      <c r="T51" s="30">
        <v>22337.9</v>
      </c>
      <c r="U51" s="30"/>
      <c r="V51" s="30">
        <f t="shared" si="7"/>
        <v>22337.9</v>
      </c>
      <c r="W51" s="26"/>
      <c r="X51" s="17"/>
    </row>
    <row r="52" spans="1:24" s="11" customFormat="1" ht="31.5" x14ac:dyDescent="0.25">
      <c r="A52" s="29">
        <v>41</v>
      </c>
      <c r="B52" s="5" t="s">
        <v>71</v>
      </c>
      <c r="C52" s="6" t="s">
        <v>72</v>
      </c>
      <c r="D52" s="30">
        <v>590173.27</v>
      </c>
      <c r="E52" s="30">
        <v>0</v>
      </c>
      <c r="F52" s="30">
        <f t="shared" si="3"/>
        <v>590173.27</v>
      </c>
      <c r="G52" s="30"/>
      <c r="H52" s="30">
        <v>590173.27</v>
      </c>
      <c r="I52" s="30">
        <v>0</v>
      </c>
      <c r="J52" s="30">
        <f t="shared" si="4"/>
        <v>590173.27</v>
      </c>
      <c r="K52" s="30"/>
      <c r="L52" s="30">
        <v>601454.6</v>
      </c>
      <c r="M52" s="30">
        <v>0</v>
      </c>
      <c r="N52" s="30">
        <f t="shared" si="5"/>
        <v>601454.6</v>
      </c>
      <c r="O52" s="26"/>
      <c r="P52" s="30">
        <v>593560.30000000005</v>
      </c>
      <c r="Q52" s="30"/>
      <c r="R52" s="30">
        <f t="shared" si="6"/>
        <v>593560.30000000005</v>
      </c>
      <c r="S52" s="26"/>
      <c r="T52" s="30">
        <v>593560.30000000005</v>
      </c>
      <c r="U52" s="30"/>
      <c r="V52" s="30">
        <f t="shared" si="7"/>
        <v>593560.30000000005</v>
      </c>
      <c r="W52" s="26"/>
      <c r="X52" s="17"/>
    </row>
    <row r="53" spans="1:24" s="11" customFormat="1" ht="31.5" x14ac:dyDescent="0.25">
      <c r="A53" s="29">
        <v>42</v>
      </c>
      <c r="B53" s="5" t="s">
        <v>73</v>
      </c>
      <c r="C53" s="6" t="s">
        <v>74</v>
      </c>
      <c r="D53" s="30">
        <v>46448.72</v>
      </c>
      <c r="E53" s="30">
        <v>0</v>
      </c>
      <c r="F53" s="30">
        <f t="shared" si="3"/>
        <v>46448.72</v>
      </c>
      <c r="G53" s="30"/>
      <c r="H53" s="30">
        <v>46448.72</v>
      </c>
      <c r="I53" s="30">
        <v>0</v>
      </c>
      <c r="J53" s="30">
        <f t="shared" si="4"/>
        <v>46448.72</v>
      </c>
      <c r="K53" s="30"/>
      <c r="L53" s="30">
        <v>48157.5</v>
      </c>
      <c r="M53" s="30">
        <v>0</v>
      </c>
      <c r="N53" s="30">
        <f t="shared" si="5"/>
        <v>48157.5</v>
      </c>
      <c r="O53" s="26"/>
      <c r="P53" s="30">
        <v>48157.5</v>
      </c>
      <c r="Q53" s="30"/>
      <c r="R53" s="30">
        <f t="shared" si="6"/>
        <v>48157.5</v>
      </c>
      <c r="S53" s="26"/>
      <c r="T53" s="30">
        <v>48157.5</v>
      </c>
      <c r="U53" s="30"/>
      <c r="V53" s="30">
        <f t="shared" si="7"/>
        <v>48157.5</v>
      </c>
      <c r="W53" s="26"/>
      <c r="X53" s="17"/>
    </row>
    <row r="54" spans="1:24" s="11" customFormat="1" ht="31.5" x14ac:dyDescent="0.25">
      <c r="A54" s="29">
        <v>43</v>
      </c>
      <c r="B54" s="5" t="s">
        <v>75</v>
      </c>
      <c r="C54" s="6" t="s">
        <v>76</v>
      </c>
      <c r="D54" s="30">
        <v>26982.53</v>
      </c>
      <c r="E54" s="30">
        <v>0</v>
      </c>
      <c r="F54" s="30">
        <f t="shared" si="3"/>
        <v>26982.53</v>
      </c>
      <c r="G54" s="30"/>
      <c r="H54" s="30">
        <v>26362.11</v>
      </c>
      <c r="I54" s="30">
        <v>0</v>
      </c>
      <c r="J54" s="30">
        <f t="shared" si="4"/>
        <v>26362.11</v>
      </c>
      <c r="K54" s="30"/>
      <c r="L54" s="30">
        <v>17726.3</v>
      </c>
      <c r="M54" s="30">
        <v>0</v>
      </c>
      <c r="N54" s="30">
        <f t="shared" si="5"/>
        <v>17726.3</v>
      </c>
      <c r="O54" s="26"/>
      <c r="P54" s="30">
        <v>18276.599999999999</v>
      </c>
      <c r="Q54" s="30"/>
      <c r="R54" s="30">
        <f t="shared" si="6"/>
        <v>18276.599999999999</v>
      </c>
      <c r="S54" s="26"/>
      <c r="T54" s="30">
        <v>18914</v>
      </c>
      <c r="U54" s="30"/>
      <c r="V54" s="30">
        <f t="shared" si="7"/>
        <v>18914</v>
      </c>
      <c r="W54" s="26"/>
      <c r="X54" s="17"/>
    </row>
  </sheetData>
  <mergeCells count="11">
    <mergeCell ref="B11:C11"/>
    <mergeCell ref="B2:W2"/>
    <mergeCell ref="B5:B7"/>
    <mergeCell ref="C5:C7"/>
    <mergeCell ref="D5:K5"/>
    <mergeCell ref="L5:O6"/>
    <mergeCell ref="P5:S6"/>
    <mergeCell ref="T5:W6"/>
    <mergeCell ref="D6:G6"/>
    <mergeCell ref="H6:K6"/>
    <mergeCell ref="B9:C9"/>
  </mergeCells>
  <pageMargins left="0.55118110236220474" right="0.55118110236220474" top="0.78740157480314965" bottom="0.78740157480314965" header="0.51181102362204722" footer="0.51181102362204722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2021-2024 +УУР</vt:lpstr>
      <vt:lpstr>'2021-2024 +УУР'!Заголовки_для_печати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Старостина Рузанна Левоновна</dc:creator>
  <dc:description>POI HSSF rep:2.41.2.134</dc:description>
  <cp:lastModifiedBy>Рыженкова Елена Николаевна</cp:lastModifiedBy>
  <cp:lastPrinted>2019-05-07T14:53:47Z</cp:lastPrinted>
  <dcterms:created xsi:type="dcterms:W3CDTF">2017-05-15T12:14:23Z</dcterms:created>
  <dcterms:modified xsi:type="dcterms:W3CDTF">2022-04-28T14:35:37Z</dcterms:modified>
</cp:coreProperties>
</file>