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505"/>
  </bookViews>
  <sheets>
    <sheet name="на 01.03.2022" sheetId="1" r:id="rId1"/>
  </sheets>
  <calcPr calcId="145621"/>
</workbook>
</file>

<file path=xl/calcChain.xml><?xml version="1.0" encoding="utf-8"?>
<calcChain xmlns="http://schemas.openxmlformats.org/spreadsheetml/2006/main">
  <c r="G66" i="1" l="1"/>
  <c r="I65" i="1"/>
  <c r="G64" i="1"/>
  <c r="I63" i="1"/>
  <c r="I61" i="1"/>
  <c r="I60" i="1"/>
  <c r="I59" i="1"/>
  <c r="I58" i="1"/>
  <c r="I57" i="1"/>
  <c r="I56" i="1"/>
  <c r="I55" i="1"/>
  <c r="I54" i="1"/>
  <c r="I53" i="1"/>
  <c r="I52" i="1"/>
  <c r="I51" i="1"/>
  <c r="G50" i="1"/>
  <c r="I50" i="1" s="1"/>
  <c r="F50" i="1"/>
  <c r="F48" i="1" s="1"/>
  <c r="D50" i="1"/>
  <c r="C50" i="1"/>
  <c r="C48" i="1"/>
  <c r="J47" i="1"/>
  <c r="I47" i="1"/>
  <c r="H47" i="1"/>
  <c r="E47" i="1"/>
  <c r="J46" i="1"/>
  <c r="I46" i="1"/>
  <c r="H46" i="1"/>
  <c r="E46" i="1"/>
  <c r="G45" i="1"/>
  <c r="I45" i="1" s="1"/>
  <c r="F45" i="1"/>
  <c r="D45" i="1"/>
  <c r="C45" i="1"/>
  <c r="E45" i="1" s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G22" i="1"/>
  <c r="I22" i="1" s="1"/>
  <c r="F22" i="1"/>
  <c r="D22" i="1"/>
  <c r="E22" i="1" s="1"/>
  <c r="C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H10" i="1"/>
  <c r="E10" i="1"/>
  <c r="D10" i="1"/>
  <c r="I10" i="1" s="1"/>
  <c r="C10" i="1"/>
  <c r="D64" i="1" s="1"/>
  <c r="I9" i="1"/>
  <c r="H9" i="1"/>
  <c r="G9" i="1"/>
  <c r="G48" i="1" s="1"/>
  <c r="I48" i="1" s="1"/>
  <c r="F9" i="1"/>
  <c r="E9" i="1"/>
  <c r="D9" i="1"/>
  <c r="D48" i="1" s="1"/>
  <c r="C9" i="1"/>
  <c r="J10" i="1" l="1"/>
  <c r="J22" i="1"/>
  <c r="J45" i="1"/>
  <c r="J9" i="1"/>
  <c r="H22" i="1"/>
  <c r="H45" i="1"/>
  <c r="D66" i="1"/>
</calcChain>
</file>

<file path=xl/sharedStrings.xml><?xml version="1.0" encoding="utf-8"?>
<sst xmlns="http://schemas.openxmlformats.org/spreadsheetml/2006/main" count="100" uniqueCount="95">
  <si>
    <t>от 24.03.2022 №02-08/172</t>
  </si>
  <si>
    <t>Информация об исполнении консолидированного бюджета Ленинградской области на 01.03.2022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</si>
  <si>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</si>
  <si>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</si>
  <si>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</si>
  <si>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</si>
  <si>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01.03.2021</t>
  </si>
  <si>
    <t>на 01.03.2022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</si>
  <si>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</si>
  <si>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</si>
  <si>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</si>
  <si>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</si>
  <si>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</si>
  <si>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</si>
  <si>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</si>
  <si>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</si>
  <si>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</si>
  <si>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</si>
  <si>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</si>
  <si>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</si>
  <si>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</si>
  <si>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</si>
  <si>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</si>
  <si>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</si>
  <si>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</si>
  <si>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</si>
  <si>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</si>
  <si>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</si>
  <si>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</si>
  <si>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</si>
  <si>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</si>
  <si>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</si>
  <si>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</si>
  <si>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</si>
  <si>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</si>
  <si>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</si>
  <si>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</si>
  <si>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</si>
  <si>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</si>
  <si>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</si>
  <si>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</si>
  <si>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</si>
  <si>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</si>
  <si>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</si>
  <si>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</si>
  <si>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</si>
  <si>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</si>
  <si>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</si>
  <si>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</si>
  <si>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</si>
  <si>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</si>
  <si>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</si>
  <si>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</si>
  <si>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</si>
  <si>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</si>
  <si>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</si>
  <si>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</si>
  <si>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</si>
  <si>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</si>
  <si>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</si>
  <si>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</si>
  <si>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</si>
  <si>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</si>
  <si>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</si>
  <si>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</si>
  <si>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</si>
  <si>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</si>
  <si>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</si>
  <si>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</si>
  <si>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</si>
  <si>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</si>
  <si>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</si>
  <si>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</si>
  <si>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</si>
  <si>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</si>
  <si>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</si>
  <si>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</si>
  <si>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</si>
  <si>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</si>
  <si>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</si>
  <si>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</si>
  <si>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</si>
  <si>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</si>
  <si>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</si>
  <si>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</si>
  <si>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</si>
  <si>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</si>
  <si>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</si>
  <si>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</si>
  <si>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</si>
  <si>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Увеличение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</si>
  <si>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</si>
  <si>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</si>
  <si>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</si>
  <si>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Федотова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</si>
</sst>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2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3" fillId="0" borderId="0"/>
    <xf numFmtId="0" fontId="17" fillId="0" borderId="0"/>
    <xf numFmtId="49" fontId="20" fillId="0" borderId="0">
      <alignment horizontal="center"/>
    </xf>
    <xf numFmtId="49" fontId="20" fillId="0" borderId="0">
      <alignment horizontal="center"/>
    </xf>
    <xf numFmtId="0" fontId="21" fillId="0" borderId="8"/>
    <xf numFmtId="49" fontId="20" fillId="0" borderId="9">
      <alignment horizontal="center" wrapText="1"/>
    </xf>
    <xf numFmtId="49" fontId="20" fillId="0" borderId="9">
      <alignment horizontal="center" wrapText="1"/>
    </xf>
    <xf numFmtId="0" fontId="20" fillId="0" borderId="10">
      <alignment horizontal="left" wrapText="1" indent="1"/>
    </xf>
    <xf numFmtId="49" fontId="20" fillId="0" borderId="11">
      <alignment horizontal="center" wrapText="1"/>
    </xf>
    <xf numFmtId="49" fontId="20" fillId="0" borderId="11">
      <alignment horizontal="center" wrapText="1"/>
    </xf>
    <xf numFmtId="0" fontId="20" fillId="0" borderId="12">
      <alignment horizontal="left" wrapText="1"/>
    </xf>
    <xf numFmtId="49" fontId="20" fillId="0" borderId="13">
      <alignment horizontal="center"/>
    </xf>
    <xf numFmtId="49" fontId="20" fillId="0" borderId="13">
      <alignment horizontal="center"/>
    </xf>
    <xf numFmtId="0" fontId="20" fillId="0" borderId="12">
      <alignment horizontal="left" wrapText="1" indent="2"/>
    </xf>
    <xf numFmtId="49" fontId="20" fillId="0" borderId="8"/>
    <xf numFmtId="49" fontId="20" fillId="0" borderId="8"/>
    <xf numFmtId="0" fontId="18" fillId="0" borderId="14"/>
    <xf numFmtId="4" fontId="20" fillId="0" borderId="13">
      <alignment horizontal="right"/>
    </xf>
    <xf numFmtId="4" fontId="20" fillId="0" borderId="13">
      <alignment horizontal="right"/>
    </xf>
    <xf numFmtId="0" fontId="20" fillId="0" borderId="0">
      <alignment horizontal="center" wrapText="1"/>
    </xf>
    <xf numFmtId="4" fontId="20" fillId="0" borderId="9">
      <alignment horizontal="right"/>
    </xf>
    <xf numFmtId="4" fontId="20" fillId="0" borderId="9">
      <alignment horizontal="right"/>
    </xf>
    <xf numFmtId="49" fontId="20" fillId="0" borderId="8">
      <alignment horizontal="left"/>
    </xf>
    <xf numFmtId="49" fontId="20" fillId="0" borderId="0">
      <alignment horizontal="right"/>
    </xf>
    <xf numFmtId="49" fontId="20" fillId="0" borderId="0">
      <alignment horizontal="right"/>
    </xf>
    <xf numFmtId="49" fontId="20" fillId="0" borderId="15">
      <alignment horizontal="center" wrapText="1"/>
    </xf>
    <xf numFmtId="4" fontId="20" fillId="0" borderId="16">
      <alignment horizontal="right"/>
    </xf>
    <xf numFmtId="4" fontId="20" fillId="0" borderId="16">
      <alignment horizontal="right"/>
    </xf>
    <xf numFmtId="49" fontId="20" fillId="0" borderId="15">
      <alignment horizontal="center"/>
    </xf>
    <xf numFmtId="49" fontId="20" fillId="0" borderId="17">
      <alignment horizontal="center"/>
    </xf>
    <xf numFmtId="49" fontId="20" fillId="0" borderId="17">
      <alignment horizontal="center"/>
    </xf>
    <xf numFmtId="0" fontId="21" fillId="0" borderId="0">
      <alignment horizontal="center"/>
    </xf>
    <xf numFmtId="4" fontId="20" fillId="0" borderId="18">
      <alignment horizontal="right"/>
    </xf>
    <xf numFmtId="4" fontId="20" fillId="0" borderId="18">
      <alignment horizontal="right"/>
    </xf>
    <xf numFmtId="49" fontId="20" fillId="0" borderId="13">
      <alignment horizontal="center"/>
    </xf>
    <xf numFmtId="0" fontId="20" fillId="0" borderId="19">
      <alignment horizontal="left" wrapText="1"/>
    </xf>
    <xf numFmtId="0" fontId="20" fillId="0" borderId="19">
      <alignment horizontal="left" wrapText="1"/>
    </xf>
    <xf numFmtId="0" fontId="20" fillId="0" borderId="19">
      <alignment horizontal="left" wrapText="1" indent="1"/>
    </xf>
    <xf numFmtId="0" fontId="21" fillId="0" borderId="20">
      <alignment horizontal="left" wrapText="1"/>
    </xf>
    <xf numFmtId="0" fontId="21" fillId="0" borderId="20">
      <alignment horizontal="left" wrapText="1"/>
    </xf>
    <xf numFmtId="0" fontId="20" fillId="0" borderId="21">
      <alignment horizontal="left" wrapText="1"/>
    </xf>
    <xf numFmtId="0" fontId="20" fillId="0" borderId="22">
      <alignment horizontal="left" wrapText="1" indent="2"/>
    </xf>
    <xf numFmtId="0" fontId="20" fillId="0" borderId="22">
      <alignment horizontal="left" wrapText="1" indent="2"/>
    </xf>
    <xf numFmtId="0" fontId="20" fillId="0" borderId="21">
      <alignment horizontal="left" wrapText="1" indent="2"/>
    </xf>
    <xf numFmtId="0" fontId="18" fillId="0" borderId="14"/>
    <xf numFmtId="0" fontId="18" fillId="0" borderId="14"/>
    <xf numFmtId="0" fontId="18" fillId="0" borderId="23"/>
    <xf numFmtId="0" fontId="20" fillId="0" borderId="8"/>
    <xf numFmtId="0" fontId="20" fillId="0" borderId="8"/>
    <xf numFmtId="0" fontId="18" fillId="0" borderId="24"/>
    <xf numFmtId="0" fontId="18" fillId="0" borderId="8"/>
    <xf numFmtId="0" fontId="18" fillId="0" borderId="8"/>
    <xf numFmtId="0" fontId="21" fillId="0" borderId="25">
      <alignment horizontal="center" vertical="center" textRotation="90" wrapText="1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14">
      <alignment horizontal="center" vertical="center" textRotation="90" wrapText="1"/>
    </xf>
    <xf numFmtId="0" fontId="21" fillId="0" borderId="8"/>
    <xf numFmtId="0" fontId="21" fillId="0" borderId="8"/>
    <xf numFmtId="0" fontId="20" fillId="0" borderId="0">
      <alignment vertical="center"/>
    </xf>
    <xf numFmtId="0" fontId="20" fillId="0" borderId="12">
      <alignment horizontal="left" wrapText="1"/>
    </xf>
    <xf numFmtId="0" fontId="20" fillId="0" borderId="12">
      <alignment horizontal="left" wrapText="1"/>
    </xf>
    <xf numFmtId="0" fontId="21" fillId="0" borderId="8">
      <alignment horizontal="center" vertical="center" textRotation="90" wrapText="1"/>
    </xf>
    <xf numFmtId="0" fontId="20" fillId="0" borderId="10">
      <alignment horizontal="left" wrapText="1" indent="1"/>
    </xf>
    <xf numFmtId="0" fontId="20" fillId="0" borderId="10">
      <alignment horizontal="left" wrapText="1" indent="1"/>
    </xf>
    <xf numFmtId="0" fontId="21" fillId="0" borderId="14">
      <alignment horizontal="center" vertical="center" textRotation="90"/>
    </xf>
    <xf numFmtId="0" fontId="20" fillId="0" borderId="12">
      <alignment horizontal="left" wrapText="1" indent="2"/>
    </xf>
    <xf numFmtId="0" fontId="20" fillId="0" borderId="12">
      <alignment horizontal="left" wrapText="1" indent="2"/>
    </xf>
    <xf numFmtId="0" fontId="21" fillId="0" borderId="8">
      <alignment horizontal="center" vertical="center" textRotation="90"/>
    </xf>
    <xf numFmtId="0" fontId="18" fillId="3" borderId="26"/>
    <xf numFmtId="0" fontId="18" fillId="3" borderId="26"/>
    <xf numFmtId="0" fontId="21" fillId="0" borderId="25">
      <alignment horizontal="center" vertical="center" textRotation="90"/>
    </xf>
    <xf numFmtId="0" fontId="20" fillId="0" borderId="27">
      <alignment horizontal="left" wrapText="1" indent="2"/>
    </xf>
    <xf numFmtId="0" fontId="20" fillId="0" borderId="27">
      <alignment horizontal="left" wrapText="1" indent="2"/>
    </xf>
    <xf numFmtId="0" fontId="21" fillId="0" borderId="28">
      <alignment horizontal="center" vertical="center" textRotation="90"/>
    </xf>
    <xf numFmtId="0" fontId="20" fillId="0" borderId="0">
      <alignment horizontal="center" wrapText="1"/>
    </xf>
    <xf numFmtId="0" fontId="20" fillId="0" borderId="0">
      <alignment horizontal="center" wrapText="1"/>
    </xf>
    <xf numFmtId="0" fontId="22" fillId="0" borderId="8">
      <alignment wrapText="1"/>
    </xf>
    <xf numFmtId="49" fontId="20" fillId="0" borderId="8">
      <alignment horizontal="left"/>
    </xf>
    <xf numFmtId="49" fontId="20" fillId="0" borderId="8">
      <alignment horizontal="left"/>
    </xf>
    <xf numFmtId="0" fontId="22" fillId="0" borderId="14">
      <alignment wrapText="1"/>
    </xf>
    <xf numFmtId="49" fontId="20" fillId="0" borderId="15">
      <alignment horizontal="center" wrapText="1"/>
    </xf>
    <xf numFmtId="49" fontId="20" fillId="0" borderId="15">
      <alignment horizontal="center" wrapText="1"/>
    </xf>
    <xf numFmtId="0" fontId="20" fillId="0" borderId="28">
      <alignment horizontal="center" vertical="top" wrapText="1"/>
    </xf>
    <xf numFmtId="49" fontId="20" fillId="0" borderId="15">
      <alignment horizontal="center" shrinkToFit="1"/>
    </xf>
    <xf numFmtId="49" fontId="20" fillId="0" borderId="15">
      <alignment horizontal="center" shrinkToFit="1"/>
    </xf>
    <xf numFmtId="0" fontId="21" fillId="0" borderId="29"/>
    <xf numFmtId="49" fontId="20" fillId="0" borderId="13">
      <alignment horizontal="center" shrinkToFit="1"/>
    </xf>
    <xf numFmtId="49" fontId="20" fillId="0" borderId="13">
      <alignment horizontal="center" shrinkToFit="1"/>
    </xf>
    <xf numFmtId="49" fontId="23" fillId="0" borderId="30">
      <alignment horizontal="left" vertical="center" wrapText="1"/>
    </xf>
    <xf numFmtId="0" fontId="20" fillId="0" borderId="21">
      <alignment horizontal="left" wrapText="1"/>
    </xf>
    <xf numFmtId="0" fontId="20" fillId="0" borderId="21">
      <alignment horizontal="left" wrapText="1"/>
    </xf>
    <xf numFmtId="49" fontId="20" fillId="0" borderId="31">
      <alignment horizontal="left" vertical="center" wrapText="1" indent="2"/>
    </xf>
    <xf numFmtId="0" fontId="20" fillId="0" borderId="19">
      <alignment horizontal="left" wrapText="1" indent="1"/>
    </xf>
    <xf numFmtId="0" fontId="20" fillId="0" borderId="19">
      <alignment horizontal="left" wrapText="1" indent="1"/>
    </xf>
    <xf numFmtId="49" fontId="20" fillId="0" borderId="27">
      <alignment horizontal="left" vertical="center" wrapText="1" indent="3"/>
    </xf>
    <xf numFmtId="0" fontId="20" fillId="0" borderId="21">
      <alignment horizontal="left" wrapText="1" indent="2"/>
    </xf>
    <xf numFmtId="0" fontId="20" fillId="0" borderId="21">
      <alignment horizontal="left" wrapText="1" indent="2"/>
    </xf>
    <xf numFmtId="49" fontId="20" fillId="0" borderId="30">
      <alignment horizontal="left" vertical="center" wrapText="1" indent="3"/>
    </xf>
    <xf numFmtId="0" fontId="20" fillId="0" borderId="19">
      <alignment horizontal="left" wrapText="1" indent="2"/>
    </xf>
    <xf numFmtId="0" fontId="20" fillId="0" borderId="19">
      <alignment horizontal="left" wrapText="1" indent="2"/>
    </xf>
    <xf numFmtId="49" fontId="20" fillId="0" borderId="32">
      <alignment horizontal="left" vertical="center" wrapText="1" indent="3"/>
    </xf>
    <xf numFmtId="0" fontId="18" fillId="0" borderId="23"/>
    <xf numFmtId="0" fontId="18" fillId="0" borderId="23"/>
    <xf numFmtId="0" fontId="23" fillId="0" borderId="29">
      <alignment horizontal="left" vertical="center" wrapText="1"/>
    </xf>
    <xf numFmtId="0" fontId="18" fillId="0" borderId="24"/>
    <xf numFmtId="0" fontId="18" fillId="0" borderId="24"/>
    <xf numFmtId="49" fontId="20" fillId="0" borderId="14">
      <alignment horizontal="left" vertical="center" wrapText="1" indent="3"/>
    </xf>
    <xf numFmtId="0" fontId="21" fillId="0" borderId="25">
      <alignment horizontal="center" vertical="center" textRotation="90" wrapText="1"/>
    </xf>
    <xf numFmtId="0" fontId="21" fillId="0" borderId="25">
      <alignment horizontal="center" vertical="center" textRotation="90" wrapText="1"/>
    </xf>
    <xf numFmtId="49" fontId="20" fillId="0" borderId="0">
      <alignment horizontal="left" vertical="center" wrapText="1" indent="3"/>
    </xf>
    <xf numFmtId="0" fontId="21" fillId="0" borderId="14">
      <alignment horizontal="center" vertical="center" textRotation="90" wrapText="1"/>
    </xf>
    <xf numFmtId="0" fontId="21" fillId="0" borderId="14">
      <alignment horizontal="center" vertical="center" textRotation="90" wrapText="1"/>
    </xf>
    <xf numFmtId="49" fontId="20" fillId="0" borderId="8">
      <alignment horizontal="left" vertical="center" wrapText="1" indent="3"/>
    </xf>
    <xf numFmtId="0" fontId="20" fillId="0" borderId="0">
      <alignment vertical="center"/>
    </xf>
    <xf numFmtId="0" fontId="20" fillId="0" borderId="0">
      <alignment vertical="center"/>
    </xf>
    <xf numFmtId="49" fontId="23" fillId="0" borderId="29">
      <alignment horizontal="left" vertical="center" wrapText="1"/>
    </xf>
    <xf numFmtId="0" fontId="21" fillId="0" borderId="8">
      <alignment horizontal="center" vertical="center" textRotation="90" wrapText="1"/>
    </xf>
    <xf numFmtId="0" fontId="21" fillId="0" borderId="8">
      <alignment horizontal="center" vertical="center" textRotation="90" wrapText="1"/>
    </xf>
    <xf numFmtId="0" fontId="20" fillId="0" borderId="30">
      <alignment horizontal="left" vertical="center" wrapText="1"/>
    </xf>
    <xf numFmtId="0" fontId="21" fillId="0" borderId="14">
      <alignment horizontal="center" vertical="center" textRotation="90"/>
    </xf>
    <xf numFmtId="0" fontId="21" fillId="0" borderId="14">
      <alignment horizontal="center" vertical="center" textRotation="90"/>
    </xf>
    <xf numFmtId="0" fontId="20" fillId="0" borderId="32">
      <alignment horizontal="left" vertical="center" wrapText="1"/>
    </xf>
    <xf numFmtId="0" fontId="21" fillId="0" borderId="8">
      <alignment horizontal="center" vertical="center" textRotation="90"/>
    </xf>
    <xf numFmtId="0" fontId="21" fillId="0" borderId="8">
      <alignment horizontal="center" vertical="center" textRotation="90"/>
    </xf>
    <xf numFmtId="49" fontId="20" fillId="0" borderId="30">
      <alignment horizontal="left" vertical="center" wrapText="1"/>
    </xf>
    <xf numFmtId="0" fontId="21" fillId="0" borderId="25">
      <alignment horizontal="center" vertical="center" textRotation="90"/>
    </xf>
    <xf numFmtId="0" fontId="21" fillId="0" borderId="25">
      <alignment horizontal="center" vertical="center" textRotation="90"/>
    </xf>
    <xf numFmtId="49" fontId="20" fillId="0" borderId="32">
      <alignment horizontal="left" vertical="center" wrapText="1"/>
    </xf>
    <xf numFmtId="0" fontId="21" fillId="0" borderId="28">
      <alignment horizontal="center" vertical="center" textRotation="90"/>
    </xf>
    <xf numFmtId="0" fontId="21" fillId="0" borderId="28">
      <alignment horizontal="center" vertical="center" textRotation="90"/>
    </xf>
    <xf numFmtId="49" fontId="21" fillId="0" borderId="33">
      <alignment horizontal="center"/>
    </xf>
    <xf numFmtId="0" fontId="22" fillId="0" borderId="8">
      <alignment wrapText="1"/>
    </xf>
    <xf numFmtId="0" fontId="22" fillId="0" borderId="8">
      <alignment wrapText="1"/>
    </xf>
    <xf numFmtId="49" fontId="21" fillId="0" borderId="34">
      <alignment horizontal="center" vertical="center" wrapText="1"/>
    </xf>
    <xf numFmtId="0" fontId="22" fillId="0" borderId="28">
      <alignment wrapText="1"/>
    </xf>
    <xf numFmtId="0" fontId="22" fillId="0" borderId="28">
      <alignment wrapText="1"/>
    </xf>
    <xf numFmtId="49" fontId="20" fillId="0" borderId="35">
      <alignment horizontal="center" vertical="center" wrapText="1"/>
    </xf>
    <xf numFmtId="0" fontId="22" fillId="0" borderId="14">
      <alignment wrapText="1"/>
    </xf>
    <xf numFmtId="0" fontId="22" fillId="0" borderId="14">
      <alignment wrapText="1"/>
    </xf>
    <xf numFmtId="49" fontId="20" fillId="0" borderId="15">
      <alignment horizontal="center" vertical="center" wrapText="1"/>
    </xf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49" fontId="20" fillId="0" borderId="34">
      <alignment horizontal="center" vertical="center" wrapText="1"/>
    </xf>
    <xf numFmtId="0" fontId="21" fillId="0" borderId="29"/>
    <xf numFmtId="0" fontId="21" fillId="0" borderId="29"/>
    <xf numFmtId="49" fontId="20" fillId="0" borderId="36">
      <alignment horizontal="center" vertical="center" wrapText="1"/>
    </xf>
    <xf numFmtId="49" fontId="23" fillId="0" borderId="30">
      <alignment horizontal="left" vertical="center" wrapText="1"/>
    </xf>
    <xf numFmtId="49" fontId="23" fillId="0" borderId="30">
      <alignment horizontal="left" vertical="center" wrapText="1"/>
    </xf>
    <xf numFmtId="49" fontId="20" fillId="0" borderId="37">
      <alignment horizontal="center" vertical="center" wrapText="1"/>
    </xf>
    <xf numFmtId="49" fontId="20" fillId="0" borderId="31">
      <alignment horizontal="left" vertical="center" wrapText="1" indent="2"/>
    </xf>
    <xf numFmtId="49" fontId="20" fillId="0" borderId="31">
      <alignment horizontal="left" vertical="center" wrapText="1" indent="2"/>
    </xf>
    <xf numFmtId="49" fontId="20" fillId="0" borderId="0">
      <alignment horizontal="center" vertical="center" wrapText="1"/>
    </xf>
    <xf numFmtId="49" fontId="20" fillId="0" borderId="27">
      <alignment horizontal="left" vertical="center" wrapText="1" indent="3"/>
    </xf>
    <xf numFmtId="49" fontId="20" fillId="0" borderId="27">
      <alignment horizontal="left" vertical="center" wrapText="1" indent="3"/>
    </xf>
    <xf numFmtId="49" fontId="20" fillId="0" borderId="8">
      <alignment horizontal="center" vertical="center" wrapText="1"/>
    </xf>
    <xf numFmtId="49" fontId="20" fillId="0" borderId="30">
      <alignment horizontal="left" vertical="center" wrapText="1" indent="3"/>
    </xf>
    <xf numFmtId="49" fontId="20" fillId="0" borderId="30">
      <alignment horizontal="left" vertical="center" wrapText="1" indent="3"/>
    </xf>
    <xf numFmtId="49" fontId="21" fillId="0" borderId="33">
      <alignment horizontal="center" vertical="center" wrapText="1"/>
    </xf>
    <xf numFmtId="49" fontId="20" fillId="0" borderId="32">
      <alignment horizontal="left" vertical="center" wrapText="1" indent="3"/>
    </xf>
    <xf numFmtId="49" fontId="20" fillId="0" borderId="32">
      <alignment horizontal="left" vertical="center" wrapText="1" indent="3"/>
    </xf>
    <xf numFmtId="0" fontId="21" fillId="0" borderId="33">
      <alignment horizontal="center" vertical="center"/>
    </xf>
    <xf numFmtId="0" fontId="23" fillId="0" borderId="29">
      <alignment horizontal="left" vertical="center" wrapText="1"/>
    </xf>
    <xf numFmtId="0" fontId="23" fillId="0" borderId="29">
      <alignment horizontal="left" vertical="center" wrapText="1"/>
    </xf>
    <xf numFmtId="0" fontId="20" fillId="0" borderId="35">
      <alignment horizontal="center" vertical="center"/>
    </xf>
    <xf numFmtId="49" fontId="20" fillId="0" borderId="14">
      <alignment horizontal="left" vertical="center" wrapText="1" indent="3"/>
    </xf>
    <xf numFmtId="49" fontId="20" fillId="0" borderId="14">
      <alignment horizontal="left" vertical="center" wrapText="1" indent="3"/>
    </xf>
    <xf numFmtId="0" fontId="20" fillId="0" borderId="15">
      <alignment horizontal="center" vertical="center"/>
    </xf>
    <xf numFmtId="49" fontId="20" fillId="0" borderId="0">
      <alignment horizontal="left" vertical="center" wrapText="1" indent="3"/>
    </xf>
    <xf numFmtId="49" fontId="20" fillId="0" borderId="0">
      <alignment horizontal="left" vertical="center" wrapText="1" indent="3"/>
    </xf>
    <xf numFmtId="0" fontId="20" fillId="0" borderId="34">
      <alignment horizontal="center" vertical="center"/>
    </xf>
    <xf numFmtId="49" fontId="20" fillId="0" borderId="8">
      <alignment horizontal="left" vertical="center" wrapText="1" indent="3"/>
    </xf>
    <xf numFmtId="49" fontId="20" fillId="0" borderId="8">
      <alignment horizontal="left" vertical="center" wrapText="1" indent="3"/>
    </xf>
    <xf numFmtId="0" fontId="21" fillId="0" borderId="34">
      <alignment horizontal="center" vertical="center"/>
    </xf>
    <xf numFmtId="49" fontId="23" fillId="0" borderId="29">
      <alignment horizontal="left" vertical="center" wrapText="1"/>
    </xf>
    <xf numFmtId="49" fontId="23" fillId="0" borderId="29">
      <alignment horizontal="left" vertical="center" wrapText="1"/>
    </xf>
    <xf numFmtId="0" fontId="20" fillId="0" borderId="36">
      <alignment horizontal="center" vertical="center"/>
    </xf>
    <xf numFmtId="0" fontId="20" fillId="0" borderId="30">
      <alignment horizontal="left" vertical="center" wrapText="1"/>
    </xf>
    <xf numFmtId="0" fontId="20" fillId="0" borderId="30">
      <alignment horizontal="left" vertical="center" wrapText="1"/>
    </xf>
    <xf numFmtId="49" fontId="21" fillId="0" borderId="33">
      <alignment horizontal="center" vertical="center"/>
    </xf>
    <xf numFmtId="0" fontId="20" fillId="0" borderId="32">
      <alignment horizontal="left" vertical="center" wrapText="1"/>
    </xf>
    <xf numFmtId="0" fontId="20" fillId="0" borderId="32">
      <alignment horizontal="left" vertical="center" wrapText="1"/>
    </xf>
    <xf numFmtId="49" fontId="20" fillId="0" borderId="35">
      <alignment horizontal="center" vertical="center"/>
    </xf>
    <xf numFmtId="49" fontId="20" fillId="0" borderId="30">
      <alignment horizontal="left" vertical="center" wrapText="1"/>
    </xf>
    <xf numFmtId="49" fontId="20" fillId="0" borderId="30">
      <alignment horizontal="left" vertical="center" wrapText="1"/>
    </xf>
    <xf numFmtId="49" fontId="20" fillId="0" borderId="15">
      <alignment horizontal="center" vertical="center"/>
    </xf>
    <xf numFmtId="49" fontId="20" fillId="0" borderId="32">
      <alignment horizontal="left" vertical="center" wrapText="1"/>
    </xf>
    <xf numFmtId="49" fontId="20" fillId="0" borderId="32">
      <alignment horizontal="left" vertical="center" wrapText="1"/>
    </xf>
    <xf numFmtId="49" fontId="20" fillId="0" borderId="34">
      <alignment horizontal="center" vertical="center"/>
    </xf>
    <xf numFmtId="49" fontId="21" fillId="0" borderId="33">
      <alignment horizontal="center"/>
    </xf>
    <xf numFmtId="49" fontId="21" fillId="0" borderId="33">
      <alignment horizontal="center"/>
    </xf>
    <xf numFmtId="49" fontId="20" fillId="0" borderId="36">
      <alignment horizontal="center" vertical="center"/>
    </xf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49" fontId="20" fillId="0" borderId="28">
      <alignment horizontal="center" vertical="top" wrapText="1"/>
    </xf>
    <xf numFmtId="49" fontId="20" fillId="0" borderId="35">
      <alignment horizontal="center" vertical="center" wrapText="1"/>
    </xf>
    <xf numFmtId="49" fontId="20" fillId="0" borderId="35">
      <alignment horizontal="center" vertical="center" wrapText="1"/>
    </xf>
    <xf numFmtId="0" fontId="20" fillId="0" borderId="23"/>
    <xf numFmtId="49" fontId="20" fillId="0" borderId="15">
      <alignment horizontal="center" vertical="center" wrapText="1"/>
    </xf>
    <xf numFmtId="49" fontId="20" fillId="0" borderId="15">
      <alignment horizontal="center" vertical="center" wrapText="1"/>
    </xf>
    <xf numFmtId="4" fontId="20" fillId="0" borderId="38">
      <alignment horizontal="right"/>
    </xf>
    <xf numFmtId="49" fontId="20" fillId="0" borderId="34">
      <alignment horizontal="center" vertical="center" wrapText="1"/>
    </xf>
    <xf numFmtId="49" fontId="20" fillId="0" borderId="34">
      <alignment horizontal="center" vertical="center" wrapText="1"/>
    </xf>
    <xf numFmtId="4" fontId="20" fillId="0" borderId="37">
      <alignment horizontal="right"/>
    </xf>
    <xf numFmtId="49" fontId="20" fillId="0" borderId="36">
      <alignment horizontal="center" vertical="center" wrapText="1"/>
    </xf>
    <xf numFmtId="49" fontId="20" fillId="0" borderId="36">
      <alignment horizontal="center" vertical="center" wrapText="1"/>
    </xf>
    <xf numFmtId="4" fontId="20" fillId="0" borderId="0">
      <alignment horizontal="right" shrinkToFit="1"/>
    </xf>
    <xf numFmtId="49" fontId="20" fillId="0" borderId="37">
      <alignment horizontal="center" vertical="center" wrapText="1"/>
    </xf>
    <xf numFmtId="49" fontId="20" fillId="0" borderId="37">
      <alignment horizontal="center" vertical="center" wrapText="1"/>
    </xf>
    <xf numFmtId="4" fontId="20" fillId="0" borderId="8">
      <alignment horizontal="right"/>
    </xf>
    <xf numFmtId="49" fontId="20" fillId="0" borderId="0">
      <alignment horizontal="center" vertical="center" wrapText="1"/>
    </xf>
    <xf numFmtId="49" fontId="20" fillId="0" borderId="0">
      <alignment horizontal="center" vertical="center" wrapText="1"/>
    </xf>
    <xf numFmtId="49" fontId="20" fillId="0" borderId="8">
      <alignment horizontal="center" wrapText="1"/>
    </xf>
    <xf numFmtId="49" fontId="20" fillId="0" borderId="8">
      <alignment horizontal="center" vertical="center" wrapText="1"/>
    </xf>
    <xf numFmtId="49" fontId="20" fillId="0" borderId="8">
      <alignment horizontal="center" vertical="center" wrapText="1"/>
    </xf>
    <xf numFmtId="0" fontId="20" fillId="0" borderId="14">
      <alignment horizontal="center"/>
    </xf>
    <xf numFmtId="49" fontId="21" fillId="0" borderId="33">
      <alignment horizontal="center" vertical="center" wrapText="1"/>
    </xf>
    <xf numFmtId="49" fontId="21" fillId="0" borderId="33">
      <alignment horizontal="center" vertical="center" wrapText="1"/>
    </xf>
    <xf numFmtId="0" fontId="24" fillId="0" borderId="8"/>
    <xf numFmtId="0" fontId="21" fillId="0" borderId="33">
      <alignment horizontal="center" vertical="center"/>
    </xf>
    <xf numFmtId="0" fontId="21" fillId="0" borderId="33">
      <alignment horizontal="center" vertical="center"/>
    </xf>
    <xf numFmtId="0" fontId="24" fillId="0" borderId="14"/>
    <xf numFmtId="0" fontId="20" fillId="0" borderId="35">
      <alignment horizontal="center" vertical="center"/>
    </xf>
    <xf numFmtId="0" fontId="20" fillId="0" borderId="35">
      <alignment horizontal="center" vertical="center"/>
    </xf>
    <xf numFmtId="0" fontId="20" fillId="0" borderId="8">
      <alignment horizontal="center"/>
    </xf>
    <xf numFmtId="0" fontId="20" fillId="0" borderId="15">
      <alignment horizontal="center" vertical="center"/>
    </xf>
    <xf numFmtId="0" fontId="20" fillId="0" borderId="15">
      <alignment horizontal="center" vertical="center"/>
    </xf>
    <xf numFmtId="49" fontId="20" fillId="0" borderId="14">
      <alignment horizontal="center"/>
    </xf>
    <xf numFmtId="0" fontId="20" fillId="0" borderId="34">
      <alignment horizontal="center" vertical="center"/>
    </xf>
    <xf numFmtId="0" fontId="20" fillId="0" borderId="34">
      <alignment horizontal="center" vertical="center"/>
    </xf>
    <xf numFmtId="49" fontId="20" fillId="0" borderId="0">
      <alignment horizontal="left"/>
    </xf>
    <xf numFmtId="0" fontId="21" fillId="0" borderId="34">
      <alignment horizontal="center" vertical="center"/>
    </xf>
    <xf numFmtId="0" fontId="21" fillId="0" borderId="34">
      <alignment horizontal="center" vertical="center"/>
    </xf>
    <xf numFmtId="4" fontId="20" fillId="0" borderId="23">
      <alignment horizontal="right"/>
    </xf>
    <xf numFmtId="0" fontId="20" fillId="0" borderId="36">
      <alignment horizontal="center" vertical="center"/>
    </xf>
    <xf numFmtId="0" fontId="20" fillId="0" borderId="36">
      <alignment horizontal="center" vertical="center"/>
    </xf>
    <xf numFmtId="0" fontId="20" fillId="0" borderId="28">
      <alignment horizontal="center" vertical="top"/>
    </xf>
    <xf numFmtId="49" fontId="21" fillId="0" borderId="33">
      <alignment horizontal="center" vertical="center"/>
    </xf>
    <xf numFmtId="49" fontId="21" fillId="0" borderId="33">
      <alignment horizontal="center" vertical="center"/>
    </xf>
    <xf numFmtId="4" fontId="20" fillId="0" borderId="24">
      <alignment horizontal="right"/>
    </xf>
    <xf numFmtId="49" fontId="20" fillId="0" borderId="35">
      <alignment horizontal="center" vertical="center"/>
    </xf>
    <xf numFmtId="49" fontId="20" fillId="0" borderId="35">
      <alignment horizontal="center" vertical="center"/>
    </xf>
    <xf numFmtId="4" fontId="20" fillId="0" borderId="39">
      <alignment horizontal="right"/>
    </xf>
    <xf numFmtId="49" fontId="20" fillId="0" borderId="15">
      <alignment horizontal="center" vertical="center"/>
    </xf>
    <xf numFmtId="49" fontId="20" fillId="0" borderId="15">
      <alignment horizontal="center" vertical="center"/>
    </xf>
    <xf numFmtId="0" fontId="20" fillId="0" borderId="24"/>
    <xf numFmtId="49" fontId="20" fillId="0" borderId="34">
      <alignment horizontal="center" vertical="center"/>
    </xf>
    <xf numFmtId="49" fontId="20" fillId="0" borderId="34">
      <alignment horizontal="center" vertical="center"/>
    </xf>
    <xf numFmtId="0" fontId="22" fillId="0" borderId="28">
      <alignment wrapText="1"/>
    </xf>
    <xf numFmtId="49" fontId="20" fillId="0" borderId="36">
      <alignment horizontal="center" vertical="center"/>
    </xf>
    <xf numFmtId="49" fontId="20" fillId="0" borderId="36">
      <alignment horizontal="center" vertical="center"/>
    </xf>
    <xf numFmtId="0" fontId="19" fillId="0" borderId="40"/>
    <xf numFmtId="49" fontId="20" fillId="0" borderId="8">
      <alignment horizontal="center"/>
    </xf>
    <xf numFmtId="49" fontId="20" fillId="0" borderId="8">
      <alignment horizontal="center"/>
    </xf>
    <xf numFmtId="0" fontId="20" fillId="0" borderId="14">
      <alignment horizontal="center"/>
    </xf>
    <xf numFmtId="0" fontId="20" fillId="0" borderId="14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49" fontId="20" fillId="0" borderId="8"/>
    <xf numFmtId="49" fontId="20" fillId="0" borderId="8"/>
    <xf numFmtId="0" fontId="20" fillId="0" borderId="28">
      <alignment horizontal="center" vertical="top"/>
    </xf>
    <xf numFmtId="0" fontId="20" fillId="0" borderId="28">
      <alignment horizontal="center" vertical="top"/>
    </xf>
    <xf numFmtId="49" fontId="20" fillId="0" borderId="28">
      <alignment horizontal="center" vertical="top" wrapText="1"/>
    </xf>
    <xf numFmtId="49" fontId="20" fillId="0" borderId="28">
      <alignment horizontal="center" vertical="top" wrapText="1"/>
    </xf>
    <xf numFmtId="0" fontId="20" fillId="0" borderId="23"/>
    <xf numFmtId="0" fontId="20" fillId="0" borderId="23"/>
    <xf numFmtId="4" fontId="20" fillId="0" borderId="38">
      <alignment horizontal="right"/>
    </xf>
    <xf numFmtId="4" fontId="20" fillId="0" borderId="38">
      <alignment horizontal="right"/>
    </xf>
    <xf numFmtId="4" fontId="20" fillId="0" borderId="37">
      <alignment horizontal="right"/>
    </xf>
    <xf numFmtId="4" fontId="20" fillId="0" borderId="37">
      <alignment horizontal="right"/>
    </xf>
    <xf numFmtId="4" fontId="20" fillId="0" borderId="0">
      <alignment horizontal="right" shrinkToFit="1"/>
    </xf>
    <xf numFmtId="4" fontId="20" fillId="0" borderId="0">
      <alignment horizontal="right" shrinkToFit="1"/>
    </xf>
    <xf numFmtId="4" fontId="20" fillId="0" borderId="8">
      <alignment horizontal="right"/>
    </xf>
    <xf numFmtId="4" fontId="20" fillId="0" borderId="8">
      <alignment horizontal="right"/>
    </xf>
    <xf numFmtId="0" fontId="20" fillId="0" borderId="14"/>
    <xf numFmtId="0" fontId="20" fillId="0" borderId="14"/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0" fontId="20" fillId="0" borderId="8">
      <alignment horizontal="center"/>
    </xf>
    <xf numFmtId="0" fontId="20" fillId="0" borderId="8">
      <alignment horizontal="center"/>
    </xf>
    <xf numFmtId="49" fontId="20" fillId="0" borderId="14">
      <alignment horizontal="center"/>
    </xf>
    <xf numFmtId="49" fontId="20" fillId="0" borderId="14">
      <alignment horizontal="center"/>
    </xf>
    <xf numFmtId="49" fontId="20" fillId="0" borderId="0">
      <alignment horizontal="left"/>
    </xf>
    <xf numFmtId="49" fontId="20" fillId="0" borderId="0">
      <alignment horizontal="left"/>
    </xf>
    <xf numFmtId="4" fontId="20" fillId="0" borderId="23">
      <alignment horizontal="right"/>
    </xf>
    <xf numFmtId="4" fontId="20" fillId="0" borderId="23">
      <alignment horizontal="right"/>
    </xf>
    <xf numFmtId="0" fontId="20" fillId="0" borderId="28">
      <alignment horizontal="center" vertical="top"/>
    </xf>
    <xf numFmtId="0" fontId="20" fillId="0" borderId="28">
      <alignment horizontal="center" vertical="top"/>
    </xf>
    <xf numFmtId="4" fontId="20" fillId="0" borderId="24">
      <alignment horizontal="right"/>
    </xf>
    <xf numFmtId="4" fontId="20" fillId="0" borderId="24">
      <alignment horizontal="right"/>
    </xf>
    <xf numFmtId="4" fontId="20" fillId="0" borderId="39">
      <alignment horizontal="right"/>
    </xf>
    <xf numFmtId="4" fontId="20" fillId="0" borderId="39">
      <alignment horizontal="right"/>
    </xf>
    <xf numFmtId="0" fontId="20" fillId="0" borderId="24"/>
    <xf numFmtId="0" fontId="20" fillId="0" borderId="24"/>
    <xf numFmtId="0" fontId="19" fillId="0" borderId="40"/>
    <xf numFmtId="0" fontId="19" fillId="0" borderId="40"/>
    <xf numFmtId="0" fontId="18" fillId="3" borderId="0"/>
    <xf numFmtId="0" fontId="18" fillId="3" borderId="0"/>
    <xf numFmtId="0" fontId="18" fillId="4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0" fillId="0" borderId="0">
      <alignment horizontal="left"/>
    </xf>
    <xf numFmtId="0" fontId="20" fillId="0" borderId="0">
      <alignment horizontal="left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3" borderId="8"/>
    <xf numFmtId="0" fontId="18" fillId="3" borderId="8"/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1">
      <alignment horizontal="left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12">
      <alignment horizontal="left" wrapText="1" indent="1"/>
    </xf>
    <xf numFmtId="0" fontId="18" fillId="3" borderId="42"/>
    <xf numFmtId="0" fontId="18" fillId="3" borderId="42"/>
    <xf numFmtId="0" fontId="20" fillId="0" borderId="17">
      <alignment horizontal="left" wrapText="1" indent="2"/>
    </xf>
    <xf numFmtId="0" fontId="20" fillId="0" borderId="41">
      <alignment horizontal="left" wrapText="1"/>
    </xf>
    <xf numFmtId="0" fontId="20" fillId="0" borderId="41">
      <alignment horizontal="left" wrapText="1"/>
    </xf>
    <xf numFmtId="0" fontId="19" fillId="0" borderId="0"/>
    <xf numFmtId="0" fontId="20" fillId="0" borderId="12">
      <alignment horizontal="left" wrapText="1" indent="1"/>
    </xf>
    <xf numFmtId="0" fontId="20" fillId="0" borderId="12">
      <alignment horizontal="left" wrapText="1" indent="1"/>
    </xf>
    <xf numFmtId="0" fontId="26" fillId="0" borderId="0">
      <alignment horizontal="center" vertical="top"/>
    </xf>
    <xf numFmtId="0" fontId="20" fillId="0" borderId="17">
      <alignment horizontal="left" wrapText="1" indent="2"/>
    </xf>
    <xf numFmtId="0" fontId="20" fillId="0" borderId="17">
      <alignment horizontal="left" wrapText="1" indent="2"/>
    </xf>
    <xf numFmtId="0" fontId="20" fillId="0" borderId="14">
      <alignment horizontal="left"/>
    </xf>
    <xf numFmtId="0" fontId="18" fillId="3" borderId="14"/>
    <xf numFmtId="0" fontId="18" fillId="3" borderId="14"/>
    <xf numFmtId="49" fontId="20" fillId="0" borderId="33">
      <alignment horizontal="center" wrapText="1"/>
    </xf>
    <xf numFmtId="0" fontId="27" fillId="0" borderId="0">
      <alignment horizontal="center" wrapText="1"/>
    </xf>
    <xf numFmtId="0" fontId="27" fillId="0" borderId="0">
      <alignment horizontal="center" wrapText="1"/>
    </xf>
    <xf numFmtId="49" fontId="20" fillId="0" borderId="35">
      <alignment horizontal="center" wrapText="1"/>
    </xf>
    <xf numFmtId="0" fontId="26" fillId="0" borderId="0">
      <alignment horizontal="center" vertical="top"/>
    </xf>
    <xf numFmtId="0" fontId="26" fillId="0" borderId="0">
      <alignment horizontal="center" vertical="top"/>
    </xf>
    <xf numFmtId="49" fontId="20" fillId="0" borderId="34">
      <alignment horizontal="center"/>
    </xf>
    <xf numFmtId="0" fontId="20" fillId="0" borderId="8">
      <alignment wrapText="1"/>
    </xf>
    <xf numFmtId="0" fontId="20" fillId="0" borderId="8">
      <alignment wrapText="1"/>
    </xf>
    <xf numFmtId="0" fontId="20" fillId="0" borderId="37"/>
    <xf numFmtId="0" fontId="20" fillId="0" borderId="42">
      <alignment wrapText="1"/>
    </xf>
    <xf numFmtId="0" fontId="20" fillId="0" borderId="42">
      <alignment wrapText="1"/>
    </xf>
    <xf numFmtId="49" fontId="20" fillId="0" borderId="14"/>
    <xf numFmtId="0" fontId="20" fillId="0" borderId="14">
      <alignment horizontal="left"/>
    </xf>
    <xf numFmtId="0" fontId="20" fillId="0" borderId="14">
      <alignment horizontal="left"/>
    </xf>
    <xf numFmtId="49" fontId="20" fillId="0" borderId="0"/>
    <xf numFmtId="0" fontId="18" fillId="3" borderId="43"/>
    <xf numFmtId="0" fontId="18" fillId="3" borderId="43"/>
    <xf numFmtId="49" fontId="20" fillId="0" borderId="9">
      <alignment horizontal="center"/>
    </xf>
    <xf numFmtId="49" fontId="20" fillId="0" borderId="33">
      <alignment horizontal="center" wrapText="1"/>
    </xf>
    <xf numFmtId="49" fontId="20" fillId="0" borderId="33">
      <alignment horizontal="center" wrapText="1"/>
    </xf>
    <xf numFmtId="49" fontId="20" fillId="0" borderId="23">
      <alignment horizontal="center"/>
    </xf>
    <xf numFmtId="49" fontId="20" fillId="0" borderId="35">
      <alignment horizontal="center" wrapText="1"/>
    </xf>
    <xf numFmtId="49" fontId="20" fillId="0" borderId="35">
      <alignment horizontal="center" wrapText="1"/>
    </xf>
    <xf numFmtId="49" fontId="20" fillId="0" borderId="28">
      <alignment horizontal="center"/>
    </xf>
    <xf numFmtId="49" fontId="20" fillId="0" borderId="34">
      <alignment horizontal="center"/>
    </xf>
    <xf numFmtId="49" fontId="20" fillId="0" borderId="34">
      <alignment horizontal="center"/>
    </xf>
    <xf numFmtId="49" fontId="20" fillId="0" borderId="38">
      <alignment horizontal="center" vertical="center" wrapText="1"/>
    </xf>
    <xf numFmtId="0" fontId="18" fillId="3" borderId="44"/>
    <xf numFmtId="0" fontId="18" fillId="3" borderId="44"/>
    <xf numFmtId="4" fontId="20" fillId="0" borderId="28">
      <alignment horizontal="right"/>
    </xf>
    <xf numFmtId="0" fontId="20" fillId="0" borderId="37"/>
    <xf numFmtId="0" fontId="20" fillId="0" borderId="37"/>
    <xf numFmtId="0" fontId="20" fillId="5" borderId="0"/>
    <xf numFmtId="0" fontId="20" fillId="0" borderId="0">
      <alignment horizontal="center"/>
    </xf>
    <xf numFmtId="0" fontId="20" fillId="0" borderId="0">
      <alignment horizontal="center"/>
    </xf>
    <xf numFmtId="0" fontId="27" fillId="0" borderId="0">
      <alignment horizontal="center" wrapText="1"/>
    </xf>
    <xf numFmtId="49" fontId="20" fillId="0" borderId="14"/>
    <xf numFmtId="49" fontId="20" fillId="0" borderId="14"/>
    <xf numFmtId="0" fontId="20" fillId="0" borderId="0">
      <alignment horizontal="center"/>
    </xf>
    <xf numFmtId="49" fontId="20" fillId="0" borderId="0"/>
    <xf numFmtId="49" fontId="20" fillId="0" borderId="0"/>
    <xf numFmtId="0" fontId="20" fillId="0" borderId="8">
      <alignment wrapText="1"/>
    </xf>
    <xf numFmtId="49" fontId="20" fillId="0" borderId="9">
      <alignment horizontal="center"/>
    </xf>
    <xf numFmtId="49" fontId="20" fillId="0" borderId="9">
      <alignment horizontal="center"/>
    </xf>
    <xf numFmtId="0" fontId="20" fillId="0" borderId="42">
      <alignment wrapText="1"/>
    </xf>
    <xf numFmtId="49" fontId="20" fillId="0" borderId="23">
      <alignment horizontal="center"/>
    </xf>
    <xf numFmtId="49" fontId="20" fillId="0" borderId="23">
      <alignment horizontal="center"/>
    </xf>
    <xf numFmtId="0" fontId="28" fillId="0" borderId="45"/>
    <xf numFmtId="49" fontId="20" fillId="0" borderId="28">
      <alignment horizontal="center"/>
    </xf>
    <xf numFmtId="49" fontId="20" fillId="0" borderId="28">
      <alignment horizontal="center"/>
    </xf>
    <xf numFmtId="49" fontId="29" fillId="0" borderId="46">
      <alignment horizontal="right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6">
      <alignment horizontal="right"/>
    </xf>
    <xf numFmtId="49" fontId="20" fillId="0" borderId="38">
      <alignment horizontal="center" vertical="center" wrapText="1"/>
    </xf>
    <xf numFmtId="49" fontId="20" fillId="0" borderId="38">
      <alignment horizontal="center" vertical="center" wrapText="1"/>
    </xf>
    <xf numFmtId="0" fontId="28" fillId="0" borderId="8"/>
    <xf numFmtId="0" fontId="18" fillId="3" borderId="47"/>
    <xf numFmtId="0" fontId="18" fillId="3" borderId="47"/>
    <xf numFmtId="0" fontId="19" fillId="0" borderId="37"/>
    <xf numFmtId="4" fontId="20" fillId="0" borderId="28">
      <alignment horizontal="right"/>
    </xf>
    <xf numFmtId="4" fontId="20" fillId="0" borderId="28">
      <alignment horizontal="right"/>
    </xf>
    <xf numFmtId="0" fontId="20" fillId="0" borderId="38">
      <alignment horizontal="center"/>
    </xf>
    <xf numFmtId="0" fontId="20" fillId="5" borderId="37"/>
    <xf numFmtId="0" fontId="20" fillId="5" borderId="37"/>
    <xf numFmtId="49" fontId="18" fillId="0" borderId="48">
      <alignment horizontal="center"/>
    </xf>
    <xf numFmtId="0" fontId="20" fillId="5" borderId="0"/>
    <xf numFmtId="0" fontId="20" fillId="5" borderId="0"/>
    <xf numFmtId="165" fontId="20" fillId="0" borderId="20">
      <alignment horizontal="center"/>
    </xf>
    <xf numFmtId="0" fontId="27" fillId="0" borderId="0">
      <alignment horizontal="center" wrapText="1"/>
    </xf>
    <xf numFmtId="0" fontId="27" fillId="0" borderId="0">
      <alignment horizontal="center" wrapText="1"/>
    </xf>
    <xf numFmtId="0" fontId="20" fillId="0" borderId="49">
      <alignment horizontal="center"/>
    </xf>
    <xf numFmtId="0" fontId="28" fillId="0" borderId="45"/>
    <xf numFmtId="0" fontId="28" fillId="0" borderId="45"/>
    <xf numFmtId="49" fontId="20" fillId="0" borderId="22">
      <alignment horizontal="center"/>
    </xf>
    <xf numFmtId="49" fontId="29" fillId="0" borderId="46">
      <alignment horizontal="right"/>
    </xf>
    <xf numFmtId="49" fontId="29" fillId="0" borderId="46">
      <alignment horizontal="right"/>
    </xf>
    <xf numFmtId="49" fontId="20" fillId="0" borderId="20">
      <alignment horizontal="center"/>
    </xf>
    <xf numFmtId="0" fontId="20" fillId="0" borderId="46">
      <alignment horizontal="right"/>
    </xf>
    <xf numFmtId="0" fontId="20" fillId="0" borderId="46">
      <alignment horizontal="right"/>
    </xf>
    <xf numFmtId="0" fontId="20" fillId="0" borderId="20">
      <alignment horizontal="center"/>
    </xf>
    <xf numFmtId="0" fontId="28" fillId="0" borderId="8"/>
    <xf numFmtId="0" fontId="28" fillId="0" borderId="8"/>
    <xf numFmtId="49" fontId="20" fillId="0" borderId="50">
      <alignment horizontal="center"/>
    </xf>
    <xf numFmtId="0" fontId="20" fillId="0" borderId="38">
      <alignment horizontal="center"/>
    </xf>
    <xf numFmtId="0" fontId="20" fillId="0" borderId="38">
      <alignment horizontal="center"/>
    </xf>
    <xf numFmtId="0" fontId="28" fillId="0" borderId="0"/>
    <xf numFmtId="49" fontId="18" fillId="0" borderId="48">
      <alignment horizontal="center"/>
    </xf>
    <xf numFmtId="49" fontId="18" fillId="0" borderId="48">
      <alignment horizontal="center"/>
    </xf>
    <xf numFmtId="0" fontId="18" fillId="0" borderId="51"/>
    <xf numFmtId="165" fontId="20" fillId="0" borderId="20">
      <alignment horizontal="center"/>
    </xf>
    <xf numFmtId="165" fontId="20" fillId="0" borderId="20">
      <alignment horizontal="center"/>
    </xf>
    <xf numFmtId="0" fontId="18" fillId="0" borderId="40"/>
    <xf numFmtId="0" fontId="20" fillId="0" borderId="49">
      <alignment horizontal="center"/>
    </xf>
    <xf numFmtId="0" fontId="20" fillId="0" borderId="49">
      <alignment horizontal="center"/>
    </xf>
    <xf numFmtId="4" fontId="20" fillId="0" borderId="17">
      <alignment horizontal="right"/>
    </xf>
    <xf numFmtId="49" fontId="20" fillId="0" borderId="22">
      <alignment horizontal="center"/>
    </xf>
    <xf numFmtId="49" fontId="20" fillId="0" borderId="22">
      <alignment horizontal="center"/>
    </xf>
    <xf numFmtId="49" fontId="20" fillId="0" borderId="24">
      <alignment horizontal="center"/>
    </xf>
    <xf numFmtId="49" fontId="20" fillId="0" borderId="20">
      <alignment horizontal="center"/>
    </xf>
    <xf numFmtId="49" fontId="20" fillId="0" borderId="20">
      <alignment horizontal="center"/>
    </xf>
    <xf numFmtId="0" fontId="20" fillId="0" borderId="52">
      <alignment horizontal="left" wrapText="1"/>
    </xf>
    <xf numFmtId="0" fontId="20" fillId="0" borderId="20">
      <alignment horizontal="center"/>
    </xf>
    <xf numFmtId="0" fontId="20" fillId="0" borderId="20">
      <alignment horizontal="center"/>
    </xf>
    <xf numFmtId="0" fontId="20" fillId="0" borderId="21">
      <alignment horizontal="left" wrapText="1" indent="1"/>
    </xf>
    <xf numFmtId="49" fontId="20" fillId="0" borderId="50">
      <alignment horizontal="center"/>
    </xf>
    <xf numFmtId="49" fontId="20" fillId="0" borderId="50">
      <alignment horizontal="center"/>
    </xf>
    <xf numFmtId="0" fontId="20" fillId="0" borderId="53">
      <alignment horizontal="left" wrapText="1" indent="2"/>
    </xf>
    <xf numFmtId="0" fontId="19" fillId="0" borderId="37"/>
    <xf numFmtId="0" fontId="19" fillId="0" borderId="37"/>
    <xf numFmtId="0" fontId="20" fillId="5" borderId="37"/>
    <xf numFmtId="0" fontId="28" fillId="0" borderId="0"/>
    <xf numFmtId="0" fontId="28" fillId="0" borderId="0"/>
    <xf numFmtId="0" fontId="27" fillId="0" borderId="0">
      <alignment horizontal="left" wrapText="1"/>
    </xf>
    <xf numFmtId="0" fontId="18" fillId="0" borderId="51"/>
    <xf numFmtId="0" fontId="18" fillId="0" borderId="51"/>
    <xf numFmtId="49" fontId="18" fillId="0" borderId="0"/>
    <xf numFmtId="0" fontId="18" fillId="0" borderId="40"/>
    <xf numFmtId="0" fontId="18" fillId="0" borderId="40"/>
    <xf numFmtId="0" fontId="20" fillId="0" borderId="0">
      <alignment horizontal="right"/>
    </xf>
    <xf numFmtId="4" fontId="20" fillId="0" borderId="17">
      <alignment horizontal="right"/>
    </xf>
    <xf numFmtId="4" fontId="20" fillId="0" borderId="17">
      <alignment horizontal="right"/>
    </xf>
    <xf numFmtId="49" fontId="20" fillId="0" borderId="0">
      <alignment horizontal="right"/>
    </xf>
    <xf numFmtId="49" fontId="20" fillId="0" borderId="24">
      <alignment horizontal="center"/>
    </xf>
    <xf numFmtId="49" fontId="20" fillId="0" borderId="24">
      <alignment horizontal="center"/>
    </xf>
    <xf numFmtId="0" fontId="20" fillId="0" borderId="0">
      <alignment horizontal="left" wrapText="1"/>
    </xf>
    <xf numFmtId="0" fontId="20" fillId="0" borderId="52">
      <alignment horizontal="left" wrapText="1"/>
    </xf>
    <xf numFmtId="0" fontId="20" fillId="0" borderId="52">
      <alignment horizontal="left" wrapText="1"/>
    </xf>
    <xf numFmtId="0" fontId="20" fillId="0" borderId="8">
      <alignment horizontal="left"/>
    </xf>
    <xf numFmtId="0" fontId="20" fillId="0" borderId="21">
      <alignment horizontal="left" wrapText="1" indent="1"/>
    </xf>
    <xf numFmtId="0" fontId="20" fillId="0" borderId="21">
      <alignment horizontal="left" wrapText="1" indent="1"/>
    </xf>
    <xf numFmtId="0" fontId="20" fillId="0" borderId="10">
      <alignment horizontal="left" wrapText="1"/>
    </xf>
    <xf numFmtId="0" fontId="20" fillId="0" borderId="20">
      <alignment horizontal="left" wrapText="1" indent="2"/>
    </xf>
    <xf numFmtId="0" fontId="20" fillId="0" borderId="20">
      <alignment horizontal="left" wrapText="1" indent="2"/>
    </xf>
    <xf numFmtId="0" fontId="20" fillId="0" borderId="42"/>
    <xf numFmtId="0" fontId="18" fillId="3" borderId="54"/>
    <xf numFmtId="0" fontId="18" fillId="3" borderId="54"/>
    <xf numFmtId="0" fontId="21" fillId="0" borderId="53">
      <alignment horizontal="left" wrapText="1"/>
    </xf>
    <xf numFmtId="0" fontId="20" fillId="5" borderId="26"/>
    <xf numFmtId="0" fontId="20" fillId="5" borderId="26"/>
    <xf numFmtId="49" fontId="20" fillId="0" borderId="0">
      <alignment horizontal="center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49" fontId="20" fillId="0" borderId="34">
      <alignment horizontal="center" wrapText="1"/>
    </xf>
    <xf numFmtId="49" fontId="18" fillId="0" borderId="0"/>
    <xf numFmtId="49" fontId="18" fillId="0" borderId="0"/>
    <xf numFmtId="0" fontId="20" fillId="0" borderId="55"/>
    <xf numFmtId="0" fontId="20" fillId="0" borderId="0">
      <alignment horizontal="right"/>
    </xf>
    <xf numFmtId="0" fontId="20" fillId="0" borderId="0">
      <alignment horizontal="right"/>
    </xf>
    <xf numFmtId="0" fontId="20" fillId="0" borderId="56">
      <alignment horizontal="center" wrapText="1"/>
    </xf>
    <xf numFmtId="49" fontId="20" fillId="0" borderId="0">
      <alignment horizontal="right"/>
    </xf>
    <xf numFmtId="49" fontId="20" fillId="0" borderId="0">
      <alignment horizontal="right"/>
    </xf>
    <xf numFmtId="0" fontId="18" fillId="0" borderId="37"/>
    <xf numFmtId="0" fontId="20" fillId="0" borderId="0">
      <alignment horizontal="left" wrapText="1"/>
    </xf>
    <xf numFmtId="0" fontId="20" fillId="0" borderId="0">
      <alignment horizontal="left" wrapText="1"/>
    </xf>
    <xf numFmtId="49" fontId="20" fillId="0" borderId="0">
      <alignment horizontal="center"/>
    </xf>
    <xf numFmtId="0" fontId="20" fillId="0" borderId="8">
      <alignment horizontal="left"/>
    </xf>
    <xf numFmtId="0" fontId="20" fillId="0" borderId="8">
      <alignment horizontal="left"/>
    </xf>
    <xf numFmtId="49" fontId="20" fillId="0" borderId="9">
      <alignment horizontal="center" wrapText="1"/>
    </xf>
    <xf numFmtId="0" fontId="20" fillId="0" borderId="10">
      <alignment horizontal="left" wrapText="1"/>
    </xf>
    <xf numFmtId="0" fontId="20" fillId="0" borderId="10">
      <alignment horizontal="left" wrapText="1"/>
    </xf>
    <xf numFmtId="49" fontId="20" fillId="0" borderId="11">
      <alignment horizontal="center" wrapText="1"/>
    </xf>
    <xf numFmtId="0" fontId="20" fillId="0" borderId="42"/>
    <xf numFmtId="0" fontId="20" fillId="0" borderId="42"/>
    <xf numFmtId="49" fontId="20" fillId="0" borderId="8"/>
    <xf numFmtId="0" fontId="21" fillId="0" borderId="53">
      <alignment horizontal="left" wrapText="1"/>
    </xf>
    <xf numFmtId="0" fontId="21" fillId="0" borderId="53">
      <alignment horizontal="left" wrapText="1"/>
    </xf>
    <xf numFmtId="4" fontId="20" fillId="0" borderId="13">
      <alignment horizontal="right"/>
    </xf>
    <xf numFmtId="0" fontId="20" fillId="0" borderId="16">
      <alignment horizontal="left" wrapText="1" indent="2"/>
    </xf>
    <xf numFmtId="0" fontId="20" fillId="0" borderId="16">
      <alignment horizontal="left" wrapText="1" indent="2"/>
    </xf>
    <xf numFmtId="4" fontId="20" fillId="0" borderId="9">
      <alignment horizontal="right"/>
    </xf>
    <xf numFmtId="49" fontId="20" fillId="0" borderId="0">
      <alignment horizontal="center" wrapText="1"/>
    </xf>
    <xf numFmtId="49" fontId="20" fillId="0" borderId="0">
      <alignment horizontal="center" wrapText="1"/>
    </xf>
    <xf numFmtId="4" fontId="20" fillId="0" borderId="16">
      <alignment horizontal="right"/>
    </xf>
    <xf numFmtId="49" fontId="20" fillId="0" borderId="34">
      <alignment horizontal="center" wrapText="1"/>
    </xf>
    <xf numFmtId="49" fontId="20" fillId="0" borderId="34">
      <alignment horizontal="center" wrapText="1"/>
    </xf>
    <xf numFmtId="49" fontId="20" fillId="0" borderId="17">
      <alignment horizontal="center"/>
    </xf>
    <xf numFmtId="0" fontId="20" fillId="0" borderId="55"/>
    <xf numFmtId="0" fontId="20" fillId="0" borderId="55"/>
    <xf numFmtId="4" fontId="20" fillId="0" borderId="18">
      <alignment horizontal="right"/>
    </xf>
    <xf numFmtId="0" fontId="20" fillId="0" borderId="56">
      <alignment horizontal="center" wrapText="1"/>
    </xf>
    <xf numFmtId="0" fontId="20" fillId="0" borderId="56">
      <alignment horizontal="center" wrapText="1"/>
    </xf>
    <xf numFmtId="0" fontId="20" fillId="0" borderId="19">
      <alignment horizontal="left" wrapText="1"/>
    </xf>
    <xf numFmtId="0" fontId="18" fillId="3" borderId="37"/>
    <xf numFmtId="0" fontId="18" fillId="3" borderId="37"/>
    <xf numFmtId="0" fontId="21" fillId="0" borderId="20">
      <alignment horizontal="left" wrapText="1"/>
    </xf>
    <xf numFmtId="49" fontId="20" fillId="0" borderId="15">
      <alignment horizontal="center"/>
    </xf>
    <xf numFmtId="49" fontId="20" fillId="0" borderId="15">
      <alignment horizontal="center"/>
    </xf>
    <xf numFmtId="0" fontId="20" fillId="0" borderId="8"/>
    <xf numFmtId="0" fontId="18" fillId="0" borderId="37"/>
    <xf numFmtId="0" fontId="18" fillId="0" borderId="37"/>
    <xf numFmtId="0" fontId="18" fillId="0" borderId="8"/>
    <xf numFmtId="0" fontId="17" fillId="0" borderId="0"/>
    <xf numFmtId="0" fontId="31" fillId="0" borderId="0"/>
  </cellStyleXfs>
  <cellXfs count="78">
    <xf numFmtId="0" fontId="0" fillId="0" borderId="0" xfId="0"/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right" vertical="top" shrinkToFit="1"/>
    </xf>
    <xf numFmtId="0" fontId="3" fillId="2" borderId="0" xfId="0" applyFont="1" applyFill="1" applyAlignment="1">
      <alignment horizontal="right" vertical="top"/>
    </xf>
    <xf numFmtId="0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164" fontId="4" fillId="2" borderId="7" xfId="0" applyNumberFormat="1" applyFont="1" applyFill="1" applyBorder="1" applyAlignment="1">
      <alignment horizontal="center" vertical="top" shrinkToFit="1"/>
    </xf>
    <xf numFmtId="164" fontId="7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shrinkToFit="1"/>
    </xf>
    <xf numFmtId="164" fontId="1" fillId="2" borderId="7" xfId="0" applyNumberFormat="1" applyFont="1" applyFill="1" applyBorder="1" applyAlignment="1">
      <alignment horizontal="center" vertical="top" shrinkToFit="1"/>
    </xf>
    <xf numFmtId="164" fontId="8" fillId="2" borderId="7" xfId="2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0" fontId="3" fillId="2" borderId="7" xfId="0" applyFont="1" applyFill="1" applyBorder="1" applyAlignment="1">
      <alignment horizontal="justify" vertical="top" wrapText="1" shrinkToFit="1"/>
    </xf>
    <xf numFmtId="0" fontId="9" fillId="2" borderId="7" xfId="0" applyFont="1" applyFill="1" applyBorder="1" applyAlignment="1">
      <alignment horizontal="justify" vertical="top" wrapText="1" shrinkToFit="1"/>
    </xf>
    <xf numFmtId="164" fontId="10" fillId="2" borderId="7" xfId="1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/>
    </xf>
    <xf numFmtId="164" fontId="1" fillId="2" borderId="7" xfId="0" applyNumberFormat="1" applyFont="1" applyFill="1" applyBorder="1" applyAlignment="1">
      <alignment horizontal="center" vertical="top"/>
    </xf>
    <xf numFmtId="164" fontId="7" fillId="2" borderId="0" xfId="0" applyNumberFormat="1" applyFont="1" applyFill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11" fillId="2" borderId="7" xfId="0" applyNumberFormat="1" applyFont="1" applyFill="1" applyBorder="1" applyAlignment="1">
      <alignment horizontal="center" vertical="top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10" fillId="2" borderId="7" xfId="0" applyNumberFormat="1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vertical="top" wrapText="1" shrinkToFit="1"/>
    </xf>
    <xf numFmtId="0" fontId="3" fillId="2" borderId="7" xfId="0" applyFont="1" applyFill="1" applyBorder="1" applyAlignment="1">
      <alignment vertical="top" wrapText="1" shrinkToFit="1"/>
    </xf>
    <xf numFmtId="0" fontId="12" fillId="2" borderId="7" xfId="0" applyFont="1" applyFill="1" applyBorder="1" applyAlignment="1">
      <alignment vertical="top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3" fillId="2" borderId="0" xfId="0" applyFont="1" applyFill="1" applyBorder="1" applyAlignment="1">
      <alignment vertical="top" wrapText="1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0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vertical="top" shrinkToFit="1"/>
    </xf>
    <xf numFmtId="164" fontId="3" fillId="2" borderId="7" xfId="3" applyNumberFormat="1" applyFont="1" applyFill="1" applyBorder="1" applyAlignment="1">
      <alignment horizontal="center" vertical="top" shrinkToFit="1"/>
    </xf>
    <xf numFmtId="164" fontId="14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vertical="top" shrinkToFit="1"/>
    </xf>
    <xf numFmtId="164" fontId="10" fillId="2" borderId="7" xfId="0" applyNumberFormat="1" applyFont="1" applyFill="1" applyBorder="1" applyAlignment="1">
      <alignment horizontal="center" vertical="top" shrinkToFit="1"/>
    </xf>
    <xf numFmtId="164" fontId="15" fillId="2" borderId="7" xfId="0" applyNumberFormat="1" applyFont="1" applyFill="1" applyBorder="1" applyAlignment="1">
      <alignment horizontal="center" vertical="top" shrinkToFit="1"/>
    </xf>
    <xf numFmtId="4" fontId="1" fillId="2" borderId="7" xfId="0" applyNumberFormat="1" applyFont="1" applyFill="1" applyBorder="1" applyAlignment="1">
      <alignment horizontal="center" vertical="top" shrinkToFit="1"/>
    </xf>
    <xf numFmtId="0" fontId="16" fillId="2" borderId="0" xfId="0" applyFont="1" applyFill="1" applyAlignment="1">
      <alignment horizontal="left" vertical="top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68"/>
  <sheetViews>
    <sheetView tabSelected="1" zoomScale="70" zoomScaleNormal="70" workbookViewId="0">
      <selection activeCell="N23" sqref="N23"/>
    </sheetView>
  </sheetViews>
  <sheetFormatPr defaultRowHeight="12.75" x14ac:dyDescent="0.2"/>
  <cols>
    <col min="1" max="1" width="10.7109375" style="1" customWidth="1"/>
    <col min="2" max="2" width="121.7109375" style="1" customWidth="1"/>
    <col min="3" max="3" width="19.5703125" style="1" customWidth="1"/>
    <col min="4" max="4" width="18" style="1" customWidth="1"/>
    <col min="5" max="5" width="13.7109375" style="1" customWidth="1"/>
    <col min="6" max="6" width="19.7109375" style="1" customWidth="1"/>
    <col min="7" max="7" width="18.85546875" style="1" customWidth="1"/>
    <col min="8" max="8" width="15.42578125" style="1" customWidth="1"/>
    <col min="9" max="9" width="15.85546875" style="1" customWidth="1"/>
    <col min="10" max="10" width="14.7109375" style="1" customWidth="1"/>
    <col min="11" max="16384" width="9.140625" style="1"/>
  </cols>
  <sheetData>
    <row r="1" spans="1:10" x14ac:dyDescent="0.2">
      <c r="E1" s="2"/>
      <c r="F1" s="2"/>
      <c r="G1" s="3" t="s">
        <v>0</v>
      </c>
      <c r="H1" s="3"/>
      <c r="I1" s="3"/>
      <c r="J1" s="3"/>
    </row>
    <row r="2" spans="1:10" ht="15.75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spans="1:10" x14ac:dyDescent="0.2">
      <c r="A4" s="6"/>
      <c r="B4" s="7"/>
      <c r="C4" s="7"/>
      <c r="D4" s="7"/>
      <c r="E4" s="7"/>
      <c r="F4" s="8"/>
      <c r="G4" s="9"/>
      <c r="H4" s="10"/>
      <c r="I4" s="10"/>
      <c r="J4" s="11" t="s">
        <v>3</v>
      </c>
    </row>
    <row r="5" spans="1:10" x14ac:dyDescent="0.2">
      <c r="A5" s="12" t="s">
        <v>4</v>
      </c>
      <c r="B5" s="12" t="s">
        <v>5</v>
      </c>
      <c r="C5" s="13" t="s">
        <v>6</v>
      </c>
      <c r="D5" s="14"/>
      <c r="E5" s="15"/>
      <c r="F5" s="16" t="s">
        <v>7</v>
      </c>
      <c r="G5" s="17"/>
      <c r="H5" s="18"/>
      <c r="I5" s="12" t="s">
        <v>8</v>
      </c>
      <c r="J5" s="19" t="s">
        <v>9</v>
      </c>
    </row>
    <row r="6" spans="1:10" x14ac:dyDescent="0.2">
      <c r="A6" s="20"/>
      <c r="B6" s="20"/>
      <c r="C6" s="21" t="s">
        <v>10</v>
      </c>
      <c r="D6" s="21" t="s">
        <v>11</v>
      </c>
      <c r="E6" s="21" t="s">
        <v>12</v>
      </c>
      <c r="F6" s="12" t="s">
        <v>10</v>
      </c>
      <c r="G6" s="12" t="s">
        <v>11</v>
      </c>
      <c r="H6" s="21" t="s">
        <v>12</v>
      </c>
      <c r="I6" s="20"/>
      <c r="J6" s="22"/>
    </row>
    <row r="7" spans="1:10" x14ac:dyDescent="0.2">
      <c r="A7" s="23"/>
      <c r="B7" s="23"/>
      <c r="C7" s="24"/>
      <c r="D7" s="24"/>
      <c r="E7" s="24"/>
      <c r="F7" s="23"/>
      <c r="G7" s="23"/>
      <c r="H7" s="24"/>
      <c r="I7" s="23"/>
      <c r="J7" s="25"/>
    </row>
    <row r="8" spans="1:10" ht="12.75" customHeight="1" x14ac:dyDescent="0.2">
      <c r="A8" s="26">
        <v>1</v>
      </c>
      <c r="B8" s="26">
        <v>2</v>
      </c>
      <c r="C8" s="26">
        <v>6</v>
      </c>
      <c r="D8" s="26">
        <v>7</v>
      </c>
      <c r="E8" s="26" t="s">
        <v>13</v>
      </c>
      <c r="F8" s="26">
        <v>6</v>
      </c>
      <c r="G8" s="26">
        <v>7</v>
      </c>
      <c r="H8" s="26" t="s">
        <v>13</v>
      </c>
      <c r="I8" s="26" t="s">
        <v>14</v>
      </c>
      <c r="J8" s="27" t="s">
        <v>15</v>
      </c>
    </row>
    <row r="9" spans="1:10" x14ac:dyDescent="0.2">
      <c r="A9" s="28"/>
      <c r="B9" s="29" t="s">
        <v>16</v>
      </c>
      <c r="C9" s="30">
        <f>C10+C19</f>
        <v>188817832.99999997</v>
      </c>
      <c r="D9" s="30">
        <f>D10+D19</f>
        <v>15924190.4</v>
      </c>
      <c r="E9" s="31">
        <f t="shared" ref="E9:E20" si="0">D9/C9*100</f>
        <v>8.4336262878305579</v>
      </c>
      <c r="F9" s="30">
        <f>F10+F19</f>
        <v>199082933.90000001</v>
      </c>
      <c r="G9" s="30">
        <f>G10+G19</f>
        <v>22710401.399999999</v>
      </c>
      <c r="H9" s="32">
        <f t="shared" ref="H9:H20" si="1">G9/F9*100</f>
        <v>11.407507893874774</v>
      </c>
      <c r="I9" s="32">
        <f>G9-D9</f>
        <v>6786210.9999999981</v>
      </c>
      <c r="J9" s="32">
        <f>G9/D9*100</f>
        <v>142.61573637049705</v>
      </c>
    </row>
    <row r="10" spans="1:10" x14ac:dyDescent="0.2">
      <c r="A10" s="28"/>
      <c r="B10" s="33" t="s">
        <v>17</v>
      </c>
      <c r="C10" s="34">
        <f>C11+C18</f>
        <v>167953935.29999998</v>
      </c>
      <c r="D10" s="34">
        <f>D11+D18</f>
        <v>13718564.5</v>
      </c>
      <c r="E10" s="35">
        <f t="shared" si="0"/>
        <v>8.1680518384376324</v>
      </c>
      <c r="F10" s="34">
        <v>181699216.80000001</v>
      </c>
      <c r="G10" s="34">
        <v>19931265.399999999</v>
      </c>
      <c r="H10" s="36">
        <f t="shared" si="1"/>
        <v>10.9693733143268</v>
      </c>
      <c r="I10" s="35">
        <f t="shared" ref="I10:I20" si="2">G10-D10</f>
        <v>6212700.8999999985</v>
      </c>
      <c r="J10" s="35">
        <f t="shared" ref="J10:J20" si="3">G10/D10*100</f>
        <v>145.28681481214741</v>
      </c>
    </row>
    <row r="11" spans="1:10" x14ac:dyDescent="0.2">
      <c r="A11" s="28"/>
      <c r="B11" s="33" t="s">
        <v>18</v>
      </c>
      <c r="C11" s="34">
        <v>160891781.19999999</v>
      </c>
      <c r="D11" s="34">
        <v>12686613.5</v>
      </c>
      <c r="E11" s="35">
        <f t="shared" si="0"/>
        <v>7.885184317917167</v>
      </c>
      <c r="F11" s="34">
        <v>174303457.90000001</v>
      </c>
      <c r="G11" s="34">
        <v>18554491.699999999</v>
      </c>
      <c r="H11" s="36">
        <f t="shared" si="1"/>
        <v>10.644936092228839</v>
      </c>
      <c r="I11" s="35">
        <f t="shared" si="2"/>
        <v>5867878.1999999993</v>
      </c>
      <c r="J11" s="35">
        <f t="shared" si="3"/>
        <v>146.25251805771492</v>
      </c>
    </row>
    <row r="12" spans="1:10" x14ac:dyDescent="0.2">
      <c r="A12" s="28"/>
      <c r="B12" s="33" t="s">
        <v>19</v>
      </c>
      <c r="C12" s="37">
        <v>63279700</v>
      </c>
      <c r="D12" s="35">
        <v>3374024.3</v>
      </c>
      <c r="E12" s="35">
        <f t="shared" si="0"/>
        <v>5.3319220855977507</v>
      </c>
      <c r="F12" s="37">
        <v>65315000</v>
      </c>
      <c r="G12" s="35">
        <v>5712423.7000000002</v>
      </c>
      <c r="H12" s="36">
        <f t="shared" si="1"/>
        <v>8.7459598867029023</v>
      </c>
      <c r="I12" s="35">
        <f t="shared" si="2"/>
        <v>2338399.4000000004</v>
      </c>
      <c r="J12" s="35">
        <f t="shared" si="3"/>
        <v>169.30594423993927</v>
      </c>
    </row>
    <row r="13" spans="1:10" x14ac:dyDescent="0.2">
      <c r="A13" s="28"/>
      <c r="B13" s="38" t="s">
        <v>20</v>
      </c>
      <c r="C13" s="39">
        <v>49025950.299999997</v>
      </c>
      <c r="D13" s="37">
        <v>6167620</v>
      </c>
      <c r="E13" s="35">
        <f t="shared" si="0"/>
        <v>12.580317081584443</v>
      </c>
      <c r="F13" s="39">
        <v>55123458.299999997</v>
      </c>
      <c r="G13" s="37">
        <v>7748937.7000000002</v>
      </c>
      <c r="H13" s="36">
        <f t="shared" si="1"/>
        <v>14.057422990095672</v>
      </c>
      <c r="I13" s="35">
        <f t="shared" si="2"/>
        <v>1581317.7000000002</v>
      </c>
      <c r="J13" s="35">
        <f t="shared" si="3"/>
        <v>125.63902607488788</v>
      </c>
    </row>
    <row r="14" spans="1:10" x14ac:dyDescent="0.2">
      <c r="A14" s="28"/>
      <c r="B14" s="38" t="s">
        <v>21</v>
      </c>
      <c r="C14" s="39">
        <v>5127669.2</v>
      </c>
      <c r="D14" s="37">
        <v>589175.5</v>
      </c>
      <c r="E14" s="35">
        <f t="shared" si="0"/>
        <v>11.490123036798083</v>
      </c>
      <c r="F14" s="39">
        <v>7860790.5999999996</v>
      </c>
      <c r="G14" s="37">
        <v>741814.6</v>
      </c>
      <c r="H14" s="36">
        <f t="shared" si="1"/>
        <v>9.4368955712927907</v>
      </c>
      <c r="I14" s="35">
        <f t="shared" si="2"/>
        <v>152639.09999999998</v>
      </c>
      <c r="J14" s="35">
        <f>G14/D14*100</f>
        <v>125.90723816587757</v>
      </c>
    </row>
    <row r="15" spans="1:10" ht="15" customHeight="1" x14ac:dyDescent="0.2">
      <c r="A15" s="28"/>
      <c r="B15" s="40" t="s">
        <v>22</v>
      </c>
      <c r="C15" s="39">
        <v>29903652.600000001</v>
      </c>
      <c r="D15" s="37">
        <v>1149676.1000000001</v>
      </c>
      <c r="E15" s="35">
        <f t="shared" si="0"/>
        <v>3.8446009100573884</v>
      </c>
      <c r="F15" s="39">
        <v>32474508.100000001</v>
      </c>
      <c r="G15" s="37">
        <v>2717690</v>
      </c>
      <c r="H15" s="36">
        <f>G15/F15*100</f>
        <v>8.3686871919085366</v>
      </c>
      <c r="I15" s="35">
        <f t="shared" si="2"/>
        <v>1568013.9</v>
      </c>
      <c r="J15" s="35">
        <f t="shared" si="3"/>
        <v>236.38744860400243</v>
      </c>
    </row>
    <row r="16" spans="1:10" ht="15" customHeight="1" x14ac:dyDescent="0.2">
      <c r="A16" s="28"/>
      <c r="B16" s="40" t="s">
        <v>23</v>
      </c>
      <c r="C16" s="39">
        <v>4149663.3</v>
      </c>
      <c r="D16" s="37">
        <v>510023.1</v>
      </c>
      <c r="E16" s="35">
        <f t="shared" si="0"/>
        <v>12.290710429446168</v>
      </c>
      <c r="F16" s="39">
        <v>4658696.8</v>
      </c>
      <c r="G16" s="37">
        <v>537474.4</v>
      </c>
      <c r="H16" s="36">
        <f>G16/F16*100</f>
        <v>11.537011809826303</v>
      </c>
      <c r="I16" s="35">
        <f t="shared" si="2"/>
        <v>27451.300000000047</v>
      </c>
      <c r="J16" s="35">
        <f t="shared" si="3"/>
        <v>105.3823640537066</v>
      </c>
    </row>
    <row r="17" spans="1:10" x14ac:dyDescent="0.2">
      <c r="A17" s="28"/>
      <c r="B17" s="40" t="s">
        <v>24</v>
      </c>
      <c r="C17" s="39">
        <v>12358737.1</v>
      </c>
      <c r="D17" s="37">
        <v>1274928.1000000001</v>
      </c>
      <c r="E17" s="35">
        <f t="shared" si="0"/>
        <v>10.316006317506341</v>
      </c>
      <c r="F17" s="39">
        <v>12425475.699999999</v>
      </c>
      <c r="G17" s="37">
        <v>1460059.7</v>
      </c>
      <c r="H17" s="36">
        <f>G17/F17*100</f>
        <v>11.750533623433025</v>
      </c>
      <c r="I17" s="35">
        <f t="shared" si="2"/>
        <v>185131.59999999986</v>
      </c>
      <c r="J17" s="35">
        <f t="shared" si="3"/>
        <v>114.52094435756808</v>
      </c>
    </row>
    <row r="18" spans="1:10" x14ac:dyDescent="0.2">
      <c r="A18" s="28"/>
      <c r="B18" s="40" t="s">
        <v>25</v>
      </c>
      <c r="C18" s="39">
        <v>7062154.0999999996</v>
      </c>
      <c r="D18" s="37">
        <v>1031951</v>
      </c>
      <c r="E18" s="35">
        <f t="shared" si="0"/>
        <v>14.612411247157578</v>
      </c>
      <c r="F18" s="39">
        <v>7395758.9000000004</v>
      </c>
      <c r="G18" s="37">
        <v>1376773.7</v>
      </c>
      <c r="H18" s="36">
        <f>G18/F18*100</f>
        <v>18.61571907110168</v>
      </c>
      <c r="I18" s="35">
        <f t="shared" si="2"/>
        <v>344822.69999999995</v>
      </c>
      <c r="J18" s="35">
        <f t="shared" si="3"/>
        <v>133.41463887335735</v>
      </c>
    </row>
    <row r="19" spans="1:10" x14ac:dyDescent="0.2">
      <c r="A19" s="28"/>
      <c r="B19" s="41" t="s">
        <v>26</v>
      </c>
      <c r="C19" s="39">
        <v>20863897.699999999</v>
      </c>
      <c r="D19" s="37">
        <v>2205625.9</v>
      </c>
      <c r="E19" s="35">
        <f t="shared" si="0"/>
        <v>10.571494989644242</v>
      </c>
      <c r="F19" s="39">
        <v>17383717.100000001</v>
      </c>
      <c r="G19" s="37">
        <v>2779136</v>
      </c>
      <c r="H19" s="36">
        <f t="shared" si="1"/>
        <v>15.987006599411352</v>
      </c>
      <c r="I19" s="35">
        <f t="shared" si="2"/>
        <v>573510.10000000009</v>
      </c>
      <c r="J19" s="35">
        <f t="shared" si="3"/>
        <v>126.00214750833312</v>
      </c>
    </row>
    <row r="20" spans="1:10" x14ac:dyDescent="0.2">
      <c r="A20" s="28"/>
      <c r="B20" s="41" t="s">
        <v>27</v>
      </c>
      <c r="C20" s="39">
        <v>18985208.600000001</v>
      </c>
      <c r="D20" s="37">
        <v>2071404.5</v>
      </c>
      <c r="E20" s="35">
        <f t="shared" si="0"/>
        <v>10.91062280980152</v>
      </c>
      <c r="F20" s="39">
        <v>15753610.800000001</v>
      </c>
      <c r="G20" s="37">
        <v>2651141.6</v>
      </c>
      <c r="H20" s="36">
        <f t="shared" si="1"/>
        <v>16.828786959748935</v>
      </c>
      <c r="I20" s="35">
        <f t="shared" si="2"/>
        <v>579737.10000000009</v>
      </c>
      <c r="J20" s="35">
        <f t="shared" si="3"/>
        <v>127.98763351146529</v>
      </c>
    </row>
    <row r="21" spans="1:10" x14ac:dyDescent="0.2">
      <c r="A21" s="28"/>
      <c r="B21" s="42"/>
      <c r="C21" s="34"/>
      <c r="D21" s="34"/>
      <c r="E21" s="35"/>
      <c r="F21" s="43"/>
      <c r="G21" s="43"/>
      <c r="H21" s="36"/>
      <c r="I21" s="35"/>
      <c r="J21" s="35"/>
    </row>
    <row r="22" spans="1:10" x14ac:dyDescent="0.2">
      <c r="A22" s="28"/>
      <c r="B22" s="44" t="s">
        <v>28</v>
      </c>
      <c r="C22" s="45">
        <f>C23+C28+C29+C32+C37+C38+C39+C40+C41+C42+C43+C44+C46+C47</f>
        <v>215587896.20000005</v>
      </c>
      <c r="D22" s="45">
        <f>D23+D28+D29+D32+D37+D38+D39+D40+D41+D42+D43+D44+D46+D47</f>
        <v>25755098.300000001</v>
      </c>
      <c r="E22" s="31">
        <f>D22/C22*100</f>
        <v>11.946449106821422</v>
      </c>
      <c r="F22" s="45">
        <f>F23+F28+F29+F32+F37+F38+F39+F40+F41+F42+F43+F44+F46+F47</f>
        <v>219685507.35209998</v>
      </c>
      <c r="G22" s="45">
        <f>G23+G28+G29+G32+G37+G38+G39+G40+G41+G42+G43+G44+G46+G47</f>
        <v>28469276.862790003</v>
      </c>
      <c r="H22" s="32">
        <f>G22/F22*100</f>
        <v>12.959105589592216</v>
      </c>
      <c r="I22" s="32">
        <f t="shared" ref="I22:I48" si="4">G22-D22</f>
        <v>2714178.5627900027</v>
      </c>
      <c r="J22" s="32">
        <f t="shared" ref="J22:J47" si="5">G22/D22*100</f>
        <v>110.5384127490983</v>
      </c>
    </row>
    <row r="23" spans="1:10" x14ac:dyDescent="0.2">
      <c r="A23" s="46" t="s">
        <v>29</v>
      </c>
      <c r="B23" s="29" t="s">
        <v>30</v>
      </c>
      <c r="C23" s="47">
        <v>17297803</v>
      </c>
      <c r="D23" s="47">
        <v>1431616.3</v>
      </c>
      <c r="E23" s="31">
        <f t="shared" ref="E23:E47" si="6">D23/C23*100</f>
        <v>8.276289769284574</v>
      </c>
      <c r="F23" s="48">
        <v>19153299.952520002</v>
      </c>
      <c r="G23" s="48">
        <v>1628786.3649500001</v>
      </c>
      <c r="H23" s="32">
        <f t="shared" ref="H23:H47" si="7">G23/F23*100</f>
        <v>8.5039464164800513</v>
      </c>
      <c r="I23" s="32">
        <f t="shared" si="4"/>
        <v>197170.06495000003</v>
      </c>
      <c r="J23" s="32">
        <f t="shared" si="5"/>
        <v>113.7725495965644</v>
      </c>
    </row>
    <row r="24" spans="1:10" x14ac:dyDescent="0.2">
      <c r="A24" s="49" t="s">
        <v>31</v>
      </c>
      <c r="B24" s="33" t="s">
        <v>32</v>
      </c>
      <c r="C24" s="50">
        <v>8594979.9000000004</v>
      </c>
      <c r="D24" s="50">
        <v>753190.3</v>
      </c>
      <c r="E24" s="35">
        <f t="shared" si="6"/>
        <v>8.763142075527135</v>
      </c>
      <c r="F24" s="51">
        <v>9584476.8000000007</v>
      </c>
      <c r="G24" s="51">
        <v>810994.5</v>
      </c>
      <c r="H24" s="36">
        <f t="shared" si="7"/>
        <v>8.4615416879093495</v>
      </c>
      <c r="I24" s="36">
        <f t="shared" si="4"/>
        <v>57804.199999999953</v>
      </c>
      <c r="J24" s="36">
        <f t="shared" si="5"/>
        <v>107.67458104545425</v>
      </c>
    </row>
    <row r="25" spans="1:10" x14ac:dyDescent="0.2">
      <c r="A25" s="49" t="s">
        <v>33</v>
      </c>
      <c r="B25" s="33" t="s">
        <v>34</v>
      </c>
      <c r="C25" s="50">
        <v>403643.2</v>
      </c>
      <c r="D25" s="50">
        <v>44378.1</v>
      </c>
      <c r="E25" s="35">
        <f t="shared" si="6"/>
        <v>10.994388113066192</v>
      </c>
      <c r="F25" s="51">
        <v>438058.2</v>
      </c>
      <c r="G25" s="51">
        <v>43722</v>
      </c>
      <c r="H25" s="36">
        <f t="shared" si="7"/>
        <v>9.9808655562206106</v>
      </c>
      <c r="I25" s="36">
        <f t="shared" si="4"/>
        <v>-656.09999999999854</v>
      </c>
      <c r="J25" s="36">
        <f t="shared" si="5"/>
        <v>98.521568070737601</v>
      </c>
    </row>
    <row r="26" spans="1:10" ht="18" customHeight="1" x14ac:dyDescent="0.2">
      <c r="A26" s="49" t="s">
        <v>35</v>
      </c>
      <c r="B26" s="33" t="s">
        <v>36</v>
      </c>
      <c r="C26" s="50">
        <v>573920.1</v>
      </c>
      <c r="D26" s="50">
        <v>51430.1</v>
      </c>
      <c r="E26" s="35">
        <f t="shared" si="6"/>
        <v>8.9611951210630192</v>
      </c>
      <c r="F26" s="51">
        <v>658804.69999999995</v>
      </c>
      <c r="G26" s="51">
        <v>60481.9</v>
      </c>
      <c r="H26" s="36">
        <f t="shared" si="7"/>
        <v>9.1805507762770979</v>
      </c>
      <c r="I26" s="36">
        <f t="shared" si="4"/>
        <v>9051.8000000000029</v>
      </c>
      <c r="J26" s="36">
        <f t="shared" si="5"/>
        <v>117.60019910519325</v>
      </c>
    </row>
    <row r="27" spans="1:10" ht="15.75" customHeight="1" x14ac:dyDescent="0.2">
      <c r="A27" s="49" t="s">
        <v>37</v>
      </c>
      <c r="B27" s="33" t="s">
        <v>38</v>
      </c>
      <c r="C27" s="50">
        <v>128703.7</v>
      </c>
      <c r="D27" s="50">
        <v>7364.4</v>
      </c>
      <c r="E27" s="35">
        <f t="shared" si="6"/>
        <v>5.721980020776404</v>
      </c>
      <c r="F27" s="51">
        <v>108072.3</v>
      </c>
      <c r="G27" s="51">
        <v>11169.9</v>
      </c>
      <c r="H27" s="36">
        <f t="shared" si="7"/>
        <v>10.335580902784525</v>
      </c>
      <c r="I27" s="36">
        <f t="shared" si="4"/>
        <v>3805.5</v>
      </c>
      <c r="J27" s="36">
        <f t="shared" si="5"/>
        <v>151.67427081635978</v>
      </c>
    </row>
    <row r="28" spans="1:10" ht="18" customHeight="1" x14ac:dyDescent="0.2">
      <c r="A28" s="46" t="s">
        <v>39</v>
      </c>
      <c r="B28" s="29" t="s">
        <v>40</v>
      </c>
      <c r="C28" s="47">
        <v>78553.100000000006</v>
      </c>
      <c r="D28" s="47">
        <v>6789.8</v>
      </c>
      <c r="E28" s="31">
        <f t="shared" si="6"/>
        <v>8.6435799478314657</v>
      </c>
      <c r="F28" s="48">
        <v>77400.899999999994</v>
      </c>
      <c r="G28" s="48">
        <v>6705.9156199999998</v>
      </c>
      <c r="H28" s="32">
        <f t="shared" si="7"/>
        <v>8.663872926542199</v>
      </c>
      <c r="I28" s="31">
        <f t="shared" si="4"/>
        <v>-83.884380000000419</v>
      </c>
      <c r="J28" s="31">
        <f t="shared" si="5"/>
        <v>98.76455300597955</v>
      </c>
    </row>
    <row r="29" spans="1:10" ht="15.75" customHeight="1" x14ac:dyDescent="0.2">
      <c r="A29" s="46" t="s">
        <v>41</v>
      </c>
      <c r="B29" s="29" t="s">
        <v>42</v>
      </c>
      <c r="C29" s="48">
        <v>2830513.2</v>
      </c>
      <c r="D29" s="48">
        <v>365114.7</v>
      </c>
      <c r="E29" s="31">
        <f t="shared" si="6"/>
        <v>12.899240321507774</v>
      </c>
      <c r="F29" s="48">
        <v>3015138.5251100003</v>
      </c>
      <c r="G29" s="48">
        <v>256252.75155000002</v>
      </c>
      <c r="H29" s="32">
        <f t="shared" si="7"/>
        <v>8.4988715913359645</v>
      </c>
      <c r="I29" s="31">
        <f t="shared" si="4"/>
        <v>-108861.94845</v>
      </c>
      <c r="J29" s="31">
        <f t="shared" si="5"/>
        <v>70.184178163738693</v>
      </c>
    </row>
    <row r="30" spans="1:10" ht="18.75" customHeight="1" x14ac:dyDescent="0.2">
      <c r="A30" s="49" t="s">
        <v>43</v>
      </c>
      <c r="B30" s="33" t="s">
        <v>44</v>
      </c>
      <c r="C30" s="52">
        <v>666768.19999999995</v>
      </c>
      <c r="D30" s="52">
        <v>42118.400000000001</v>
      </c>
      <c r="E30" s="35">
        <f t="shared" si="6"/>
        <v>6.316797951671961</v>
      </c>
      <c r="F30" s="53">
        <v>656266.80000000005</v>
      </c>
      <c r="G30" s="53">
        <v>57838.2</v>
      </c>
      <c r="H30" s="36">
        <f t="shared" si="7"/>
        <v>8.8132143817118269</v>
      </c>
      <c r="I30" s="36">
        <f t="shared" si="4"/>
        <v>15719.799999999996</v>
      </c>
      <c r="J30" s="36">
        <f t="shared" si="5"/>
        <v>137.32288026135845</v>
      </c>
    </row>
    <row r="31" spans="1:10" x14ac:dyDescent="0.2">
      <c r="A31" s="49" t="s">
        <v>45</v>
      </c>
      <c r="B31" s="33" t="s">
        <v>46</v>
      </c>
      <c r="C31" s="52">
        <v>1717113.1</v>
      </c>
      <c r="D31" s="52">
        <v>147436.29999999999</v>
      </c>
      <c r="E31" s="35">
        <f t="shared" si="6"/>
        <v>8.5862893946822716</v>
      </c>
      <c r="F31" s="53">
        <v>1848950.3</v>
      </c>
      <c r="G31" s="53">
        <v>166076.29999999999</v>
      </c>
      <c r="H31" s="36">
        <f t="shared" si="7"/>
        <v>8.9821938426360077</v>
      </c>
      <c r="I31" s="36">
        <f t="shared" si="4"/>
        <v>18640</v>
      </c>
      <c r="J31" s="36">
        <f t="shared" si="5"/>
        <v>112.64274808849652</v>
      </c>
    </row>
    <row r="32" spans="1:10" x14ac:dyDescent="0.2">
      <c r="A32" s="46" t="s">
        <v>47</v>
      </c>
      <c r="B32" s="29" t="s">
        <v>48</v>
      </c>
      <c r="C32" s="48">
        <v>33822849.600000001</v>
      </c>
      <c r="D32" s="48">
        <v>3922249</v>
      </c>
      <c r="E32" s="31">
        <f t="shared" si="6"/>
        <v>11.59644750926013</v>
      </c>
      <c r="F32" s="48">
        <v>35589984.791540004</v>
      </c>
      <c r="G32" s="48">
        <v>3273672.0617300002</v>
      </c>
      <c r="H32" s="32">
        <f t="shared" si="7"/>
        <v>9.1982957590590928</v>
      </c>
      <c r="I32" s="31">
        <f t="shared" si="4"/>
        <v>-648576.93826999981</v>
      </c>
      <c r="J32" s="31">
        <f t="shared" si="5"/>
        <v>83.464156960203198</v>
      </c>
    </row>
    <row r="33" spans="1:10" x14ac:dyDescent="0.2">
      <c r="A33" s="49" t="s">
        <v>49</v>
      </c>
      <c r="B33" s="33" t="s">
        <v>50</v>
      </c>
      <c r="C33" s="50">
        <v>5344073.7</v>
      </c>
      <c r="D33" s="50">
        <v>175653.6</v>
      </c>
      <c r="E33" s="35">
        <f t="shared" si="6"/>
        <v>3.2868858077312817</v>
      </c>
      <c r="F33" s="51">
        <v>4849964.8</v>
      </c>
      <c r="G33" s="51">
        <v>436772</v>
      </c>
      <c r="H33" s="36">
        <f t="shared" si="7"/>
        <v>9.0056736081878377</v>
      </c>
      <c r="I33" s="35">
        <f t="shared" si="4"/>
        <v>261118.4</v>
      </c>
      <c r="J33" s="35">
        <f t="shared" si="5"/>
        <v>248.65530794700476</v>
      </c>
    </row>
    <row r="34" spans="1:10" x14ac:dyDescent="0.2">
      <c r="A34" s="49" t="s">
        <v>51</v>
      </c>
      <c r="B34" s="33" t="s">
        <v>52</v>
      </c>
      <c r="C34" s="50">
        <v>1625646.7</v>
      </c>
      <c r="D34" s="50">
        <v>84598.8</v>
      </c>
      <c r="E34" s="35">
        <f t="shared" si="6"/>
        <v>5.2040089645554604</v>
      </c>
      <c r="F34" s="51">
        <v>1762872.9</v>
      </c>
      <c r="G34" s="51">
        <v>96861.9</v>
      </c>
      <c r="H34" s="36">
        <f t="shared" si="7"/>
        <v>5.4945481321994345</v>
      </c>
      <c r="I34" s="35">
        <f t="shared" si="4"/>
        <v>12263.099999999991</v>
      </c>
      <c r="J34" s="35">
        <f t="shared" si="5"/>
        <v>114.49559568220823</v>
      </c>
    </row>
    <row r="35" spans="1:10" x14ac:dyDescent="0.2">
      <c r="A35" s="49" t="s">
        <v>53</v>
      </c>
      <c r="B35" s="33" t="s">
        <v>54</v>
      </c>
      <c r="C35" s="50">
        <v>19213587.199999999</v>
      </c>
      <c r="D35" s="50">
        <v>2108434.7999999998</v>
      </c>
      <c r="E35" s="35">
        <f t="shared" si="6"/>
        <v>10.973665552677222</v>
      </c>
      <c r="F35" s="51">
        <v>21431182.600000001</v>
      </c>
      <c r="G35" s="51">
        <v>2190587.7000000002</v>
      </c>
      <c r="H35" s="36">
        <f t="shared" si="7"/>
        <v>10.22149706288257</v>
      </c>
      <c r="I35" s="35">
        <f t="shared" si="4"/>
        <v>82152.900000000373</v>
      </c>
      <c r="J35" s="35">
        <f t="shared" si="5"/>
        <v>103.89639271747934</v>
      </c>
    </row>
    <row r="36" spans="1:10" x14ac:dyDescent="0.2">
      <c r="A36" s="49" t="s">
        <v>55</v>
      </c>
      <c r="B36" s="33" t="s">
        <v>56</v>
      </c>
      <c r="C36" s="50">
        <v>1634259.4</v>
      </c>
      <c r="D36" s="50">
        <v>134421.4</v>
      </c>
      <c r="E36" s="35">
        <f t="shared" si="6"/>
        <v>8.2252181018509063</v>
      </c>
      <c r="F36" s="51">
        <v>1647385.5</v>
      </c>
      <c r="G36" s="51">
        <v>77220.2</v>
      </c>
      <c r="H36" s="36">
        <f t="shared" si="7"/>
        <v>4.6874395822957045</v>
      </c>
      <c r="I36" s="35">
        <f t="shared" si="4"/>
        <v>-57201.2</v>
      </c>
      <c r="J36" s="36">
        <f t="shared" si="5"/>
        <v>57.446358987482647</v>
      </c>
    </row>
    <row r="37" spans="1:10" x14ac:dyDescent="0.2">
      <c r="A37" s="46" t="s">
        <v>57</v>
      </c>
      <c r="B37" s="29" t="s">
        <v>58</v>
      </c>
      <c r="C37" s="47">
        <v>28343867.699999999</v>
      </c>
      <c r="D37" s="47">
        <v>1299701.2</v>
      </c>
      <c r="E37" s="31">
        <f t="shared" si="6"/>
        <v>4.5854758205775852</v>
      </c>
      <c r="F37" s="48">
        <v>29343064.239860002</v>
      </c>
      <c r="G37" s="48">
        <v>2622664.54061</v>
      </c>
      <c r="H37" s="32">
        <f t="shared" si="7"/>
        <v>8.9379368125001015</v>
      </c>
      <c r="I37" s="32">
        <f t="shared" si="4"/>
        <v>1322963.3406100001</v>
      </c>
      <c r="J37" s="32">
        <f t="shared" si="5"/>
        <v>201.78980681175028</v>
      </c>
    </row>
    <row r="38" spans="1:10" x14ac:dyDescent="0.2">
      <c r="A38" s="46" t="s">
        <v>59</v>
      </c>
      <c r="B38" s="29" t="s">
        <v>60</v>
      </c>
      <c r="C38" s="47">
        <v>694080.7</v>
      </c>
      <c r="D38" s="47">
        <v>23259.8</v>
      </c>
      <c r="E38" s="31">
        <f t="shared" si="6"/>
        <v>3.3511665142108114</v>
      </c>
      <c r="F38" s="48">
        <v>529998.84494999994</v>
      </c>
      <c r="G38" s="48">
        <v>42633.47251</v>
      </c>
      <c r="H38" s="32">
        <f t="shared" si="7"/>
        <v>8.0440689477393175</v>
      </c>
      <c r="I38" s="32">
        <f t="shared" si="4"/>
        <v>19373.67251</v>
      </c>
      <c r="J38" s="32">
        <f t="shared" si="5"/>
        <v>183.29251545585089</v>
      </c>
    </row>
    <row r="39" spans="1:10" x14ac:dyDescent="0.2">
      <c r="A39" s="46" t="s">
        <v>61</v>
      </c>
      <c r="B39" s="29" t="s">
        <v>62</v>
      </c>
      <c r="C39" s="54">
        <v>57284648.899999999</v>
      </c>
      <c r="D39" s="45">
        <v>7006814.7999999998</v>
      </c>
      <c r="E39" s="31">
        <f t="shared" si="6"/>
        <v>12.231575011014861</v>
      </c>
      <c r="F39" s="48">
        <v>58183462.65174</v>
      </c>
      <c r="G39" s="48">
        <v>8400661.2965600006</v>
      </c>
      <c r="H39" s="32">
        <f>G39/F39*100</f>
        <v>14.438228516653565</v>
      </c>
      <c r="I39" s="32">
        <f t="shared" si="4"/>
        <v>1393846.4965600008</v>
      </c>
      <c r="J39" s="32">
        <f t="shared" si="5"/>
        <v>119.89272638631752</v>
      </c>
    </row>
    <row r="40" spans="1:10" x14ac:dyDescent="0.2">
      <c r="A40" s="46" t="s">
        <v>63</v>
      </c>
      <c r="B40" s="29" t="s">
        <v>64</v>
      </c>
      <c r="C40" s="47">
        <v>10097815.9</v>
      </c>
      <c r="D40" s="47">
        <v>827408.7</v>
      </c>
      <c r="E40" s="31">
        <f t="shared" si="6"/>
        <v>8.1939372651862268</v>
      </c>
      <c r="F40" s="54">
        <v>9403409.2533799987</v>
      </c>
      <c r="G40" s="45">
        <v>994255.30422000005</v>
      </c>
      <c r="H40" s="32">
        <f>G40/F40*100</f>
        <v>10.573349276089637</v>
      </c>
      <c r="I40" s="31">
        <f t="shared" si="4"/>
        <v>166846.6042200001</v>
      </c>
      <c r="J40" s="31">
        <f t="shared" si="5"/>
        <v>120.16495647435181</v>
      </c>
    </row>
    <row r="41" spans="1:10" x14ac:dyDescent="0.2">
      <c r="A41" s="46" t="s">
        <v>65</v>
      </c>
      <c r="B41" s="29" t="s">
        <v>66</v>
      </c>
      <c r="C41" s="47">
        <v>20721971.699999999</v>
      </c>
      <c r="D41" s="47">
        <v>4636097.0999999996</v>
      </c>
      <c r="E41" s="31">
        <f t="shared" si="6"/>
        <v>22.372857019199579</v>
      </c>
      <c r="F41" s="48">
        <v>19740790.789930001</v>
      </c>
      <c r="G41" s="48">
        <v>4144154.1995600001</v>
      </c>
      <c r="H41" s="32">
        <f>G41/F41*100</f>
        <v>20.992847974833815</v>
      </c>
      <c r="I41" s="31">
        <f t="shared" si="4"/>
        <v>-491942.90043999953</v>
      </c>
      <c r="J41" s="31">
        <f t="shared" si="5"/>
        <v>89.388856837360038</v>
      </c>
    </row>
    <row r="42" spans="1:10" x14ac:dyDescent="0.2">
      <c r="A42" s="46" t="s">
        <v>67</v>
      </c>
      <c r="B42" s="29" t="s">
        <v>68</v>
      </c>
      <c r="C42" s="47">
        <v>37047446.299999997</v>
      </c>
      <c r="D42" s="47">
        <v>5544501.2000000002</v>
      </c>
      <c r="E42" s="31">
        <f t="shared" si="6"/>
        <v>14.965947059082453</v>
      </c>
      <c r="F42" s="48">
        <v>36290333.184769996</v>
      </c>
      <c r="G42" s="48">
        <v>6391720.0961099993</v>
      </c>
      <c r="H42" s="32">
        <f>G42/F42*100</f>
        <v>17.612734673905997</v>
      </c>
      <c r="I42" s="31">
        <f t="shared" si="4"/>
        <v>847218.89610999916</v>
      </c>
      <c r="J42" s="31">
        <f t="shared" si="5"/>
        <v>115.2803447154092</v>
      </c>
    </row>
    <row r="43" spans="1:10" x14ac:dyDescent="0.2">
      <c r="A43" s="46" t="s">
        <v>69</v>
      </c>
      <c r="B43" s="29" t="s">
        <v>70</v>
      </c>
      <c r="C43" s="47">
        <v>5979421</v>
      </c>
      <c r="D43" s="47">
        <v>393418.1</v>
      </c>
      <c r="E43" s="31">
        <f t="shared" si="6"/>
        <v>6.5795350419380059</v>
      </c>
      <c r="F43" s="48">
        <v>5831727.3576099994</v>
      </c>
      <c r="G43" s="48">
        <v>535149.0148</v>
      </c>
      <c r="H43" s="32">
        <f t="shared" si="7"/>
        <v>9.1765094968246022</v>
      </c>
      <c r="I43" s="31">
        <f t="shared" si="4"/>
        <v>141730.91480000003</v>
      </c>
      <c r="J43" s="31">
        <f t="shared" si="5"/>
        <v>136.02551961894994</v>
      </c>
    </row>
    <row r="44" spans="1:10" ht="15" customHeight="1" x14ac:dyDescent="0.2">
      <c r="A44" s="46" t="s">
        <v>71</v>
      </c>
      <c r="B44" s="29" t="s">
        <v>72</v>
      </c>
      <c r="C44" s="47">
        <v>535882.4</v>
      </c>
      <c r="D44" s="47">
        <v>290610.09999999998</v>
      </c>
      <c r="E44" s="31">
        <f t="shared" si="6"/>
        <v>54.230200506678329</v>
      </c>
      <c r="F44" s="48">
        <v>544466.20155</v>
      </c>
      <c r="G44" s="48">
        <v>172344.87868999998</v>
      </c>
      <c r="H44" s="32">
        <f t="shared" si="7"/>
        <v>31.653916845410109</v>
      </c>
      <c r="I44" s="31">
        <f t="shared" si="4"/>
        <v>-118265.22130999999</v>
      </c>
      <c r="J44" s="31">
        <f t="shared" si="5"/>
        <v>59.304504107049269</v>
      </c>
    </row>
    <row r="45" spans="1:10" x14ac:dyDescent="0.2">
      <c r="A45" s="46"/>
      <c r="B45" s="29" t="s">
        <v>73</v>
      </c>
      <c r="C45" s="31">
        <f>C39+C40+C41+C42+C43+C44</f>
        <v>131667186.2</v>
      </c>
      <c r="D45" s="31">
        <f>D39+D40+D41+D42+D43+D44</f>
        <v>18698850.000000004</v>
      </c>
      <c r="E45" s="31">
        <f t="shared" si="6"/>
        <v>14.2016021908426</v>
      </c>
      <c r="F45" s="32">
        <f>F39+F40+F41+F42+F43+F44</f>
        <v>129994189.43898</v>
      </c>
      <c r="G45" s="32">
        <f>G39+G40+G41+G42+G43+G44</f>
        <v>20638284.78994</v>
      </c>
      <c r="H45" s="32">
        <f t="shared" si="7"/>
        <v>15.876313302163192</v>
      </c>
      <c r="I45" s="31">
        <f t="shared" si="4"/>
        <v>1939434.7899399959</v>
      </c>
      <c r="J45" s="31">
        <f t="shared" si="5"/>
        <v>110.37194688411316</v>
      </c>
    </row>
    <row r="46" spans="1:10" x14ac:dyDescent="0.2">
      <c r="A46" s="55" t="s">
        <v>74</v>
      </c>
      <c r="B46" s="56" t="s">
        <v>75</v>
      </c>
      <c r="C46" s="48">
        <v>22205.8</v>
      </c>
      <c r="D46" s="48">
        <v>296</v>
      </c>
      <c r="E46" s="32">
        <f t="shared" si="6"/>
        <v>1.3329850759711426</v>
      </c>
      <c r="F46" s="48">
        <v>150929.57381</v>
      </c>
      <c r="G46" s="48">
        <v>276.96588000000003</v>
      </c>
      <c r="H46" s="32">
        <f t="shared" si="7"/>
        <v>0.18350669985238463</v>
      </c>
      <c r="I46" s="32">
        <f t="shared" si="4"/>
        <v>-19.034119999999973</v>
      </c>
      <c r="J46" s="32">
        <f t="shared" si="5"/>
        <v>93.569554054054066</v>
      </c>
    </row>
    <row r="47" spans="1:10" x14ac:dyDescent="0.2">
      <c r="A47" s="46" t="s">
        <v>76</v>
      </c>
      <c r="B47" s="29" t="s">
        <v>77</v>
      </c>
      <c r="C47" s="47">
        <v>830836.9</v>
      </c>
      <c r="D47" s="47">
        <v>7221.5</v>
      </c>
      <c r="E47" s="31">
        <f t="shared" si="6"/>
        <v>0.86918383138736377</v>
      </c>
      <c r="F47" s="48">
        <v>1831501.0853299999</v>
      </c>
      <c r="G47" s="48">
        <v>0</v>
      </c>
      <c r="H47" s="32">
        <f t="shared" si="7"/>
        <v>0</v>
      </c>
      <c r="I47" s="31">
        <f t="shared" si="4"/>
        <v>-7221.5</v>
      </c>
      <c r="J47" s="32">
        <f t="shared" si="5"/>
        <v>0</v>
      </c>
    </row>
    <row r="48" spans="1:10" s="7" customFormat="1" x14ac:dyDescent="0.2">
      <c r="A48" s="46"/>
      <c r="B48" s="29" t="s">
        <v>78</v>
      </c>
      <c r="C48" s="47">
        <f>-C50</f>
        <v>-17149431.300000001</v>
      </c>
      <c r="D48" s="47">
        <f>D9-D22</f>
        <v>-9830907.9000000004</v>
      </c>
      <c r="E48" s="31"/>
      <c r="F48" s="48">
        <f>-F50</f>
        <v>-9489058.1999999993</v>
      </c>
      <c r="G48" s="48">
        <f>G9-G22</f>
        <v>-5758875.4627900049</v>
      </c>
      <c r="H48" s="32"/>
      <c r="I48" s="31">
        <f t="shared" si="4"/>
        <v>4072032.4372099955</v>
      </c>
      <c r="J48" s="31"/>
    </row>
    <row r="49" spans="1:11" x14ac:dyDescent="0.2">
      <c r="A49" s="46"/>
      <c r="B49" s="29"/>
      <c r="C49" s="31"/>
      <c r="D49" s="31"/>
      <c r="E49" s="31"/>
      <c r="F49" s="57"/>
      <c r="G49" s="57"/>
      <c r="H49" s="57"/>
      <c r="I49" s="31"/>
      <c r="J49" s="32"/>
    </row>
    <row r="50" spans="1:11" x14ac:dyDescent="0.2">
      <c r="A50" s="49"/>
      <c r="B50" s="29" t="s">
        <v>79</v>
      </c>
      <c r="C50" s="31">
        <f>SUM(C51:C61)</f>
        <v>17149431.300000001</v>
      </c>
      <c r="D50" s="31">
        <f>SUM(D51:D61)</f>
        <v>9830907.9000000004</v>
      </c>
      <c r="E50" s="31"/>
      <c r="F50" s="31">
        <f>SUM(F51:F61)</f>
        <v>9489058.1999999993</v>
      </c>
      <c r="G50" s="31">
        <f>SUM(G51:G61)</f>
        <v>5758875.5</v>
      </c>
      <c r="H50" s="57"/>
      <c r="I50" s="31">
        <f t="shared" ref="I50:I65" si="8">G50-D50</f>
        <v>-4072032.4000000004</v>
      </c>
      <c r="J50" s="32"/>
    </row>
    <row r="51" spans="1:11" x14ac:dyDescent="0.2">
      <c r="A51" s="49"/>
      <c r="B51" s="58" t="s">
        <v>80</v>
      </c>
      <c r="C51" s="35">
        <v>972500</v>
      </c>
      <c r="D51" s="35">
        <v>0</v>
      </c>
      <c r="E51" s="35"/>
      <c r="F51" s="59">
        <v>2500000</v>
      </c>
      <c r="G51" s="59">
        <v>0</v>
      </c>
      <c r="H51" s="60"/>
      <c r="I51" s="59">
        <f t="shared" si="8"/>
        <v>0</v>
      </c>
      <c r="J51" s="32"/>
      <c r="K51" s="61"/>
    </row>
    <row r="52" spans="1:11" x14ac:dyDescent="0.2">
      <c r="A52" s="49"/>
      <c r="B52" s="58" t="s">
        <v>81</v>
      </c>
      <c r="C52" s="35">
        <v>687124.7</v>
      </c>
      <c r="D52" s="35">
        <v>-500</v>
      </c>
      <c r="E52" s="35"/>
      <c r="F52" s="59">
        <v>1733339</v>
      </c>
      <c r="G52" s="59">
        <v>0</v>
      </c>
      <c r="H52" s="60"/>
      <c r="I52" s="59">
        <f t="shared" si="8"/>
        <v>500</v>
      </c>
      <c r="J52" s="32"/>
      <c r="K52" s="61"/>
    </row>
    <row r="53" spans="1:11" ht="15" customHeight="1" x14ac:dyDescent="0.2">
      <c r="A53" s="49"/>
      <c r="B53" s="58" t="s">
        <v>82</v>
      </c>
      <c r="C53" s="35">
        <v>-104180.8</v>
      </c>
      <c r="D53" s="35">
        <v>0</v>
      </c>
      <c r="E53" s="35"/>
      <c r="F53" s="59">
        <v>-116180.9</v>
      </c>
      <c r="G53" s="59">
        <v>0</v>
      </c>
      <c r="H53" s="60"/>
      <c r="I53" s="59">
        <f t="shared" si="8"/>
        <v>0</v>
      </c>
      <c r="J53" s="32"/>
      <c r="K53" s="61"/>
    </row>
    <row r="54" spans="1:11" x14ac:dyDescent="0.2">
      <c r="A54" s="49"/>
      <c r="B54" s="58" t="s">
        <v>83</v>
      </c>
      <c r="C54" s="35">
        <v>15528767.800000001</v>
      </c>
      <c r="D54" s="35">
        <v>6044648.2000000002</v>
      </c>
      <c r="E54" s="35"/>
      <c r="F54" s="59">
        <v>5356680.5</v>
      </c>
      <c r="G54" s="59">
        <v>-4972329.2</v>
      </c>
      <c r="H54" s="60"/>
      <c r="I54" s="59">
        <f t="shared" si="8"/>
        <v>-11016977.4</v>
      </c>
      <c r="J54" s="32"/>
      <c r="K54" s="61"/>
    </row>
    <row r="55" spans="1:11" ht="16.5" customHeight="1" x14ac:dyDescent="0.2">
      <c r="A55" s="49"/>
      <c r="B55" s="58" t="s">
        <v>84</v>
      </c>
      <c r="C55" s="35">
        <v>0</v>
      </c>
      <c r="D55" s="35">
        <v>1500000</v>
      </c>
      <c r="E55" s="35"/>
      <c r="F55" s="59">
        <v>0</v>
      </c>
      <c r="G55" s="59">
        <v>900000</v>
      </c>
      <c r="H55" s="60"/>
      <c r="I55" s="59">
        <f t="shared" si="8"/>
        <v>-600000</v>
      </c>
      <c r="J55" s="32"/>
      <c r="K55" s="61"/>
    </row>
    <row r="56" spans="1:11" ht="17.25" customHeight="1" x14ac:dyDescent="0.2">
      <c r="A56" s="49"/>
      <c r="B56" s="58" t="s">
        <v>85</v>
      </c>
      <c r="C56" s="35">
        <v>0</v>
      </c>
      <c r="D56" s="35">
        <v>10255</v>
      </c>
      <c r="E56" s="35"/>
      <c r="F56" s="59">
        <v>0</v>
      </c>
      <c r="G56" s="59">
        <v>0</v>
      </c>
      <c r="H56" s="60"/>
      <c r="I56" s="59">
        <f t="shared" si="8"/>
        <v>-10255</v>
      </c>
      <c r="J56" s="32"/>
      <c r="K56" s="61"/>
    </row>
    <row r="57" spans="1:11" ht="15.75" customHeight="1" x14ac:dyDescent="0.2">
      <c r="A57" s="49"/>
      <c r="B57" s="58" t="s">
        <v>86</v>
      </c>
      <c r="C57" s="52">
        <v>-26000</v>
      </c>
      <c r="D57" s="52">
        <v>0</v>
      </c>
      <c r="E57" s="35"/>
      <c r="F57" s="59">
        <v>-24000</v>
      </c>
      <c r="G57" s="59">
        <v>0</v>
      </c>
      <c r="H57" s="60"/>
      <c r="I57" s="59">
        <f t="shared" si="8"/>
        <v>0</v>
      </c>
      <c r="J57" s="32"/>
      <c r="K57" s="61"/>
    </row>
    <row r="58" spans="1:11" ht="15.75" customHeight="1" x14ac:dyDescent="0.2">
      <c r="A58" s="49"/>
      <c r="B58" s="58" t="s">
        <v>87</v>
      </c>
      <c r="C58" s="35">
        <v>55219.6</v>
      </c>
      <c r="D58" s="35">
        <v>0</v>
      </c>
      <c r="E58" s="35"/>
      <c r="F58" s="59">
        <v>5219.6000000000004</v>
      </c>
      <c r="G58" s="59">
        <v>0</v>
      </c>
      <c r="H58" s="60"/>
      <c r="I58" s="59">
        <f t="shared" si="8"/>
        <v>0</v>
      </c>
      <c r="J58" s="32"/>
      <c r="K58" s="61"/>
    </row>
    <row r="59" spans="1:11" ht="15.75" customHeight="1" x14ac:dyDescent="0.2">
      <c r="A59" s="28"/>
      <c r="B59" s="62" t="s">
        <v>88</v>
      </c>
      <c r="C59" s="35">
        <v>36000</v>
      </c>
      <c r="D59" s="35">
        <v>0</v>
      </c>
      <c r="E59" s="35"/>
      <c r="F59" s="59">
        <v>34000</v>
      </c>
      <c r="G59" s="59">
        <v>0</v>
      </c>
      <c r="H59" s="60"/>
      <c r="I59" s="59">
        <f t="shared" si="8"/>
        <v>0</v>
      </c>
      <c r="J59" s="32"/>
      <c r="K59" s="61"/>
    </row>
    <row r="60" spans="1:11" ht="15.75" customHeight="1" x14ac:dyDescent="0.2">
      <c r="A60" s="28"/>
      <c r="B60" s="63" t="s">
        <v>89</v>
      </c>
      <c r="C60" s="35">
        <v>0</v>
      </c>
      <c r="D60" s="35">
        <v>2476504.7000000002</v>
      </c>
      <c r="E60" s="35"/>
      <c r="F60" s="59">
        <v>0</v>
      </c>
      <c r="G60" s="59">
        <v>4831204.7</v>
      </c>
      <c r="H60" s="60"/>
      <c r="I60" s="59">
        <f t="shared" si="8"/>
        <v>2354700</v>
      </c>
      <c r="J60" s="32"/>
      <c r="K60" s="61"/>
    </row>
    <row r="61" spans="1:11" ht="15.75" customHeight="1" x14ac:dyDescent="0.2">
      <c r="A61" s="28"/>
      <c r="B61" s="63" t="s">
        <v>90</v>
      </c>
      <c r="C61" s="59">
        <v>0</v>
      </c>
      <c r="D61" s="59">
        <v>-200000</v>
      </c>
      <c r="E61" s="59"/>
      <c r="F61" s="59">
        <v>0</v>
      </c>
      <c r="G61" s="59">
        <v>5000000</v>
      </c>
      <c r="H61" s="60"/>
      <c r="I61" s="59">
        <f t="shared" si="8"/>
        <v>5200000</v>
      </c>
      <c r="J61" s="32"/>
      <c r="K61" s="61"/>
    </row>
    <row r="62" spans="1:11" ht="14.25" customHeight="1" x14ac:dyDescent="0.2">
      <c r="A62" s="64"/>
      <c r="B62" s="65"/>
      <c r="C62" s="66"/>
      <c r="D62" s="66"/>
      <c r="E62" s="66"/>
      <c r="F62" s="67"/>
      <c r="G62" s="67"/>
      <c r="H62" s="67"/>
      <c r="J62" s="68"/>
      <c r="K62" s="61"/>
    </row>
    <row r="63" spans="1:11" ht="15.75" customHeight="1" x14ac:dyDescent="0.2">
      <c r="A63" s="69"/>
      <c r="B63" s="70" t="s">
        <v>91</v>
      </c>
      <c r="C63" s="71"/>
      <c r="D63" s="59">
        <v>3366962.9</v>
      </c>
      <c r="E63" s="32"/>
      <c r="F63" s="72"/>
      <c r="G63" s="36">
        <v>2910958.5</v>
      </c>
      <c r="H63" s="72"/>
      <c r="I63" s="59">
        <f t="shared" si="8"/>
        <v>-456004.39999999991</v>
      </c>
      <c r="J63" s="36"/>
      <c r="K63" s="61"/>
    </row>
    <row r="64" spans="1:11" ht="15.75" customHeight="1" x14ac:dyDescent="0.2">
      <c r="A64" s="69"/>
      <c r="B64" s="73" t="s">
        <v>92</v>
      </c>
      <c r="C64" s="71"/>
      <c r="D64" s="36">
        <f>D63/C10*100</f>
        <v>2.0046942597599262</v>
      </c>
      <c r="E64" s="32"/>
      <c r="F64" s="72"/>
      <c r="G64" s="36">
        <f>G63/F10*100</f>
        <v>1.6020754251264333</v>
      </c>
      <c r="H64" s="74"/>
      <c r="I64" s="59"/>
      <c r="J64" s="32"/>
      <c r="K64" s="61"/>
    </row>
    <row r="65" spans="1:11" ht="15.75" customHeight="1" x14ac:dyDescent="0.2">
      <c r="A65" s="69"/>
      <c r="B65" s="73" t="s">
        <v>93</v>
      </c>
      <c r="C65" s="71"/>
      <c r="D65" s="66">
        <v>44600</v>
      </c>
      <c r="E65" s="36"/>
      <c r="F65" s="75"/>
      <c r="G65" s="36">
        <v>11748.8</v>
      </c>
      <c r="H65" s="74"/>
      <c r="I65" s="59">
        <f t="shared" si="8"/>
        <v>-32851.199999999997</v>
      </c>
      <c r="J65" s="36"/>
      <c r="K65" s="61"/>
    </row>
    <row r="66" spans="1:11" ht="15.75" customHeight="1" x14ac:dyDescent="0.2">
      <c r="A66" s="69"/>
      <c r="B66" s="73" t="s">
        <v>92</v>
      </c>
      <c r="C66" s="71"/>
      <c r="D66" s="76">
        <f>D65/C10*100</f>
        <v>2.6554900259011676E-2</v>
      </c>
      <c r="E66" s="36"/>
      <c r="F66" s="75"/>
      <c r="G66" s="76">
        <f>G65/F10*100</f>
        <v>6.4660707992660969E-3</v>
      </c>
      <c r="H66" s="74"/>
      <c r="I66" s="59"/>
      <c r="J66" s="71"/>
      <c r="K66" s="61"/>
    </row>
    <row r="67" spans="1:11" ht="9.75" customHeight="1" x14ac:dyDescent="0.2">
      <c r="A67" s="64"/>
      <c r="B67" s="65"/>
      <c r="C67" s="66"/>
      <c r="D67" s="66"/>
      <c r="E67" s="66"/>
      <c r="F67" s="66"/>
      <c r="G67" s="66"/>
      <c r="H67" s="66"/>
      <c r="I67" s="66"/>
      <c r="J67" s="65"/>
      <c r="K67" s="61"/>
    </row>
    <row r="68" spans="1:11" x14ac:dyDescent="0.2">
      <c r="A68" s="77" t="s">
        <v>94</v>
      </c>
      <c r="B68" s="7"/>
      <c r="C68" s="9"/>
      <c r="D68" s="9"/>
      <c r="E68" s="9"/>
      <c r="F68" s="8"/>
      <c r="G68" s="9"/>
      <c r="H68" s="9"/>
      <c r="I68" s="9"/>
      <c r="J68" s="7"/>
    </row>
  </sheetData>
  <mergeCells count="15">
    <mergeCell ref="D6:D7"/>
    <mergeCell ref="E6:E7"/>
    <mergeCell ref="F6:F7"/>
    <mergeCell ref="G6:G7"/>
    <mergeCell ref="H6:H7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39370078740157483" right="0.39370078740157483" top="0.59055118110236227" bottom="0.3937007874015748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2022-03-24T05:42:38Z</dcterms:created>
  <dcterms:modified xsi:type="dcterms:W3CDTF">2022-03-24T05:43:44Z</dcterms:modified>
</cp:coreProperties>
</file>