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4320" windowWidth="15450" windowHeight="7335" activeTab="0"/>
  </bookViews>
  <sheets>
    <sheet name="ДОХОДЫ" sheetId="1" r:id="rId1"/>
    <sheet name="увеличение" sheetId="2" state="hidden" r:id="rId2"/>
    <sheet name="уменьшение" sheetId="3" state="hidden" r:id="rId3"/>
    <sheet name="перераспределение" sheetId="4" state="hidden" r:id="rId4"/>
  </sheets>
  <definedNames>
    <definedName name="_xlnm._FilterDatabase" localSheetId="3" hidden="1">'перераспределение'!$A$7:$K$13</definedName>
    <definedName name="_xlnm._FilterDatabase" localSheetId="1" hidden="1">'увеличение'!$A$6:$G$8</definedName>
    <definedName name="Z_0199ACBD_3190_4B84_AFFB_81CAEBB7CB5B_.wvu.FilterData" localSheetId="3" hidden="1">'перераспределение'!$A$7:$K$13</definedName>
    <definedName name="Z_0199ACBD_3190_4B84_AFFB_81CAEBB7CB5B_.wvu.FilterData" localSheetId="1" hidden="1">'увеличение'!$A$6:$G$8</definedName>
    <definedName name="Z_0199ACBD_3190_4B84_AFFB_81CAEBB7CB5B_.wvu.PrintTitles" localSheetId="3" hidden="1">'перераспределение'!$6:$6</definedName>
    <definedName name="Z_0199ACBD_3190_4B84_AFFB_81CAEBB7CB5B_.wvu.PrintTitles" localSheetId="1" hidden="1">'увеличение'!$5:$5</definedName>
    <definedName name="Z_140009A1_8033_4DF3_B576_4A3F45C76564_.wvu.FilterData" localSheetId="3" hidden="1">'перераспределение'!$A$7:$K$13</definedName>
    <definedName name="Z_140009A1_8033_4DF3_B576_4A3F45C76564_.wvu.FilterData" localSheetId="1" hidden="1">'увеличение'!$A$6:$G$8</definedName>
    <definedName name="Z_26045A6D_7489_4306_BB4B_4F381D09B6D6_.wvu.FilterData" localSheetId="3" hidden="1">'перераспределение'!$A$7:$K$13</definedName>
    <definedName name="Z_2D34D568_2E61_442C_A2EE_31449C207875_.wvu.FilterData" localSheetId="3" hidden="1">'перераспределение'!$A$7:$K$13</definedName>
    <definedName name="Z_3F047309_29B8_4634_8EEA_501EDBA688CE_.wvu.FilterData" localSheetId="3" hidden="1">'перераспределение'!$A$7:$K$13</definedName>
    <definedName name="Z_5B4F10C4_550C_4D0E_8428_4C04148E7DDC_.wvu.FilterData" localSheetId="3" hidden="1">'перераспределение'!$A$7:$K$13</definedName>
    <definedName name="Z_5F54D95F_4F33_4413_A60B_0FC8AC402EC2_.wvu.FilterData" localSheetId="3" hidden="1">'перераспределение'!$A$7:$K$13</definedName>
    <definedName name="Z_63398F5F_8607_48AB_8B89_F93D796EDE84_.wvu.FilterData" localSheetId="3" hidden="1">'перераспределение'!$A$7:$K$13</definedName>
    <definedName name="Z_63398F5F_8607_48AB_8B89_F93D796EDE84_.wvu.FilterData" localSheetId="1" hidden="1">'увеличение'!$A$6:$G$8</definedName>
    <definedName name="Z_63398F5F_8607_48AB_8B89_F93D796EDE84_.wvu.PrintTitles" localSheetId="3" hidden="1">'перераспределение'!$6:$6</definedName>
    <definedName name="Z_63398F5F_8607_48AB_8B89_F93D796EDE84_.wvu.PrintTitles" localSheetId="1" hidden="1">'увеличение'!$5:$5</definedName>
    <definedName name="Z_72A4D64E_B497_4069_832F_05D9E42A0FB2_.wvu.FilterData" localSheetId="3" hidden="1">'перераспределение'!$A$7:$K$13</definedName>
    <definedName name="Z_80DA7438_9A26_4D67_99F5_E21B3EB7BDF2_.wvu.FilterData" localSheetId="3" hidden="1">'перераспределение'!$A$7:$K$13</definedName>
    <definedName name="Z_941FF28C_F191_4DAB_8C4B_9127DEFBD217_.wvu.FilterData" localSheetId="3" hidden="1">'перераспределение'!$A$7:$K$13</definedName>
    <definedName name="Z_941FF28C_F191_4DAB_8C4B_9127DEFBD217_.wvu.FilterData" localSheetId="1" hidden="1">'увеличение'!$A$6:$G$8</definedName>
    <definedName name="Z_941FF28C_F191_4DAB_8C4B_9127DEFBD217_.wvu.PrintTitles" localSheetId="3" hidden="1">'перераспределение'!$6:$6</definedName>
    <definedName name="Z_941FF28C_F191_4DAB_8C4B_9127DEFBD217_.wvu.PrintTitles" localSheetId="1" hidden="1">'увеличение'!$5:$5</definedName>
    <definedName name="Z_9C6C3F82_61E7_44FC_90B6_E0FE337C4528_.wvu.FilterData" localSheetId="3" hidden="1">'перераспределение'!$A$7:$K$13</definedName>
    <definedName name="Z_9C6C3F82_61E7_44FC_90B6_E0FE337C4528_.wvu.FilterData" localSheetId="1" hidden="1">'увеличение'!$A$6:$G$8</definedName>
    <definedName name="Z_9C6C3F82_61E7_44FC_90B6_E0FE337C4528_.wvu.PrintTitles" localSheetId="3" hidden="1">'перераспределение'!$6:$6</definedName>
    <definedName name="Z_9C6C3F82_61E7_44FC_90B6_E0FE337C4528_.wvu.PrintTitles" localSheetId="1" hidden="1">'увеличение'!$5:$5</definedName>
    <definedName name="Z_A0EAB98D_C05D_4B7E_9EB2_E1F06D80C78D_.wvu.FilterData" localSheetId="3" hidden="1">'перераспределение'!$A$7:$K$13</definedName>
    <definedName name="Z_A25538CD_E4AC_4849_9572_146191B48082_.wvu.FilterData" localSheetId="3" hidden="1">'перераспределение'!$A$7:$K$13</definedName>
    <definedName name="Z_A25538CD_E4AC_4849_9572_146191B48082_.wvu.FilterData" localSheetId="1" hidden="1">'увеличение'!$A$6:$G$8</definedName>
    <definedName name="Z_A25538CD_E4AC_4849_9572_146191B48082_.wvu.PrintTitles" localSheetId="3" hidden="1">'перераспределение'!$6:$6</definedName>
    <definedName name="Z_A25538CD_E4AC_4849_9572_146191B48082_.wvu.PrintTitles" localSheetId="1" hidden="1">'увеличение'!$5:$5</definedName>
    <definedName name="Z_B2D2FD78_0908_4575_BBE6_686AD8AE7FD3_.wvu.FilterData" localSheetId="3" hidden="1">'перераспределение'!$A$7:$K$13</definedName>
    <definedName name="Z_B2D2FD78_0908_4575_BBE6_686AD8AE7FD3_.wvu.FilterData" localSheetId="1" hidden="1">'увеличение'!$A$6:$G$8</definedName>
    <definedName name="Z_B5ADE779_8713_493E_BBEA_67A1BCFE4BC7_.wvu.FilterData" localSheetId="3" hidden="1">'перераспределение'!$A$7:$K$13</definedName>
    <definedName name="Z_C3614EF6_ECF3_4A69_A7B4_D2797D287027_.wvu.FilterData" localSheetId="3" hidden="1">'перераспределение'!$A$7:$K$13</definedName>
    <definedName name="Z_CF406469_9D96_471D_96C5_96E50C52E8A5_.wvu.FilterData" localSheetId="3" hidden="1">'перераспределение'!$A$7:$K$13</definedName>
    <definedName name="Z_D17FA9DB_E354_438D_9978_F4396B508459_.wvu.FilterData" localSheetId="3" hidden="1">'перераспределение'!$A$7:$K$13</definedName>
    <definedName name="Z_E8A8D950_44BE_419C_918E_6546E52F5FCD_.wvu.FilterData" localSheetId="3" hidden="1">'перераспределение'!$A$7:$K$13</definedName>
    <definedName name="Z_E8A8D950_44BE_419C_918E_6546E52F5FCD_.wvu.FilterData" localSheetId="1" hidden="1">'увеличение'!$A$6:$G$8</definedName>
    <definedName name="Z_E8A8D950_44BE_419C_918E_6546E52F5FCD_.wvu.PrintTitles" localSheetId="3" hidden="1">'перераспределение'!$6:$6</definedName>
    <definedName name="Z_E8A8D950_44BE_419C_918E_6546E52F5FCD_.wvu.PrintTitles" localSheetId="1" hidden="1">'увеличение'!$5:$5</definedName>
    <definedName name="Z_FC8F0A51_E8DA_42F9_82D5_8B87E13EF38D_.wvu.FilterData" localSheetId="3" hidden="1">'перераспределение'!$A$7:$K$13</definedName>
    <definedName name="Z_FFDD62F7_1BD9_4E0B_A20C_5017D3987BDF_.wvu.FilterData" localSheetId="3" hidden="1">'перераспределение'!$A$7:$K$13</definedName>
    <definedName name="_xlnm.Print_Titles" localSheetId="0">'ДОХОДЫ'!$5:$5</definedName>
    <definedName name="_xlnm.Print_Titles" localSheetId="3">'перераспределение'!$6:$6</definedName>
    <definedName name="_xlnm.Print_Titles" localSheetId="1">'увеличение'!$5:$5</definedName>
    <definedName name="_xlnm.Print_Area" localSheetId="3">'перераспределение'!$A$1:$K$13</definedName>
  </definedNames>
  <calcPr fullCalcOnLoad="1"/>
</workbook>
</file>

<file path=xl/sharedStrings.xml><?xml version="1.0" encoding="utf-8"?>
<sst xmlns="http://schemas.openxmlformats.org/spreadsheetml/2006/main" count="304" uniqueCount="236">
  <si>
    <t>Увеличение</t>
  </si>
  <si>
    <t>Уменьшение (источник)</t>
  </si>
  <si>
    <t>направление</t>
  </si>
  <si>
    <t>код бюджетной классификации расходов</t>
  </si>
  <si>
    <t>№ п.п.</t>
  </si>
  <si>
    <t>ИТОГО</t>
  </si>
  <si>
    <t>Изменения по доходам</t>
  </si>
  <si>
    <t>Сумма
(тысяч рублей)</t>
  </si>
  <si>
    <t>Увеличение по расходам</t>
  </si>
  <si>
    <t>Код бюджетной классификации расходов</t>
  </si>
  <si>
    <t>Обоснование</t>
  </si>
  <si>
    <t>2021 год</t>
  </si>
  <si>
    <t>2022 год</t>
  </si>
  <si>
    <t>Комитет по социальной защите населения Ленинградской области</t>
  </si>
  <si>
    <t>Социальные выплаты семьям с детьми, направленные на стимулирование роста рождаемости</t>
  </si>
  <si>
    <t>Приложение 4 к Пояснительной записке. Таблица поправок по уменьшению</t>
  </si>
  <si>
    <t>Уменьшение по расходам</t>
  </si>
  <si>
    <t>Субсидии на организацию отдыха детей, находящихся в трудной жизненной ситуации, в каникулярное время</t>
  </si>
  <si>
    <t>Мероприятия и проекты</t>
  </si>
  <si>
    <t>Государственная поддержка деятельности социально ориентированных некоммерческих организаций</t>
  </si>
  <si>
    <t>Обеспечение деятельности (услуги, работы) государственных учреждений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</si>
  <si>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</si>
  <si>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Меры социальной поддержки лиц, страдающих заболеваниями, и иных лиц, нуждающихся в лекарственном обеспечении</t>
  </si>
  <si>
    <t>Социальные выплаты и меры стимулирующего характера, связанные с профессиональной деятельностью</t>
  </si>
  <si>
    <t>Ежемесячная выплата в связи с рождением первого ребенка</t>
  </si>
  <si>
    <t>Единовременная выплата, предоставляемая при награждении почетным знаком Ленинградской области "Слава Матери"</t>
  </si>
  <si>
    <t>Предоставление земельного капитала в Ленинградской области</t>
  </si>
  <si>
    <t>Социальная поддержка пенсионеров</t>
  </si>
  <si>
    <t>Ежемесячная денежная компенсация на уплату взносов на капитальный ремонт лицам, достигшим возраста 70 и 80 лет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</si>
  <si>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</si>
  <si>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Обеспечение протезами и протезно-ортопедическими изделиями тружеников тыла и жертв политических репрессий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</si>
  <si>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</si>
  <si>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</si>
  <si>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</si>
  <si>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Организация перевозки ветеранов и инвалидов Великой Отечественной войны к месту лечения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</si>
  <si>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</si>
  <si>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Апробация методик и технологий по организации социального обслуживания граждан</t>
  </si>
  <si>
    <t>Осуществление ежемесячных выплат на детей в возрасте от трех до семи лет включительно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</si>
  <si>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</si>
  <si>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 год</t>
  </si>
  <si>
    <t>Приложение 1 к Пояснительной записке. Таблица поправок по изменению доходов</t>
  </si>
  <si>
    <t>Безвозмездные поступления</t>
  </si>
  <si>
    <t>Приложение 2 к Пояснительной записке. Таблица поправок по увеличению</t>
  </si>
  <si>
    <t>Приложение 5 к Пояснительной записке. Таблица поправок по перераспределению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</si>
  <si>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</si>
  <si>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</si>
  <si>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</si>
  <si>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</si>
  <si>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</si>
  <si>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987 1002 5320106530 600</t>
  </si>
  <si>
    <t>Единовременная выплата, предоставляемая при награждении знаком отличия Ленинградской области "Отцовская доблесть"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</si>
  <si>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</si>
  <si>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</si>
  <si>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</si>
  <si>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</si>
  <si>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</si>
  <si>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</si>
  <si>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</si>
  <si>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</si>
  <si>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</si>
  <si>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</si>
  <si>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987 1004 5310153800 200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</si>
  <si>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</si>
  <si>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Единовременная денежная выплата в связи с 35-летием катастрофы на Чернобыльской АЭС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</si>
  <si>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</si>
  <si>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Изготовление (приобретение) бланков, сертификатов, удостоверений в целях реализации мероприятий, направленных на борьбу с бедностью</t>
  </si>
  <si>
    <t>987 1003 53 1 04 15140 300</t>
  </si>
  <si>
    <t>987 1003 53 1 01 03710 300</t>
  </si>
  <si>
    <t>987 1003 53 1 01 14760 300</t>
  </si>
  <si>
    <t xml:space="preserve">987 1002 53 2 01 00160 600 </t>
  </si>
  <si>
    <t>987 1003 53 1 02 03160 200</t>
  </si>
  <si>
    <t>987 1003 53 1 02 03650 300</t>
  </si>
  <si>
    <t>987 1003 53 1 02 03640 200</t>
  </si>
  <si>
    <t>987 1003 53 1 02 03640 300</t>
  </si>
  <si>
    <t>987 1003 53 1 02 03690 300</t>
  </si>
  <si>
    <t>987 1003 53 1 02 03690 200</t>
  </si>
  <si>
    <t>987 1003 53 1 02 14130 300</t>
  </si>
  <si>
    <t>987 1003 53 1 02 R0070 300</t>
  </si>
  <si>
    <t>987 1003 53 1 04 03830 300</t>
  </si>
  <si>
    <t>987 1003 53 1 P1 03710 300</t>
  </si>
  <si>
    <t>987 1006 53 2 02 06470 600</t>
  </si>
  <si>
    <t>987 1004 53 1 P1 50840 300</t>
  </si>
  <si>
    <t>987 1004 53 1 01 14770 200</t>
  </si>
  <si>
    <t>987 1004 53 1 01 R3020 300</t>
  </si>
  <si>
    <t>987 1003 53 1 P1 03860 300</t>
  </si>
  <si>
    <t>987 1003 53 1 05 03980 200</t>
  </si>
  <si>
    <t>987 1003 53 1 05 03980 300</t>
  </si>
  <si>
    <t>987 1003 53 1 02 03940 200</t>
  </si>
  <si>
    <t>987 1003 53 1 05 03920 200</t>
  </si>
  <si>
    <t>987 1006 53 1 02 ХХХХХ 200</t>
  </si>
  <si>
    <t>987 1006 53 1 05 12860 200</t>
  </si>
  <si>
    <t>987 0707 52 5 01 74410 500</t>
  </si>
  <si>
    <t>987 1001 53 1 04 03080 300</t>
  </si>
  <si>
    <t>987 1002 53 2 01 14140 600</t>
  </si>
  <si>
    <t>987 1002 53 2 05 13760 600</t>
  </si>
  <si>
    <t>987 1003 53 1 01 03130 300</t>
  </si>
  <si>
    <t>987 1003 53 1 01 03210 300</t>
  </si>
  <si>
    <t>987 1003 53 1 01 03710 200</t>
  </si>
  <si>
    <t>987 1003 53 1 01 15060 200</t>
  </si>
  <si>
    <t>987 1003 53 1 02 03160 300</t>
  </si>
  <si>
    <t>987 1003 53 1 02 03590 300</t>
  </si>
  <si>
    <t>987 1003 53 1 02 03650 200</t>
  </si>
  <si>
    <t>987 1003 53 1 02 03740 300</t>
  </si>
  <si>
    <t>987 1003 53 1 02 03740 200</t>
  </si>
  <si>
    <t>987 1003 53 1 02 03890 300</t>
  </si>
  <si>
    <t>987 1003 53 1 02 03890 200</t>
  </si>
  <si>
    <t>987 1003 53 1 02 12870 200</t>
  </si>
  <si>
    <t>987 1003 53 1 02 14780 200</t>
  </si>
  <si>
    <t>987 1003 53 1 02 15050 200</t>
  </si>
  <si>
    <t>987 1003 53 1 04 03060 300</t>
  </si>
  <si>
    <t>987 1003 53 1 04 03560 200</t>
  </si>
  <si>
    <t>987 1003 53 1 04 03560 300</t>
  </si>
  <si>
    <t>987 1003 53 1 04 03830 200</t>
  </si>
  <si>
    <t>987 1003 53 1 04 03070 300</t>
  </si>
  <si>
    <t>987 1006 53 4 03 07420 800</t>
  </si>
  <si>
    <t>987 1006 53 4 02 00160 200</t>
  </si>
  <si>
    <t>987 1003 53 2 04 13760 200</t>
  </si>
  <si>
    <t>987 1003 53 1 P1 03710 200</t>
  </si>
  <si>
    <t>987 1006 53 3 02 13760 200</t>
  </si>
  <si>
    <t>987 1006 53 1 06 06460 600</t>
  </si>
  <si>
    <t>987 1003 53 1 P1 03860 200</t>
  </si>
  <si>
    <t>987 1003 53 1 05 03680 300</t>
  </si>
  <si>
    <t>987 1003 53 1 05 03680 200</t>
  </si>
  <si>
    <t>987 1003 53 1 05 03760 300</t>
  </si>
  <si>
    <t>987 1003 53 1 05 03760 200</t>
  </si>
  <si>
    <t>Осуществление ежемесячных выплат на детей в возрасте от трех до семи лет включительно.
Внесены изменения в СБР.</t>
  </si>
  <si>
    <t>987 1002 53 2 01 06530 800</t>
  </si>
  <si>
    <t>987 1004 53 1 01 53800 300</t>
  </si>
  <si>
    <t>O:\ДБПСС\БЮДЖЕТ\Бюджет 2021\Уточнение 3\987 КСЗН ЛО\987 Таблица поправок Уточнение 3.xls</t>
  </si>
  <si>
    <r>
      <t xml:space="preserve">В связи с продлением сроков предоставления выплаты по август 2021 года включительно внесены изменения в сводную бюджетную роспись по расходам областного бюджета Ленинградской области (распоряжение Правительства Ленинградской области от 18.08.2021 №519-р "О внесении изменений в сводную бюджетную роспись в 2021 году").
</t>
    </r>
    <r>
      <rPr>
        <b/>
        <i/>
        <sz val="12"/>
        <rFont val="Times New Roman"/>
        <family val="1"/>
      </rPr>
      <t xml:space="preserve">
Мнение КФ: </t>
    </r>
    <r>
      <rPr>
        <i/>
        <sz val="12"/>
        <rFont val="Times New Roman"/>
        <family val="1"/>
      </rPr>
      <t>внесены изменения в СБР в части перераспределения бюджетных ассигнований резервного фонда ПЛО.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</si>
  <si>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 xml:space="preserve">
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Отказать.</t>
    </r>
    <r>
      <rPr>
        <i/>
        <sz val="12"/>
        <rFont val="Times New Roman"/>
        <family val="1"/>
      </rPr>
      <t xml:space="preserve"> По состоянию на 31.08.2021 исполнение составляет 60,9%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</si>
  <si>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Отказать.</t>
    </r>
    <r>
      <rPr>
        <i/>
        <sz val="12"/>
        <rFont val="Times New Roman"/>
        <family val="1"/>
      </rPr>
      <t xml:space="preserve"> По состоянию на 31.08.2021 исполнение составляет 67,9% от утвержденного плана.</t>
    </r>
  </si>
  <si>
    <r>
      <t xml:space="preserve">Рост обращений граждан, больных наркоманией, для проведения курсов медицинской реабилитации. С 10 августа рост на 5 человек.
</t>
    </r>
    <r>
      <rPr>
        <b/>
        <i/>
        <sz val="12"/>
        <rFont val="Times New Roman"/>
        <family val="1"/>
      </rPr>
      <t>Мнение КФ: Отказать.</t>
    </r>
    <r>
      <rPr>
        <i/>
        <sz val="12"/>
        <rFont val="Times New Roman"/>
        <family val="1"/>
      </rPr>
      <t xml:space="preserve"> По состоянию на 31.08.2021 исполнение по мероприятию "Социальная реабилитация граждан, больных наркоманией, прошедших курс медицинской реабилитации" составляет 73%.</t>
    </r>
  </si>
  <si>
    <r>
      <t xml:space="preserve">По фактическому числу обращений за выплатой.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составляет 60,9% от утвержденного плана.</t>
    </r>
  </si>
  <si>
    <r>
      <t xml:space="preserve">Рост численности получателей мер социальной поддержки многодетным (многодетным приемным) семьям в виде ежемесячной денежной компенсации части расходов на оплату жилого помещения и коммунальных услуг (73,8% освоения), мер социальной поддержки многодетным (многодетным приемным) семьям в виде денежной выплаты на приобретение комплекта детской (подростковой) одежды для посещения школьных занятий и школьных письменных принадлежностей (92,7% освоения).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по ежемесячной денежной компенсации части расходов на оплату жилого помещения и коммунальных услуг составляет 73,8% от утвержденного плана; по денежной выплате на приобретение комплекта детской (подростковой) одежды для посещения школьных занятий и школьных письменных принадлежностей - 94,4% от утвержденного плана.</t>
    </r>
  </si>
  <si>
    <r>
      <t xml:space="preserve">По фактическому количеству предоставленных услуг.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составляет 69% от утвержденного плана. Исполнение за 2020 год составило 157 143,0 тыс. рублей (план на 2021 год - 127 600,0 тыс. рублей).</t>
    </r>
  </si>
  <si>
    <r>
      <t xml:space="preserve">Необходимость обеспечения упреждающей выплаты за январь 2022 года. (67,4% освоения с начала года).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составляет 68,2% от утвержденного плана. Исполнение за 2020 год составило 253 185,8 тыс. рублей (план на 2021 год - 250 724,6 тыс. рублей).</t>
    </r>
  </si>
  <si>
    <r>
      <t xml:space="preserve">Рост численности получателей.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Отказать</t>
    </r>
    <r>
      <rPr>
        <i/>
        <sz val="12"/>
        <rFont val="Times New Roman"/>
        <family val="1"/>
      </rPr>
      <t>. Отсутствует обоснование и информация о выделении средств из федерального бюджета. По состоянию на 31.08.2021 исполнение составляет 70,6% от утвержденного плана.</t>
    </r>
  </si>
  <si>
    <r>
      <t xml:space="preserve">По фактической потребности в почтовых и банковских услугах. Погашение кредиторской задолженности.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По состоянию на 31.08.2021 исполнение составляет 100% от утвержденного плана. Исполнение за 2020 год составило 3 419,4 тыс. рублей (план на 2021 год - 3 751,4 тыс. рублей).</t>
    </r>
  </si>
  <si>
    <r>
      <t xml:space="preserve">Уменьшение субсидий в рамках ограничений направленных на нераспростанение новой коронавирусной инфекции 
</t>
    </r>
    <r>
      <rPr>
        <b/>
        <i/>
        <sz val="12"/>
        <rFont val="Times New Roman"/>
        <family val="1"/>
      </rPr>
      <t>Мнение КФ: Согласиться.</t>
    </r>
  </si>
  <si>
    <r>
      <t xml:space="preserve">Возникшая экономия от реализации отдельных мероприятий.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77% от утвержденного плана.</t>
    </r>
  </si>
  <si>
    <r>
      <t xml:space="preserve">Возникшая экономия от реализации отдельных мероприятий.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78% от утвержденного плана.</t>
    </r>
  </si>
  <si>
    <r>
      <t xml:space="preserve">Отсутствие кандидатур представленных к награждению.
</t>
    </r>
    <r>
      <rPr>
        <b/>
        <i/>
        <sz val="12"/>
        <rFont val="Times New Roman"/>
        <family val="1"/>
      </rPr>
      <t>Мнение КФ: Согласиться.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</si>
  <si>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41,5% от утвержденного плана. Исполнение за 2020 год составило 3 047,7 тыс. рублей (план на 2021 год - 6 781,5 тыс. рублей).</t>
    </r>
  </si>
  <si>
    <r>
      <t xml:space="preserve">Мероприятие исполнено. Экономия. 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84% от утвержденного плана.</t>
    </r>
  </si>
  <si>
    <r>
      <t xml:space="preserve">По фактическому числу заявлений за получением компенсации на частичное возмещение расходов по газификации жилых помещений.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43,9% от утвержденного плана. Исполнение за 2020 год составило 3 455,9 тыс. рублей (план на 2021 год - 3 750,0 тыс. рублей).</t>
    </r>
  </si>
  <si>
    <r>
      <t xml:space="preserve">Уменьшение численности получателей.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41,4% от утвержденного плана. Исполнение за 2020 год составило 678,7 тыс. рублей (план на 2021 год - 1 109,8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</si>
  <si>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38% от утвержденного плана. Исполнение за 2020 год составило 4 712,3 тыс. рублей (план на 2021 год - 9 411,3 тыс. рублей).</t>
    </r>
  </si>
  <si>
    <r>
      <t xml:space="preserve">Снижение численности получателей по сравнению с планируемой.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42,1% от утвержденного плана. Исполнение за 2020 год составило 72 148,1 тыс. рублей (план на 2021 год - 106 098,2 тыс. рублей).</t>
    </r>
  </si>
  <si>
    <r>
      <t xml:space="preserve">По фактической потребности в почтовых и банковских услугах.
</t>
    </r>
    <r>
      <rPr>
        <b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27,3% от утвержденного плана. Исполнение за 2020 год составило 680,9 тыс. рублей (план на 2021 год - 2 004,1 тыс. рублей).</t>
    </r>
  </si>
  <si>
    <r>
      <t xml:space="preserve">Снижение численности получателей по сравнению с планируемой.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45,2% от утвержденного плана. Исполнение за 2020 год составило 7 224,5 тыс. рублей (план на 2021 год - 10 590,1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</si>
  <si>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9,5% от утвержденного плана. Исполнение за 2020 год составило 50,6 тыс. рублей (план на 2021 год - 503,9 тыс. рублей).</t>
    </r>
  </si>
  <si>
    <r>
      <t xml:space="preserve">Отсутствие потребности в средствах.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0% от утвержденного плана.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</si>
  <si>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10,3%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</si>
  <si>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45,6% от утвержденного плана.</t>
    </r>
  </si>
  <si>
    <r>
      <t xml:space="preserve">По фактической численности получателей.
</t>
    </r>
    <r>
      <rPr>
        <b/>
        <i/>
        <sz val="12"/>
        <rFont val="Times New Roman"/>
        <family val="1"/>
      </rPr>
      <t>Мнение КФ: 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64,1% от утвержденного плана. Исполнение за 2020 год составило 1 693,5 тыс. рублей (план на 2021 год - 1 761,2 тыс. рублей).</t>
    </r>
  </si>
  <si>
    <r>
      <t xml:space="preserve">По фактической потребности в почтовых и банковских услугах.
</t>
    </r>
    <r>
      <rPr>
        <b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31,1% от утвержденного плана. Исполнение за 2020 год составило 1 427,3 тыс. рублей (план на 2021 год - 3 668,9 тыс. рублей).</t>
    </r>
  </si>
  <si>
    <r>
      <t xml:space="preserve">Уменьшение численности получателе по сравнению с планируемой.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46,4% от утвержденного плана. Исполнение за 2020 год составило 2 545,0 тыс. рублей (план на 2021 год - 2 940,0 тыс. рублей).</t>
    </r>
  </si>
  <si>
    <r>
      <t xml:space="preserve">Отсутствие потребности в средствах.
</t>
    </r>
    <r>
      <rPr>
        <b/>
        <i/>
        <sz val="12"/>
        <rFont val="Times New Roman"/>
        <family val="1"/>
      </rPr>
      <t xml:space="preserve">
Мнение КФ: Согласиться. </t>
    </r>
  </si>
  <si>
    <r>
      <t xml:space="preserve">Экономия.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 xml:space="preserve">По состоянию на 31.08.2021 исполнение составляет 34,7% от утвержденного плана. </t>
    </r>
  </si>
  <si>
    <r>
      <t xml:space="preserve">Возникшая экономия от реализации отдельных мероприятий. В том числе экономия от конкурсных процедур 1 131,1 тыс. руб.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 xml:space="preserve">По состоянию на 31.08.2021 исполнение составляет 57,1% от утвержденного плана. </t>
    </r>
  </si>
  <si>
    <r>
      <t xml:space="preserve">Возникшая экономия от реализации отдельных мероприятий.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0% от утвержденного плана.</t>
    </r>
  </si>
  <si>
    <r>
      <t xml:space="preserve">По фактическому объему оказанных услуг по оказанию бесплатной юридической помощи на территории Ленинградской области.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 xml:space="preserve">По состоянию на 31.08.2021 исполнение составляет 42,5% от утвержденного плана. 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</si>
  <si>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0% от утвержденного плана. Исполнение за 2020 год составило 11,3 тыс. рублей (план на 2021 год - 297,0 тыс. рублей).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</si>
  <si>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 xml:space="preserve">Мнение КФ: Согласиться. </t>
    </r>
    <r>
      <rPr>
        <i/>
        <sz val="12"/>
        <rFont val="Times New Roman"/>
        <family val="1"/>
      </rPr>
      <t>По состоянию на 31.08.2021 исполнение составляет 34,8% от утвержденного плана. Исполнение за 2020 год составило 455,2 тыс. рублей (план на 2021 год - 1 822,2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</si>
  <si>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 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24,8% от утвержденного плана. Исполнение за 2020 год составило 23,7 тыс. рублей (план на 2021 год - 60,0 тыс. рублей).</t>
    </r>
  </si>
  <si>
    <r>
      <t xml:space="preserve">По фактическому числу получателей социальных доплат к пенсии.
</t>
    </r>
    <r>
      <rPr>
        <b/>
        <i/>
        <sz val="12"/>
        <rFont val="Times New Roman"/>
        <family val="1"/>
      </rPr>
      <t>Мнение КФ: 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57,6%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</si>
  <si>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Согласиться.</t>
    </r>
    <r>
      <rPr>
        <i/>
        <sz val="12"/>
        <rFont val="Times New Roman"/>
        <family val="1"/>
      </rPr>
      <t xml:space="preserve"> По состоянию на 31.08.2021 исполнение составляет 52,9% от утвержденного плана. Исполнение за 2020 год составило 2 358,5 тыс. рублей (план на 2021 год - 3 722,5 тыс. рублей).</t>
    </r>
  </si>
  <si>
    <t>Ежемесячная выплата в связи с рождением первого ребенка.
Внесены изменения в СБР.</t>
  </si>
  <si>
    <t>Меры социальной поддержки лиц, страдающих заболеваниями, и иных лиц, нуждающихся в лекарственном обеспечении.
Внесены изменения в СБР.</t>
  </si>
  <si>
    <r>
      <t xml:space="preserve">В связи с отсутствием финансовой обеспеченности 81 сертификата «Земельный капитал» в Ленинградской области (на 23.08.2021 год принято и не оплачено 195 сертификатов, из них финансово обеспечено 169, прогноз до конца года по принятию 55).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 за счет перераспределения.</t>
    </r>
    <r>
      <rPr>
        <i/>
        <sz val="12"/>
        <rFont val="Times New Roman"/>
        <family val="1"/>
      </rPr>
      <t xml:space="preserve"> По состоянию на 31.08.2021 исполнение составляет 69,1% от утвержденного плана, оплачено 379 сертификатов.</t>
    </r>
  </si>
  <si>
    <r>
      <t xml:space="preserve">Увеличение численности получателей ежемесячной выплаты детям-инвалидам у которых в индивидуальной программе реабилитации или абилитации инвалида имеется запись о наличии второй степени ограничения по одной из основных категорий жизнедеятельности.
</t>
    </r>
    <r>
      <rPr>
        <b/>
        <i/>
        <sz val="12"/>
        <rFont val="Times New Roman"/>
        <family val="1"/>
      </rPr>
      <t xml:space="preserve">Мнение КФ: Согласиться за счет перераспределения. </t>
    </r>
    <r>
      <rPr>
        <i/>
        <sz val="12"/>
        <rFont val="Times New Roman"/>
        <family val="1"/>
      </rPr>
      <t>По состоянию на 31.08.2021 исполнение по ежемесячной выплате на детей-инвалидов со второй степенью ограничения по одной из основных категорий жизнедеятельности составляет 92,1%.</t>
    </r>
  </si>
  <si>
    <r>
      <t xml:space="preserve">Рост численности получателей меры социальной поддержки по предоставлению единовременного пособия при рождении ребенка, связанной с увеличением количества женщин, родивших второго, третьего и последующих детей более чем на 28 % в сравнении с аналогичным периодом прошлого года. Необходимость обеспечения упреждающих выплат за январь 2022 года.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Согласиться за счет перераспределения.</t>
    </r>
    <r>
      <rPr>
        <i/>
        <sz val="12"/>
        <rFont val="Times New Roman"/>
        <family val="1"/>
      </rPr>
      <t xml:space="preserve"> По состоянию на 31.08.2021 исполнение составляет 73,7% от утвержденного плана. Исполнение за 2020 год составило 501 093,1 тыс. рублей (план на 2021 год - 502 590,0 тыс. рублей).</t>
    </r>
  </si>
  <si>
    <r>
      <t xml:space="preserve">По фактическому числу обращений за выплатой.
</t>
    </r>
    <r>
      <rPr>
        <b/>
        <i/>
        <sz val="12"/>
        <rFont val="Times New Roman"/>
        <family val="1"/>
      </rPr>
      <t xml:space="preserve">Мнение КФ: Согласиться за счет перераспределения. </t>
    </r>
    <r>
      <rPr>
        <i/>
        <sz val="12"/>
        <rFont val="Times New Roman"/>
        <family val="1"/>
      </rPr>
      <t>По состоянию на 31.08.2021 исполнение составляет 92,2% от утвержденного плана. Исполнение за 2020 год составило 74 574,3 тыс. рублей (план на 2021 год - 72 200,0 тыс. рублей).</t>
    </r>
  </si>
  <si>
    <r>
      <t xml:space="preserve">Исполнение резолюции Губернатора на служебном документе от 29.06.2021 №01-6533/2021
</t>
    </r>
    <r>
      <rPr>
        <b/>
        <i/>
        <sz val="12"/>
        <rFont val="Times New Roman"/>
        <family val="1"/>
      </rPr>
      <t>Мнение КФ: Согласиться за счет перераспределения.</t>
    </r>
  </si>
  <si>
    <r>
      <t xml:space="preserve">Возникшая необходимость в осуществлении перевозки  ветеранов и инвалидов Великой Отечественной войны к месту лечения.
</t>
    </r>
    <r>
      <rPr>
        <b/>
        <i/>
        <sz val="12"/>
        <rFont val="Times New Roman"/>
        <family val="1"/>
      </rPr>
      <t xml:space="preserve">Мнение КФ: Согласиться за счет перераспределения. </t>
    </r>
  </si>
  <si>
    <r>
      <t xml:space="preserve">На обеспечение потребности по выплате заработной платы. Укомплектование вакансий, в том числе категорий попадающих под Указ Президента Российской Федерации от 07.05.2012 №597.
</t>
    </r>
    <r>
      <rPr>
        <b/>
        <i/>
        <sz val="12"/>
        <rFont val="Times New Roman"/>
        <family val="1"/>
      </rPr>
      <t>Мнение КФ: Отказать.</t>
    </r>
  </si>
  <si>
    <t>По фактической потребности в почтовых и банковских услугах.
Мнение КФ: Отказать. По состоянию на 31.08.2021 исполнение составляет 78,6% от утвержденного плана.</t>
  </si>
  <si>
    <r>
      <t xml:space="preserve">Уменьшение численности получателей по сравнению с планируемой.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>По состоянию на 31.08.2021 исполнение составляет 58,1% от утвержденного плана. Исполнение за 2020 год составило 70 963,3 тыс. рублей (план на 2021 год - 115 277,9 тыс. рублей).</t>
    </r>
  </si>
  <si>
    <r>
      <t xml:space="preserve">Уменьшение численности получателей по сравнению с планируемой.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Согласиться. </t>
    </r>
    <r>
      <rPr>
        <i/>
        <sz val="12"/>
        <rFont val="Times New Roman"/>
        <family val="1"/>
      </rPr>
      <t xml:space="preserve">По состоянию на 31.08.2021 исполнение составляет 62,4% от утвержденного плана. </t>
    </r>
  </si>
  <si>
    <r>
      <t xml:space="preserve">Восстановление заимствованных средств. Необходимость обеспечения упреждающих выплат за январь 2022 года.
</t>
    </r>
    <r>
      <rPr>
        <b/>
        <i/>
        <sz val="12"/>
        <rFont val="Times New Roman"/>
        <family val="1"/>
      </rPr>
      <t xml:space="preserve">Мнение КФ: </t>
    </r>
    <r>
      <rPr>
        <i/>
        <sz val="12"/>
        <rFont val="Times New Roman"/>
        <family val="1"/>
      </rPr>
      <t xml:space="preserve">В целях обеспечения ежемесячных выплат на детей  возрасте от 3 до 7 лет включительно были перераспределены БА в сумме 359 376,2 тыс. рублей. По состоянию на 31.08.2021 исполнение составляет 71,1% от утвержденного плана. Исполнение за 2020 год составило 2 368 331,3 тыс. рублей (план на 2021 год - 2 355 725,4 тыс. рублей). </t>
    </r>
    <r>
      <rPr>
        <b/>
        <i/>
        <sz val="12"/>
        <rFont val="Times New Roman"/>
        <family val="1"/>
      </rPr>
      <t>Предлагается обеспечить за счет гранта 167 609,9 тыс. рублей..</t>
    </r>
  </si>
  <si>
    <r>
      <t xml:space="preserve">Увеличение численности получателей ежемесячного пособия на приобретение товаров детского ассортимента и продуктов детского питания семьям, имеющим детей, со  среднедушевым доходом ниже 40% от среднего дохода, сложившегося в Ленинградской области, в связи с  изменением принципов расчета доходов членов семьи и необходимостью обеспечения упреждающих выплат за январь 2022 года (78,6% освоения с начала года).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По состоянию на 31.08.2021 исполнение по выплате ежемесячного пособия на приобретение товаров детского ассортимента и продуктов детского питания семьям, имеющим детей, со среднедушевым доходом ниже 40% от среднего дохода, сложившегося в Ленинградской области составляет 86,7%.Исполнение за 2020 год составило 662 593,8 тыс. рублей (план на 2021 год - 501 266,1 тыс. рублей).</t>
    </r>
    <r>
      <rPr>
        <b/>
        <i/>
        <sz val="12"/>
        <rFont val="Times New Roman"/>
        <family val="1"/>
      </rPr>
      <t>Предлагается обеспечить за счет гранта 213 000,0 тыс. рублей.</t>
    </r>
  </si>
  <si>
    <r>
      <t xml:space="preserve">Рост численности получателей с учетом периода выплат с 8700 до 11776 выплат в апреле 2021 года.
</t>
    </r>
    <r>
      <rPr>
        <b/>
        <i/>
        <sz val="12"/>
        <rFont val="Times New Roman"/>
        <family val="1"/>
      </rPr>
      <t xml:space="preserve">Мнение КФ: </t>
    </r>
    <r>
      <rPr>
        <i/>
        <sz val="12"/>
        <rFont val="Times New Roman"/>
        <family val="1"/>
      </rPr>
      <t xml:space="preserve">По состоянию на 31.08.2021 исполнение составляет 72,2% от утвержденного плана. </t>
    </r>
    <r>
      <rPr>
        <b/>
        <i/>
        <sz val="12"/>
        <rFont val="Times New Roman"/>
        <family val="1"/>
      </rPr>
      <t>Предлагается обеспечить за счет гранта.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</si>
  <si>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Отказать.</t>
    </r>
    <r>
      <rPr>
        <i/>
        <sz val="12"/>
        <rFont val="Times New Roman"/>
        <family val="1"/>
      </rPr>
      <t xml:space="preserve"> По состоянию на 31.08.2021 исполнение составляет 100% от утвержденного плана. Предлагается изыскать за счет собственных источников.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</si>
  <si>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</rPr>
      <t xml:space="preserve">Мнение КФ: Отказать. </t>
    </r>
    <r>
      <rPr>
        <i/>
        <sz val="12"/>
        <rFont val="Times New Roman"/>
        <family val="1"/>
      </rPr>
      <t>Предлагается изыскать за счет собственных источников.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</si>
  <si>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Отказать. </t>
    </r>
    <r>
      <rPr>
        <i/>
        <sz val="12"/>
        <rFont val="Times New Roman"/>
        <family val="1"/>
      </rPr>
      <t>Предлагается изыскать за счет собственных источников.</t>
    </r>
  </si>
  <si>
    <r>
      <t xml:space="preserve">Увеличение размера выплаты в отдельных случаях до 75% и 100% размера ВПМ для детей; перерасчет размера ежемесячной выплаты гражданам, которым она назначена; сокращение срока, относительно которого рассчитывается среднедушевой доход семьи (с 6 месяцев до 4 месяцев). Необходимость обеспечения упреждающей выплаты за январь 2022 года.
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Мнение КФ:</t>
    </r>
    <r>
      <rPr>
        <i/>
        <sz val="12"/>
        <rFont val="Times New Roman"/>
        <family val="1"/>
      </rPr>
      <t xml:space="preserve"> По состоянию на 31.08.2021 исполнение составляет 93,5% от утвержденного плана. Исполнение за 2020 год составило 760 966,2 тыс. рублей (план на 2021 год - 1 877 955,5 тыс. рублей).В связи с выделением из федерального бюджета доп. БА, в целях соблюдения процента софинансирования со стороны ОБ ЛО перераспределены БА на сумму 142 671,1 тыс. рублей. </t>
    </r>
    <r>
      <rPr>
        <b/>
        <i/>
        <sz val="12"/>
        <rFont val="Times New Roman"/>
        <family val="1"/>
      </rPr>
      <t>Предлагается обеспечить за счет гранта.</t>
    </r>
  </si>
  <si>
    <t>Межбюджетные трансферты, передаваемые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</si>
  <si>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987 2 02 45252 02 0000 150</t>
  </si>
  <si>
    <t>2024 год</t>
  </si>
  <si>
    <t>987 2 02 45198 02 0000 150</t>
  </si>
  <si>
    <t>Межбюджетные трансферты, передаваемые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</si>
  <si>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 xml:space="preserve"> 962 2 02 25342 02 0000 150</t>
  </si>
  <si>
    <t xml:space="preserve"> 068 2 02 25750 02 0000 150</t>
  </si>
  <si>
    <t>986 2 02 49001 02 0000 150</t>
  </si>
  <si>
    <t>Субсидии бюджетам субъектов Российской Федерации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</si>
  <si>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979 2 02 25527 02 0000 150</t>
  </si>
  <si>
    <t>985 2 02 25527 02 0000 150</t>
  </si>
  <si>
    <t>По Соглашению, заключенному между Министерством экономического развития Российской Федерации и Правительством Ленинградской области от 24.12.2021 № 139-09-2021-065/1 (региональный проект «Акселерация субъектов малого и среднего предпринимательства»), администратором доходов является Комитет финансов Ленинградской области</t>
  </si>
  <si>
    <t>Межбюджетные трансферты, передаваемые бюджетам субъектов Российской Федерации, из бюджета другого субъекта Российской Федерации</t>
  </si>
  <si>
    <t>254 2 02 49900 02 0000 150</t>
  </si>
  <si>
    <t xml:space="preserve">029 2 02 45784 02 0000 150 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</si>
  <si>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</si>
  <si>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133 2 02 45141 02 0000 150</t>
  </si>
  <si>
    <t>Увеличение расходов по оплате труда вновь принятых помощников депутатов Государственной Думы в Ленинградской области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</si>
  <si>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</si>
  <si>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981 2 03 02040 02 0000 150</t>
  </si>
  <si>
    <t>961 202 27530 02 0000 150</t>
  </si>
  <si>
    <t>Безвозмездные поступления  в бюджеты субъектов Российской Федерации от государственной корпорации - Фонд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</si>
  <si>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 xml:space="preserve">984 2 03 02 08 0 02 0 000 150 </t>
  </si>
  <si>
    <t>Налоговые и неналоговые доходы</t>
  </si>
  <si>
    <t xml:space="preserve"> 985 1 11 02020 02 0000 120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</si>
  <si>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</si>
  <si>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</si>
  <si>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размещения временно свободных  средств бюджетов субъектов Российской Федерации</t>
  </si>
  <si>
    <t xml:space="preserve">182 1 01 01012 02 0000 110
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</si>
  <si>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
</t>
  </si>
  <si>
    <t>В соответствии с уточненным прогнозом главного администратора доходов от уплаты акцизов на дизельное топливо - Федерального казначейства</t>
  </si>
  <si>
    <t>В соответствии с уточненным прогнозом главного администратора доходов от уплаты налога на прибыль организаций - Управления Федеральной налоговой службы по Ленинградской области</t>
  </si>
  <si>
    <t>В соответствии с ожидаемыми поступлениями процентов от операций по управлению остатками средств на едином счете областного бюджета Ленинградской области</t>
  </si>
  <si>
    <t xml:space="preserve">Межбюджетные трансферты,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межмуниципального, местного значения </t>
  </si>
  <si>
    <t xml:space="preserve">Субсидии бюджетам субъектов Российской Федерации на разработку и реализацию комплекса мер, направленных на повышение доступности и популяризации туризма для детей школьного возраста
</t>
  </si>
  <si>
    <t>Межбюджетные трансферты, передаваемые бюджетам субъектов Российской Федерации, за счет средств резервного фонда Правительства Российской Федерации</t>
  </si>
  <si>
    <t>По соглашениям, заключенным между Министерством экономического развития Российской Федерации и Правительством Ленинградской области от 24.12.2021 №139-09-2021-152/2 (региональный проект «Создание условий для легкого старт и комфортного ведения бизнеса») и от 24.12.2021 №139-09-2021-232/1 (региональный проект «Создание благоприятных условий для осуществления деятельности самозанятыми гражданами»), администратором доходов является Комитет по развитию малого, среднего бизнеса и потребительского рынка Ленинградской области
По Соглашению, заключенному между Министерством экономического развития Российской Федерации и Правительством Ленинградской области от 24.12.2021 № 139-09-2021-065/1 (региональный проект «Акселерация субъектов малого и среднего предпринимательства»), администратором доходов является Комитет финансов Ленинградской области</t>
  </si>
  <si>
    <t>Субсидии бюджетам субъектов Российской Федерации на финансирование закупки оборудования для создания "умных" спортивных площадок</t>
  </si>
  <si>
    <t>В соответствии с распоряжением Правительства Российской Федерации от 17.12.2021 № 3662-р "Об утверждении распределения иных межбюджетных трансфертов из федерального бюджета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межмуниципального, местного значения в рамках федерального проекта "Содействие развитию автомобильных дорог регионального, межмуниципального и местного значения" государственной программы Российской Федерации "Развитие транспортной системы" на 2022 и 2023 годы"</t>
  </si>
  <si>
    <t>На основании заключенного с Министерством Просвещения Российской Федерации соглашения № 073-09-2022-975 от 21.01.2022  о предоставлении субсидии из федерального бюджета бюджету Ленинградской области на софинансирование расходов, возникающих при реализации региональных проектов, направленных на реализацию мероприятий по модернизации школьных систем образования в рамках государственной программы Российской Федерации «Развитие образования»</t>
  </si>
  <si>
    <t xml:space="preserve">В соответствии с законом Санкт-Петербурга от 25.11.2021 № 558-119 "О бюджете Санкт-Петербурга на 2022 год и на плановый период 2023 и 2024 годов" </t>
  </si>
  <si>
    <t xml:space="preserve">В соответствии с распоряжением Правительства Российской Федерации от 28.01.2022 № 110-р  «Об утверждении распределения субсидий, предоставляемых в 2022 - 2024 годах на софинансирование расходных обязательств субъектов Российской Федерации, возникающих при реализации мероприятий по закупке оборудования для создания "умных" спортивных площадок» </t>
  </si>
  <si>
    <t xml:space="preserve">В соответствии с распоряжением Правительства Российской Федерации от 30.12.2021 № 3989-р "О распределении субсидий, предоставляемых в 2022 году в целях софинансирования расходных обязательств субъектов Российской Федерации, возникающих при реализации мер, направленных на повышение доступности и популяризацию туризма для детей школьного возраста"
</t>
  </si>
  <si>
    <t>В соответствии с изменением государственной корпорацией "Фонд содействия развитию жилищно-коммунального хозяйства" лимитов финансовой поддержки для Ленинградской области в 2021-2024 годах, перераспределением данной финансовой поддержки по этапам Программы, с учетом экономии по этапам 2019-2020, 2020-2021 и 2021-2022 годов Программы и неиспользованными в 2021 году остатками средств Фонда ЖКХ по причине наличия непредвиденных обстоятельств (судебные разбирательства с гражданами, розыскные мероприятия граждан и вступление граждан в права наследования) и необходимостью заключения в 2022 году контрактов</t>
  </si>
  <si>
    <t>В соответствии с Дополнительным соглашением с государственной корпорацией "Фонд содействия развитию жилищно-коммунального хозяйства" от 20.12.2021 № 3/2/МКИ к договору от 07.06.2019 № 2/МКИ о предоставлении финансовой поддержки на реализацию проекта модернизации системы коммунальной инфраструктуры</t>
  </si>
  <si>
    <t xml:space="preserve">В соответствии с распоряжением Правительства Российской Федерации  от 25.01.2022 N 70-р "О выделении Минздраву России в 2022 году бюджетных ассигнований на предоставление иных межбюджетных трансфертов из федерального бюджета бюджетам субъектов Российской Федерации и бюджету г. Байконура в целях софинансирования расходных обязательств субъектов Российской Федерации и г. Байконура, возникающих при финансовом обеспечении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в соответствии с временными методическими рекомендациями Минздрава России "Профилактика, диагностика и лечение новой коронавирусной инфекции (COVID-19)"
</t>
  </si>
  <si>
    <t>В соответствии с распоряжением Правительства Российской Федерации  от 28.01.2022 №109-р "О выделении из резервного фонда Правительства Российской Федерации в 2022 году бюджетных ассигнований Минздраву России на предоставление из федерального бюджета иных межбюджетных трансфертов бюджетам субъектов РФ и бюджету г. Байконура в целях финансового обеспечения расходных обязательств субъектов РФ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медицико-санитарной помощи лицам, застрахованным по обязательному медицинскому страхованию, в том числе лицам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страхования"</t>
  </si>
  <si>
    <t xml:space="preserve">В связи с фактическим поступлением средств из Пенсионного фонда Российской Федерации                                                               </t>
  </si>
  <si>
    <t xml:space="preserve">Субсидии бюджетам субъектов Российской Федерации на реализацию мероприятий по модернизации школьных систем образования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</si>
</sst>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_ ;\-#,##0.0\ "/>
    <numFmt numFmtId="180" formatCode="_-* #,##0.0_р_._-;\-* #,##0.0_р_._-;_-* &quot;-&quot;?_р_._-;_-@_-"/>
    <numFmt numFmtId="181" formatCode="0.00000"/>
    <numFmt numFmtId="182" formatCode="#,##0.000"/>
    <numFmt numFmtId="183" formatCode="_-* #,##0.0_р_._-;\-* #,##0.0_р_._-;_-* &quot;-&quot;??_р_._-;_-@_-"/>
    <numFmt numFmtId="184" formatCode="#,##0.00000"/>
    <numFmt numFmtId="185" formatCode="#,##0.00_р_."/>
    <numFmt numFmtId="186" formatCode="#,##0.0_р_."/>
    <numFmt numFmtId="187" formatCode="#,##0.0000"/>
    <numFmt numFmtId="188" formatCode="#,##0.0_ ;[Red]\-#,##0.0\ "/>
    <numFmt numFmtId="189" formatCode="#,##0.0\ _₽"/>
    <numFmt numFmtId="190" formatCode="#,##0.00\ _₽"/>
    <numFmt numFmtId="191" formatCode="#,##0.0\ &quot;₽&quot;"/>
    <numFmt numFmtId="192" formatCode="#,##0.00\ &quot;₽&quot;"/>
    <numFmt numFmtId="193" formatCode="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64" applyFont="1" applyAlignment="1">
      <alignment horizontal="center"/>
      <protection/>
    </xf>
    <xf numFmtId="172" fontId="5" fillId="0" borderId="10" xfId="64" applyNumberFormat="1" applyFont="1" applyBorder="1" applyAlignment="1">
      <alignment horizontal="center" vertical="top" wrapText="1"/>
      <protection/>
    </xf>
    <xf numFmtId="172" fontId="6" fillId="0" borderId="0" xfId="64" applyNumberFormat="1" applyFont="1">
      <alignment/>
      <protection/>
    </xf>
    <xf numFmtId="172" fontId="5" fillId="0" borderId="0" xfId="64" applyNumberFormat="1" applyFont="1" applyAlignment="1">
      <alignment horizontal="center"/>
      <protection/>
    </xf>
    <xf numFmtId="0" fontId="5" fillId="0" borderId="0" xfId="64" applyFont="1" applyAlignment="1">
      <alignment horizontal="center" vertical="top"/>
      <protection/>
    </xf>
    <xf numFmtId="0" fontId="6" fillId="33" borderId="10" xfId="64" applyFont="1" applyFill="1" applyBorder="1" applyAlignment="1">
      <alignment horizontal="center" vertical="top" wrapText="1"/>
      <protection/>
    </xf>
    <xf numFmtId="0" fontId="6" fillId="33" borderId="10" xfId="64" applyFont="1" applyFill="1" applyBorder="1" applyAlignment="1">
      <alignment horizontal="center"/>
      <protection/>
    </xf>
    <xf numFmtId="4" fontId="5" fillId="34" borderId="10" xfId="64" applyNumberFormat="1" applyFont="1" applyFill="1" applyBorder="1" applyAlignment="1">
      <alignment horizontal="center" vertical="top"/>
      <protection/>
    </xf>
    <xf numFmtId="4" fontId="5" fillId="34" borderId="10" xfId="64" applyNumberFormat="1" applyFont="1" applyFill="1" applyBorder="1" applyAlignment="1">
      <alignment horizontal="left" vertical="top" wrapText="1"/>
      <protection/>
    </xf>
    <xf numFmtId="172" fontId="5" fillId="34" borderId="10" xfId="64" applyNumberFormat="1" applyFont="1" applyFill="1" applyBorder="1" applyAlignment="1">
      <alignment horizontal="center" vertical="top" wrapText="1"/>
      <protection/>
    </xf>
    <xf numFmtId="0" fontId="5" fillId="0" borderId="0" xfId="64" applyFont="1" applyAlignment="1">
      <alignment horizontal="left" vertical="top"/>
      <protection/>
    </xf>
    <xf numFmtId="172" fontId="5" fillId="34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0" xfId="64" applyFont="1" applyFill="1">
      <alignment/>
      <protection/>
    </xf>
    <xf numFmtId="0" fontId="5" fillId="33" borderId="10" xfId="0" applyFont="1" applyFill="1" applyBorder="1" applyAlignment="1">
      <alignment horizontal="center" vertical="top" wrapText="1"/>
    </xf>
    <xf numFmtId="172" fontId="5" fillId="33" borderId="10" xfId="64" applyNumberFormat="1" applyFont="1" applyFill="1" applyBorder="1" applyAlignment="1">
      <alignment horizontal="center" vertical="top" wrapText="1"/>
      <protection/>
    </xf>
    <xf numFmtId="0" fontId="6" fillId="33" borderId="1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Alignment="1">
      <alignment/>
    </xf>
    <xf numFmtId="0" fontId="5" fillId="33" borderId="0" xfId="64" applyFont="1" applyFill="1" applyAlignment="1">
      <alignment horizontal="center" vertical="top"/>
      <protection/>
    </xf>
    <xf numFmtId="0" fontId="6" fillId="33" borderId="0" xfId="64" applyFont="1" applyFill="1" applyAlignment="1">
      <alignment horizontal="left" vertical="top"/>
      <protection/>
    </xf>
    <xf numFmtId="0" fontId="6" fillId="33" borderId="0" xfId="64" applyFont="1" applyFill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172" fontId="5" fillId="34" borderId="10" xfId="0" applyNumberFormat="1" applyFont="1" applyFill="1" applyBorder="1" applyAlignment="1">
      <alignment horizontal="center" vertical="top" wrapText="1"/>
    </xf>
    <xf numFmtId="0" fontId="5" fillId="0" borderId="10" xfId="64" applyNumberFormat="1" applyFont="1" applyBorder="1" applyAlignment="1">
      <alignment horizontal="center" vertical="top"/>
      <protection/>
    </xf>
    <xf numFmtId="172" fontId="6" fillId="33" borderId="10" xfId="64" applyNumberFormat="1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6" fillId="33" borderId="10" xfId="64" applyFont="1" applyFill="1" applyBorder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" fontId="5" fillId="0" borderId="0" xfId="64" applyNumberFormat="1" applyFont="1" applyFill="1">
      <alignment/>
      <protection/>
    </xf>
    <xf numFmtId="0" fontId="5" fillId="0" borderId="10" xfId="0" applyFont="1" applyBorder="1" applyAlignment="1">
      <alignment horizontal="center" vertical="top" wrapText="1"/>
    </xf>
    <xf numFmtId="3" fontId="6" fillId="0" borderId="10" xfId="64" applyNumberFormat="1" applyFont="1" applyFill="1" applyBorder="1" applyAlignment="1">
      <alignment horizontal="center" vertical="top"/>
      <protection/>
    </xf>
    <xf numFmtId="49" fontId="6" fillId="33" borderId="10" xfId="64" applyNumberFormat="1" applyFont="1" applyFill="1" applyBorder="1" applyAlignment="1">
      <alignment horizontal="center" vertical="top" wrapText="1"/>
      <protection/>
    </xf>
    <xf numFmtId="189" fontId="6" fillId="0" borderId="10" xfId="64" applyNumberFormat="1" applyFont="1" applyFill="1" applyBorder="1" applyAlignment="1">
      <alignment horizontal="center" vertical="top" wrapText="1"/>
      <protection/>
    </xf>
    <xf numFmtId="0" fontId="5" fillId="0" borderId="10" xfId="64" applyNumberFormat="1" applyFont="1" applyFill="1" applyBorder="1" applyAlignment="1">
      <alignment horizontal="center" vertical="top"/>
      <protection/>
    </xf>
    <xf numFmtId="4" fontId="5" fillId="0" borderId="10" xfId="64" applyNumberFormat="1" applyFont="1" applyFill="1" applyBorder="1" applyAlignment="1">
      <alignment horizontal="left" vertical="top" wrapText="1"/>
      <protection/>
    </xf>
    <xf numFmtId="172" fontId="5" fillId="0" borderId="10" xfId="64" applyNumberFormat="1" applyFont="1" applyFill="1" applyBorder="1" applyAlignment="1">
      <alignment horizontal="center" vertical="top" wrapText="1"/>
      <protection/>
    </xf>
    <xf numFmtId="0" fontId="6" fillId="0" borderId="10" xfId="64" applyNumberFormat="1" applyFont="1" applyFill="1" applyBorder="1" applyAlignment="1">
      <alignment horizontal="center" vertical="top"/>
      <protection/>
    </xf>
    <xf numFmtId="172" fontId="6" fillId="0" borderId="10" xfId="64" applyNumberFormat="1" applyFont="1" applyFill="1" applyBorder="1" applyAlignment="1">
      <alignment horizontal="center" vertical="top" wrapText="1"/>
      <protection/>
    </xf>
    <xf numFmtId="172" fontId="6" fillId="0" borderId="10" xfId="64" applyNumberFormat="1" applyFont="1" applyFill="1" applyBorder="1" applyAlignment="1">
      <alignment vertical="top" wrapText="1"/>
      <protection/>
    </xf>
    <xf numFmtId="0" fontId="6" fillId="0" borderId="10" xfId="64" applyFont="1" applyFill="1" applyBorder="1" applyAlignment="1">
      <alignment horizontal="left" vertical="top" wrapText="1"/>
      <protection/>
    </xf>
    <xf numFmtId="172" fontId="6" fillId="33" borderId="10" xfId="64" applyNumberFormat="1" applyFont="1" applyFill="1" applyBorder="1" applyAlignment="1">
      <alignment horizontal="left" vertical="top" wrapText="1"/>
      <protection/>
    </xf>
    <xf numFmtId="0" fontId="6" fillId="0" borderId="10" xfId="6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49" fontId="6" fillId="0" borderId="10" xfId="64" applyNumberFormat="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192" fontId="6" fillId="0" borderId="10" xfId="64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center" vertical="top"/>
      <protection/>
    </xf>
    <xf numFmtId="0" fontId="5" fillId="0" borderId="0" xfId="64" applyFont="1" applyFill="1" applyAlignment="1">
      <alignment horizontal="left" vertical="top"/>
      <protection/>
    </xf>
    <xf numFmtId="172" fontId="5" fillId="0" borderId="0" xfId="64" applyNumberFormat="1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64" applyFont="1" applyFill="1" applyBorder="1" applyAlignment="1">
      <alignment horizontal="center" vertical="top" wrapText="1"/>
      <protection/>
    </xf>
    <xf numFmtId="0" fontId="6" fillId="0" borderId="10" xfId="64" applyFont="1" applyFill="1" applyBorder="1" applyAlignment="1">
      <alignment horizontal="center"/>
      <protection/>
    </xf>
    <xf numFmtId="0" fontId="6" fillId="0" borderId="0" xfId="64" applyFont="1" applyFill="1">
      <alignment/>
      <protection/>
    </xf>
    <xf numFmtId="4" fontId="5" fillId="0" borderId="10" xfId="64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64" applyFont="1" applyFill="1" applyAlignment="1">
      <alignment horizontal="left" vertical="top"/>
      <protection/>
    </xf>
    <xf numFmtId="172" fontId="6" fillId="0" borderId="0" xfId="64" applyNumberFormat="1" applyFont="1" applyFill="1">
      <alignment/>
      <protection/>
    </xf>
    <xf numFmtId="0" fontId="6" fillId="0" borderId="0" xfId="0" applyFont="1" applyFill="1" applyAlignment="1">
      <alignment horizontal="left" vertical="top"/>
    </xf>
    <xf numFmtId="172" fontId="6" fillId="0" borderId="0" xfId="64" applyNumberFormat="1" applyFont="1" applyFill="1" applyAlignment="1">
      <alignment horizontal="center"/>
      <protection/>
    </xf>
    <xf numFmtId="172" fontId="6" fillId="33" borderId="10" xfId="64" applyNumberFormat="1" applyFont="1" applyFill="1" applyBorder="1" applyAlignment="1">
      <alignment vertical="top" wrapText="1"/>
      <protection/>
    </xf>
    <xf numFmtId="172" fontId="6" fillId="0" borderId="10" xfId="64" applyNumberFormat="1" applyFont="1" applyFill="1" applyBorder="1" applyAlignment="1">
      <alignment horizontal="left" vertical="top" wrapText="1"/>
      <protection/>
    </xf>
    <xf numFmtId="189" fontId="6" fillId="33" borderId="10" xfId="64" applyNumberFormat="1" applyFont="1" applyFill="1" applyBorder="1" applyAlignment="1">
      <alignment horizontal="center" vertical="top" wrapText="1"/>
      <protection/>
    </xf>
    <xf numFmtId="3" fontId="6" fillId="33" borderId="10" xfId="64" applyNumberFormat="1" applyFont="1" applyFill="1" applyBorder="1" applyAlignment="1">
      <alignment horizontal="center" vertical="top"/>
      <protection/>
    </xf>
    <xf numFmtId="0" fontId="6" fillId="33" borderId="10" xfId="64" applyFont="1" applyFill="1" applyBorder="1" applyAlignment="1">
      <alignment horizontal="left" vertical="top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10" xfId="64" applyNumberFormat="1" applyFont="1" applyFill="1" applyBorder="1" applyAlignment="1">
      <alignment horizontal="center" vertical="top"/>
      <protection/>
    </xf>
    <xf numFmtId="192" fontId="6" fillId="33" borderId="10" xfId="6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172" fontId="6" fillId="33" borderId="10" xfId="64" applyNumberFormat="1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6" fillId="0" borderId="10" xfId="64" applyNumberFormat="1" applyFont="1" applyBorder="1" applyAlignment="1">
      <alignment horizontal="center" vertical="top"/>
      <protection/>
    </xf>
    <xf numFmtId="172" fontId="5" fillId="33" borderId="10" xfId="64" applyNumberFormat="1" applyFont="1" applyFill="1" applyBorder="1" applyAlignment="1">
      <alignment horizontal="center" vertical="top" wrapText="1"/>
      <protection/>
    </xf>
    <xf numFmtId="172" fontId="6" fillId="33" borderId="10" xfId="64" applyNumberFormat="1" applyFont="1" applyFill="1" applyBorder="1" applyAlignment="1">
      <alignment horizontal="center" vertical="top" wrapText="1"/>
      <protection/>
    </xf>
    <xf numFmtId="0" fontId="6" fillId="33" borderId="10" xfId="64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left" vertical="top"/>
    </xf>
    <xf numFmtId="172" fontId="6" fillId="33" borderId="0" xfId="64" applyNumberFormat="1" applyFont="1" applyFill="1">
      <alignment/>
      <protection/>
    </xf>
    <xf numFmtId="172" fontId="6" fillId="0" borderId="11" xfId="64" applyNumberFormat="1" applyFont="1" applyFill="1" applyBorder="1" applyAlignment="1">
      <alignment horizontal="left" vertical="top" wrapText="1"/>
      <protection/>
    </xf>
    <xf numFmtId="172" fontId="6" fillId="0" borderId="12" xfId="64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193" fontId="6" fillId="33" borderId="10" xfId="64" applyNumberFormat="1" applyFont="1" applyFill="1" applyBorder="1" applyAlignment="1">
      <alignment horizontal="center" vertical="top" wrapText="1"/>
      <protection/>
    </xf>
    <xf numFmtId="193" fontId="6" fillId="0" borderId="10" xfId="64" applyNumberFormat="1" applyFont="1" applyFill="1" applyBorder="1" applyAlignment="1">
      <alignment horizontal="center" vertical="top"/>
      <protection/>
    </xf>
    <xf numFmtId="0" fontId="6" fillId="0" borderId="10" xfId="64" applyFont="1" applyBorder="1" applyAlignment="1">
      <alignment horizontal="left" vertical="top" wrapText="1"/>
      <protection/>
    </xf>
    <xf numFmtId="172" fontId="5" fillId="34" borderId="10" xfId="64" applyNumberFormat="1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horizontal="left" vertical="top" wrapText="1"/>
      <protection/>
    </xf>
    <xf numFmtId="172" fontId="6" fillId="33" borderId="10" xfId="64" applyNumberFormat="1" applyFont="1" applyFill="1" applyBorder="1" applyAlignment="1">
      <alignment horizontal="left" vertical="top" wrapText="1"/>
      <protection/>
    </xf>
    <xf numFmtId="193" fontId="6" fillId="0" borderId="10" xfId="64" applyNumberFormat="1" applyFont="1" applyFill="1" applyBorder="1" applyAlignment="1">
      <alignment horizontal="center" vertical="top" wrapText="1"/>
      <protection/>
    </xf>
    <xf numFmtId="0" fontId="6" fillId="0" borderId="10" xfId="64" applyNumberFormat="1" applyFont="1" applyBorder="1" applyAlignment="1">
      <alignment horizontal="center" vertical="center"/>
      <protection/>
    </xf>
    <xf numFmtId="0" fontId="5" fillId="5" borderId="10" xfId="64" applyNumberFormat="1" applyFont="1" applyFill="1" applyBorder="1" applyAlignment="1">
      <alignment horizontal="center" vertical="top"/>
      <protection/>
    </xf>
    <xf numFmtId="4" fontId="5" fillId="5" borderId="10" xfId="64" applyNumberFormat="1" applyFont="1" applyFill="1" applyBorder="1" applyAlignment="1">
      <alignment horizontal="left" vertical="top" wrapText="1"/>
      <protection/>
    </xf>
    <xf numFmtId="172" fontId="5" fillId="5" borderId="10" xfId="64" applyNumberFormat="1" applyFont="1" applyFill="1" applyBorder="1" applyAlignment="1">
      <alignment horizontal="center" vertical="top" wrapText="1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2" fontId="5" fillId="0" borderId="13" xfId="64" applyNumberFormat="1" applyFont="1" applyBorder="1" applyAlignment="1">
      <alignment horizontal="center" vertical="center" wrapText="1"/>
      <protection/>
    </xf>
    <xf numFmtId="172" fontId="5" fillId="0" borderId="14" xfId="64" applyNumberFormat="1" applyFont="1" applyBorder="1" applyAlignment="1">
      <alignment horizontal="center" vertical="center"/>
      <protection/>
    </xf>
    <xf numFmtId="172" fontId="5" fillId="0" borderId="15" xfId="64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top" wrapText="1"/>
    </xf>
    <xf numFmtId="172" fontId="5" fillId="0" borderId="10" xfId="64" applyNumberFormat="1" applyFont="1" applyFill="1" applyBorder="1" applyAlignment="1">
      <alignment horizontal="center" wrapText="1"/>
      <protection/>
    </xf>
    <xf numFmtId="172" fontId="5" fillId="0" borderId="10" xfId="64" applyNumberFormat="1" applyFont="1" applyFill="1" applyBorder="1" applyAlignment="1">
      <alignment horizontal="center"/>
      <protection/>
    </xf>
    <xf numFmtId="0" fontId="5" fillId="0" borderId="0" xfId="64" applyFont="1" applyAlignment="1">
      <alignment horizontal="center" vertical="center"/>
      <protection/>
    </xf>
    <xf numFmtId="172" fontId="5" fillId="0" borderId="10" xfId="64" applyNumberFormat="1" applyFont="1" applyBorder="1" applyAlignment="1">
      <alignment horizontal="center" wrapText="1"/>
      <protection/>
    </xf>
    <xf numFmtId="172" fontId="5" fillId="0" borderId="10" xfId="64" applyNumberFormat="1" applyFont="1" applyBorder="1" applyAlignment="1">
      <alignment horizontal="center"/>
      <protection/>
    </xf>
    <xf numFmtId="172" fontId="5" fillId="0" borderId="13" xfId="64" applyNumberFormat="1" applyFont="1" applyBorder="1" applyAlignment="1">
      <alignment horizontal="center" vertical="top" wrapText="1"/>
      <protection/>
    </xf>
    <xf numFmtId="172" fontId="5" fillId="0" borderId="14" xfId="64" applyNumberFormat="1" applyFont="1" applyBorder="1" applyAlignment="1">
      <alignment horizontal="center" vertical="top" wrapText="1"/>
      <protection/>
    </xf>
    <xf numFmtId="172" fontId="5" fillId="0" borderId="15" xfId="64" applyNumberFormat="1" applyFont="1" applyBorder="1" applyAlignment="1">
      <alignment horizontal="center" vertical="top" wrapText="1"/>
      <protection/>
    </xf>
    <xf numFmtId="0" fontId="5" fillId="33" borderId="0" xfId="64" applyFont="1" applyFill="1" applyAlignment="1">
      <alignment horizontal="center"/>
      <protection/>
    </xf>
    <xf numFmtId="0" fontId="5" fillId="33" borderId="13" xfId="64" applyFont="1" applyFill="1" applyBorder="1" applyAlignment="1">
      <alignment horizontal="center" vertical="top"/>
      <protection/>
    </xf>
    <xf numFmtId="0" fontId="5" fillId="33" borderId="14" xfId="64" applyFont="1" applyFill="1" applyBorder="1" applyAlignment="1">
      <alignment horizontal="center" vertical="top"/>
      <protection/>
    </xf>
    <xf numFmtId="0" fontId="5" fillId="33" borderId="15" xfId="64" applyFont="1" applyFill="1" applyBorder="1" applyAlignment="1">
      <alignment horizontal="center" vertical="top"/>
      <protection/>
    </xf>
    <xf numFmtId="0" fontId="5" fillId="33" borderId="10" xfId="64" applyFont="1" applyFill="1" applyBorder="1" applyAlignment="1">
      <alignment horizontal="center"/>
      <protection/>
    </xf>
    <xf numFmtId="0" fontId="5" fillId="33" borderId="11" xfId="64" applyFont="1" applyFill="1" applyBorder="1" applyAlignment="1">
      <alignment horizontal="center" vertical="top" wrapText="1"/>
      <protection/>
    </xf>
    <xf numFmtId="0" fontId="5" fillId="33" borderId="16" xfId="64" applyFont="1" applyFill="1" applyBorder="1" applyAlignment="1">
      <alignment horizontal="center" vertical="top" wrapText="1"/>
      <protection/>
    </xf>
    <xf numFmtId="0" fontId="5" fillId="33" borderId="12" xfId="64" applyFont="1" applyFill="1" applyBorder="1" applyAlignment="1">
      <alignment horizontal="center" vertical="top" wrapText="1"/>
      <protection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Обычный 6" xfId="62"/>
    <cellStyle name="Обычный 7" xfId="63"/>
    <cellStyle name="Обычный_АПК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5.00390625" style="0" customWidth="1"/>
    <col min="2" max="2" width="61.421875" style="0" customWidth="1"/>
    <col min="3" max="3" width="31.00390625" style="0" customWidth="1"/>
    <col min="4" max="6" width="16.00390625" style="0" customWidth="1"/>
    <col min="7" max="7" width="81.8515625" style="0" customWidth="1"/>
  </cols>
  <sheetData>
    <row r="1" spans="1:7" ht="15.75" customHeight="1">
      <c r="A1" s="105" t="s">
        <v>40</v>
      </c>
      <c r="B1" s="105"/>
      <c r="C1" s="105"/>
      <c r="D1" s="105"/>
      <c r="E1" s="105"/>
      <c r="F1" s="105"/>
      <c r="G1" s="105"/>
    </row>
    <row r="2" spans="1:7" ht="37.5" customHeight="1">
      <c r="A2" s="5"/>
      <c r="B2" s="11"/>
      <c r="C2" s="4"/>
      <c r="D2" s="4"/>
      <c r="E2" s="11"/>
      <c r="F2" s="11"/>
      <c r="G2" s="1"/>
    </row>
    <row r="3" spans="1:7" ht="32.25" customHeight="1">
      <c r="A3" s="106" t="s">
        <v>4</v>
      </c>
      <c r="B3" s="108" t="s">
        <v>6</v>
      </c>
      <c r="C3" s="108" t="s">
        <v>9</v>
      </c>
      <c r="D3" s="109" t="s">
        <v>7</v>
      </c>
      <c r="E3" s="110"/>
      <c r="F3" s="111"/>
      <c r="G3" s="108" t="s">
        <v>10</v>
      </c>
    </row>
    <row r="4" spans="1:7" ht="16.5" customHeight="1">
      <c r="A4" s="107"/>
      <c r="B4" s="108"/>
      <c r="C4" s="108"/>
      <c r="D4" s="36" t="s">
        <v>12</v>
      </c>
      <c r="E4" s="36" t="s">
        <v>39</v>
      </c>
      <c r="F4" s="36" t="s">
        <v>189</v>
      </c>
      <c r="G4" s="108"/>
    </row>
    <row r="5" spans="1:7" ht="15.75">
      <c r="A5" s="31">
        <v>1</v>
      </c>
      <c r="B5" s="6">
        <v>2</v>
      </c>
      <c r="C5" s="7">
        <v>3</v>
      </c>
      <c r="D5" s="6">
        <v>4</v>
      </c>
      <c r="E5" s="7">
        <v>5</v>
      </c>
      <c r="F5" s="6">
        <v>6</v>
      </c>
      <c r="G5" s="7">
        <v>7</v>
      </c>
    </row>
    <row r="6" spans="1:7" ht="15.75">
      <c r="A6" s="8"/>
      <c r="B6" s="9" t="s">
        <v>5</v>
      </c>
      <c r="C6" s="10"/>
      <c r="D6" s="97">
        <f>D7+D11</f>
        <v>6836087.300000001</v>
      </c>
      <c r="E6" s="97">
        <f>E7+E11</f>
        <v>-363893</v>
      </c>
      <c r="F6" s="97">
        <f>F7+F11</f>
        <v>-539989.4</v>
      </c>
      <c r="G6" s="10"/>
    </row>
    <row r="7" spans="1:7" ht="15.75">
      <c r="A7" s="102">
        <v>1</v>
      </c>
      <c r="B7" s="103" t="s">
        <v>210</v>
      </c>
      <c r="C7" s="104"/>
      <c r="D7" s="104">
        <f>SUM(D8:D10)</f>
        <v>1857266.4</v>
      </c>
      <c r="E7" s="104">
        <f>SUM(E8:E10)</f>
        <v>0</v>
      </c>
      <c r="F7" s="104">
        <f>SUM(F8:F10)</f>
        <v>0</v>
      </c>
      <c r="G7" s="104"/>
    </row>
    <row r="8" spans="1:7" ht="48.75" customHeight="1">
      <c r="A8" s="40"/>
      <c r="B8" s="98" t="s">
        <v>216</v>
      </c>
      <c r="C8" s="100" t="s">
        <v>215</v>
      </c>
      <c r="D8" s="44">
        <v>1233643</v>
      </c>
      <c r="E8" s="44">
        <v>0</v>
      </c>
      <c r="F8" s="44">
        <v>0</v>
      </c>
      <c r="G8" s="98" t="s">
        <v>218</v>
      </c>
    </row>
    <row r="9" spans="1:7" ht="112.5" customHeight="1">
      <c r="A9" s="40"/>
      <c r="B9" s="98" t="s">
        <v>213</v>
      </c>
      <c r="C9" s="100" t="s">
        <v>212</v>
      </c>
      <c r="D9" s="44">
        <f>123615.1-5.2+13.5</f>
        <v>123623.40000000001</v>
      </c>
      <c r="E9" s="44">
        <v>0</v>
      </c>
      <c r="F9" s="44">
        <v>0</v>
      </c>
      <c r="G9" s="98" t="s">
        <v>217</v>
      </c>
    </row>
    <row r="10" spans="1:7" ht="31.5" customHeight="1">
      <c r="A10" s="40"/>
      <c r="B10" s="98" t="s">
        <v>214</v>
      </c>
      <c r="C10" s="100" t="s">
        <v>211</v>
      </c>
      <c r="D10" s="44">
        <v>500000</v>
      </c>
      <c r="E10" s="44">
        <v>0</v>
      </c>
      <c r="F10" s="44">
        <v>0</v>
      </c>
      <c r="G10" s="98" t="s">
        <v>219</v>
      </c>
    </row>
    <row r="11" spans="1:7" ht="15.75">
      <c r="A11" s="102">
        <v>2</v>
      </c>
      <c r="B11" s="103" t="s">
        <v>41</v>
      </c>
      <c r="C11" s="104"/>
      <c r="D11" s="104">
        <f>SUM(D12:D25)</f>
        <v>4978820.9</v>
      </c>
      <c r="E11" s="104">
        <f>SUM(E12:E25)</f>
        <v>-363893</v>
      </c>
      <c r="F11" s="104">
        <f>SUM(F12:F25)</f>
        <v>-539989.4</v>
      </c>
      <c r="G11" s="104"/>
    </row>
    <row r="12" spans="1:7" ht="141.75">
      <c r="A12" s="85"/>
      <c r="B12" s="98" t="s">
        <v>220</v>
      </c>
      <c r="C12" s="100" t="s">
        <v>201</v>
      </c>
      <c r="D12" s="44">
        <v>1854079.8</v>
      </c>
      <c r="E12" s="44">
        <v>898831.4</v>
      </c>
      <c r="F12" s="44">
        <v>0</v>
      </c>
      <c r="G12" s="98" t="s">
        <v>225</v>
      </c>
    </row>
    <row r="13" spans="1:7" ht="100.5" customHeight="1">
      <c r="A13" s="85"/>
      <c r="B13" s="32" t="s">
        <v>235</v>
      </c>
      <c r="C13" s="94" t="s">
        <v>193</v>
      </c>
      <c r="D13" s="44">
        <v>213997.3</v>
      </c>
      <c r="E13" s="44">
        <v>119251.1</v>
      </c>
      <c r="F13" s="44">
        <v>0</v>
      </c>
      <c r="G13" s="45" t="s">
        <v>226</v>
      </c>
    </row>
    <row r="14" spans="1:7" ht="63">
      <c r="A14" s="85"/>
      <c r="B14" s="98" t="s">
        <v>202</v>
      </c>
      <c r="C14" s="100" t="s">
        <v>203</v>
      </c>
      <c r="D14" s="44">
        <v>4434.8</v>
      </c>
      <c r="E14" s="44">
        <v>0</v>
      </c>
      <c r="F14" s="44">
        <v>0</v>
      </c>
      <c r="G14" s="98" t="s">
        <v>204</v>
      </c>
    </row>
    <row r="15" spans="1:7" ht="47.25">
      <c r="A15" s="85"/>
      <c r="B15" s="98" t="s">
        <v>199</v>
      </c>
      <c r="C15" s="100" t="s">
        <v>200</v>
      </c>
      <c r="D15" s="44">
        <v>-341.3</v>
      </c>
      <c r="E15" s="44">
        <v>-11.2</v>
      </c>
      <c r="F15" s="44">
        <v>480846.6</v>
      </c>
      <c r="G15" s="45" t="s">
        <v>227</v>
      </c>
    </row>
    <row r="16" spans="1:7" ht="94.5">
      <c r="A16" s="85"/>
      <c r="B16" s="98" t="s">
        <v>224</v>
      </c>
      <c r="C16" s="100" t="s">
        <v>207</v>
      </c>
      <c r="D16" s="44">
        <v>20000</v>
      </c>
      <c r="E16" s="44">
        <v>60000</v>
      </c>
      <c r="F16" s="44">
        <v>20000</v>
      </c>
      <c r="G16" s="45" t="s">
        <v>228</v>
      </c>
    </row>
    <row r="17" spans="1:7" ht="94.5">
      <c r="A17" s="85"/>
      <c r="B17" s="99" t="s">
        <v>221</v>
      </c>
      <c r="C17" s="94" t="s">
        <v>192</v>
      </c>
      <c r="D17" s="44">
        <v>18859.7</v>
      </c>
      <c r="E17" s="44">
        <v>0</v>
      </c>
      <c r="F17" s="44">
        <v>0</v>
      </c>
      <c r="G17" s="45" t="s">
        <v>229</v>
      </c>
    </row>
    <row r="18" spans="1:7" ht="141.75">
      <c r="A18" s="85"/>
      <c r="B18" s="98" t="s">
        <v>205</v>
      </c>
      <c r="C18" s="100" t="s">
        <v>206</v>
      </c>
      <c r="D18" s="44">
        <v>2557225.9</v>
      </c>
      <c r="E18" s="44">
        <v>-1441964.3</v>
      </c>
      <c r="F18" s="44">
        <v>-1040836</v>
      </c>
      <c r="G18" s="98" t="s">
        <v>230</v>
      </c>
    </row>
    <row r="19" spans="1:7" ht="204.75">
      <c r="A19" s="85"/>
      <c r="B19" s="96" t="s">
        <v>195</v>
      </c>
      <c r="C19" s="100" t="s">
        <v>196</v>
      </c>
      <c r="D19" s="44">
        <v>-56455</v>
      </c>
      <c r="E19" s="44">
        <v>-58439.3</v>
      </c>
      <c r="F19" s="44">
        <v>-42010.2</v>
      </c>
      <c r="G19" s="91" t="s">
        <v>223</v>
      </c>
    </row>
    <row r="20" spans="1:7" ht="78.75">
      <c r="A20" s="101"/>
      <c r="B20" s="98" t="s">
        <v>208</v>
      </c>
      <c r="C20" s="44" t="s">
        <v>209</v>
      </c>
      <c r="D20" s="44">
        <f>150192.9-13.5</f>
        <v>150179.4</v>
      </c>
      <c r="E20" s="44">
        <v>0</v>
      </c>
      <c r="F20" s="44">
        <v>0</v>
      </c>
      <c r="G20" s="45" t="s">
        <v>231</v>
      </c>
    </row>
    <row r="21" spans="1:7" ht="94.5">
      <c r="A21" s="85"/>
      <c r="B21" s="96" t="s">
        <v>195</v>
      </c>
      <c r="C21" s="100" t="s">
        <v>197</v>
      </c>
      <c r="D21" s="44">
        <v>56455</v>
      </c>
      <c r="E21" s="44">
        <v>58439.3</v>
      </c>
      <c r="F21" s="44">
        <v>42010.2</v>
      </c>
      <c r="G21" s="92" t="s">
        <v>198</v>
      </c>
    </row>
    <row r="22" spans="1:7" ht="177" customHeight="1">
      <c r="A22" s="85"/>
      <c r="B22" s="46" t="s">
        <v>222</v>
      </c>
      <c r="C22" s="95" t="s">
        <v>194</v>
      </c>
      <c r="D22" s="44">
        <v>92603.6</v>
      </c>
      <c r="E22" s="44">
        <v>0</v>
      </c>
      <c r="F22" s="44">
        <v>0</v>
      </c>
      <c r="G22" s="72" t="s">
        <v>232</v>
      </c>
    </row>
    <row r="23" spans="1:7" ht="206.25" customHeight="1">
      <c r="A23" s="85"/>
      <c r="B23" s="46" t="s">
        <v>222</v>
      </c>
      <c r="C23" s="95" t="s">
        <v>194</v>
      </c>
      <c r="D23" s="44">
        <v>67711.5</v>
      </c>
      <c r="E23" s="44">
        <v>0</v>
      </c>
      <c r="F23" s="44">
        <v>0</v>
      </c>
      <c r="G23" s="72" t="s">
        <v>233</v>
      </c>
    </row>
    <row r="24" spans="1:7" ht="63.75" customHeight="1">
      <c r="A24" s="85"/>
      <c r="B24" s="32" t="s">
        <v>187</v>
      </c>
      <c r="C24" s="100" t="s">
        <v>188</v>
      </c>
      <c r="D24" s="44">
        <v>28.9</v>
      </c>
      <c r="E24" s="44">
        <v>0</v>
      </c>
      <c r="F24" s="44">
        <v>0</v>
      </c>
      <c r="G24" s="45" t="s">
        <v>234</v>
      </c>
    </row>
    <row r="25" spans="1:7" ht="68.25" customHeight="1">
      <c r="A25" s="85"/>
      <c r="B25" s="32" t="s">
        <v>191</v>
      </c>
      <c r="C25" s="100" t="s">
        <v>190</v>
      </c>
      <c r="D25" s="44">
        <v>41.3</v>
      </c>
      <c r="E25" s="44">
        <v>0</v>
      </c>
      <c r="F25" s="44">
        <v>0</v>
      </c>
      <c r="G25" s="45" t="s">
        <v>234</v>
      </c>
    </row>
    <row r="26" s="84" customFormat="1" ht="12.75"/>
    <row r="27" ht="12.75">
      <c r="G27" s="93"/>
    </row>
  </sheetData>
  <sheetProtection/>
  <mergeCells count="6">
    <mergeCell ref="A1:G1"/>
    <mergeCell ref="A3:A4"/>
    <mergeCell ref="B3:B4"/>
    <mergeCell ref="C3:C4"/>
    <mergeCell ref="D3:F3"/>
    <mergeCell ref="G3:G4"/>
  </mergeCells>
  <printOptions/>
  <pageMargins left="0.7874015748031497" right="0.3937007874015748" top="0.7874015748031497" bottom="0.7874015748031497" header="0.31496062992125984" footer="0.31496062992125984"/>
  <pageSetup fitToHeight="5" fitToWidth="1" horizontalDpi="600" verticalDpi="600" orientation="landscape" paperSize="9" scale="6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4"/>
  <sheetViews>
    <sheetView zoomScale="90" zoomScaleNormal="90" workbookViewId="0" topLeftCell="A22">
      <selection activeCell="L27" sqref="L27"/>
    </sheetView>
  </sheetViews>
  <sheetFormatPr defaultColWidth="9.140625" defaultRowHeight="12.75"/>
  <cols>
    <col min="1" max="1" width="5.00390625" style="57" customWidth="1"/>
    <col min="2" max="2" width="57.57421875" style="67" customWidth="1"/>
    <col min="3" max="3" width="32.7109375" style="68" customWidth="1"/>
    <col min="4" max="4" width="16.140625" style="68" customWidth="1"/>
    <col min="5" max="6" width="16.140625" style="69" customWidth="1"/>
    <col min="7" max="7" width="70.421875" style="64" customWidth="1"/>
    <col min="8" max="8" width="10.140625" style="64" bestFit="1" customWidth="1"/>
    <col min="9" max="16384" width="9.140625" style="64" customWidth="1"/>
  </cols>
  <sheetData>
    <row r="1" spans="1:7" s="56" customFormat="1" ht="15.75">
      <c r="A1" s="105" t="s">
        <v>42</v>
      </c>
      <c r="B1" s="105"/>
      <c r="C1" s="105"/>
      <c r="D1" s="105"/>
      <c r="E1" s="105"/>
      <c r="F1" s="105"/>
      <c r="G1" s="105"/>
    </row>
    <row r="2" spans="1:7" s="56" customFormat="1" ht="15.75">
      <c r="A2" s="57"/>
      <c r="B2" s="58"/>
      <c r="C2" s="59"/>
      <c r="D2" s="59"/>
      <c r="E2" s="58"/>
      <c r="F2" s="58"/>
      <c r="G2" s="60"/>
    </row>
    <row r="3" spans="1:7" s="56" customFormat="1" ht="32.25" customHeight="1">
      <c r="A3" s="112" t="s">
        <v>4</v>
      </c>
      <c r="B3" s="112" t="s">
        <v>8</v>
      </c>
      <c r="C3" s="112" t="s">
        <v>9</v>
      </c>
      <c r="D3" s="113" t="s">
        <v>7</v>
      </c>
      <c r="E3" s="114"/>
      <c r="F3" s="114"/>
      <c r="G3" s="112" t="s">
        <v>10</v>
      </c>
    </row>
    <row r="4" spans="1:7" s="56" customFormat="1" ht="15.75" customHeight="1">
      <c r="A4" s="112"/>
      <c r="B4" s="112"/>
      <c r="C4" s="112"/>
      <c r="D4" s="61" t="s">
        <v>11</v>
      </c>
      <c r="E4" s="61" t="s">
        <v>12</v>
      </c>
      <c r="F4" s="61" t="s">
        <v>39</v>
      </c>
      <c r="G4" s="112"/>
    </row>
    <row r="5" spans="1:7" ht="15.75">
      <c r="A5" s="48">
        <v>1</v>
      </c>
      <c r="B5" s="62">
        <v>2</v>
      </c>
      <c r="C5" s="63">
        <v>3</v>
      </c>
      <c r="D5" s="62">
        <v>4</v>
      </c>
      <c r="E5" s="63">
        <v>5</v>
      </c>
      <c r="F5" s="62">
        <v>6</v>
      </c>
      <c r="G5" s="63">
        <v>7</v>
      </c>
    </row>
    <row r="6" spans="1:7" s="35" customFormat="1" ht="15.75">
      <c r="A6" s="65"/>
      <c r="B6" s="41" t="s">
        <v>5</v>
      </c>
      <c r="C6" s="42"/>
      <c r="D6" s="42">
        <f>D7</f>
        <v>1368798.4000000001</v>
      </c>
      <c r="E6" s="42">
        <f>E7</f>
        <v>0</v>
      </c>
      <c r="F6" s="42">
        <f>F7</f>
        <v>0</v>
      </c>
      <c r="G6" s="42"/>
    </row>
    <row r="7" spans="1:7" s="35" customFormat="1" ht="31.5">
      <c r="A7" s="40">
        <v>1</v>
      </c>
      <c r="B7" s="49" t="s">
        <v>13</v>
      </c>
      <c r="C7" s="42"/>
      <c r="D7" s="42">
        <f>SUM(D8:D32)</f>
        <v>1368798.4000000001</v>
      </c>
      <c r="E7" s="42">
        <f>E8+E9</f>
        <v>0</v>
      </c>
      <c r="F7" s="42">
        <f>F8+F9</f>
        <v>0</v>
      </c>
      <c r="G7" s="42"/>
    </row>
    <row r="8" spans="1:7" s="35" customFormat="1" ht="179.25" customHeight="1">
      <c r="A8" s="37">
        <v>1</v>
      </c>
      <c r="B8" s="32" t="s">
        <v>44</v>
      </c>
      <c r="C8" s="50" t="s">
        <v>66</v>
      </c>
      <c r="D8" s="39">
        <v>200000</v>
      </c>
      <c r="E8" s="32"/>
      <c r="F8" s="32"/>
      <c r="G8" s="47" t="s">
        <v>129</v>
      </c>
    </row>
    <row r="9" spans="1:8" ht="252.75" customHeight="1">
      <c r="A9" s="48">
        <v>2</v>
      </c>
      <c r="B9" s="46" t="s">
        <v>14</v>
      </c>
      <c r="C9" s="50" t="s">
        <v>67</v>
      </c>
      <c r="D9" s="39">
        <v>17600</v>
      </c>
      <c r="E9" s="66"/>
      <c r="F9" s="66"/>
      <c r="G9" s="71" t="s">
        <v>134</v>
      </c>
      <c r="H9" s="68"/>
    </row>
    <row r="10" spans="1:7" s="16" customFormat="1" ht="132.75" customHeight="1">
      <c r="A10" s="88">
        <v>4</v>
      </c>
      <c r="B10" s="79" t="s">
        <v>26</v>
      </c>
      <c r="C10" s="38" t="s">
        <v>68</v>
      </c>
      <c r="D10" s="87">
        <v>28300</v>
      </c>
      <c r="E10" s="89"/>
      <c r="F10" s="89"/>
      <c r="G10" s="47" t="s">
        <v>170</v>
      </c>
    </row>
    <row r="11" spans="1:7" ht="78.75">
      <c r="A11" s="37">
        <v>5</v>
      </c>
      <c r="B11" s="52" t="s">
        <v>20</v>
      </c>
      <c r="C11" s="50" t="s">
        <v>69</v>
      </c>
      <c r="D11" s="44">
        <v>52785.5</v>
      </c>
      <c r="E11" s="54"/>
      <c r="F11" s="54"/>
      <c r="G11" s="72" t="s">
        <v>176</v>
      </c>
    </row>
    <row r="12" spans="1:7" ht="60.75" customHeight="1">
      <c r="A12" s="48">
        <v>6</v>
      </c>
      <c r="B12" s="52" t="s">
        <v>27</v>
      </c>
      <c r="C12" s="50" t="s">
        <v>70</v>
      </c>
      <c r="D12" s="44">
        <v>10</v>
      </c>
      <c r="E12" s="54"/>
      <c r="F12" s="54"/>
      <c r="G12" s="72" t="s">
        <v>130</v>
      </c>
    </row>
    <row r="13" spans="1:7" ht="77.25" customHeight="1">
      <c r="A13" s="37">
        <v>7</v>
      </c>
      <c r="B13" s="52" t="s">
        <v>45</v>
      </c>
      <c r="C13" s="50" t="s">
        <v>72</v>
      </c>
      <c r="D13" s="44">
        <v>5250</v>
      </c>
      <c r="E13" s="54"/>
      <c r="F13" s="54"/>
      <c r="G13" s="72" t="s">
        <v>131</v>
      </c>
    </row>
    <row r="14" spans="1:7" ht="162.75" customHeight="1">
      <c r="A14" s="48">
        <v>8</v>
      </c>
      <c r="B14" s="52" t="s">
        <v>45</v>
      </c>
      <c r="C14" s="50" t="s">
        <v>73</v>
      </c>
      <c r="D14" s="44">
        <v>411594.7</v>
      </c>
      <c r="E14" s="54"/>
      <c r="F14" s="54"/>
      <c r="G14" s="72" t="s">
        <v>180</v>
      </c>
    </row>
    <row r="15" spans="1:7" ht="255" customHeight="1">
      <c r="A15" s="37">
        <v>9</v>
      </c>
      <c r="B15" s="52" t="s">
        <v>21</v>
      </c>
      <c r="C15" s="50" t="s">
        <v>71</v>
      </c>
      <c r="D15" s="44">
        <v>236100</v>
      </c>
      <c r="E15" s="54"/>
      <c r="F15" s="54"/>
      <c r="G15" s="47" t="s">
        <v>181</v>
      </c>
    </row>
    <row r="16" spans="1:7" s="16" customFormat="1" ht="159" customHeight="1">
      <c r="A16" s="88">
        <v>10</v>
      </c>
      <c r="B16" s="79" t="s">
        <v>22</v>
      </c>
      <c r="C16" s="38" t="s">
        <v>74</v>
      </c>
      <c r="D16" s="87">
        <v>35477</v>
      </c>
      <c r="E16" s="89"/>
      <c r="F16" s="89"/>
      <c r="G16" s="47" t="s">
        <v>171</v>
      </c>
    </row>
    <row r="17" spans="1:7" ht="63">
      <c r="A17" s="37">
        <v>11</v>
      </c>
      <c r="B17" s="52" t="s">
        <v>22</v>
      </c>
      <c r="C17" s="50" t="s">
        <v>75</v>
      </c>
      <c r="D17" s="44">
        <v>330.9</v>
      </c>
      <c r="E17" s="54"/>
      <c r="F17" s="54"/>
      <c r="G17" s="72" t="s">
        <v>177</v>
      </c>
    </row>
    <row r="18" spans="1:7" ht="94.5">
      <c r="A18" s="48">
        <v>12</v>
      </c>
      <c r="B18" s="46" t="s">
        <v>53</v>
      </c>
      <c r="C18" s="50" t="s">
        <v>76</v>
      </c>
      <c r="D18" s="39">
        <v>24000</v>
      </c>
      <c r="E18" s="54"/>
      <c r="F18" s="54"/>
      <c r="G18" s="72" t="s">
        <v>135</v>
      </c>
    </row>
    <row r="19" spans="1:7" ht="80.25" customHeight="1">
      <c r="A19" s="37">
        <v>13</v>
      </c>
      <c r="B19" s="52" t="s">
        <v>56</v>
      </c>
      <c r="C19" s="50" t="s">
        <v>77</v>
      </c>
      <c r="D19" s="44">
        <v>68495.9</v>
      </c>
      <c r="E19" s="54"/>
      <c r="F19" s="54"/>
      <c r="G19" s="72" t="s">
        <v>137</v>
      </c>
    </row>
    <row r="20" spans="1:7" ht="110.25">
      <c r="A20" s="48">
        <v>14</v>
      </c>
      <c r="B20" s="52" t="s">
        <v>23</v>
      </c>
      <c r="C20" s="50" t="s">
        <v>78</v>
      </c>
      <c r="D20" s="44">
        <v>21000</v>
      </c>
      <c r="E20" s="54"/>
      <c r="F20" s="54"/>
      <c r="G20" s="47" t="s">
        <v>136</v>
      </c>
    </row>
    <row r="21" spans="1:8" s="16" customFormat="1" ht="175.5" customHeight="1">
      <c r="A21" s="74">
        <v>15</v>
      </c>
      <c r="B21" s="75" t="s">
        <v>14</v>
      </c>
      <c r="C21" s="38" t="s">
        <v>79</v>
      </c>
      <c r="D21" s="87">
        <v>47257.5</v>
      </c>
      <c r="E21" s="89"/>
      <c r="F21" s="89"/>
      <c r="G21" s="47" t="s">
        <v>172</v>
      </c>
      <c r="H21" s="90"/>
    </row>
    <row r="22" spans="1:7" ht="110.25">
      <c r="A22" s="48">
        <v>16</v>
      </c>
      <c r="B22" s="46" t="s">
        <v>19</v>
      </c>
      <c r="C22" s="50" t="s">
        <v>80</v>
      </c>
      <c r="D22" s="44">
        <v>943</v>
      </c>
      <c r="E22" s="54"/>
      <c r="F22" s="54"/>
      <c r="G22" s="47" t="s">
        <v>132</v>
      </c>
    </row>
    <row r="23" spans="1:7" ht="94.5">
      <c r="A23" s="37">
        <v>17</v>
      </c>
      <c r="B23" s="52" t="s">
        <v>38</v>
      </c>
      <c r="C23" s="50" t="s">
        <v>81</v>
      </c>
      <c r="D23" s="44">
        <v>25907.1</v>
      </c>
      <c r="E23" s="54"/>
      <c r="F23" s="54"/>
      <c r="G23" s="47" t="s">
        <v>182</v>
      </c>
    </row>
    <row r="24" spans="1:7" ht="96.75" customHeight="1">
      <c r="A24" s="48">
        <v>18</v>
      </c>
      <c r="B24" s="52" t="s">
        <v>59</v>
      </c>
      <c r="C24" s="50" t="s">
        <v>82</v>
      </c>
      <c r="D24" s="44">
        <v>16700</v>
      </c>
      <c r="E24" s="54"/>
      <c r="F24" s="54"/>
      <c r="G24" s="72" t="s">
        <v>138</v>
      </c>
    </row>
    <row r="25" spans="1:8" ht="220.5" customHeight="1">
      <c r="A25" s="37">
        <v>19</v>
      </c>
      <c r="B25" s="52" t="s">
        <v>37</v>
      </c>
      <c r="C25" s="50" t="s">
        <v>83</v>
      </c>
      <c r="D25" s="29">
        <v>166589.7</v>
      </c>
      <c r="E25" s="54"/>
      <c r="F25" s="54"/>
      <c r="G25" s="47" t="s">
        <v>186</v>
      </c>
      <c r="H25" s="68"/>
    </row>
    <row r="26" spans="1:8" s="16" customFormat="1" ht="94.5">
      <c r="A26" s="88">
        <v>20</v>
      </c>
      <c r="B26" s="79" t="s">
        <v>24</v>
      </c>
      <c r="C26" s="38" t="s">
        <v>84</v>
      </c>
      <c r="D26" s="87">
        <v>10000</v>
      </c>
      <c r="E26" s="89"/>
      <c r="F26" s="89"/>
      <c r="G26" s="47" t="s">
        <v>173</v>
      </c>
      <c r="H26" s="90"/>
    </row>
    <row r="27" spans="1:7" ht="63">
      <c r="A27" s="37">
        <v>21</v>
      </c>
      <c r="B27" s="52" t="s">
        <v>63</v>
      </c>
      <c r="C27" s="38" t="s">
        <v>85</v>
      </c>
      <c r="D27" s="44">
        <v>40</v>
      </c>
      <c r="E27" s="54"/>
      <c r="F27" s="54"/>
      <c r="G27" s="72" t="s">
        <v>133</v>
      </c>
    </row>
    <row r="28" spans="1:7" ht="78.75">
      <c r="A28" s="48">
        <v>22</v>
      </c>
      <c r="B28" s="52" t="s">
        <v>63</v>
      </c>
      <c r="C28" s="38" t="s">
        <v>86</v>
      </c>
      <c r="D28" s="44">
        <v>25</v>
      </c>
      <c r="E28" s="54"/>
      <c r="F28" s="54"/>
      <c r="G28" s="72" t="s">
        <v>183</v>
      </c>
    </row>
    <row r="29" spans="1:7" ht="63">
      <c r="A29" s="48">
        <v>23</v>
      </c>
      <c r="B29" s="52" t="s">
        <v>64</v>
      </c>
      <c r="C29" s="50" t="s">
        <v>87</v>
      </c>
      <c r="D29" s="44">
        <v>108.6</v>
      </c>
      <c r="E29" s="54"/>
      <c r="F29" s="54"/>
      <c r="G29" s="72" t="s">
        <v>184</v>
      </c>
    </row>
    <row r="30" spans="1:7" ht="63">
      <c r="A30" s="48">
        <v>24</v>
      </c>
      <c r="B30" s="52" t="s">
        <v>33</v>
      </c>
      <c r="C30" s="50" t="s">
        <v>88</v>
      </c>
      <c r="D30" s="44">
        <v>32</v>
      </c>
      <c r="E30" s="54"/>
      <c r="F30" s="54"/>
      <c r="G30" s="72" t="s">
        <v>185</v>
      </c>
    </row>
    <row r="31" spans="1:7" ht="63">
      <c r="A31" s="48">
        <v>25</v>
      </c>
      <c r="B31" s="52" t="s">
        <v>65</v>
      </c>
      <c r="C31" s="50" t="s">
        <v>89</v>
      </c>
      <c r="D31" s="44">
        <v>65</v>
      </c>
      <c r="E31" s="54"/>
      <c r="F31" s="54"/>
      <c r="G31" s="72" t="s">
        <v>174</v>
      </c>
    </row>
    <row r="32" spans="1:7" ht="63">
      <c r="A32" s="48">
        <v>26</v>
      </c>
      <c r="B32" s="52" t="s">
        <v>34</v>
      </c>
      <c r="C32" s="50" t="s">
        <v>90</v>
      </c>
      <c r="D32" s="44">
        <v>186.5</v>
      </c>
      <c r="E32" s="54"/>
      <c r="F32" s="54"/>
      <c r="G32" s="47" t="s">
        <v>175</v>
      </c>
    </row>
    <row r="33" ht="15.75">
      <c r="G33" s="70"/>
    </row>
    <row r="34" ht="15.75">
      <c r="G34" s="70"/>
    </row>
    <row r="35" spans="2:7" ht="15.75">
      <c r="B35" s="67" t="s">
        <v>128</v>
      </c>
      <c r="G35" s="70"/>
    </row>
    <row r="36" ht="15.75">
      <c r="G36" s="70"/>
    </row>
    <row r="37" ht="15.75">
      <c r="G37" s="70"/>
    </row>
    <row r="38" ht="15.75">
      <c r="G38" s="70"/>
    </row>
    <row r="39" ht="15.75">
      <c r="G39" s="70"/>
    </row>
    <row r="40" ht="15.75">
      <c r="G40" s="70"/>
    </row>
    <row r="41" ht="15.75">
      <c r="G41" s="70"/>
    </row>
    <row r="42" ht="15.75">
      <c r="G42" s="70"/>
    </row>
    <row r="43" ht="15.75">
      <c r="G43" s="70"/>
    </row>
    <row r="44" ht="15.75">
      <c r="G44" s="70"/>
    </row>
    <row r="45" ht="15.75">
      <c r="G45" s="70"/>
    </row>
    <row r="46" ht="15.75">
      <c r="G46" s="70"/>
    </row>
    <row r="47" ht="15.75">
      <c r="G47" s="70"/>
    </row>
    <row r="48" ht="15.75">
      <c r="G48" s="70"/>
    </row>
    <row r="49" ht="15.75">
      <c r="G49" s="70"/>
    </row>
    <row r="50" ht="15.75">
      <c r="G50" s="70"/>
    </row>
    <row r="51" ht="15.75">
      <c r="G51" s="70"/>
    </row>
    <row r="52" ht="15.75">
      <c r="G52" s="70"/>
    </row>
    <row r="53" ht="15.75">
      <c r="G53" s="70"/>
    </row>
    <row r="54" ht="15.75">
      <c r="G54" s="70"/>
    </row>
  </sheetData>
  <sheetProtection/>
  <autoFilter ref="A6:G8"/>
  <mergeCells count="6">
    <mergeCell ref="A1:G1"/>
    <mergeCell ref="A3:A4"/>
    <mergeCell ref="B3:B4"/>
    <mergeCell ref="C3:C4"/>
    <mergeCell ref="D3:F3"/>
    <mergeCell ref="G3:G4"/>
  </mergeCells>
  <printOptions/>
  <pageMargins left="0.3937007874015748" right="0.3937007874015748" top="0.7874015748031497" bottom="0.5905511811023623" header="0.3937007874015748" footer="0.15748031496062992"/>
  <pageSetup fitToHeight="55" fitToWidth="1" horizontalDpi="600" verticalDpi="600" orientation="landscape" paperSize="9" scale="6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3"/>
  <sheetViews>
    <sheetView zoomScalePageLayoutView="0" workbookViewId="0" topLeftCell="A37">
      <selection activeCell="H38" sqref="H38"/>
    </sheetView>
  </sheetViews>
  <sheetFormatPr defaultColWidth="9.140625" defaultRowHeight="12.75"/>
  <cols>
    <col min="1" max="1" width="5.7109375" style="0" customWidth="1"/>
    <col min="2" max="2" width="57.57421875" style="0" customWidth="1"/>
    <col min="3" max="3" width="27.421875" style="0" customWidth="1"/>
    <col min="4" max="4" width="17.00390625" style="0" customWidth="1"/>
    <col min="5" max="6" width="13.140625" style="0" customWidth="1"/>
    <col min="7" max="7" width="56.8515625" style="0" customWidth="1"/>
    <col min="8" max="8" width="23.140625" style="0" customWidth="1"/>
  </cols>
  <sheetData>
    <row r="1" spans="1:7" ht="15.75">
      <c r="A1" s="115" t="s">
        <v>15</v>
      </c>
      <c r="B1" s="115"/>
      <c r="C1" s="115"/>
      <c r="D1" s="115"/>
      <c r="E1" s="115"/>
      <c r="F1" s="115"/>
      <c r="G1" s="115"/>
    </row>
    <row r="2" spans="1:7" ht="15.75">
      <c r="A2" s="5"/>
      <c r="B2" s="11"/>
      <c r="C2" s="4"/>
      <c r="D2" s="4"/>
      <c r="E2" s="11"/>
      <c r="F2" s="11"/>
      <c r="G2" s="1"/>
    </row>
    <row r="3" spans="1:7" ht="15.75">
      <c r="A3" s="108" t="s">
        <v>4</v>
      </c>
      <c r="B3" s="108" t="s">
        <v>16</v>
      </c>
      <c r="C3" s="108" t="s">
        <v>9</v>
      </c>
      <c r="D3" s="116" t="s">
        <v>7</v>
      </c>
      <c r="E3" s="117"/>
      <c r="F3" s="117"/>
      <c r="G3" s="108" t="s">
        <v>10</v>
      </c>
    </row>
    <row r="4" spans="1:7" ht="15.75">
      <c r="A4" s="108"/>
      <c r="B4" s="108"/>
      <c r="C4" s="108"/>
      <c r="D4" s="36" t="s">
        <v>11</v>
      </c>
      <c r="E4" s="36" t="s">
        <v>12</v>
      </c>
      <c r="F4" s="36" t="s">
        <v>39</v>
      </c>
      <c r="G4" s="108"/>
    </row>
    <row r="5" spans="1:7" ht="15.75">
      <c r="A5" s="31">
        <v>1</v>
      </c>
      <c r="B5" s="6">
        <v>2</v>
      </c>
      <c r="C5" s="7">
        <v>3</v>
      </c>
      <c r="D5" s="6">
        <v>4</v>
      </c>
      <c r="E5" s="7">
        <v>5</v>
      </c>
      <c r="F5" s="6">
        <v>6</v>
      </c>
      <c r="G5" s="7">
        <v>7</v>
      </c>
    </row>
    <row r="6" spans="1:7" ht="15.75">
      <c r="A6" s="8"/>
      <c r="B6" s="9" t="s">
        <v>5</v>
      </c>
      <c r="C6" s="10"/>
      <c r="D6" s="10">
        <f>D7</f>
        <v>-121286.00000000001</v>
      </c>
      <c r="E6" s="10">
        <f>E7</f>
        <v>0</v>
      </c>
      <c r="F6" s="10">
        <f>F7</f>
        <v>0</v>
      </c>
      <c r="G6" s="10"/>
    </row>
    <row r="7" spans="1:7" ht="31.5">
      <c r="A7" s="28">
        <v>1</v>
      </c>
      <c r="B7" s="30" t="s">
        <v>13</v>
      </c>
      <c r="C7" s="18"/>
      <c r="D7" s="18">
        <f>SUM(D8:D41)</f>
        <v>-121286.00000000001</v>
      </c>
      <c r="E7" s="18">
        <f>SUM(E8:E41)</f>
        <v>0</v>
      </c>
      <c r="F7" s="18">
        <f>SUM(F8:F41)</f>
        <v>0</v>
      </c>
      <c r="G7" s="18"/>
    </row>
    <row r="8" spans="1:7" ht="78.75">
      <c r="A8" s="43">
        <v>1</v>
      </c>
      <c r="B8" s="51" t="s">
        <v>17</v>
      </c>
      <c r="C8" s="50" t="s">
        <v>91</v>
      </c>
      <c r="D8" s="44">
        <v>-7695.5</v>
      </c>
      <c r="E8" s="44"/>
      <c r="F8" s="44"/>
      <c r="G8" s="72" t="s">
        <v>139</v>
      </c>
    </row>
    <row r="9" spans="1:7" ht="94.5">
      <c r="A9" s="37">
        <v>2</v>
      </c>
      <c r="B9" s="51" t="s">
        <v>47</v>
      </c>
      <c r="C9" s="50" t="s">
        <v>92</v>
      </c>
      <c r="D9" s="39">
        <v>-48750</v>
      </c>
      <c r="E9" s="32"/>
      <c r="F9" s="32"/>
      <c r="G9" s="72" t="s">
        <v>166</v>
      </c>
    </row>
    <row r="10" spans="1:7" ht="94.5">
      <c r="A10" s="37">
        <v>4</v>
      </c>
      <c r="B10" s="46" t="s">
        <v>36</v>
      </c>
      <c r="C10" s="50" t="s">
        <v>93</v>
      </c>
      <c r="D10" s="39">
        <v>-2613</v>
      </c>
      <c r="E10" s="54"/>
      <c r="F10" s="54"/>
      <c r="G10" s="72" t="s">
        <v>140</v>
      </c>
    </row>
    <row r="11" spans="1:7" ht="94.5">
      <c r="A11" s="43">
        <v>5</v>
      </c>
      <c r="B11" s="46" t="s">
        <v>18</v>
      </c>
      <c r="C11" s="50" t="s">
        <v>94</v>
      </c>
      <c r="D11" s="39">
        <v>-4981.2</v>
      </c>
      <c r="E11" s="54"/>
      <c r="F11" s="54"/>
      <c r="G11" s="72" t="s">
        <v>141</v>
      </c>
    </row>
    <row r="12" spans="1:7" ht="51.75" customHeight="1">
      <c r="A12" s="37">
        <v>6</v>
      </c>
      <c r="B12" s="46" t="s">
        <v>50</v>
      </c>
      <c r="C12" s="50" t="s">
        <v>95</v>
      </c>
      <c r="D12" s="39">
        <v>-400</v>
      </c>
      <c r="E12" s="54"/>
      <c r="F12" s="54"/>
      <c r="G12" s="72" t="s">
        <v>142</v>
      </c>
    </row>
    <row r="13" spans="1:7" ht="51" customHeight="1">
      <c r="A13" s="43">
        <v>7</v>
      </c>
      <c r="B13" s="52" t="s">
        <v>25</v>
      </c>
      <c r="C13" s="50" t="s">
        <v>96</v>
      </c>
      <c r="D13" s="44">
        <v>-200</v>
      </c>
      <c r="E13" s="54"/>
      <c r="F13" s="54"/>
      <c r="G13" s="72" t="s">
        <v>142</v>
      </c>
    </row>
    <row r="14" spans="1:7" ht="126">
      <c r="A14" s="37">
        <v>8</v>
      </c>
      <c r="B14" s="52" t="s">
        <v>14</v>
      </c>
      <c r="C14" s="50" t="s">
        <v>97</v>
      </c>
      <c r="D14" s="44">
        <v>-700</v>
      </c>
      <c r="E14" s="55"/>
      <c r="F14" s="55"/>
      <c r="G14" s="47" t="s">
        <v>143</v>
      </c>
    </row>
    <row r="15" spans="1:7" ht="78.75">
      <c r="A15" s="43">
        <v>9</v>
      </c>
      <c r="B15" s="46" t="s">
        <v>51</v>
      </c>
      <c r="C15" s="50" t="s">
        <v>98</v>
      </c>
      <c r="D15" s="39">
        <v>-49.4</v>
      </c>
      <c r="E15" s="55"/>
      <c r="F15" s="55"/>
      <c r="G15" s="72" t="s">
        <v>144</v>
      </c>
    </row>
    <row r="16" spans="1:7" ht="141.75">
      <c r="A16" s="37">
        <v>10</v>
      </c>
      <c r="B16" s="46" t="s">
        <v>27</v>
      </c>
      <c r="C16" s="50" t="s">
        <v>99</v>
      </c>
      <c r="D16" s="39">
        <v>-1100</v>
      </c>
      <c r="E16" s="55"/>
      <c r="F16" s="55"/>
      <c r="G16" s="72" t="s">
        <v>145</v>
      </c>
    </row>
    <row r="17" spans="1:7" ht="110.25">
      <c r="A17" s="43">
        <v>11</v>
      </c>
      <c r="B17" s="46" t="s">
        <v>52</v>
      </c>
      <c r="C17" s="50" t="s">
        <v>100</v>
      </c>
      <c r="D17" s="39">
        <v>-400</v>
      </c>
      <c r="E17" s="55"/>
      <c r="F17" s="55"/>
      <c r="G17" s="72" t="s">
        <v>146</v>
      </c>
    </row>
    <row r="18" spans="1:7" ht="126">
      <c r="A18" s="37">
        <v>12</v>
      </c>
      <c r="B18" s="46" t="s">
        <v>21</v>
      </c>
      <c r="C18" s="50" t="s">
        <v>101</v>
      </c>
      <c r="D18" s="39">
        <v>-1622.5</v>
      </c>
      <c r="E18" s="55"/>
      <c r="F18" s="55"/>
      <c r="G18" s="47" t="s">
        <v>147</v>
      </c>
    </row>
    <row r="19" spans="1:7" ht="126">
      <c r="A19" s="43">
        <v>13</v>
      </c>
      <c r="B19" s="46" t="s">
        <v>28</v>
      </c>
      <c r="C19" s="50" t="s">
        <v>102</v>
      </c>
      <c r="D19" s="39">
        <v>-18500</v>
      </c>
      <c r="E19" s="55"/>
      <c r="F19" s="55"/>
      <c r="G19" s="47" t="s">
        <v>148</v>
      </c>
    </row>
    <row r="20" spans="1:7" ht="126">
      <c r="A20" s="37">
        <v>14</v>
      </c>
      <c r="B20" s="46" t="s">
        <v>28</v>
      </c>
      <c r="C20" s="50" t="s">
        <v>103</v>
      </c>
      <c r="D20" s="39">
        <v>-550</v>
      </c>
      <c r="E20" s="55"/>
      <c r="F20" s="55"/>
      <c r="G20" s="47" t="s">
        <v>149</v>
      </c>
    </row>
    <row r="21" spans="1:7" ht="126">
      <c r="A21" s="43">
        <v>15</v>
      </c>
      <c r="B21" s="46" t="s">
        <v>29</v>
      </c>
      <c r="C21" s="50" t="s">
        <v>104</v>
      </c>
      <c r="D21" s="39">
        <v>-2500</v>
      </c>
      <c r="E21" s="55"/>
      <c r="F21" s="55"/>
      <c r="G21" s="47" t="s">
        <v>150</v>
      </c>
    </row>
    <row r="22" spans="1:7" ht="126">
      <c r="A22" s="37">
        <v>16</v>
      </c>
      <c r="B22" s="46" t="s">
        <v>29</v>
      </c>
      <c r="C22" s="50" t="s">
        <v>105</v>
      </c>
      <c r="D22" s="39">
        <v>-200</v>
      </c>
      <c r="E22" s="55"/>
      <c r="F22" s="55"/>
      <c r="G22" s="47" t="s">
        <v>151</v>
      </c>
    </row>
    <row r="23" spans="1:7" ht="78.75">
      <c r="A23" s="43">
        <v>17</v>
      </c>
      <c r="B23" s="46" t="s">
        <v>30</v>
      </c>
      <c r="C23" s="50" t="s">
        <v>106</v>
      </c>
      <c r="D23" s="73">
        <v>-285</v>
      </c>
      <c r="E23" s="55"/>
      <c r="F23" s="55"/>
      <c r="G23" s="47" t="s">
        <v>152</v>
      </c>
    </row>
    <row r="24" spans="1:7" ht="94.5">
      <c r="A24" s="37">
        <v>18</v>
      </c>
      <c r="B24" s="46" t="s">
        <v>54</v>
      </c>
      <c r="C24" s="50" t="s">
        <v>107</v>
      </c>
      <c r="D24" s="39">
        <v>-1300</v>
      </c>
      <c r="E24" s="55"/>
      <c r="F24" s="55"/>
      <c r="G24" s="47" t="s">
        <v>153</v>
      </c>
    </row>
    <row r="25" spans="1:7" ht="94.5">
      <c r="A25" s="43">
        <v>19</v>
      </c>
      <c r="B25" s="46" t="s">
        <v>55</v>
      </c>
      <c r="C25" s="50" t="s">
        <v>108</v>
      </c>
      <c r="D25" s="39">
        <v>-3000</v>
      </c>
      <c r="E25" s="55"/>
      <c r="F25" s="55"/>
      <c r="G25" s="47" t="s">
        <v>154</v>
      </c>
    </row>
    <row r="26" spans="1:7" ht="110.25">
      <c r="A26" s="37">
        <v>20</v>
      </c>
      <c r="B26" s="46" t="s">
        <v>57</v>
      </c>
      <c r="C26" s="50" t="s">
        <v>109</v>
      </c>
      <c r="D26" s="39">
        <v>-45.1</v>
      </c>
      <c r="E26" s="55"/>
      <c r="F26" s="55"/>
      <c r="G26" s="47" t="s">
        <v>155</v>
      </c>
    </row>
    <row r="27" spans="1:7" ht="78.75">
      <c r="A27" s="43">
        <v>21</v>
      </c>
      <c r="B27" s="46" t="s">
        <v>32</v>
      </c>
      <c r="C27" s="50" t="s">
        <v>110</v>
      </c>
      <c r="D27" s="39">
        <v>-1.8</v>
      </c>
      <c r="E27" s="55"/>
      <c r="F27" s="55"/>
      <c r="G27" s="47" t="s">
        <v>152</v>
      </c>
    </row>
    <row r="28" spans="1:7" ht="78.75">
      <c r="A28" s="37">
        <v>22</v>
      </c>
      <c r="B28" s="46" t="s">
        <v>32</v>
      </c>
      <c r="C28" s="50" t="s">
        <v>111</v>
      </c>
      <c r="D28" s="39">
        <v>-406</v>
      </c>
      <c r="E28" s="55"/>
      <c r="F28" s="55"/>
      <c r="G28" s="47" t="s">
        <v>152</v>
      </c>
    </row>
    <row r="29" spans="1:7" ht="126">
      <c r="A29" s="43">
        <v>23</v>
      </c>
      <c r="B29" s="52" t="s">
        <v>23</v>
      </c>
      <c r="C29" s="50" t="s">
        <v>112</v>
      </c>
      <c r="D29" s="44">
        <v>-1001.2</v>
      </c>
      <c r="E29" s="55"/>
      <c r="F29" s="55"/>
      <c r="G29" s="47" t="s">
        <v>156</v>
      </c>
    </row>
    <row r="30" spans="1:7" ht="126">
      <c r="A30" s="37">
        <v>24</v>
      </c>
      <c r="B30" s="52" t="s">
        <v>31</v>
      </c>
      <c r="C30" s="50" t="s">
        <v>113</v>
      </c>
      <c r="D30" s="44">
        <v>-775</v>
      </c>
      <c r="E30" s="55"/>
      <c r="F30" s="55"/>
      <c r="G30" s="47" t="s">
        <v>157</v>
      </c>
    </row>
    <row r="31" spans="1:7" ht="63">
      <c r="A31" s="43">
        <v>25</v>
      </c>
      <c r="B31" s="46" t="s">
        <v>58</v>
      </c>
      <c r="C31" s="50" t="s">
        <v>114</v>
      </c>
      <c r="D31" s="44">
        <v>-635.2</v>
      </c>
      <c r="E31" s="55"/>
      <c r="F31" s="55"/>
      <c r="G31" s="47" t="s">
        <v>158</v>
      </c>
    </row>
    <row r="32" spans="1:7" ht="78.75">
      <c r="A32" s="37">
        <v>26</v>
      </c>
      <c r="B32" s="52" t="s">
        <v>20</v>
      </c>
      <c r="C32" s="50" t="s">
        <v>115</v>
      </c>
      <c r="D32" s="44">
        <v>-1365</v>
      </c>
      <c r="E32" s="55"/>
      <c r="F32" s="55"/>
      <c r="G32" s="47" t="s">
        <v>159</v>
      </c>
    </row>
    <row r="33" spans="1:7" ht="110.25">
      <c r="A33" s="43">
        <v>27</v>
      </c>
      <c r="B33" s="46" t="s">
        <v>18</v>
      </c>
      <c r="C33" s="50" t="s">
        <v>116</v>
      </c>
      <c r="D33" s="44">
        <v>-2879.3</v>
      </c>
      <c r="E33" s="55"/>
      <c r="F33" s="55"/>
      <c r="G33" s="72" t="s">
        <v>160</v>
      </c>
    </row>
    <row r="34" spans="1:7" s="77" customFormat="1" ht="126">
      <c r="A34" s="74">
        <v>28</v>
      </c>
      <c r="B34" s="75" t="s">
        <v>14</v>
      </c>
      <c r="C34" s="38" t="s">
        <v>117</v>
      </c>
      <c r="D34" s="29">
        <v>-200</v>
      </c>
      <c r="E34" s="76"/>
      <c r="F34" s="76"/>
      <c r="G34" s="47" t="s">
        <v>167</v>
      </c>
    </row>
    <row r="35" spans="1:7" s="77" customFormat="1" ht="94.5">
      <c r="A35" s="78">
        <v>29</v>
      </c>
      <c r="B35" s="75" t="s">
        <v>18</v>
      </c>
      <c r="C35" s="38" t="s">
        <v>118</v>
      </c>
      <c r="D35" s="29">
        <v>-4330.8</v>
      </c>
      <c r="E35" s="76"/>
      <c r="F35" s="76"/>
      <c r="G35" s="47" t="s">
        <v>161</v>
      </c>
    </row>
    <row r="36" spans="1:7" s="77" customFormat="1" ht="110.25">
      <c r="A36" s="74">
        <v>30</v>
      </c>
      <c r="B36" s="75" t="s">
        <v>35</v>
      </c>
      <c r="C36" s="38" t="s">
        <v>119</v>
      </c>
      <c r="D36" s="29">
        <v>-450</v>
      </c>
      <c r="E36" s="76"/>
      <c r="F36" s="76"/>
      <c r="G36" s="47" t="s">
        <v>162</v>
      </c>
    </row>
    <row r="37" spans="1:7" s="77" customFormat="1" ht="126">
      <c r="A37" s="78">
        <v>31</v>
      </c>
      <c r="B37" s="79" t="s">
        <v>24</v>
      </c>
      <c r="C37" s="38" t="s">
        <v>120</v>
      </c>
      <c r="D37" s="29">
        <v>-150</v>
      </c>
      <c r="E37" s="76"/>
      <c r="F37" s="76"/>
      <c r="G37" s="47" t="s">
        <v>163</v>
      </c>
    </row>
    <row r="38" spans="1:7" ht="126">
      <c r="A38" s="37">
        <v>32</v>
      </c>
      <c r="B38" s="46" t="s">
        <v>46</v>
      </c>
      <c r="C38" s="50" t="s">
        <v>121</v>
      </c>
      <c r="D38" s="44">
        <v>-13740</v>
      </c>
      <c r="E38" s="53"/>
      <c r="F38" s="53"/>
      <c r="G38" s="47" t="s">
        <v>178</v>
      </c>
    </row>
    <row r="39" spans="1:7" ht="126">
      <c r="A39" s="43">
        <v>33</v>
      </c>
      <c r="B39" s="46" t="s">
        <v>46</v>
      </c>
      <c r="C39" s="50" t="s">
        <v>122</v>
      </c>
      <c r="D39" s="44">
        <v>-200</v>
      </c>
      <c r="E39" s="53"/>
      <c r="F39" s="53"/>
      <c r="G39" s="47" t="s">
        <v>164</v>
      </c>
    </row>
    <row r="40" spans="1:7" ht="94.5">
      <c r="A40" s="37">
        <v>34</v>
      </c>
      <c r="B40" s="46" t="s">
        <v>62</v>
      </c>
      <c r="C40" s="50" t="s">
        <v>123</v>
      </c>
      <c r="D40" s="44">
        <v>-240</v>
      </c>
      <c r="E40" s="53"/>
      <c r="F40" s="53"/>
      <c r="G40" s="47" t="s">
        <v>179</v>
      </c>
    </row>
    <row r="41" spans="1:7" ht="126">
      <c r="A41" s="43">
        <v>35</v>
      </c>
      <c r="B41" s="46" t="s">
        <v>62</v>
      </c>
      <c r="C41" s="50" t="s">
        <v>124</v>
      </c>
      <c r="D41" s="44">
        <v>-20</v>
      </c>
      <c r="E41" s="53"/>
      <c r="F41" s="53"/>
      <c r="G41" s="47" t="s">
        <v>165</v>
      </c>
    </row>
    <row r="43" ht="12.75">
      <c r="B43" t="s">
        <v>128</v>
      </c>
    </row>
  </sheetData>
  <sheetProtection/>
  <mergeCells count="6">
    <mergeCell ref="A1:G1"/>
    <mergeCell ref="A3:A4"/>
    <mergeCell ref="B3:B4"/>
    <mergeCell ref="C3:C4"/>
    <mergeCell ref="D3:F3"/>
    <mergeCell ref="G3:G4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5"/>
  <sheetViews>
    <sheetView zoomScale="80" zoomScaleNormal="80" zoomScaleSheetLayoutView="80" workbookViewId="0" topLeftCell="A1">
      <selection activeCell="L3" sqref="L3"/>
    </sheetView>
  </sheetViews>
  <sheetFormatPr defaultColWidth="9.140625" defaultRowHeight="12.75"/>
  <cols>
    <col min="1" max="1" width="4.8515625" style="21" customWidth="1"/>
    <col min="2" max="2" width="64.8515625" style="22" customWidth="1"/>
    <col min="3" max="3" width="28.7109375" style="23" customWidth="1"/>
    <col min="4" max="6" width="16.140625" style="3" customWidth="1"/>
    <col min="7" max="7" width="65.28125" style="22" customWidth="1"/>
    <col min="8" max="8" width="28.7109375" style="23" customWidth="1"/>
    <col min="9" max="11" width="16.140625" style="3" customWidth="1"/>
    <col min="12" max="16384" width="9.140625" style="16" customWidth="1"/>
  </cols>
  <sheetData>
    <row r="1" spans="1:11" ht="15.75">
      <c r="A1" s="121" t="s">
        <v>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4:11" ht="15.75">
      <c r="D2" s="4"/>
      <c r="E2" s="4"/>
      <c r="F2" s="4"/>
      <c r="I2" s="4"/>
      <c r="J2" s="4"/>
      <c r="K2" s="4"/>
    </row>
    <row r="3" spans="1:11" ht="15.75" customHeight="1">
      <c r="A3" s="126" t="s">
        <v>4</v>
      </c>
      <c r="B3" s="122" t="s">
        <v>0</v>
      </c>
      <c r="C3" s="123"/>
      <c r="D3" s="123"/>
      <c r="E3" s="123"/>
      <c r="F3" s="124"/>
      <c r="G3" s="125" t="s">
        <v>1</v>
      </c>
      <c r="H3" s="125"/>
      <c r="I3" s="125"/>
      <c r="J3" s="125"/>
      <c r="K3" s="125"/>
    </row>
    <row r="4" spans="1:11" s="14" customFormat="1" ht="32.25" customHeight="1">
      <c r="A4" s="127"/>
      <c r="B4" s="129" t="s">
        <v>2</v>
      </c>
      <c r="C4" s="129" t="s">
        <v>3</v>
      </c>
      <c r="D4" s="118" t="s">
        <v>7</v>
      </c>
      <c r="E4" s="119"/>
      <c r="F4" s="120"/>
      <c r="G4" s="129" t="s">
        <v>2</v>
      </c>
      <c r="H4" s="129" t="s">
        <v>3</v>
      </c>
      <c r="I4" s="118" t="s">
        <v>7</v>
      </c>
      <c r="J4" s="119"/>
      <c r="K4" s="120"/>
    </row>
    <row r="5" spans="1:11" s="14" customFormat="1" ht="15.75" customHeight="1">
      <c r="A5" s="128"/>
      <c r="B5" s="130"/>
      <c r="C5" s="130"/>
      <c r="D5" s="2" t="s">
        <v>11</v>
      </c>
      <c r="E5" s="2" t="s">
        <v>12</v>
      </c>
      <c r="F5" s="2" t="s">
        <v>39</v>
      </c>
      <c r="G5" s="130"/>
      <c r="H5" s="130"/>
      <c r="I5" s="2" t="s">
        <v>11</v>
      </c>
      <c r="J5" s="2" t="s">
        <v>12</v>
      </c>
      <c r="K5" s="2" t="s">
        <v>39</v>
      </c>
    </row>
    <row r="6" spans="1:11" s="20" customFormat="1" ht="15.75">
      <c r="A6" s="19">
        <v>1</v>
      </c>
      <c r="B6" s="15">
        <v>2</v>
      </c>
      <c r="C6" s="19">
        <v>3</v>
      </c>
      <c r="D6" s="15">
        <v>4</v>
      </c>
      <c r="E6" s="19">
        <v>5</v>
      </c>
      <c r="F6" s="15">
        <v>6</v>
      </c>
      <c r="G6" s="19">
        <v>7</v>
      </c>
      <c r="H6" s="15">
        <v>8</v>
      </c>
      <c r="I6" s="19">
        <v>9</v>
      </c>
      <c r="J6" s="15">
        <v>10</v>
      </c>
      <c r="K6" s="19">
        <v>11</v>
      </c>
    </row>
    <row r="7" spans="1:11" s="14" customFormat="1" ht="15.75">
      <c r="A7" s="24"/>
      <c r="B7" s="25" t="s">
        <v>5</v>
      </c>
      <c r="C7" s="26"/>
      <c r="D7" s="10">
        <f>D8</f>
        <v>414145.9</v>
      </c>
      <c r="E7" s="10">
        <f>E8</f>
        <v>0</v>
      </c>
      <c r="F7" s="10">
        <f>F8</f>
        <v>0</v>
      </c>
      <c r="G7" s="12"/>
      <c r="H7" s="27"/>
      <c r="I7" s="10">
        <f>I8</f>
        <v>-414145.9</v>
      </c>
      <c r="J7" s="10">
        <f>J8</f>
        <v>0</v>
      </c>
      <c r="K7" s="10">
        <f>K8</f>
        <v>0</v>
      </c>
    </row>
    <row r="8" spans="1:11" s="34" customFormat="1" ht="31.5">
      <c r="A8" s="33">
        <v>1</v>
      </c>
      <c r="B8" s="30" t="s">
        <v>13</v>
      </c>
      <c r="C8" s="17"/>
      <c r="D8" s="18">
        <f>SUM(D9:D13)</f>
        <v>414145.9</v>
      </c>
      <c r="E8" s="18">
        <f>SUM(E9:E13)</f>
        <v>0</v>
      </c>
      <c r="F8" s="18">
        <f>SUM(F9:F13)</f>
        <v>0</v>
      </c>
      <c r="G8" s="30" t="s">
        <v>13</v>
      </c>
      <c r="H8" s="13"/>
      <c r="I8" s="18">
        <f>SUM(I9:I13)</f>
        <v>-414145.9</v>
      </c>
      <c r="J8" s="18">
        <f>SUM(J9:J13)</f>
        <v>0</v>
      </c>
      <c r="K8" s="18">
        <f>SUM(K9:K13)</f>
        <v>0</v>
      </c>
    </row>
    <row r="9" spans="1:11" s="14" customFormat="1" ht="78.75" customHeight="1">
      <c r="A9" s="80">
        <v>1</v>
      </c>
      <c r="B9" s="81" t="s">
        <v>125</v>
      </c>
      <c r="C9" s="38" t="s">
        <v>83</v>
      </c>
      <c r="D9" s="29">
        <v>359376.2</v>
      </c>
      <c r="E9" s="18"/>
      <c r="F9" s="18"/>
      <c r="G9" s="81" t="s">
        <v>45</v>
      </c>
      <c r="H9" s="38" t="s">
        <v>73</v>
      </c>
      <c r="I9" s="29">
        <v>-359376.2</v>
      </c>
      <c r="J9" s="18"/>
      <c r="K9" s="18"/>
    </row>
    <row r="10" spans="1:11" s="14" customFormat="1" ht="53.25" customHeight="1">
      <c r="A10" s="80">
        <v>2</v>
      </c>
      <c r="B10" s="82" t="s">
        <v>169</v>
      </c>
      <c r="C10" s="38" t="s">
        <v>74</v>
      </c>
      <c r="D10" s="29">
        <v>25400</v>
      </c>
      <c r="E10" s="18"/>
      <c r="F10" s="18"/>
      <c r="G10" s="82" t="s">
        <v>29</v>
      </c>
      <c r="H10" s="38" t="s">
        <v>104</v>
      </c>
      <c r="I10" s="29">
        <v>-23000</v>
      </c>
      <c r="J10" s="18"/>
      <c r="K10" s="18"/>
    </row>
    <row r="11" spans="1:11" s="14" customFormat="1" ht="63">
      <c r="A11" s="80">
        <v>3</v>
      </c>
      <c r="B11" s="79" t="s">
        <v>168</v>
      </c>
      <c r="C11" s="38" t="s">
        <v>84</v>
      </c>
      <c r="D11" s="29">
        <v>6200</v>
      </c>
      <c r="E11" s="18"/>
      <c r="F11" s="18"/>
      <c r="G11" s="82" t="s">
        <v>46</v>
      </c>
      <c r="H11" s="38" t="s">
        <v>121</v>
      </c>
      <c r="I11" s="29">
        <v>-8600</v>
      </c>
      <c r="J11" s="18"/>
      <c r="K11" s="18"/>
    </row>
    <row r="12" spans="1:11" s="14" customFormat="1" ht="78.75">
      <c r="A12" s="80">
        <v>4</v>
      </c>
      <c r="B12" s="79" t="s">
        <v>48</v>
      </c>
      <c r="C12" s="38" t="s">
        <v>126</v>
      </c>
      <c r="D12" s="29">
        <v>22913</v>
      </c>
      <c r="E12" s="18"/>
      <c r="F12" s="18"/>
      <c r="G12" s="79" t="s">
        <v>48</v>
      </c>
      <c r="H12" s="38" t="s">
        <v>49</v>
      </c>
      <c r="I12" s="29">
        <v>-22913</v>
      </c>
      <c r="J12" s="18"/>
      <c r="K12" s="18"/>
    </row>
    <row r="13" spans="1:11" s="14" customFormat="1" ht="129" customHeight="1">
      <c r="A13" s="80">
        <v>5</v>
      </c>
      <c r="B13" s="79" t="s">
        <v>60</v>
      </c>
      <c r="C13" s="38" t="s">
        <v>127</v>
      </c>
      <c r="D13" s="83">
        <v>256.7</v>
      </c>
      <c r="E13" s="86"/>
      <c r="F13" s="86"/>
      <c r="G13" s="82" t="s">
        <v>60</v>
      </c>
      <c r="H13" s="38" t="s">
        <v>61</v>
      </c>
      <c r="I13" s="87">
        <v>-256.7</v>
      </c>
      <c r="J13" s="86"/>
      <c r="K13" s="86"/>
    </row>
    <row r="15" ht="15.75">
      <c r="B15" s="22" t="s">
        <v>128</v>
      </c>
    </row>
  </sheetData>
  <sheetProtection/>
  <autoFilter ref="A7:K13"/>
  <mergeCells count="10">
    <mergeCell ref="I4:K4"/>
    <mergeCell ref="A1:K1"/>
    <mergeCell ref="B3:F3"/>
    <mergeCell ref="G3:K3"/>
    <mergeCell ref="A3:A5"/>
    <mergeCell ref="B4:B5"/>
    <mergeCell ref="C4:C5"/>
    <mergeCell ref="D4:F4"/>
    <mergeCell ref="G4:G5"/>
    <mergeCell ref="H4:H5"/>
  </mergeCells>
  <printOptions/>
  <pageMargins left="0.3937007874015748" right="0.3937007874015748" top="0.5905511811023623" bottom="0.5905511811023623" header="0.2362204724409449" footer="0.15748031496062992"/>
  <pageSetup fitToHeight="0" fitToWidth="1" horizontalDpi="600" verticalDpi="600" orientation="landscape" paperSize="9" scale="4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Рыженкова Елена Николаевна</cp:lastModifiedBy>
  <cp:lastPrinted>2022-02-21T14:40:56Z</cp:lastPrinted>
  <dcterms:created xsi:type="dcterms:W3CDTF">2002-03-11T10:22:12Z</dcterms:created>
  <dcterms:modified xsi:type="dcterms:W3CDTF">2022-03-11T08:46:01Z</dcterms:modified>
  <cp:category/>
  <cp:version/>
  <cp:contentType/>
  <cp:contentStatus/>
</cp:coreProperties>
</file>