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на 01.02.2022" sheetId="1" r:id="rId1"/>
  </sheets>
  <calcPr calcId="145621"/>
</workbook>
</file>

<file path=xl/calcChain.xml><?xml version="1.0" encoding="utf-8"?>
<calcChain xmlns="http://schemas.openxmlformats.org/spreadsheetml/2006/main">
  <c r="G65" i="1" l="1"/>
  <c r="D65" i="1"/>
  <c r="I64" i="1"/>
  <c r="G63" i="1"/>
  <c r="D63" i="1"/>
  <c r="I62" i="1"/>
  <c r="I60" i="1"/>
  <c r="I59" i="1"/>
  <c r="I58" i="1"/>
  <c r="I57" i="1"/>
  <c r="I56" i="1"/>
  <c r="I55" i="1"/>
  <c r="I54" i="1"/>
  <c r="I53" i="1"/>
  <c r="I52" i="1"/>
  <c r="I51" i="1"/>
  <c r="I50" i="1"/>
  <c r="G49" i="1"/>
  <c r="F49" i="1"/>
  <c r="D49" i="1"/>
  <c r="I49" i="1" s="1"/>
  <c r="C49" i="1"/>
  <c r="G47" i="1"/>
  <c r="I47" i="1" s="1"/>
  <c r="F47" i="1"/>
  <c r="J46" i="1"/>
  <c r="I46" i="1"/>
  <c r="H46" i="1"/>
  <c r="E46" i="1"/>
  <c r="J45" i="1"/>
  <c r="I45" i="1"/>
  <c r="H45" i="1"/>
  <c r="E45" i="1"/>
  <c r="G44" i="1"/>
  <c r="J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J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J9" i="1" s="1"/>
  <c r="F9" i="1"/>
  <c r="D9" i="1"/>
  <c r="E9" i="1" s="1"/>
  <c r="C9" i="1"/>
  <c r="H9" i="1" l="1"/>
  <c r="H21" i="1"/>
  <c r="H44" i="1"/>
  <c r="I9" i="1"/>
  <c r="I21" i="1"/>
  <c r="I44" i="1"/>
</calcChain>
</file>

<file path=xl/sharedStrings.xml><?xml version="1.0" encoding="utf-8"?>
<sst xmlns="http://schemas.openxmlformats.org/spreadsheetml/2006/main" count="98" uniqueCount="93">
  <si>
    <t>Информация об исполнении консолидированного бюджета Ленинградской области на 01.02.2022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</si>
  <si>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</si>
  <si>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</si>
  <si>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</si>
  <si>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</si>
  <si>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01.02.2021</t>
  </si>
  <si>
    <t>на 01.02.2022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</si>
  <si>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</si>
  <si>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</si>
  <si>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</si>
  <si>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</si>
  <si>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</si>
  <si>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</si>
  <si>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</si>
  <si>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</si>
  <si>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</si>
  <si>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</si>
  <si>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</si>
  <si>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</si>
  <si>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</si>
  <si>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</si>
  <si>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</si>
  <si>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</si>
  <si>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</si>
  <si>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</si>
  <si>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</si>
  <si>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</si>
  <si>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</si>
  <si>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</si>
  <si>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</si>
  <si>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</si>
  <si>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</si>
  <si>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</si>
  <si>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</si>
  <si>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</si>
  <si>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</si>
  <si>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</si>
  <si>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</si>
  <si>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</si>
  <si>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</si>
  <si>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</si>
  <si>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</si>
  <si>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</si>
  <si>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</si>
  <si>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</si>
  <si>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</si>
  <si>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</si>
  <si>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</si>
  <si>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</si>
  <si>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</si>
  <si>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</si>
  <si>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</si>
  <si>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</si>
  <si>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</si>
  <si>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</si>
  <si>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</si>
  <si>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</si>
  <si>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</si>
  <si>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</si>
  <si>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</si>
  <si>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</si>
  <si>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</si>
  <si>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</si>
  <si>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</si>
  <si>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</si>
  <si>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</si>
  <si>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</si>
  <si>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</si>
  <si>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</si>
  <si>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</si>
  <si>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</si>
  <si>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</si>
  <si>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</si>
  <si>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</si>
  <si>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</si>
  <si>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</si>
  <si>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</si>
  <si>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</si>
  <si>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</si>
  <si>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</si>
  <si>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</si>
  <si>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</si>
  <si>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</si>
  <si>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</si>
  <si>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</si>
  <si>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</si>
  <si>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</si>
  <si>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</si>
  <si>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</si>
  <si>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</si>
  <si>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</si>
  <si>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</si>
  <si>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Федотова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</si>
</sst>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6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1"/>
      <name val="Calibri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0" fillId="0" borderId="0"/>
    <xf numFmtId="0" fontId="12" fillId="0" borderId="0"/>
    <xf numFmtId="49" fontId="15" fillId="0" borderId="0">
      <alignment horizontal="center"/>
    </xf>
    <xf numFmtId="49" fontId="15" fillId="0" borderId="0">
      <alignment horizontal="center"/>
    </xf>
    <xf numFmtId="0" fontId="16" fillId="0" borderId="8"/>
    <xf numFmtId="49" fontId="15" fillId="0" borderId="9">
      <alignment horizontal="center" wrapText="1"/>
    </xf>
    <xf numFmtId="49" fontId="15" fillId="0" borderId="9">
      <alignment horizontal="center" wrapText="1"/>
    </xf>
    <xf numFmtId="0" fontId="15" fillId="0" borderId="10">
      <alignment horizontal="left" wrapText="1" indent="1"/>
    </xf>
    <xf numFmtId="49" fontId="15" fillId="0" borderId="11">
      <alignment horizontal="center" wrapText="1"/>
    </xf>
    <xf numFmtId="49" fontId="15" fillId="0" borderId="11">
      <alignment horizontal="center" wrapText="1"/>
    </xf>
    <xf numFmtId="0" fontId="15" fillId="0" borderId="12">
      <alignment horizontal="left" wrapText="1"/>
    </xf>
    <xf numFmtId="49" fontId="15" fillId="0" borderId="13">
      <alignment horizontal="center"/>
    </xf>
    <xf numFmtId="49" fontId="15" fillId="0" borderId="13">
      <alignment horizontal="center"/>
    </xf>
    <xf numFmtId="0" fontId="15" fillId="0" borderId="12">
      <alignment horizontal="left" wrapText="1" indent="2"/>
    </xf>
    <xf numFmtId="49" fontId="15" fillId="0" borderId="8"/>
    <xf numFmtId="49" fontId="15" fillId="0" borderId="8"/>
    <xf numFmtId="0" fontId="13" fillId="0" borderId="14"/>
    <xf numFmtId="4" fontId="15" fillId="0" borderId="13">
      <alignment horizontal="right"/>
    </xf>
    <xf numFmtId="4" fontId="15" fillId="0" borderId="13">
      <alignment horizontal="right"/>
    </xf>
    <xf numFmtId="0" fontId="15" fillId="0" borderId="0">
      <alignment horizontal="center" wrapText="1"/>
    </xf>
    <xf numFmtId="4" fontId="15" fillId="0" borderId="9">
      <alignment horizontal="right"/>
    </xf>
    <xf numFmtId="4" fontId="15" fillId="0" borderId="9">
      <alignment horizontal="right"/>
    </xf>
    <xf numFmtId="49" fontId="15" fillId="0" borderId="8">
      <alignment horizontal="left"/>
    </xf>
    <xf numFmtId="49" fontId="15" fillId="0" borderId="0">
      <alignment horizontal="right"/>
    </xf>
    <xf numFmtId="49" fontId="15" fillId="0" borderId="0">
      <alignment horizontal="right"/>
    </xf>
    <xf numFmtId="49" fontId="15" fillId="0" borderId="15">
      <alignment horizontal="center" wrapText="1"/>
    </xf>
    <xf numFmtId="4" fontId="15" fillId="0" borderId="16">
      <alignment horizontal="right"/>
    </xf>
    <xf numFmtId="4" fontId="15" fillId="0" borderId="16">
      <alignment horizontal="right"/>
    </xf>
    <xf numFmtId="49" fontId="15" fillId="0" borderId="15">
      <alignment horizontal="center"/>
    </xf>
    <xf numFmtId="49" fontId="15" fillId="0" borderId="17">
      <alignment horizontal="center"/>
    </xf>
    <xf numFmtId="49" fontId="15" fillId="0" borderId="17">
      <alignment horizontal="center"/>
    </xf>
    <xf numFmtId="0" fontId="16" fillId="0" borderId="0">
      <alignment horizontal="center"/>
    </xf>
    <xf numFmtId="4" fontId="15" fillId="0" borderId="18">
      <alignment horizontal="right"/>
    </xf>
    <xf numFmtId="4" fontId="15" fillId="0" borderId="18">
      <alignment horizontal="right"/>
    </xf>
    <xf numFmtId="49" fontId="15" fillId="0" borderId="13">
      <alignment horizontal="center"/>
    </xf>
    <xf numFmtId="0" fontId="15" fillId="0" borderId="19">
      <alignment horizontal="left" wrapText="1"/>
    </xf>
    <xf numFmtId="0" fontId="15" fillId="0" borderId="19">
      <alignment horizontal="left" wrapText="1"/>
    </xf>
    <xf numFmtId="0" fontId="15" fillId="0" borderId="19">
      <alignment horizontal="left" wrapText="1" indent="1"/>
    </xf>
    <xf numFmtId="0" fontId="16" fillId="0" borderId="20">
      <alignment horizontal="left" wrapText="1"/>
    </xf>
    <xf numFmtId="0" fontId="16" fillId="0" borderId="20">
      <alignment horizontal="left" wrapText="1"/>
    </xf>
    <xf numFmtId="0" fontId="15" fillId="0" borderId="21">
      <alignment horizontal="left" wrapText="1"/>
    </xf>
    <xf numFmtId="0" fontId="15" fillId="0" borderId="22">
      <alignment horizontal="left" wrapText="1" indent="2"/>
    </xf>
    <xf numFmtId="0" fontId="15" fillId="0" borderId="22">
      <alignment horizontal="left" wrapText="1" indent="2"/>
    </xf>
    <xf numFmtId="0" fontId="15" fillId="0" borderId="21">
      <alignment horizontal="left" wrapText="1" indent="2"/>
    </xf>
    <xf numFmtId="0" fontId="13" fillId="0" borderId="14"/>
    <xf numFmtId="0" fontId="13" fillId="0" borderId="14"/>
    <xf numFmtId="0" fontId="13" fillId="0" borderId="23"/>
    <xf numFmtId="0" fontId="15" fillId="0" borderId="8"/>
    <xf numFmtId="0" fontId="15" fillId="0" borderId="8"/>
    <xf numFmtId="0" fontId="13" fillId="0" borderId="24"/>
    <xf numFmtId="0" fontId="13" fillId="0" borderId="8"/>
    <xf numFmtId="0" fontId="13" fillId="0" borderId="8"/>
    <xf numFmtId="0" fontId="16" fillId="0" borderId="25">
      <alignment horizontal="center" vertical="center" textRotation="90" wrapText="1"/>
    </xf>
    <xf numFmtId="0" fontId="16" fillId="0" borderId="0">
      <alignment horizontal="center"/>
    </xf>
    <xf numFmtId="0" fontId="16" fillId="0" borderId="0">
      <alignment horizontal="center"/>
    </xf>
    <xf numFmtId="0" fontId="16" fillId="0" borderId="14">
      <alignment horizontal="center" vertical="center" textRotation="90" wrapText="1"/>
    </xf>
    <xf numFmtId="0" fontId="16" fillId="0" borderId="8"/>
    <xf numFmtId="0" fontId="16" fillId="0" borderId="8"/>
    <xf numFmtId="0" fontId="15" fillId="0" borderId="0">
      <alignment vertical="center"/>
    </xf>
    <xf numFmtId="0" fontId="15" fillId="0" borderId="12">
      <alignment horizontal="left" wrapText="1"/>
    </xf>
    <xf numFmtId="0" fontId="15" fillId="0" borderId="12">
      <alignment horizontal="left" wrapText="1"/>
    </xf>
    <xf numFmtId="0" fontId="16" fillId="0" borderId="8">
      <alignment horizontal="center" vertical="center" textRotation="90" wrapText="1"/>
    </xf>
    <xf numFmtId="0" fontId="15" fillId="0" borderId="10">
      <alignment horizontal="left" wrapText="1" indent="1"/>
    </xf>
    <xf numFmtId="0" fontId="15" fillId="0" borderId="10">
      <alignment horizontal="left" wrapText="1" indent="1"/>
    </xf>
    <xf numFmtId="0" fontId="16" fillId="0" borderId="14">
      <alignment horizontal="center" vertical="center" textRotation="90"/>
    </xf>
    <xf numFmtId="0" fontId="15" fillId="0" borderId="12">
      <alignment horizontal="left" wrapText="1" indent="2"/>
    </xf>
    <xf numFmtId="0" fontId="15" fillId="0" borderId="12">
      <alignment horizontal="left" wrapText="1" indent="2"/>
    </xf>
    <xf numFmtId="0" fontId="16" fillId="0" borderId="8">
      <alignment horizontal="center" vertical="center" textRotation="90"/>
    </xf>
    <xf numFmtId="0" fontId="13" fillId="3" borderId="26"/>
    <xf numFmtId="0" fontId="13" fillId="3" borderId="26"/>
    <xf numFmtId="0" fontId="16" fillId="0" borderId="25">
      <alignment horizontal="center" vertical="center" textRotation="90"/>
    </xf>
    <xf numFmtId="0" fontId="15" fillId="0" borderId="27">
      <alignment horizontal="left" wrapText="1" indent="2"/>
    </xf>
    <xf numFmtId="0" fontId="15" fillId="0" borderId="27">
      <alignment horizontal="left" wrapText="1" indent="2"/>
    </xf>
    <xf numFmtId="0" fontId="16" fillId="0" borderId="28">
      <alignment horizontal="center" vertical="center" textRotation="90"/>
    </xf>
    <xf numFmtId="0" fontId="15" fillId="0" borderId="0">
      <alignment horizontal="center" wrapText="1"/>
    </xf>
    <xf numFmtId="0" fontId="15" fillId="0" borderId="0">
      <alignment horizontal="center" wrapText="1"/>
    </xf>
    <xf numFmtId="0" fontId="17" fillId="0" borderId="8">
      <alignment wrapText="1"/>
    </xf>
    <xf numFmtId="49" fontId="15" fillId="0" borderId="8">
      <alignment horizontal="left"/>
    </xf>
    <xf numFmtId="49" fontId="15" fillId="0" borderId="8">
      <alignment horizontal="left"/>
    </xf>
    <xf numFmtId="0" fontId="17" fillId="0" borderId="14">
      <alignment wrapText="1"/>
    </xf>
    <xf numFmtId="49" fontId="15" fillId="0" borderId="15">
      <alignment horizontal="center" wrapText="1"/>
    </xf>
    <xf numFmtId="49" fontId="15" fillId="0" borderId="15">
      <alignment horizontal="center" wrapText="1"/>
    </xf>
    <xf numFmtId="0" fontId="15" fillId="0" borderId="28">
      <alignment horizontal="center" vertical="top" wrapText="1"/>
    </xf>
    <xf numFmtId="49" fontId="15" fillId="0" borderId="15">
      <alignment horizontal="center" shrinkToFit="1"/>
    </xf>
    <xf numFmtId="49" fontId="15" fillId="0" borderId="15">
      <alignment horizontal="center" shrinkToFit="1"/>
    </xf>
    <xf numFmtId="0" fontId="16" fillId="0" borderId="29"/>
    <xf numFmtId="49" fontId="15" fillId="0" borderId="13">
      <alignment horizontal="center" shrinkToFit="1"/>
    </xf>
    <xf numFmtId="49" fontId="15" fillId="0" borderId="13">
      <alignment horizontal="center" shrinkToFit="1"/>
    </xf>
    <xf numFmtId="49" fontId="18" fillId="0" borderId="30">
      <alignment horizontal="left" vertical="center" wrapText="1"/>
    </xf>
    <xf numFmtId="0" fontId="15" fillId="0" borderId="21">
      <alignment horizontal="left" wrapText="1"/>
    </xf>
    <xf numFmtId="0" fontId="15" fillId="0" borderId="21">
      <alignment horizontal="left" wrapText="1"/>
    </xf>
    <xf numFmtId="49" fontId="15" fillId="0" borderId="31">
      <alignment horizontal="left" vertical="center" wrapText="1" indent="2"/>
    </xf>
    <xf numFmtId="0" fontId="15" fillId="0" borderId="19">
      <alignment horizontal="left" wrapText="1" indent="1"/>
    </xf>
    <xf numFmtId="0" fontId="15" fillId="0" borderId="19">
      <alignment horizontal="left" wrapText="1" indent="1"/>
    </xf>
    <xf numFmtId="49" fontId="15" fillId="0" borderId="27">
      <alignment horizontal="left" vertical="center" wrapText="1" indent="3"/>
    </xf>
    <xf numFmtId="0" fontId="15" fillId="0" borderId="21">
      <alignment horizontal="left" wrapText="1" indent="2"/>
    </xf>
    <xf numFmtId="0" fontId="15" fillId="0" borderId="21">
      <alignment horizontal="left" wrapText="1" indent="2"/>
    </xf>
    <xf numFmtId="49" fontId="15" fillId="0" borderId="30">
      <alignment horizontal="left" vertical="center" wrapText="1" indent="3"/>
    </xf>
    <xf numFmtId="0" fontId="15" fillId="0" borderId="19">
      <alignment horizontal="left" wrapText="1" indent="2"/>
    </xf>
    <xf numFmtId="0" fontId="15" fillId="0" borderId="19">
      <alignment horizontal="left" wrapText="1" indent="2"/>
    </xf>
    <xf numFmtId="49" fontId="15" fillId="0" borderId="32">
      <alignment horizontal="left" vertical="center" wrapText="1" indent="3"/>
    </xf>
    <xf numFmtId="0" fontId="13" fillId="0" borderId="23"/>
    <xf numFmtId="0" fontId="13" fillId="0" borderId="23"/>
    <xf numFmtId="0" fontId="18" fillId="0" borderId="29">
      <alignment horizontal="left" vertical="center" wrapText="1"/>
    </xf>
    <xf numFmtId="0" fontId="13" fillId="0" borderId="24"/>
    <xf numFmtId="0" fontId="13" fillId="0" borderId="24"/>
    <xf numFmtId="49" fontId="15" fillId="0" borderId="14">
      <alignment horizontal="left" vertical="center" wrapText="1" indent="3"/>
    </xf>
    <xf numFmtId="0" fontId="16" fillId="0" borderId="25">
      <alignment horizontal="center" vertical="center" textRotation="90" wrapText="1"/>
    </xf>
    <xf numFmtId="0" fontId="16" fillId="0" borderId="25">
      <alignment horizontal="center" vertical="center" textRotation="90" wrapText="1"/>
    </xf>
    <xf numFmtId="49" fontId="15" fillId="0" borderId="0">
      <alignment horizontal="left" vertical="center" wrapText="1" indent="3"/>
    </xf>
    <xf numFmtId="0" fontId="16" fillId="0" borderId="14">
      <alignment horizontal="center" vertical="center" textRotation="90" wrapText="1"/>
    </xf>
    <xf numFmtId="0" fontId="16" fillId="0" borderId="14">
      <alignment horizontal="center" vertical="center" textRotation="90" wrapText="1"/>
    </xf>
    <xf numFmtId="49" fontId="15" fillId="0" borderId="8">
      <alignment horizontal="left" vertical="center" wrapText="1" indent="3"/>
    </xf>
    <xf numFmtId="0" fontId="15" fillId="0" borderId="0">
      <alignment vertical="center"/>
    </xf>
    <xf numFmtId="0" fontId="15" fillId="0" borderId="0">
      <alignment vertical="center"/>
    </xf>
    <xf numFmtId="49" fontId="18" fillId="0" borderId="29">
      <alignment horizontal="left" vertical="center" wrapText="1"/>
    </xf>
    <xf numFmtId="0" fontId="16" fillId="0" borderId="8">
      <alignment horizontal="center" vertical="center" textRotation="90" wrapText="1"/>
    </xf>
    <xf numFmtId="0" fontId="16" fillId="0" borderId="8">
      <alignment horizontal="center" vertical="center" textRotation="90" wrapText="1"/>
    </xf>
    <xf numFmtId="0" fontId="15" fillId="0" borderId="30">
      <alignment horizontal="left" vertical="center" wrapText="1"/>
    </xf>
    <xf numFmtId="0" fontId="16" fillId="0" borderId="14">
      <alignment horizontal="center" vertical="center" textRotation="90"/>
    </xf>
    <xf numFmtId="0" fontId="16" fillId="0" borderId="14">
      <alignment horizontal="center" vertical="center" textRotation="90"/>
    </xf>
    <xf numFmtId="0" fontId="15" fillId="0" borderId="32">
      <alignment horizontal="left" vertical="center" wrapText="1"/>
    </xf>
    <xf numFmtId="0" fontId="16" fillId="0" borderId="8">
      <alignment horizontal="center" vertical="center" textRotation="90"/>
    </xf>
    <xf numFmtId="0" fontId="16" fillId="0" borderId="8">
      <alignment horizontal="center" vertical="center" textRotation="90"/>
    </xf>
    <xf numFmtId="49" fontId="15" fillId="0" borderId="30">
      <alignment horizontal="left" vertical="center" wrapText="1"/>
    </xf>
    <xf numFmtId="0" fontId="16" fillId="0" borderId="25">
      <alignment horizontal="center" vertical="center" textRotation="90"/>
    </xf>
    <xf numFmtId="0" fontId="16" fillId="0" borderId="25">
      <alignment horizontal="center" vertical="center" textRotation="90"/>
    </xf>
    <xf numFmtId="49" fontId="15" fillId="0" borderId="32">
      <alignment horizontal="left" vertical="center" wrapText="1"/>
    </xf>
    <xf numFmtId="0" fontId="16" fillId="0" borderId="28">
      <alignment horizontal="center" vertical="center" textRotation="90"/>
    </xf>
    <xf numFmtId="0" fontId="16" fillId="0" borderId="28">
      <alignment horizontal="center" vertical="center" textRotation="90"/>
    </xf>
    <xf numFmtId="49" fontId="16" fillId="0" borderId="33">
      <alignment horizontal="center"/>
    </xf>
    <xf numFmtId="0" fontId="17" fillId="0" borderId="8">
      <alignment wrapText="1"/>
    </xf>
    <xf numFmtId="0" fontId="17" fillId="0" borderId="8">
      <alignment wrapText="1"/>
    </xf>
    <xf numFmtId="49" fontId="16" fillId="0" borderId="34">
      <alignment horizontal="center" vertical="center" wrapText="1"/>
    </xf>
    <xf numFmtId="0" fontId="17" fillId="0" borderId="28">
      <alignment wrapText="1"/>
    </xf>
    <xf numFmtId="0" fontId="17" fillId="0" borderId="28">
      <alignment wrapText="1"/>
    </xf>
    <xf numFmtId="49" fontId="15" fillId="0" borderId="35">
      <alignment horizontal="center" vertical="center" wrapText="1"/>
    </xf>
    <xf numFmtId="0" fontId="17" fillId="0" borderId="14">
      <alignment wrapText="1"/>
    </xf>
    <xf numFmtId="0" fontId="17" fillId="0" borderId="14">
      <alignment wrapText="1"/>
    </xf>
    <xf numFmtId="49" fontId="15" fillId="0" borderId="15">
      <alignment horizontal="center" vertical="center" wrapText="1"/>
    </xf>
    <xf numFmtId="0" fontId="15" fillId="0" borderId="28">
      <alignment horizontal="center" vertical="top" wrapText="1"/>
    </xf>
    <xf numFmtId="0" fontId="15" fillId="0" borderId="28">
      <alignment horizontal="center" vertical="top" wrapText="1"/>
    </xf>
    <xf numFmtId="49" fontId="15" fillId="0" borderId="34">
      <alignment horizontal="center" vertical="center" wrapText="1"/>
    </xf>
    <xf numFmtId="0" fontId="16" fillId="0" borderId="29"/>
    <xf numFmtId="0" fontId="16" fillId="0" borderId="29"/>
    <xf numFmtId="49" fontId="15" fillId="0" borderId="36">
      <alignment horizontal="center" vertical="center" wrapText="1"/>
    </xf>
    <xf numFmtId="49" fontId="18" fillId="0" borderId="30">
      <alignment horizontal="left" vertical="center" wrapText="1"/>
    </xf>
    <xf numFmtId="49" fontId="18" fillId="0" borderId="30">
      <alignment horizontal="left" vertical="center" wrapText="1"/>
    </xf>
    <xf numFmtId="49" fontId="15" fillId="0" borderId="37">
      <alignment horizontal="center" vertical="center" wrapText="1"/>
    </xf>
    <xf numFmtId="49" fontId="15" fillId="0" borderId="31">
      <alignment horizontal="left" vertical="center" wrapText="1" indent="2"/>
    </xf>
    <xf numFmtId="49" fontId="15" fillId="0" borderId="31">
      <alignment horizontal="left" vertical="center" wrapText="1" indent="2"/>
    </xf>
    <xf numFmtId="49" fontId="15" fillId="0" borderId="0">
      <alignment horizontal="center" vertical="center" wrapText="1"/>
    </xf>
    <xf numFmtId="49" fontId="15" fillId="0" borderId="27">
      <alignment horizontal="left" vertical="center" wrapText="1" indent="3"/>
    </xf>
    <xf numFmtId="49" fontId="15" fillId="0" borderId="27">
      <alignment horizontal="left" vertical="center" wrapText="1" indent="3"/>
    </xf>
    <xf numFmtId="49" fontId="15" fillId="0" borderId="8">
      <alignment horizontal="center" vertical="center" wrapText="1"/>
    </xf>
    <xf numFmtId="49" fontId="15" fillId="0" borderId="30">
      <alignment horizontal="left" vertical="center" wrapText="1" indent="3"/>
    </xf>
    <xf numFmtId="49" fontId="15" fillId="0" borderId="30">
      <alignment horizontal="left" vertical="center" wrapText="1" indent="3"/>
    </xf>
    <xf numFmtId="49" fontId="16" fillId="0" borderId="33">
      <alignment horizontal="center" vertical="center" wrapText="1"/>
    </xf>
    <xf numFmtId="49" fontId="15" fillId="0" borderId="32">
      <alignment horizontal="left" vertical="center" wrapText="1" indent="3"/>
    </xf>
    <xf numFmtId="49" fontId="15" fillId="0" borderId="32">
      <alignment horizontal="left" vertical="center" wrapText="1" indent="3"/>
    </xf>
    <xf numFmtId="0" fontId="16" fillId="0" borderId="33">
      <alignment horizontal="center" vertical="center"/>
    </xf>
    <xf numFmtId="0" fontId="18" fillId="0" borderId="29">
      <alignment horizontal="left" vertical="center" wrapText="1"/>
    </xf>
    <xf numFmtId="0" fontId="18" fillId="0" borderId="29">
      <alignment horizontal="left" vertical="center" wrapText="1"/>
    </xf>
    <xf numFmtId="0" fontId="15" fillId="0" borderId="35">
      <alignment horizontal="center" vertical="center"/>
    </xf>
    <xf numFmtId="49" fontId="15" fillId="0" borderId="14">
      <alignment horizontal="left" vertical="center" wrapText="1" indent="3"/>
    </xf>
    <xf numFmtId="49" fontId="15" fillId="0" borderId="14">
      <alignment horizontal="left" vertical="center" wrapText="1" indent="3"/>
    </xf>
    <xf numFmtId="0" fontId="15" fillId="0" borderId="15">
      <alignment horizontal="center" vertical="center"/>
    </xf>
    <xf numFmtId="49" fontId="15" fillId="0" borderId="0">
      <alignment horizontal="left" vertical="center" wrapText="1" indent="3"/>
    </xf>
    <xf numFmtId="49" fontId="15" fillId="0" borderId="0">
      <alignment horizontal="left" vertical="center" wrapText="1" indent="3"/>
    </xf>
    <xf numFmtId="0" fontId="15" fillId="0" borderId="34">
      <alignment horizontal="center" vertical="center"/>
    </xf>
    <xf numFmtId="49" fontId="15" fillId="0" borderId="8">
      <alignment horizontal="left" vertical="center" wrapText="1" indent="3"/>
    </xf>
    <xf numFmtId="49" fontId="15" fillId="0" borderId="8">
      <alignment horizontal="left" vertical="center" wrapText="1" indent="3"/>
    </xf>
    <xf numFmtId="0" fontId="16" fillId="0" borderId="34">
      <alignment horizontal="center" vertical="center"/>
    </xf>
    <xf numFmtId="49" fontId="18" fillId="0" borderId="29">
      <alignment horizontal="left" vertical="center" wrapText="1"/>
    </xf>
    <xf numFmtId="49" fontId="18" fillId="0" borderId="29">
      <alignment horizontal="left" vertical="center" wrapText="1"/>
    </xf>
    <xf numFmtId="0" fontId="15" fillId="0" borderId="36">
      <alignment horizontal="center" vertical="center"/>
    </xf>
    <xf numFmtId="0" fontId="15" fillId="0" borderId="30">
      <alignment horizontal="left" vertical="center" wrapText="1"/>
    </xf>
    <xf numFmtId="0" fontId="15" fillId="0" borderId="30">
      <alignment horizontal="left" vertical="center" wrapText="1"/>
    </xf>
    <xf numFmtId="49" fontId="16" fillId="0" borderId="33">
      <alignment horizontal="center" vertical="center"/>
    </xf>
    <xf numFmtId="0" fontId="15" fillId="0" borderId="32">
      <alignment horizontal="left" vertical="center" wrapText="1"/>
    </xf>
    <xf numFmtId="0" fontId="15" fillId="0" borderId="32">
      <alignment horizontal="left" vertical="center" wrapText="1"/>
    </xf>
    <xf numFmtId="49" fontId="15" fillId="0" borderId="35">
      <alignment horizontal="center" vertical="center"/>
    </xf>
    <xf numFmtId="49" fontId="15" fillId="0" borderId="30">
      <alignment horizontal="left" vertical="center" wrapText="1"/>
    </xf>
    <xf numFmtId="49" fontId="15" fillId="0" borderId="30">
      <alignment horizontal="left" vertical="center" wrapText="1"/>
    </xf>
    <xf numFmtId="49" fontId="15" fillId="0" borderId="15">
      <alignment horizontal="center" vertical="center"/>
    </xf>
    <xf numFmtId="49" fontId="15" fillId="0" borderId="32">
      <alignment horizontal="left" vertical="center" wrapText="1"/>
    </xf>
    <xf numFmtId="49" fontId="15" fillId="0" borderId="32">
      <alignment horizontal="left" vertical="center" wrapText="1"/>
    </xf>
    <xf numFmtId="49" fontId="15" fillId="0" borderId="34">
      <alignment horizontal="center" vertical="center"/>
    </xf>
    <xf numFmtId="49" fontId="16" fillId="0" borderId="33">
      <alignment horizontal="center"/>
    </xf>
    <xf numFmtId="49" fontId="16" fillId="0" borderId="33">
      <alignment horizontal="center"/>
    </xf>
    <xf numFmtId="49" fontId="15" fillId="0" borderId="36">
      <alignment horizontal="center" vertical="center"/>
    </xf>
    <xf numFmtId="49" fontId="16" fillId="0" borderId="34">
      <alignment horizontal="center" vertical="center" wrapText="1"/>
    </xf>
    <xf numFmtId="49" fontId="16" fillId="0" borderId="34">
      <alignment horizontal="center" vertical="center" wrapText="1"/>
    </xf>
    <xf numFmtId="49" fontId="15" fillId="0" borderId="28">
      <alignment horizontal="center" vertical="top" wrapText="1"/>
    </xf>
    <xf numFmtId="49" fontId="15" fillId="0" borderId="35">
      <alignment horizontal="center" vertical="center" wrapText="1"/>
    </xf>
    <xf numFmtId="49" fontId="15" fillId="0" borderId="35">
      <alignment horizontal="center" vertical="center" wrapText="1"/>
    </xf>
    <xf numFmtId="0" fontId="15" fillId="0" borderId="23"/>
    <xf numFmtId="49" fontId="15" fillId="0" borderId="15">
      <alignment horizontal="center" vertical="center" wrapText="1"/>
    </xf>
    <xf numFmtId="49" fontId="15" fillId="0" borderId="15">
      <alignment horizontal="center" vertical="center" wrapText="1"/>
    </xf>
    <xf numFmtId="4" fontId="15" fillId="0" borderId="38">
      <alignment horizontal="right"/>
    </xf>
    <xf numFmtId="49" fontId="15" fillId="0" borderId="34">
      <alignment horizontal="center" vertical="center" wrapText="1"/>
    </xf>
    <xf numFmtId="49" fontId="15" fillId="0" borderId="34">
      <alignment horizontal="center" vertical="center" wrapText="1"/>
    </xf>
    <xf numFmtId="4" fontId="15" fillId="0" borderId="37">
      <alignment horizontal="right"/>
    </xf>
    <xf numFmtId="49" fontId="15" fillId="0" borderId="36">
      <alignment horizontal="center" vertical="center" wrapText="1"/>
    </xf>
    <xf numFmtId="49" fontId="15" fillId="0" borderId="36">
      <alignment horizontal="center" vertical="center" wrapText="1"/>
    </xf>
    <xf numFmtId="4" fontId="15" fillId="0" borderId="0">
      <alignment horizontal="right" shrinkToFit="1"/>
    </xf>
    <xf numFmtId="49" fontId="15" fillId="0" borderId="37">
      <alignment horizontal="center" vertical="center" wrapText="1"/>
    </xf>
    <xf numFmtId="49" fontId="15" fillId="0" borderId="37">
      <alignment horizontal="center" vertical="center" wrapText="1"/>
    </xf>
    <xf numFmtId="4" fontId="15" fillId="0" borderId="8">
      <alignment horizontal="right"/>
    </xf>
    <xf numFmtId="49" fontId="15" fillId="0" borderId="0">
      <alignment horizontal="center" vertical="center" wrapText="1"/>
    </xf>
    <xf numFmtId="49" fontId="15" fillId="0" borderId="0">
      <alignment horizontal="center" vertical="center" wrapText="1"/>
    </xf>
    <xf numFmtId="49" fontId="15" fillId="0" borderId="8">
      <alignment horizontal="center" wrapText="1"/>
    </xf>
    <xf numFmtId="49" fontId="15" fillId="0" borderId="8">
      <alignment horizontal="center" vertical="center" wrapText="1"/>
    </xf>
    <xf numFmtId="49" fontId="15" fillId="0" borderId="8">
      <alignment horizontal="center" vertical="center" wrapText="1"/>
    </xf>
    <xf numFmtId="0" fontId="15" fillId="0" borderId="14">
      <alignment horizontal="center"/>
    </xf>
    <xf numFmtId="49" fontId="16" fillId="0" borderId="33">
      <alignment horizontal="center" vertical="center" wrapText="1"/>
    </xf>
    <xf numFmtId="49" fontId="16" fillId="0" borderId="33">
      <alignment horizontal="center" vertical="center" wrapText="1"/>
    </xf>
    <xf numFmtId="0" fontId="19" fillId="0" borderId="8"/>
    <xf numFmtId="0" fontId="16" fillId="0" borderId="33">
      <alignment horizontal="center" vertical="center"/>
    </xf>
    <xf numFmtId="0" fontId="16" fillId="0" borderId="33">
      <alignment horizontal="center" vertical="center"/>
    </xf>
    <xf numFmtId="0" fontId="19" fillId="0" borderId="14"/>
    <xf numFmtId="0" fontId="15" fillId="0" borderId="35">
      <alignment horizontal="center" vertical="center"/>
    </xf>
    <xf numFmtId="0" fontId="15" fillId="0" borderId="35">
      <alignment horizontal="center" vertical="center"/>
    </xf>
    <xf numFmtId="0" fontId="15" fillId="0" borderId="8">
      <alignment horizontal="center"/>
    </xf>
    <xf numFmtId="0" fontId="15" fillId="0" borderId="15">
      <alignment horizontal="center" vertical="center"/>
    </xf>
    <xf numFmtId="0" fontId="15" fillId="0" borderId="15">
      <alignment horizontal="center" vertical="center"/>
    </xf>
    <xf numFmtId="49" fontId="15" fillId="0" borderId="14">
      <alignment horizontal="center"/>
    </xf>
    <xf numFmtId="0" fontId="15" fillId="0" borderId="34">
      <alignment horizontal="center" vertical="center"/>
    </xf>
    <xf numFmtId="0" fontId="15" fillId="0" borderId="34">
      <alignment horizontal="center" vertical="center"/>
    </xf>
    <xf numFmtId="49" fontId="15" fillId="0" borderId="0">
      <alignment horizontal="left"/>
    </xf>
    <xf numFmtId="0" fontId="16" fillId="0" borderId="34">
      <alignment horizontal="center" vertical="center"/>
    </xf>
    <xf numFmtId="0" fontId="16" fillId="0" borderId="34">
      <alignment horizontal="center" vertical="center"/>
    </xf>
    <xf numFmtId="4" fontId="15" fillId="0" borderId="23">
      <alignment horizontal="right"/>
    </xf>
    <xf numFmtId="0" fontId="15" fillId="0" borderId="36">
      <alignment horizontal="center" vertical="center"/>
    </xf>
    <xf numFmtId="0" fontId="15" fillId="0" borderId="36">
      <alignment horizontal="center" vertical="center"/>
    </xf>
    <xf numFmtId="0" fontId="15" fillId="0" borderId="28">
      <alignment horizontal="center" vertical="top"/>
    </xf>
    <xf numFmtId="49" fontId="16" fillId="0" borderId="33">
      <alignment horizontal="center" vertical="center"/>
    </xf>
    <xf numFmtId="49" fontId="16" fillId="0" borderId="33">
      <alignment horizontal="center" vertical="center"/>
    </xf>
    <xf numFmtId="4" fontId="15" fillId="0" borderId="24">
      <alignment horizontal="right"/>
    </xf>
    <xf numFmtId="49" fontId="15" fillId="0" borderId="35">
      <alignment horizontal="center" vertical="center"/>
    </xf>
    <xf numFmtId="49" fontId="15" fillId="0" borderId="35">
      <alignment horizontal="center" vertical="center"/>
    </xf>
    <xf numFmtId="4" fontId="15" fillId="0" borderId="39">
      <alignment horizontal="right"/>
    </xf>
    <xf numFmtId="49" fontId="15" fillId="0" borderId="15">
      <alignment horizontal="center" vertical="center"/>
    </xf>
    <xf numFmtId="49" fontId="15" fillId="0" borderId="15">
      <alignment horizontal="center" vertical="center"/>
    </xf>
    <xf numFmtId="0" fontId="15" fillId="0" borderId="24"/>
    <xf numFmtId="49" fontId="15" fillId="0" borderId="34">
      <alignment horizontal="center" vertical="center"/>
    </xf>
    <xf numFmtId="49" fontId="15" fillId="0" borderId="34">
      <alignment horizontal="center" vertical="center"/>
    </xf>
    <xf numFmtId="0" fontId="17" fillId="0" borderId="28">
      <alignment wrapText="1"/>
    </xf>
    <xf numFmtId="49" fontId="15" fillId="0" borderId="36">
      <alignment horizontal="center" vertical="center"/>
    </xf>
    <xf numFmtId="49" fontId="15" fillId="0" borderId="36">
      <alignment horizontal="center" vertical="center"/>
    </xf>
    <xf numFmtId="0" fontId="14" fillId="0" borderId="40"/>
    <xf numFmtId="49" fontId="15" fillId="0" borderId="8">
      <alignment horizontal="center"/>
    </xf>
    <xf numFmtId="49" fontId="15" fillId="0" borderId="8">
      <alignment horizontal="center"/>
    </xf>
    <xf numFmtId="0" fontId="15" fillId="0" borderId="14">
      <alignment horizontal="center"/>
    </xf>
    <xf numFmtId="0" fontId="15" fillId="0" borderId="14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49" fontId="15" fillId="0" borderId="8"/>
    <xf numFmtId="49" fontId="15" fillId="0" borderId="8"/>
    <xf numFmtId="0" fontId="15" fillId="0" borderId="28">
      <alignment horizontal="center" vertical="top"/>
    </xf>
    <xf numFmtId="0" fontId="15" fillId="0" borderId="28">
      <alignment horizontal="center" vertical="top"/>
    </xf>
    <xf numFmtId="49" fontId="15" fillId="0" borderId="28">
      <alignment horizontal="center" vertical="top" wrapText="1"/>
    </xf>
    <xf numFmtId="49" fontId="15" fillId="0" borderId="28">
      <alignment horizontal="center" vertical="top" wrapText="1"/>
    </xf>
    <xf numFmtId="0" fontId="15" fillId="0" borderId="23"/>
    <xf numFmtId="0" fontId="15" fillId="0" borderId="23"/>
    <xf numFmtId="4" fontId="15" fillId="0" borderId="38">
      <alignment horizontal="right"/>
    </xf>
    <xf numFmtId="4" fontId="15" fillId="0" borderId="38">
      <alignment horizontal="right"/>
    </xf>
    <xf numFmtId="4" fontId="15" fillId="0" borderId="37">
      <alignment horizontal="right"/>
    </xf>
    <xf numFmtId="4" fontId="15" fillId="0" borderId="37">
      <alignment horizontal="right"/>
    </xf>
    <xf numFmtId="4" fontId="15" fillId="0" borderId="0">
      <alignment horizontal="right" shrinkToFit="1"/>
    </xf>
    <xf numFmtId="4" fontId="15" fillId="0" borderId="0">
      <alignment horizontal="right" shrinkToFit="1"/>
    </xf>
    <xf numFmtId="4" fontId="15" fillId="0" borderId="8">
      <alignment horizontal="right"/>
    </xf>
    <xf numFmtId="4" fontId="15" fillId="0" borderId="8">
      <alignment horizontal="right"/>
    </xf>
    <xf numFmtId="0" fontId="15" fillId="0" borderId="14"/>
    <xf numFmtId="0" fontId="15" fillId="0" borderId="14"/>
    <xf numFmtId="0" fontId="15" fillId="0" borderId="28">
      <alignment horizontal="center" vertical="top" wrapText="1"/>
    </xf>
    <xf numFmtId="0" fontId="15" fillId="0" borderId="28">
      <alignment horizontal="center" vertical="top" wrapText="1"/>
    </xf>
    <xf numFmtId="0" fontId="15" fillId="0" borderId="8">
      <alignment horizontal="center"/>
    </xf>
    <xf numFmtId="0" fontId="15" fillId="0" borderId="8">
      <alignment horizontal="center"/>
    </xf>
    <xf numFmtId="49" fontId="15" fillId="0" borderId="14">
      <alignment horizontal="center"/>
    </xf>
    <xf numFmtId="49" fontId="15" fillId="0" borderId="14">
      <alignment horizontal="center"/>
    </xf>
    <xf numFmtId="49" fontId="15" fillId="0" borderId="0">
      <alignment horizontal="left"/>
    </xf>
    <xf numFmtId="49" fontId="15" fillId="0" borderId="0">
      <alignment horizontal="left"/>
    </xf>
    <xf numFmtId="4" fontId="15" fillId="0" borderId="23">
      <alignment horizontal="right"/>
    </xf>
    <xf numFmtId="4" fontId="15" fillId="0" borderId="23">
      <alignment horizontal="right"/>
    </xf>
    <xf numFmtId="0" fontId="15" fillId="0" borderId="28">
      <alignment horizontal="center" vertical="top"/>
    </xf>
    <xf numFmtId="0" fontId="15" fillId="0" borderId="28">
      <alignment horizontal="center" vertical="top"/>
    </xf>
    <xf numFmtId="4" fontId="15" fillId="0" borderId="24">
      <alignment horizontal="right"/>
    </xf>
    <xf numFmtId="4" fontId="15" fillId="0" borderId="24">
      <alignment horizontal="right"/>
    </xf>
    <xf numFmtId="4" fontId="15" fillId="0" borderId="39">
      <alignment horizontal="right"/>
    </xf>
    <xf numFmtId="4" fontId="15" fillId="0" borderId="39">
      <alignment horizontal="right"/>
    </xf>
    <xf numFmtId="0" fontId="15" fillId="0" borderId="24"/>
    <xf numFmtId="0" fontId="15" fillId="0" borderId="24"/>
    <xf numFmtId="0" fontId="14" fillId="0" borderId="40"/>
    <xf numFmtId="0" fontId="14" fillId="0" borderId="40"/>
    <xf numFmtId="0" fontId="13" fillId="3" borderId="0"/>
    <xf numFmtId="0" fontId="13" fillId="3" borderId="0"/>
    <xf numFmtId="0" fontId="13" fillId="4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5" fillId="0" borderId="0">
      <alignment horizontal="left"/>
    </xf>
    <xf numFmtId="0" fontId="15" fillId="0" borderId="0">
      <alignment horizontal="left"/>
    </xf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3" borderId="8"/>
    <xf numFmtId="0" fontId="13" fillId="3" borderId="8"/>
    <xf numFmtId="49" fontId="15" fillId="0" borderId="28">
      <alignment horizontal="center" vertical="center" wrapText="1"/>
    </xf>
    <xf numFmtId="49" fontId="15" fillId="0" borderId="28">
      <alignment horizontal="center" vertical="center" wrapText="1"/>
    </xf>
    <xf numFmtId="49" fontId="15" fillId="0" borderId="28">
      <alignment horizontal="center" vertical="center" wrapText="1"/>
    </xf>
    <xf numFmtId="0" fontId="15" fillId="0" borderId="41">
      <alignment horizontal="left" wrapText="1"/>
    </xf>
    <xf numFmtId="49" fontId="15" fillId="0" borderId="28">
      <alignment horizontal="center" vertical="center" wrapText="1"/>
    </xf>
    <xf numFmtId="49" fontId="15" fillId="0" borderId="28">
      <alignment horizontal="center" vertical="center" wrapText="1"/>
    </xf>
    <xf numFmtId="0" fontId="15" fillId="0" borderId="12">
      <alignment horizontal="left" wrapText="1" indent="1"/>
    </xf>
    <xf numFmtId="0" fontId="13" fillId="3" borderId="42"/>
    <xf numFmtId="0" fontId="13" fillId="3" borderId="42"/>
    <xf numFmtId="0" fontId="15" fillId="0" borderId="17">
      <alignment horizontal="left" wrapText="1" indent="2"/>
    </xf>
    <xf numFmtId="0" fontId="15" fillId="0" borderId="41">
      <alignment horizontal="left" wrapText="1"/>
    </xf>
    <xf numFmtId="0" fontId="15" fillId="0" borderId="41">
      <alignment horizontal="left" wrapText="1"/>
    </xf>
    <xf numFmtId="0" fontId="14" fillId="0" borderId="0"/>
    <xf numFmtId="0" fontId="15" fillId="0" borderId="12">
      <alignment horizontal="left" wrapText="1" indent="1"/>
    </xf>
    <xf numFmtId="0" fontId="15" fillId="0" borderId="12">
      <alignment horizontal="left" wrapText="1" indent="1"/>
    </xf>
    <xf numFmtId="0" fontId="21" fillId="0" borderId="0">
      <alignment horizontal="center" vertical="top"/>
    </xf>
    <xf numFmtId="0" fontId="15" fillId="0" borderId="17">
      <alignment horizontal="left" wrapText="1" indent="2"/>
    </xf>
    <xf numFmtId="0" fontId="15" fillId="0" borderId="17">
      <alignment horizontal="left" wrapText="1" indent="2"/>
    </xf>
    <xf numFmtId="0" fontId="15" fillId="0" borderId="14">
      <alignment horizontal="left"/>
    </xf>
    <xf numFmtId="0" fontId="13" fillId="3" borderId="14"/>
    <xf numFmtId="0" fontId="13" fillId="3" borderId="14"/>
    <xf numFmtId="49" fontId="15" fillId="0" borderId="33">
      <alignment horizontal="center" wrapText="1"/>
    </xf>
    <xf numFmtId="0" fontId="22" fillId="0" borderId="0">
      <alignment horizontal="center" wrapText="1"/>
    </xf>
    <xf numFmtId="0" fontId="22" fillId="0" borderId="0">
      <alignment horizontal="center" wrapText="1"/>
    </xf>
    <xf numFmtId="49" fontId="15" fillId="0" borderId="35">
      <alignment horizontal="center" wrapText="1"/>
    </xf>
    <xf numFmtId="0" fontId="21" fillId="0" borderId="0">
      <alignment horizontal="center" vertical="top"/>
    </xf>
    <xf numFmtId="0" fontId="21" fillId="0" borderId="0">
      <alignment horizontal="center" vertical="top"/>
    </xf>
    <xf numFmtId="49" fontId="15" fillId="0" borderId="34">
      <alignment horizontal="center"/>
    </xf>
    <xf numFmtId="0" fontId="15" fillId="0" borderId="8">
      <alignment wrapText="1"/>
    </xf>
    <xf numFmtId="0" fontId="15" fillId="0" borderId="8">
      <alignment wrapText="1"/>
    </xf>
    <xf numFmtId="0" fontId="15" fillId="0" borderId="37"/>
    <xf numFmtId="0" fontId="15" fillId="0" borderId="42">
      <alignment wrapText="1"/>
    </xf>
    <xf numFmtId="0" fontId="15" fillId="0" borderId="42">
      <alignment wrapText="1"/>
    </xf>
    <xf numFmtId="49" fontId="15" fillId="0" borderId="14"/>
    <xf numFmtId="0" fontId="15" fillId="0" borderId="14">
      <alignment horizontal="left"/>
    </xf>
    <xf numFmtId="0" fontId="15" fillId="0" borderId="14">
      <alignment horizontal="left"/>
    </xf>
    <xf numFmtId="49" fontId="15" fillId="0" borderId="0"/>
    <xf numFmtId="0" fontId="13" fillId="3" borderId="43"/>
    <xf numFmtId="0" fontId="13" fillId="3" borderId="43"/>
    <xf numFmtId="49" fontId="15" fillId="0" borderId="9">
      <alignment horizontal="center"/>
    </xf>
    <xf numFmtId="49" fontId="15" fillId="0" borderId="33">
      <alignment horizontal="center" wrapText="1"/>
    </xf>
    <xf numFmtId="49" fontId="15" fillId="0" borderId="33">
      <alignment horizontal="center" wrapText="1"/>
    </xf>
    <xf numFmtId="49" fontId="15" fillId="0" borderId="23">
      <alignment horizontal="center"/>
    </xf>
    <xf numFmtId="49" fontId="15" fillId="0" borderId="35">
      <alignment horizontal="center" wrapText="1"/>
    </xf>
    <xf numFmtId="49" fontId="15" fillId="0" borderId="35">
      <alignment horizontal="center" wrapText="1"/>
    </xf>
    <xf numFmtId="49" fontId="15" fillId="0" borderId="28">
      <alignment horizontal="center"/>
    </xf>
    <xf numFmtId="49" fontId="15" fillId="0" borderId="34">
      <alignment horizontal="center"/>
    </xf>
    <xf numFmtId="49" fontId="15" fillId="0" borderId="34">
      <alignment horizontal="center"/>
    </xf>
    <xf numFmtId="49" fontId="15" fillId="0" borderId="38">
      <alignment horizontal="center" vertical="center" wrapText="1"/>
    </xf>
    <xf numFmtId="0" fontId="13" fillId="3" borderId="44"/>
    <xf numFmtId="0" fontId="13" fillId="3" borderId="44"/>
    <xf numFmtId="4" fontId="15" fillId="0" borderId="28">
      <alignment horizontal="right"/>
    </xf>
    <xf numFmtId="0" fontId="15" fillId="0" borderId="37"/>
    <xf numFmtId="0" fontId="15" fillId="0" borderId="37"/>
    <xf numFmtId="0" fontId="15" fillId="5" borderId="0"/>
    <xf numFmtId="0" fontId="15" fillId="0" borderId="0">
      <alignment horizontal="center"/>
    </xf>
    <xf numFmtId="0" fontId="15" fillId="0" borderId="0">
      <alignment horizontal="center"/>
    </xf>
    <xf numFmtId="0" fontId="22" fillId="0" borderId="0">
      <alignment horizontal="center" wrapText="1"/>
    </xf>
    <xf numFmtId="49" fontId="15" fillId="0" borderId="14"/>
    <xf numFmtId="49" fontId="15" fillId="0" borderId="14"/>
    <xf numFmtId="0" fontId="15" fillId="0" borderId="0">
      <alignment horizontal="center"/>
    </xf>
    <xf numFmtId="49" fontId="15" fillId="0" borderId="0"/>
    <xf numFmtId="49" fontId="15" fillId="0" borderId="0"/>
    <xf numFmtId="0" fontId="15" fillId="0" borderId="8">
      <alignment wrapText="1"/>
    </xf>
    <xf numFmtId="49" fontId="15" fillId="0" borderId="9">
      <alignment horizontal="center"/>
    </xf>
    <xf numFmtId="49" fontId="15" fillId="0" borderId="9">
      <alignment horizontal="center"/>
    </xf>
    <xf numFmtId="0" fontId="15" fillId="0" borderId="42">
      <alignment wrapText="1"/>
    </xf>
    <xf numFmtId="49" fontId="15" fillId="0" borderId="23">
      <alignment horizontal="center"/>
    </xf>
    <xf numFmtId="49" fontId="15" fillId="0" borderId="23">
      <alignment horizontal="center"/>
    </xf>
    <xf numFmtId="0" fontId="23" fillId="0" borderId="45"/>
    <xf numFmtId="49" fontId="15" fillId="0" borderId="28">
      <alignment horizontal="center"/>
    </xf>
    <xf numFmtId="49" fontId="15" fillId="0" borderId="28">
      <alignment horizontal="center"/>
    </xf>
    <xf numFmtId="49" fontId="24" fillId="0" borderId="46">
      <alignment horizontal="right"/>
    </xf>
    <xf numFmtId="49" fontId="15" fillId="0" borderId="28">
      <alignment horizontal="center" vertical="center" wrapText="1"/>
    </xf>
    <xf numFmtId="49" fontId="15" fillId="0" borderId="28">
      <alignment horizontal="center" vertical="center" wrapText="1"/>
    </xf>
    <xf numFmtId="0" fontId="15" fillId="0" borderId="46">
      <alignment horizontal="right"/>
    </xf>
    <xf numFmtId="49" fontId="15" fillId="0" borderId="38">
      <alignment horizontal="center" vertical="center" wrapText="1"/>
    </xf>
    <xf numFmtId="49" fontId="15" fillId="0" borderId="38">
      <alignment horizontal="center" vertical="center" wrapText="1"/>
    </xf>
    <xf numFmtId="0" fontId="23" fillId="0" borderId="8"/>
    <xf numFmtId="0" fontId="13" fillId="3" borderId="47"/>
    <xf numFmtId="0" fontId="13" fillId="3" borderId="47"/>
    <xf numFmtId="0" fontId="14" fillId="0" borderId="37"/>
    <xf numFmtId="4" fontId="15" fillId="0" borderId="28">
      <alignment horizontal="right"/>
    </xf>
    <xf numFmtId="4" fontId="15" fillId="0" borderId="28">
      <alignment horizontal="right"/>
    </xf>
    <xf numFmtId="0" fontId="15" fillId="0" borderId="38">
      <alignment horizontal="center"/>
    </xf>
    <xf numFmtId="0" fontId="15" fillId="5" borderId="37"/>
    <xf numFmtId="0" fontId="15" fillId="5" borderId="37"/>
    <xf numFmtId="49" fontId="13" fillId="0" borderId="48">
      <alignment horizontal="center"/>
    </xf>
    <xf numFmtId="0" fontId="15" fillId="5" borderId="0"/>
    <xf numFmtId="0" fontId="15" fillId="5" borderId="0"/>
    <xf numFmtId="165" fontId="15" fillId="0" borderId="20">
      <alignment horizontal="center"/>
    </xf>
    <xf numFmtId="0" fontId="22" fillId="0" borderId="0">
      <alignment horizontal="center" wrapText="1"/>
    </xf>
    <xf numFmtId="0" fontId="22" fillId="0" borderId="0">
      <alignment horizontal="center" wrapText="1"/>
    </xf>
    <xf numFmtId="0" fontId="15" fillId="0" borderId="49">
      <alignment horizontal="center"/>
    </xf>
    <xf numFmtId="0" fontId="23" fillId="0" borderId="45"/>
    <xf numFmtId="0" fontId="23" fillId="0" borderId="45"/>
    <xf numFmtId="49" fontId="15" fillId="0" borderId="22">
      <alignment horizontal="center"/>
    </xf>
    <xf numFmtId="49" fontId="24" fillId="0" borderId="46">
      <alignment horizontal="right"/>
    </xf>
    <xf numFmtId="49" fontId="24" fillId="0" borderId="46">
      <alignment horizontal="right"/>
    </xf>
    <xf numFmtId="49" fontId="15" fillId="0" borderId="20">
      <alignment horizontal="center"/>
    </xf>
    <xf numFmtId="0" fontId="15" fillId="0" borderId="46">
      <alignment horizontal="right"/>
    </xf>
    <xf numFmtId="0" fontId="15" fillId="0" borderId="46">
      <alignment horizontal="right"/>
    </xf>
    <xf numFmtId="0" fontId="15" fillId="0" borderId="20">
      <alignment horizontal="center"/>
    </xf>
    <xf numFmtId="0" fontId="23" fillId="0" borderId="8"/>
    <xf numFmtId="0" fontId="23" fillId="0" borderId="8"/>
    <xf numFmtId="49" fontId="15" fillId="0" borderId="50">
      <alignment horizontal="center"/>
    </xf>
    <xf numFmtId="0" fontId="15" fillId="0" borderId="38">
      <alignment horizontal="center"/>
    </xf>
    <xf numFmtId="0" fontId="15" fillId="0" borderId="38">
      <alignment horizontal="center"/>
    </xf>
    <xf numFmtId="0" fontId="23" fillId="0" borderId="0"/>
    <xf numFmtId="49" fontId="13" fillId="0" borderId="48">
      <alignment horizontal="center"/>
    </xf>
    <xf numFmtId="49" fontId="13" fillId="0" borderId="48">
      <alignment horizontal="center"/>
    </xf>
    <xf numFmtId="0" fontId="13" fillId="0" borderId="51"/>
    <xf numFmtId="165" fontId="15" fillId="0" borderId="20">
      <alignment horizontal="center"/>
    </xf>
    <xf numFmtId="165" fontId="15" fillId="0" borderId="20">
      <alignment horizontal="center"/>
    </xf>
    <xf numFmtId="0" fontId="13" fillId="0" borderId="40"/>
    <xf numFmtId="0" fontId="15" fillId="0" borderId="49">
      <alignment horizontal="center"/>
    </xf>
    <xf numFmtId="0" fontId="15" fillId="0" borderId="49">
      <alignment horizontal="center"/>
    </xf>
    <xf numFmtId="4" fontId="15" fillId="0" borderId="17">
      <alignment horizontal="right"/>
    </xf>
    <xf numFmtId="49" fontId="15" fillId="0" borderId="22">
      <alignment horizontal="center"/>
    </xf>
    <xf numFmtId="49" fontId="15" fillId="0" borderId="22">
      <alignment horizontal="center"/>
    </xf>
    <xf numFmtId="49" fontId="15" fillId="0" borderId="24">
      <alignment horizontal="center"/>
    </xf>
    <xf numFmtId="49" fontId="15" fillId="0" borderId="20">
      <alignment horizontal="center"/>
    </xf>
    <xf numFmtId="49" fontId="15" fillId="0" borderId="20">
      <alignment horizontal="center"/>
    </xf>
    <xf numFmtId="0" fontId="15" fillId="0" borderId="52">
      <alignment horizontal="left" wrapText="1"/>
    </xf>
    <xf numFmtId="0" fontId="15" fillId="0" borderId="20">
      <alignment horizontal="center"/>
    </xf>
    <xf numFmtId="0" fontId="15" fillId="0" borderId="20">
      <alignment horizontal="center"/>
    </xf>
    <xf numFmtId="0" fontId="15" fillId="0" borderId="21">
      <alignment horizontal="left" wrapText="1" indent="1"/>
    </xf>
    <xf numFmtId="49" fontId="15" fillId="0" borderId="50">
      <alignment horizontal="center"/>
    </xf>
    <xf numFmtId="49" fontId="15" fillId="0" borderId="50">
      <alignment horizontal="center"/>
    </xf>
    <xf numFmtId="0" fontId="15" fillId="0" borderId="53">
      <alignment horizontal="left" wrapText="1" indent="2"/>
    </xf>
    <xf numFmtId="0" fontId="14" fillId="0" borderId="37"/>
    <xf numFmtId="0" fontId="14" fillId="0" borderId="37"/>
    <xf numFmtId="0" fontId="15" fillId="5" borderId="37"/>
    <xf numFmtId="0" fontId="23" fillId="0" borderId="0"/>
    <xf numFmtId="0" fontId="23" fillId="0" borderId="0"/>
    <xf numFmtId="0" fontId="22" fillId="0" borderId="0">
      <alignment horizontal="left" wrapText="1"/>
    </xf>
    <xf numFmtId="0" fontId="13" fillId="0" borderId="51"/>
    <xf numFmtId="0" fontId="13" fillId="0" borderId="51"/>
    <xf numFmtId="49" fontId="13" fillId="0" borderId="0"/>
    <xf numFmtId="0" fontId="13" fillId="0" borderId="40"/>
    <xf numFmtId="0" fontId="13" fillId="0" borderId="40"/>
    <xf numFmtId="0" fontId="15" fillId="0" borderId="0">
      <alignment horizontal="right"/>
    </xf>
    <xf numFmtId="4" fontId="15" fillId="0" borderId="17">
      <alignment horizontal="right"/>
    </xf>
    <xf numFmtId="4" fontId="15" fillId="0" borderId="17">
      <alignment horizontal="right"/>
    </xf>
    <xf numFmtId="49" fontId="15" fillId="0" borderId="0">
      <alignment horizontal="right"/>
    </xf>
    <xf numFmtId="49" fontId="15" fillId="0" borderId="24">
      <alignment horizontal="center"/>
    </xf>
    <xf numFmtId="49" fontId="15" fillId="0" borderId="24">
      <alignment horizontal="center"/>
    </xf>
    <xf numFmtId="0" fontId="15" fillId="0" borderId="0">
      <alignment horizontal="left" wrapText="1"/>
    </xf>
    <xf numFmtId="0" fontId="15" fillId="0" borderId="52">
      <alignment horizontal="left" wrapText="1"/>
    </xf>
    <xf numFmtId="0" fontId="15" fillId="0" borderId="52">
      <alignment horizontal="left" wrapText="1"/>
    </xf>
    <xf numFmtId="0" fontId="15" fillId="0" borderId="8">
      <alignment horizontal="left"/>
    </xf>
    <xf numFmtId="0" fontId="15" fillId="0" borderId="21">
      <alignment horizontal="left" wrapText="1" indent="1"/>
    </xf>
    <xf numFmtId="0" fontId="15" fillId="0" borderId="21">
      <alignment horizontal="left" wrapText="1" indent="1"/>
    </xf>
    <xf numFmtId="0" fontId="15" fillId="0" borderId="10">
      <alignment horizontal="left" wrapText="1"/>
    </xf>
    <xf numFmtId="0" fontId="15" fillId="0" borderId="20">
      <alignment horizontal="left" wrapText="1" indent="2"/>
    </xf>
    <xf numFmtId="0" fontId="15" fillId="0" borderId="20">
      <alignment horizontal="left" wrapText="1" indent="2"/>
    </xf>
    <xf numFmtId="0" fontId="15" fillId="0" borderId="42"/>
    <xf numFmtId="0" fontId="13" fillId="3" borderId="54"/>
    <xf numFmtId="0" fontId="13" fillId="3" borderId="54"/>
    <xf numFmtId="0" fontId="16" fillId="0" borderId="53">
      <alignment horizontal="left" wrapText="1"/>
    </xf>
    <xf numFmtId="0" fontId="15" fillId="5" borderId="26"/>
    <xf numFmtId="0" fontId="15" fillId="5" borderId="26"/>
    <xf numFmtId="49" fontId="15" fillId="0" borderId="0">
      <alignment horizontal="center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49" fontId="15" fillId="0" borderId="34">
      <alignment horizontal="center" wrapText="1"/>
    </xf>
    <xf numFmtId="49" fontId="13" fillId="0" borderId="0"/>
    <xf numFmtId="49" fontId="13" fillId="0" borderId="0"/>
    <xf numFmtId="0" fontId="15" fillId="0" borderId="55"/>
    <xf numFmtId="0" fontId="15" fillId="0" borderId="0">
      <alignment horizontal="right"/>
    </xf>
    <xf numFmtId="0" fontId="15" fillId="0" borderId="0">
      <alignment horizontal="right"/>
    </xf>
    <xf numFmtId="0" fontId="15" fillId="0" borderId="56">
      <alignment horizontal="center" wrapText="1"/>
    </xf>
    <xf numFmtId="49" fontId="15" fillId="0" borderId="0">
      <alignment horizontal="right"/>
    </xf>
    <xf numFmtId="49" fontId="15" fillId="0" borderId="0">
      <alignment horizontal="right"/>
    </xf>
    <xf numFmtId="0" fontId="13" fillId="0" borderId="37"/>
    <xf numFmtId="0" fontId="15" fillId="0" borderId="0">
      <alignment horizontal="left" wrapText="1"/>
    </xf>
    <xf numFmtId="0" fontId="15" fillId="0" borderId="0">
      <alignment horizontal="left" wrapText="1"/>
    </xf>
    <xf numFmtId="49" fontId="15" fillId="0" borderId="0">
      <alignment horizontal="center"/>
    </xf>
    <xf numFmtId="0" fontId="15" fillId="0" borderId="8">
      <alignment horizontal="left"/>
    </xf>
    <xf numFmtId="0" fontId="15" fillId="0" borderId="8">
      <alignment horizontal="left"/>
    </xf>
    <xf numFmtId="49" fontId="15" fillId="0" borderId="9">
      <alignment horizontal="center" wrapText="1"/>
    </xf>
    <xf numFmtId="0" fontId="15" fillId="0" borderId="10">
      <alignment horizontal="left" wrapText="1"/>
    </xf>
    <xf numFmtId="0" fontId="15" fillId="0" borderId="10">
      <alignment horizontal="left" wrapText="1"/>
    </xf>
    <xf numFmtId="49" fontId="15" fillId="0" borderId="11">
      <alignment horizontal="center" wrapText="1"/>
    </xf>
    <xf numFmtId="0" fontId="15" fillId="0" borderId="42"/>
    <xf numFmtId="0" fontId="15" fillId="0" borderId="42"/>
    <xf numFmtId="49" fontId="15" fillId="0" borderId="8"/>
    <xf numFmtId="0" fontId="16" fillId="0" borderId="53">
      <alignment horizontal="left" wrapText="1"/>
    </xf>
    <xf numFmtId="0" fontId="16" fillId="0" borderId="53">
      <alignment horizontal="left" wrapText="1"/>
    </xf>
    <xf numFmtId="4" fontId="15" fillId="0" borderId="13">
      <alignment horizontal="right"/>
    </xf>
    <xf numFmtId="0" fontId="15" fillId="0" borderId="16">
      <alignment horizontal="left" wrapText="1" indent="2"/>
    </xf>
    <xf numFmtId="0" fontId="15" fillId="0" borderId="16">
      <alignment horizontal="left" wrapText="1" indent="2"/>
    </xf>
    <xf numFmtId="4" fontId="15" fillId="0" borderId="9">
      <alignment horizontal="right"/>
    </xf>
    <xf numFmtId="49" fontId="15" fillId="0" borderId="0">
      <alignment horizontal="center" wrapText="1"/>
    </xf>
    <xf numFmtId="49" fontId="15" fillId="0" borderId="0">
      <alignment horizontal="center" wrapText="1"/>
    </xf>
    <xf numFmtId="4" fontId="15" fillId="0" borderId="16">
      <alignment horizontal="right"/>
    </xf>
    <xf numFmtId="49" fontId="15" fillId="0" borderId="34">
      <alignment horizontal="center" wrapText="1"/>
    </xf>
    <xf numFmtId="49" fontId="15" fillId="0" borderId="34">
      <alignment horizontal="center" wrapText="1"/>
    </xf>
    <xf numFmtId="49" fontId="15" fillId="0" borderId="17">
      <alignment horizontal="center"/>
    </xf>
    <xf numFmtId="0" fontId="15" fillId="0" borderId="55"/>
    <xf numFmtId="0" fontId="15" fillId="0" borderId="55"/>
    <xf numFmtId="4" fontId="15" fillId="0" borderId="18">
      <alignment horizontal="right"/>
    </xf>
    <xf numFmtId="0" fontId="15" fillId="0" borderId="56">
      <alignment horizontal="center" wrapText="1"/>
    </xf>
    <xf numFmtId="0" fontId="15" fillId="0" borderId="56">
      <alignment horizontal="center" wrapText="1"/>
    </xf>
    <xf numFmtId="0" fontId="15" fillId="0" borderId="19">
      <alignment horizontal="left" wrapText="1"/>
    </xf>
    <xf numFmtId="0" fontId="13" fillId="3" borderId="37"/>
    <xf numFmtId="0" fontId="13" fillId="3" borderId="37"/>
    <xf numFmtId="0" fontId="16" fillId="0" borderId="20">
      <alignment horizontal="left" wrapText="1"/>
    </xf>
    <xf numFmtId="49" fontId="15" fillId="0" borderId="15">
      <alignment horizontal="center"/>
    </xf>
    <xf numFmtId="49" fontId="15" fillId="0" borderId="15">
      <alignment horizontal="center"/>
    </xf>
    <xf numFmtId="0" fontId="15" fillId="0" borderId="8"/>
    <xf numFmtId="0" fontId="13" fillId="0" borderId="37"/>
    <xf numFmtId="0" fontId="13" fillId="0" borderId="37"/>
    <xf numFmtId="0" fontId="13" fillId="0" borderId="8"/>
    <xf numFmtId="0" fontId="12" fillId="0" borderId="0"/>
    <xf numFmtId="0" fontId="25" fillId="0" borderId="0"/>
  </cellStyleXfs>
  <cellXfs count="70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5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6" xfId="0" applyNumberFormat="1" applyFont="1" applyFill="1" applyBorder="1" applyAlignment="1">
      <alignment horizontal="center" vertical="center" wrapText="1" shrinkToFit="1"/>
    </xf>
    <xf numFmtId="164" fontId="3" fillId="2" borderId="6" xfId="0" applyNumberFormat="1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6" xfId="0" applyNumberFormat="1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center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164" fontId="8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164" fontId="7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wrapText="1" shrinkToFi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shrinkToFit="1"/>
    </xf>
    <xf numFmtId="164" fontId="3" fillId="2" borderId="7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vertical="top" shrinkToFit="1"/>
    </xf>
    <xf numFmtId="0" fontId="3" fillId="2" borderId="7" xfId="0" applyFont="1" applyFill="1" applyBorder="1" applyAlignment="1">
      <alignment vertical="top" shrinkToFit="1"/>
    </xf>
    <xf numFmtId="4" fontId="1" fillId="2" borderId="7" xfId="0" applyNumberFormat="1" applyFont="1" applyFill="1" applyBorder="1" applyAlignment="1">
      <alignment horizontal="center" vertical="center" shrinkToFit="1"/>
    </xf>
    <xf numFmtId="164" fontId="3" fillId="2" borderId="7" xfId="3" applyNumberFormat="1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7"/>
  <sheetViews>
    <sheetView tabSelected="1" topLeftCell="A25" zoomScale="70" zoomScaleNormal="70" workbookViewId="0">
      <selection activeCell="G1" sqref="G1:J1"/>
    </sheetView>
  </sheetViews>
  <sheetFormatPr defaultRowHeight="12.75" x14ac:dyDescent="0.2"/>
  <cols>
    <col min="1" max="1" width="10.7109375" style="1" customWidth="1"/>
    <col min="2" max="2" width="110.42578125" style="1" customWidth="1"/>
    <col min="3" max="3" width="19.28515625" style="1" customWidth="1"/>
    <col min="4" max="4" width="20" style="1" customWidth="1"/>
    <col min="5" max="5" width="13.7109375" style="1" customWidth="1"/>
    <col min="6" max="6" width="20.7109375" style="1" customWidth="1"/>
    <col min="7" max="7" width="20.140625" style="1" customWidth="1"/>
    <col min="8" max="8" width="13.5703125" style="1" customWidth="1"/>
    <col min="9" max="9" width="18.85546875" style="1" customWidth="1"/>
    <col min="10" max="10" width="13.85546875" style="1" customWidth="1"/>
    <col min="11" max="16384" width="9.140625" style="1"/>
  </cols>
  <sheetData>
    <row r="1" spans="1:10" ht="15" customHeight="1" x14ac:dyDescent="0.2">
      <c r="C1" s="2"/>
      <c r="G1" s="3"/>
      <c r="H1" s="3"/>
      <c r="I1" s="3"/>
      <c r="J1" s="3"/>
    </row>
    <row r="2" spans="1:10" ht="15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">
      <c r="A4" s="6"/>
      <c r="B4" s="7"/>
      <c r="C4" s="8"/>
      <c r="D4" s="9"/>
      <c r="E4" s="9"/>
      <c r="F4" s="9"/>
      <c r="G4" s="9"/>
      <c r="H4" s="10"/>
      <c r="I4" s="10"/>
      <c r="J4" s="11" t="s">
        <v>2</v>
      </c>
    </row>
    <row r="5" spans="1:10" x14ac:dyDescent="0.2">
      <c r="A5" s="12" t="s">
        <v>3</v>
      </c>
      <c r="B5" s="12" t="s">
        <v>4</v>
      </c>
      <c r="C5" s="13" t="s">
        <v>5</v>
      </c>
      <c r="D5" s="14"/>
      <c r="E5" s="15"/>
      <c r="F5" s="13" t="s">
        <v>6</v>
      </c>
      <c r="G5" s="14"/>
      <c r="H5" s="15"/>
      <c r="I5" s="12" t="s">
        <v>7</v>
      </c>
      <c r="J5" s="16" t="s">
        <v>8</v>
      </c>
    </row>
    <row r="6" spans="1:10" ht="12.75" customHeight="1" x14ac:dyDescent="0.2">
      <c r="A6" s="17"/>
      <c r="B6" s="17"/>
      <c r="C6" s="12" t="s">
        <v>9</v>
      </c>
      <c r="D6" s="12" t="s">
        <v>10</v>
      </c>
      <c r="E6" s="18" t="s">
        <v>11</v>
      </c>
      <c r="F6" s="12" t="s">
        <v>9</v>
      </c>
      <c r="G6" s="12" t="s">
        <v>10</v>
      </c>
      <c r="H6" s="18" t="s">
        <v>11</v>
      </c>
      <c r="I6" s="17"/>
      <c r="J6" s="19"/>
    </row>
    <row r="7" spans="1:10" x14ac:dyDescent="0.2">
      <c r="A7" s="20"/>
      <c r="B7" s="20"/>
      <c r="C7" s="20"/>
      <c r="D7" s="20"/>
      <c r="E7" s="21"/>
      <c r="F7" s="20"/>
      <c r="G7" s="20"/>
      <c r="H7" s="21"/>
      <c r="I7" s="20"/>
      <c r="J7" s="22"/>
    </row>
    <row r="8" spans="1:10" ht="18" customHeight="1" x14ac:dyDescent="0.2">
      <c r="A8" s="23">
        <v>1</v>
      </c>
      <c r="B8" s="23">
        <v>2</v>
      </c>
      <c r="C8" s="23">
        <v>6</v>
      </c>
      <c r="D8" s="23">
        <v>7</v>
      </c>
      <c r="E8" s="23" t="s">
        <v>12</v>
      </c>
      <c r="F8" s="23">
        <v>6</v>
      </c>
      <c r="G8" s="23">
        <v>7</v>
      </c>
      <c r="H8" s="23" t="s">
        <v>12</v>
      </c>
      <c r="I8" s="23" t="s">
        <v>13</v>
      </c>
      <c r="J8" s="24" t="s">
        <v>14</v>
      </c>
    </row>
    <row r="9" spans="1:10" x14ac:dyDescent="0.2">
      <c r="A9" s="25"/>
      <c r="B9" s="26" t="s">
        <v>15</v>
      </c>
      <c r="C9" s="27">
        <f>C10+C18</f>
        <v>190522835</v>
      </c>
      <c r="D9" s="27">
        <f>D10+D18</f>
        <v>7557099.5</v>
      </c>
      <c r="E9" s="28">
        <f t="shared" ref="E9:E19" si="0">D9/C9*100</f>
        <v>3.96650590465967</v>
      </c>
      <c r="F9" s="27">
        <f>F10+F18</f>
        <v>200537826</v>
      </c>
      <c r="G9" s="27">
        <f>G10+G18</f>
        <v>10801534.700000001</v>
      </c>
      <c r="H9" s="28">
        <f t="shared" ref="H9:H19" si="1">G9/F9*100</f>
        <v>5.3862829349710815</v>
      </c>
      <c r="I9" s="28">
        <f>G9-D9</f>
        <v>3244435.2000000011</v>
      </c>
      <c r="J9" s="28">
        <f>G9/D9*100</f>
        <v>142.93228109541235</v>
      </c>
    </row>
    <row r="10" spans="1:10" x14ac:dyDescent="0.2">
      <c r="A10" s="25"/>
      <c r="B10" s="29" t="s">
        <v>16</v>
      </c>
      <c r="C10" s="30">
        <v>167920425.19999999</v>
      </c>
      <c r="D10" s="30">
        <v>7041287.7999999998</v>
      </c>
      <c r="E10" s="31">
        <f t="shared" si="0"/>
        <v>4.1932289008996628</v>
      </c>
      <c r="F10" s="30">
        <v>181585289.90000001</v>
      </c>
      <c r="G10" s="30">
        <v>9319420.4000000004</v>
      </c>
      <c r="H10" s="31">
        <f t="shared" si="1"/>
        <v>5.1322551541109167</v>
      </c>
      <c r="I10" s="31">
        <f t="shared" ref="I10:I19" si="2">G10-D10</f>
        <v>2278132.6000000006</v>
      </c>
      <c r="J10" s="31">
        <f t="shared" ref="J10:J19" si="3">G10/D10*100</f>
        <v>132.3539196906566</v>
      </c>
    </row>
    <row r="11" spans="1:10" x14ac:dyDescent="0.2">
      <c r="A11" s="25"/>
      <c r="B11" s="29" t="s">
        <v>17</v>
      </c>
      <c r="C11" s="30">
        <v>160885242.19999999</v>
      </c>
      <c r="D11" s="30">
        <v>6667139.5</v>
      </c>
      <c r="E11" s="31">
        <f>D11/C11*100</f>
        <v>4.144034225160274</v>
      </c>
      <c r="F11" s="30">
        <v>174235051.59999999</v>
      </c>
      <c r="G11" s="30">
        <v>8651918.5999999996</v>
      </c>
      <c r="H11" s="31">
        <f t="shared" si="1"/>
        <v>4.9656590453811997</v>
      </c>
      <c r="I11" s="31">
        <f t="shared" si="2"/>
        <v>1984779.0999999996</v>
      </c>
      <c r="J11" s="31">
        <f t="shared" si="3"/>
        <v>129.76957509288653</v>
      </c>
    </row>
    <row r="12" spans="1:10" x14ac:dyDescent="0.2">
      <c r="A12" s="25"/>
      <c r="B12" s="32" t="s">
        <v>18</v>
      </c>
      <c r="C12" s="30">
        <v>63279700</v>
      </c>
      <c r="D12" s="33">
        <v>2533869.9944799999</v>
      </c>
      <c r="E12" s="31">
        <f t="shared" si="0"/>
        <v>4.004238317311871</v>
      </c>
      <c r="F12" s="30">
        <v>65315000</v>
      </c>
      <c r="G12" s="33">
        <v>3399466.5</v>
      </c>
      <c r="H12" s="31">
        <f t="shared" si="1"/>
        <v>5.2047255607440865</v>
      </c>
      <c r="I12" s="31">
        <f t="shared" si="2"/>
        <v>865596.50552000012</v>
      </c>
      <c r="J12" s="31">
        <f t="shared" si="3"/>
        <v>134.16104643907104</v>
      </c>
    </row>
    <row r="13" spans="1:10" x14ac:dyDescent="0.2">
      <c r="A13" s="25"/>
      <c r="B13" s="34" t="s">
        <v>19</v>
      </c>
      <c r="C13" s="35">
        <v>49024399.5075</v>
      </c>
      <c r="D13" s="36">
        <v>2261863.52459</v>
      </c>
      <c r="E13" s="31">
        <f t="shared" si="0"/>
        <v>4.6137505962596626</v>
      </c>
      <c r="F13" s="35">
        <v>55098062.299999997</v>
      </c>
      <c r="G13" s="36">
        <v>3046163.5</v>
      </c>
      <c r="H13" s="31">
        <f t="shared" si="1"/>
        <v>5.5286218295919998</v>
      </c>
      <c r="I13" s="31">
        <f t="shared" si="2"/>
        <v>784299.97540999996</v>
      </c>
      <c r="J13" s="31">
        <f t="shared" si="3"/>
        <v>134.6749468694035</v>
      </c>
    </row>
    <row r="14" spans="1:10" ht="15" customHeight="1" x14ac:dyDescent="0.2">
      <c r="A14" s="25"/>
      <c r="B14" s="37" t="s">
        <v>20</v>
      </c>
      <c r="C14" s="35">
        <v>29899627.95335</v>
      </c>
      <c r="D14" s="36">
        <v>378063.74041000003</v>
      </c>
      <c r="E14" s="31">
        <f t="shared" si="0"/>
        <v>1.264442958955418</v>
      </c>
      <c r="F14" s="35">
        <v>32431717.800000001</v>
      </c>
      <c r="G14" s="36">
        <v>450698.3</v>
      </c>
      <c r="H14" s="31">
        <f>G14/F14*100</f>
        <v>1.3896837126524331</v>
      </c>
      <c r="I14" s="31">
        <f t="shared" si="2"/>
        <v>72634.559589999961</v>
      </c>
      <c r="J14" s="31">
        <f t="shared" si="3"/>
        <v>119.21225228085342</v>
      </c>
    </row>
    <row r="15" spans="1:10" ht="15" customHeight="1" x14ac:dyDescent="0.2">
      <c r="A15" s="25"/>
      <c r="B15" s="37" t="s">
        <v>21</v>
      </c>
      <c r="C15" s="35">
        <v>4146238.7</v>
      </c>
      <c r="D15" s="36">
        <v>167873.7</v>
      </c>
      <c r="E15" s="31">
        <f>D15/C15*100</f>
        <v>4.0488189934650896</v>
      </c>
      <c r="F15" s="35">
        <v>4622153.9000000004</v>
      </c>
      <c r="G15" s="36">
        <v>184516.1</v>
      </c>
      <c r="H15" s="31">
        <f t="shared" si="1"/>
        <v>3.9919938624285098</v>
      </c>
      <c r="I15" s="31">
        <f t="shared" si="2"/>
        <v>16642.399999999994</v>
      </c>
      <c r="J15" s="31">
        <f t="shared" si="3"/>
        <v>109.91364341168391</v>
      </c>
    </row>
    <row r="16" spans="1:10" x14ac:dyDescent="0.2">
      <c r="A16" s="25"/>
      <c r="B16" s="37" t="s">
        <v>22</v>
      </c>
      <c r="C16" s="35">
        <v>12359121.871229999</v>
      </c>
      <c r="D16" s="36">
        <v>1129242.8901899999</v>
      </c>
      <c r="E16" s="31">
        <f t="shared" si="0"/>
        <v>9.1369184797723495</v>
      </c>
      <c r="F16" s="35">
        <v>12425255.9</v>
      </c>
      <c r="G16" s="36">
        <v>1336029.2</v>
      </c>
      <c r="H16" s="31">
        <f>G16/F16*100</f>
        <v>10.752528646110218</v>
      </c>
      <c r="I16" s="31">
        <f t="shared" si="2"/>
        <v>206786.30981000001</v>
      </c>
      <c r="J16" s="31">
        <f t="shared" si="3"/>
        <v>118.31194259502553</v>
      </c>
    </row>
    <row r="17" spans="1:10" x14ac:dyDescent="0.2">
      <c r="A17" s="25"/>
      <c r="B17" s="37" t="s">
        <v>23</v>
      </c>
      <c r="C17" s="35">
        <v>7035183</v>
      </c>
      <c r="D17" s="36">
        <v>374148.3</v>
      </c>
      <c r="E17" s="31">
        <f>D17/C17*100</f>
        <v>5.3182454528901379</v>
      </c>
      <c r="F17" s="35">
        <v>7350238.2999999998</v>
      </c>
      <c r="G17" s="36">
        <v>667501.80000000005</v>
      </c>
      <c r="H17" s="31">
        <f t="shared" si="1"/>
        <v>9.0813627090158437</v>
      </c>
      <c r="I17" s="31">
        <f t="shared" si="2"/>
        <v>293353.50000000006</v>
      </c>
      <c r="J17" s="31">
        <f t="shared" si="3"/>
        <v>178.40567496898959</v>
      </c>
    </row>
    <row r="18" spans="1:10" x14ac:dyDescent="0.2">
      <c r="A18" s="25"/>
      <c r="B18" s="38" t="s">
        <v>24</v>
      </c>
      <c r="C18" s="35">
        <v>22602409.800000001</v>
      </c>
      <c r="D18" s="36">
        <v>515811.7</v>
      </c>
      <c r="E18" s="31">
        <f t="shared" si="0"/>
        <v>2.2821093173879188</v>
      </c>
      <c r="F18" s="35">
        <v>18952536.100000001</v>
      </c>
      <c r="G18" s="36">
        <v>1482114.3</v>
      </c>
      <c r="H18" s="31">
        <f t="shared" si="1"/>
        <v>7.820137063345312</v>
      </c>
      <c r="I18" s="31">
        <f t="shared" si="2"/>
        <v>966302.60000000009</v>
      </c>
      <c r="J18" s="31">
        <f t="shared" si="3"/>
        <v>287.3363089670126</v>
      </c>
    </row>
    <row r="19" spans="1:10" x14ac:dyDescent="0.2">
      <c r="A19" s="25"/>
      <c r="B19" s="38" t="s">
        <v>25</v>
      </c>
      <c r="C19" s="35">
        <v>20768862.987470001</v>
      </c>
      <c r="D19" s="36">
        <v>496961.62580000004</v>
      </c>
      <c r="E19" s="31">
        <f t="shared" si="0"/>
        <v>2.3928205703885688</v>
      </c>
      <c r="F19" s="35">
        <v>17351784.100000001</v>
      </c>
      <c r="G19" s="36">
        <v>1472766.7</v>
      </c>
      <c r="H19" s="31">
        <f t="shared" si="1"/>
        <v>8.4876960865367135</v>
      </c>
      <c r="I19" s="31">
        <f t="shared" si="2"/>
        <v>975805.07419999992</v>
      </c>
      <c r="J19" s="31">
        <f t="shared" si="3"/>
        <v>296.35420997127619</v>
      </c>
    </row>
    <row r="20" spans="1:10" x14ac:dyDescent="0.2">
      <c r="A20" s="25"/>
      <c r="B20" s="39"/>
      <c r="C20" s="30"/>
      <c r="D20" s="30"/>
      <c r="E20" s="31"/>
      <c r="F20" s="30"/>
      <c r="G20" s="30"/>
      <c r="H20" s="31"/>
      <c r="I20" s="31"/>
      <c r="J20" s="31"/>
    </row>
    <row r="21" spans="1:10" x14ac:dyDescent="0.2">
      <c r="A21" s="25"/>
      <c r="B21" s="40" t="s">
        <v>26</v>
      </c>
      <c r="C21" s="41">
        <f>C22+C27+C28+C31+C36+C37+C38+C39+C40+C41+C42+C43+C45+C46</f>
        <v>210181392.53094</v>
      </c>
      <c r="D21" s="41">
        <f>D22+D27+D28+D31+D36+D37+D38+D39+D40+D41+D42+D43+D45+D46</f>
        <v>9916612.30198</v>
      </c>
      <c r="E21" s="42">
        <f>D21/C21*100</f>
        <v>4.71812094427922</v>
      </c>
      <c r="F21" s="41">
        <f>F22+F27+F28+F31+F36+F37+F38+F39+F40+F41+F42+F43+F45+F46</f>
        <v>215447504.29999995</v>
      </c>
      <c r="G21" s="41">
        <f>G22+G27+G28+G31+G36+G37+G38+G39+G40+G41+G42+G43+G45+G46</f>
        <v>13721847.700000001</v>
      </c>
      <c r="H21" s="42">
        <f>G21/F21*100</f>
        <v>6.3689982135476537</v>
      </c>
      <c r="I21" s="42">
        <f t="shared" ref="I21:I47" si="4">G21-D21</f>
        <v>3805235.3980200011</v>
      </c>
      <c r="J21" s="42">
        <f t="shared" ref="J21:J46" si="5">G21/D21*100</f>
        <v>138.37233202371166</v>
      </c>
    </row>
    <row r="22" spans="1:10" x14ac:dyDescent="0.2">
      <c r="A22" s="43" t="s">
        <v>27</v>
      </c>
      <c r="B22" s="26" t="s">
        <v>28</v>
      </c>
      <c r="C22" s="44">
        <v>17586618.334959999</v>
      </c>
      <c r="D22" s="44">
        <v>293967.3</v>
      </c>
      <c r="E22" s="42">
        <f t="shared" ref="E22:E46" si="6">D22/C22*100</f>
        <v>1.6715396581708362</v>
      </c>
      <c r="F22" s="44">
        <v>19022314.899999999</v>
      </c>
      <c r="G22" s="44">
        <v>492279.3</v>
      </c>
      <c r="H22" s="42">
        <f t="shared" ref="H22:H46" si="7">G22/F22*100</f>
        <v>2.5879042723659254</v>
      </c>
      <c r="I22" s="42">
        <f t="shared" si="4"/>
        <v>198312</v>
      </c>
      <c r="J22" s="42">
        <f t="shared" si="5"/>
        <v>167.46056449135668</v>
      </c>
    </row>
    <row r="23" spans="1:10" x14ac:dyDescent="0.2">
      <c r="A23" s="45" t="s">
        <v>29</v>
      </c>
      <c r="B23" s="32" t="s">
        <v>30</v>
      </c>
      <c r="C23" s="46">
        <v>8563949.1611199994</v>
      </c>
      <c r="D23" s="46">
        <v>146487.98665000001</v>
      </c>
      <c r="E23" s="47">
        <f t="shared" si="6"/>
        <v>1.7105191062442298</v>
      </c>
      <c r="F23" s="46">
        <v>9546168.5999999996</v>
      </c>
      <c r="G23" s="46">
        <v>178467.9</v>
      </c>
      <c r="H23" s="47">
        <f t="shared" si="7"/>
        <v>1.8695238632177522</v>
      </c>
      <c r="I23" s="47">
        <f t="shared" si="4"/>
        <v>31979.913349999988</v>
      </c>
      <c r="J23" s="47">
        <f t="shared" si="5"/>
        <v>121.83108259000703</v>
      </c>
    </row>
    <row r="24" spans="1:10" x14ac:dyDescent="0.2">
      <c r="A24" s="48" t="s">
        <v>31</v>
      </c>
      <c r="B24" s="32" t="s">
        <v>32</v>
      </c>
      <c r="C24" s="46">
        <v>403643.16511</v>
      </c>
      <c r="D24" s="46">
        <v>12905.995289999999</v>
      </c>
      <c r="E24" s="47">
        <f t="shared" si="6"/>
        <v>3.1973773881400631</v>
      </c>
      <c r="F24" s="46">
        <v>438059</v>
      </c>
      <c r="G24" s="46">
        <v>13456.4</v>
      </c>
      <c r="H24" s="47">
        <f t="shared" si="7"/>
        <v>3.0718236584569656</v>
      </c>
      <c r="I24" s="47">
        <f t="shared" si="4"/>
        <v>550.4047100000007</v>
      </c>
      <c r="J24" s="47">
        <f t="shared" si="5"/>
        <v>104.26472114418384</v>
      </c>
    </row>
    <row r="25" spans="1:10" ht="25.5" x14ac:dyDescent="0.2">
      <c r="A25" s="48" t="s">
        <v>33</v>
      </c>
      <c r="B25" s="32" t="s">
        <v>34</v>
      </c>
      <c r="C25" s="46">
        <v>575610.09380999999</v>
      </c>
      <c r="D25" s="46">
        <v>12264.225410000001</v>
      </c>
      <c r="E25" s="47">
        <f t="shared" si="6"/>
        <v>2.1306480796440366</v>
      </c>
      <c r="F25" s="46">
        <v>662868.4</v>
      </c>
      <c r="G25" s="46">
        <v>15864.8</v>
      </c>
      <c r="H25" s="47">
        <f t="shared" si="7"/>
        <v>2.3933559059384937</v>
      </c>
      <c r="I25" s="47">
        <f t="shared" si="4"/>
        <v>3600.5745899999984</v>
      </c>
      <c r="J25" s="47">
        <f t="shared" si="5"/>
        <v>129.35835301154987</v>
      </c>
    </row>
    <row r="26" spans="1:10" ht="15.75" customHeight="1" x14ac:dyDescent="0.2">
      <c r="A26" s="48" t="s">
        <v>35</v>
      </c>
      <c r="B26" s="32" t="s">
        <v>36</v>
      </c>
      <c r="C26" s="46">
        <v>125505.85</v>
      </c>
      <c r="D26" s="46">
        <v>1537.2959599999999</v>
      </c>
      <c r="E26" s="47">
        <f t="shared" si="6"/>
        <v>1.2248799239238648</v>
      </c>
      <c r="F26" s="46">
        <v>108072.3</v>
      </c>
      <c r="G26" s="46">
        <v>1221.9000000000001</v>
      </c>
      <c r="H26" s="47">
        <f t="shared" si="7"/>
        <v>1.1306319935820743</v>
      </c>
      <c r="I26" s="47">
        <f t="shared" si="4"/>
        <v>-315.39595999999983</v>
      </c>
      <c r="J26" s="47">
        <f t="shared" si="5"/>
        <v>79.483718932039622</v>
      </c>
    </row>
    <row r="27" spans="1:10" ht="18" customHeight="1" x14ac:dyDescent="0.2">
      <c r="A27" s="43" t="s">
        <v>37</v>
      </c>
      <c r="B27" s="26" t="s">
        <v>38</v>
      </c>
      <c r="C27" s="49">
        <v>78527.3</v>
      </c>
      <c r="D27" s="49">
        <v>223</v>
      </c>
      <c r="E27" s="42">
        <f t="shared" si="6"/>
        <v>0.28397767400636464</v>
      </c>
      <c r="F27" s="49">
        <v>77741</v>
      </c>
      <c r="G27" s="49">
        <v>903</v>
      </c>
      <c r="H27" s="42">
        <f t="shared" si="7"/>
        <v>1.1615492468581572</v>
      </c>
      <c r="I27" s="50">
        <f t="shared" si="4"/>
        <v>680</v>
      </c>
      <c r="J27" s="50">
        <f t="shared" si="5"/>
        <v>404.93273542600895</v>
      </c>
    </row>
    <row r="28" spans="1:10" ht="15.75" customHeight="1" x14ac:dyDescent="0.2">
      <c r="A28" s="43" t="s">
        <v>39</v>
      </c>
      <c r="B28" s="26" t="s">
        <v>40</v>
      </c>
      <c r="C28" s="44">
        <v>2804681.2864200003</v>
      </c>
      <c r="D28" s="44">
        <v>45901.3</v>
      </c>
      <c r="E28" s="42">
        <f t="shared" si="6"/>
        <v>1.6365959377363029</v>
      </c>
      <c r="F28" s="44">
        <v>2979374.3</v>
      </c>
      <c r="G28" s="44">
        <v>59633.9</v>
      </c>
      <c r="H28" s="42">
        <f t="shared" si="7"/>
        <v>2.0015578438734605</v>
      </c>
      <c r="I28" s="50">
        <f t="shared" si="4"/>
        <v>13732.599999999999</v>
      </c>
      <c r="J28" s="50">
        <f t="shared" si="5"/>
        <v>129.91767117706905</v>
      </c>
    </row>
    <row r="29" spans="1:10" ht="27.75" customHeight="1" x14ac:dyDescent="0.2">
      <c r="A29" s="48" t="s">
        <v>41</v>
      </c>
      <c r="B29" s="32" t="s">
        <v>42</v>
      </c>
      <c r="C29" s="51">
        <v>669066.54844000004</v>
      </c>
      <c r="D29" s="51">
        <v>8911.2000000000007</v>
      </c>
      <c r="E29" s="47">
        <f t="shared" si="6"/>
        <v>1.3318854485816716</v>
      </c>
      <c r="F29" s="51">
        <v>636391</v>
      </c>
      <c r="G29" s="51">
        <v>9005.7000000000007</v>
      </c>
      <c r="H29" s="47">
        <f t="shared" si="7"/>
        <v>1.4151205783865579</v>
      </c>
      <c r="I29" s="47">
        <f t="shared" si="4"/>
        <v>94.5</v>
      </c>
      <c r="J29" s="47">
        <f t="shared" si="5"/>
        <v>101.06046323727445</v>
      </c>
    </row>
    <row r="30" spans="1:10" x14ac:dyDescent="0.2">
      <c r="A30" s="48" t="s">
        <v>43</v>
      </c>
      <c r="B30" s="32" t="s">
        <v>44</v>
      </c>
      <c r="C30" s="51">
        <v>1693836.0527000001</v>
      </c>
      <c r="D30" s="51">
        <v>33269.411309999996</v>
      </c>
      <c r="E30" s="47">
        <f t="shared" si="6"/>
        <v>1.9641458957593949</v>
      </c>
      <c r="F30" s="51">
        <v>1840005</v>
      </c>
      <c r="G30" s="51">
        <v>46647.5</v>
      </c>
      <c r="H30" s="47">
        <f t="shared" si="7"/>
        <v>2.5351833283061733</v>
      </c>
      <c r="I30" s="47">
        <f t="shared" si="4"/>
        <v>13378.088690000004</v>
      </c>
      <c r="J30" s="47">
        <f t="shared" si="5"/>
        <v>140.21137784899389</v>
      </c>
    </row>
    <row r="31" spans="1:10" x14ac:dyDescent="0.2">
      <c r="A31" s="43" t="s">
        <v>45</v>
      </c>
      <c r="B31" s="26" t="s">
        <v>46</v>
      </c>
      <c r="C31" s="44">
        <v>33634096.446029998</v>
      </c>
      <c r="D31" s="44">
        <v>905071.26687000005</v>
      </c>
      <c r="E31" s="42">
        <f t="shared" si="6"/>
        <v>2.6909337919105307</v>
      </c>
      <c r="F31" s="44">
        <v>35630729.399999999</v>
      </c>
      <c r="G31" s="44">
        <v>1942688.4</v>
      </c>
      <c r="H31" s="42">
        <f t="shared" si="7"/>
        <v>5.4522835561149074</v>
      </c>
      <c r="I31" s="50">
        <f t="shared" si="4"/>
        <v>1037617.1331299999</v>
      </c>
      <c r="J31" s="50">
        <f t="shared" si="5"/>
        <v>214.64479882544302</v>
      </c>
    </row>
    <row r="32" spans="1:10" x14ac:dyDescent="0.2">
      <c r="A32" s="48" t="s">
        <v>47</v>
      </c>
      <c r="B32" s="32" t="s">
        <v>48</v>
      </c>
      <c r="C32" s="46">
        <v>5321568.75502</v>
      </c>
      <c r="D32" s="46">
        <v>50424.412929999999</v>
      </c>
      <c r="E32" s="47">
        <f t="shared" si="6"/>
        <v>0.94754789896180691</v>
      </c>
      <c r="F32" s="46">
        <v>4849964.8</v>
      </c>
      <c r="G32" s="46">
        <v>169628.7</v>
      </c>
      <c r="H32" s="47">
        <f t="shared" si="7"/>
        <v>3.4975243531664395</v>
      </c>
      <c r="I32" s="33">
        <f t="shared" si="4"/>
        <v>119204.28707000002</v>
      </c>
      <c r="J32" s="33">
        <f t="shared" si="5"/>
        <v>336.4019333957965</v>
      </c>
    </row>
    <row r="33" spans="1:10" x14ac:dyDescent="0.2">
      <c r="A33" s="48" t="s">
        <v>49</v>
      </c>
      <c r="B33" s="32" t="s">
        <v>50</v>
      </c>
      <c r="C33" s="46">
        <v>1625646.716</v>
      </c>
      <c r="D33" s="46">
        <v>17986.0301</v>
      </c>
      <c r="E33" s="47">
        <f t="shared" si="6"/>
        <v>1.1063923005519731</v>
      </c>
      <c r="F33" s="46">
        <v>1762873</v>
      </c>
      <c r="G33" s="46">
        <v>19427.8</v>
      </c>
      <c r="H33" s="47">
        <f t="shared" si="7"/>
        <v>1.1020532959549552</v>
      </c>
      <c r="I33" s="33">
        <f t="shared" si="4"/>
        <v>1441.7698999999993</v>
      </c>
      <c r="J33" s="33">
        <f t="shared" si="5"/>
        <v>108.01605408188435</v>
      </c>
    </row>
    <row r="34" spans="1:10" x14ac:dyDescent="0.2">
      <c r="A34" s="48" t="s">
        <v>51</v>
      </c>
      <c r="B34" s="32" t="s">
        <v>52</v>
      </c>
      <c r="C34" s="46">
        <v>18816901.15222</v>
      </c>
      <c r="D34" s="46">
        <v>647247.07247999997</v>
      </c>
      <c r="E34" s="47">
        <f t="shared" si="6"/>
        <v>3.4397112853177654</v>
      </c>
      <c r="F34" s="46">
        <v>21492977.699999999</v>
      </c>
      <c r="G34" s="46">
        <v>1338202.8999999999</v>
      </c>
      <c r="H34" s="47">
        <f t="shared" si="7"/>
        <v>6.2262331384636385</v>
      </c>
      <c r="I34" s="33">
        <f t="shared" si="4"/>
        <v>690955.82751999993</v>
      </c>
      <c r="J34" s="33">
        <f t="shared" si="5"/>
        <v>206.75302475645427</v>
      </c>
    </row>
    <row r="35" spans="1:10" x14ac:dyDescent="0.2">
      <c r="A35" s="48" t="s">
        <v>53</v>
      </c>
      <c r="B35" s="32" t="s">
        <v>54</v>
      </c>
      <c r="C35" s="46">
        <v>1634205.9046</v>
      </c>
      <c r="D35" s="46">
        <v>16435.537260000001</v>
      </c>
      <c r="E35" s="47">
        <f t="shared" si="6"/>
        <v>1.0057201001255029</v>
      </c>
      <c r="F35" s="46">
        <v>1633668.8</v>
      </c>
      <c r="G35" s="46">
        <v>29083.1</v>
      </c>
      <c r="H35" s="47">
        <f t="shared" si="7"/>
        <v>1.7802323212636491</v>
      </c>
      <c r="I35" s="33">
        <f t="shared" si="4"/>
        <v>12647.562739999998</v>
      </c>
      <c r="J35" s="47">
        <f t="shared" si="5"/>
        <v>176.95253608034469</v>
      </c>
    </row>
    <row r="36" spans="1:10" x14ac:dyDescent="0.2">
      <c r="A36" s="43" t="s">
        <v>55</v>
      </c>
      <c r="B36" s="26" t="s">
        <v>56</v>
      </c>
      <c r="C36" s="49">
        <v>26234436.860580001</v>
      </c>
      <c r="D36" s="49">
        <v>249495.85908000002</v>
      </c>
      <c r="E36" s="42">
        <f t="shared" si="6"/>
        <v>0.95102426023443176</v>
      </c>
      <c r="F36" s="49">
        <v>27583608.399999999</v>
      </c>
      <c r="G36" s="49">
        <v>746261.6</v>
      </c>
      <c r="H36" s="42">
        <f t="shared" si="7"/>
        <v>2.7054531415113914</v>
      </c>
      <c r="I36" s="42">
        <f t="shared" si="4"/>
        <v>496765.74091999995</v>
      </c>
      <c r="J36" s="42">
        <f t="shared" si="5"/>
        <v>299.10780994594131</v>
      </c>
    </row>
    <row r="37" spans="1:10" x14ac:dyDescent="0.2">
      <c r="A37" s="43" t="s">
        <v>57</v>
      </c>
      <c r="B37" s="26" t="s">
        <v>58</v>
      </c>
      <c r="C37" s="49">
        <v>686930.43573999999</v>
      </c>
      <c r="D37" s="49">
        <v>5994.5760300000002</v>
      </c>
      <c r="E37" s="42">
        <f t="shared" si="6"/>
        <v>0.87266129408610449</v>
      </c>
      <c r="F37" s="49">
        <v>530169.1</v>
      </c>
      <c r="G37" s="49">
        <v>8215.2000000000007</v>
      </c>
      <c r="H37" s="42">
        <f t="shared" si="7"/>
        <v>1.54954334381238</v>
      </c>
      <c r="I37" s="42">
        <f t="shared" si="4"/>
        <v>2220.6239700000006</v>
      </c>
      <c r="J37" s="42">
        <f t="shared" si="5"/>
        <v>137.04388698861828</v>
      </c>
    </row>
    <row r="38" spans="1:10" x14ac:dyDescent="0.2">
      <c r="A38" s="43" t="s">
        <v>59</v>
      </c>
      <c r="B38" s="26" t="s">
        <v>60</v>
      </c>
      <c r="C38" s="49">
        <v>54605200.10114</v>
      </c>
      <c r="D38" s="49">
        <v>3049489.6</v>
      </c>
      <c r="E38" s="42">
        <f t="shared" si="6"/>
        <v>5.5846139092096019</v>
      </c>
      <c r="F38" s="49">
        <v>56328489.5</v>
      </c>
      <c r="G38" s="49">
        <v>4478628</v>
      </c>
      <c r="H38" s="42">
        <f>G38/F38*100</f>
        <v>7.9509108796535362</v>
      </c>
      <c r="I38" s="42">
        <f t="shared" si="4"/>
        <v>1429138.4</v>
      </c>
      <c r="J38" s="42">
        <f t="shared" si="5"/>
        <v>146.86483928326891</v>
      </c>
    </row>
    <row r="39" spans="1:10" x14ac:dyDescent="0.2">
      <c r="A39" s="43" t="s">
        <v>61</v>
      </c>
      <c r="B39" s="26" t="s">
        <v>62</v>
      </c>
      <c r="C39" s="52">
        <v>10196482.522739999</v>
      </c>
      <c r="D39" s="53">
        <v>139689.79999999999</v>
      </c>
      <c r="E39" s="42">
        <f t="shared" si="6"/>
        <v>1.3699802818125415</v>
      </c>
      <c r="F39" s="52">
        <v>9330425</v>
      </c>
      <c r="G39" s="53">
        <v>506417.2</v>
      </c>
      <c r="H39" s="42">
        <f>G39/F39*100</f>
        <v>5.4275898471934561</v>
      </c>
      <c r="I39" s="50">
        <f t="shared" si="4"/>
        <v>366727.4</v>
      </c>
      <c r="J39" s="50">
        <f t="shared" si="5"/>
        <v>362.52983396067577</v>
      </c>
    </row>
    <row r="40" spans="1:10" x14ac:dyDescent="0.2">
      <c r="A40" s="43" t="s">
        <v>63</v>
      </c>
      <c r="B40" s="26" t="s">
        <v>64</v>
      </c>
      <c r="C40" s="49">
        <v>20317975.800000001</v>
      </c>
      <c r="D40" s="49">
        <v>1882035.3</v>
      </c>
      <c r="E40" s="42">
        <f t="shared" si="6"/>
        <v>9.2629074791987875</v>
      </c>
      <c r="F40" s="49">
        <v>19415477.699999999</v>
      </c>
      <c r="G40" s="49">
        <v>1772173</v>
      </c>
      <c r="H40" s="42">
        <f>G40/F40*100</f>
        <v>9.1276301689965624</v>
      </c>
      <c r="I40" s="50">
        <f t="shared" si="4"/>
        <v>-109862.30000000005</v>
      </c>
      <c r="J40" s="50">
        <f t="shared" si="5"/>
        <v>94.162580266161839</v>
      </c>
    </row>
    <row r="41" spans="1:10" x14ac:dyDescent="0.2">
      <c r="A41" s="43" t="s">
        <v>65</v>
      </c>
      <c r="B41" s="26" t="s">
        <v>66</v>
      </c>
      <c r="C41" s="49">
        <v>37045401.769559994</v>
      </c>
      <c r="D41" s="49">
        <v>3058815.3</v>
      </c>
      <c r="E41" s="42">
        <f t="shared" si="6"/>
        <v>8.25693649923757</v>
      </c>
      <c r="F41" s="49">
        <v>36274062.600000001</v>
      </c>
      <c r="G41" s="49">
        <v>3396904.3</v>
      </c>
      <c r="H41" s="42">
        <f>G41/F41*100</f>
        <v>9.3645543303440171</v>
      </c>
      <c r="I41" s="50">
        <f t="shared" si="4"/>
        <v>338089</v>
      </c>
      <c r="J41" s="50">
        <f t="shared" si="5"/>
        <v>111.05293935204261</v>
      </c>
    </row>
    <row r="42" spans="1:10" x14ac:dyDescent="0.2">
      <c r="A42" s="43" t="s">
        <v>67</v>
      </c>
      <c r="B42" s="26" t="s">
        <v>68</v>
      </c>
      <c r="C42" s="49">
        <v>5518628.0672500003</v>
      </c>
      <c r="D42" s="49">
        <v>266005.8</v>
      </c>
      <c r="E42" s="42">
        <f t="shared" si="6"/>
        <v>4.8201436436457277</v>
      </c>
      <c r="F42" s="49">
        <v>5843219.5</v>
      </c>
      <c r="G42" s="49">
        <v>296389.2</v>
      </c>
      <c r="H42" s="42">
        <f t="shared" si="7"/>
        <v>5.0723612214122715</v>
      </c>
      <c r="I42" s="50">
        <f t="shared" si="4"/>
        <v>30383.400000000023</v>
      </c>
      <c r="J42" s="50">
        <f t="shared" si="5"/>
        <v>111.42208177415682</v>
      </c>
    </row>
    <row r="43" spans="1:10" x14ac:dyDescent="0.2">
      <c r="A43" s="43" t="s">
        <v>69</v>
      </c>
      <c r="B43" s="26" t="s">
        <v>70</v>
      </c>
      <c r="C43" s="49">
        <v>535882.43599999999</v>
      </c>
      <c r="D43" s="49">
        <v>12608.6</v>
      </c>
      <c r="E43" s="42">
        <f t="shared" si="6"/>
        <v>2.3528668142428164</v>
      </c>
      <c r="F43" s="49">
        <v>544116.19999999995</v>
      </c>
      <c r="G43" s="49">
        <v>13662.1</v>
      </c>
      <c r="H43" s="42">
        <f t="shared" si="7"/>
        <v>2.5108791100136334</v>
      </c>
      <c r="I43" s="50">
        <f t="shared" si="4"/>
        <v>1053.5</v>
      </c>
      <c r="J43" s="50">
        <f t="shared" si="5"/>
        <v>108.35540821344163</v>
      </c>
    </row>
    <row r="44" spans="1:10" x14ac:dyDescent="0.2">
      <c r="A44" s="43"/>
      <c r="B44" s="26" t="s">
        <v>71</v>
      </c>
      <c r="C44" s="50">
        <f>C38+C39+C40+C41+C42+C43</f>
        <v>128219570.69668999</v>
      </c>
      <c r="D44" s="50">
        <f>D38+D39+D40+D41+D42+D43</f>
        <v>8408644.4000000004</v>
      </c>
      <c r="E44" s="42">
        <f t="shared" si="6"/>
        <v>6.5580038634594109</v>
      </c>
      <c r="F44" s="50">
        <f>F38+F39+F40+F41+F42+F43</f>
        <v>127735790.50000001</v>
      </c>
      <c r="G44" s="50">
        <f>G38+G39+G40+G41+G42+G43</f>
        <v>10464173.799999999</v>
      </c>
      <c r="H44" s="42">
        <f t="shared" si="7"/>
        <v>8.1920452827197234</v>
      </c>
      <c r="I44" s="50">
        <f t="shared" si="4"/>
        <v>2055529.3999999985</v>
      </c>
      <c r="J44" s="50">
        <f t="shared" si="5"/>
        <v>124.44543141817246</v>
      </c>
    </row>
    <row r="45" spans="1:10" x14ac:dyDescent="0.2">
      <c r="A45" s="54" t="s">
        <v>72</v>
      </c>
      <c r="B45" s="55" t="s">
        <v>73</v>
      </c>
      <c r="C45" s="49">
        <v>25405.840519999998</v>
      </c>
      <c r="D45" s="49">
        <v>93.1</v>
      </c>
      <c r="E45" s="42">
        <f t="shared" si="6"/>
        <v>0.36645117065388871</v>
      </c>
      <c r="F45" s="49">
        <v>150919.6</v>
      </c>
      <c r="G45" s="49">
        <v>113.1</v>
      </c>
      <c r="H45" s="42">
        <f t="shared" si="7"/>
        <v>7.4940564379974497E-2</v>
      </c>
      <c r="I45" s="42">
        <f t="shared" si="4"/>
        <v>20</v>
      </c>
      <c r="J45" s="42">
        <f t="shared" si="5"/>
        <v>121.48227712137486</v>
      </c>
    </row>
    <row r="46" spans="1:10" ht="15.75" customHeight="1" x14ac:dyDescent="0.2">
      <c r="A46" s="43" t="s">
        <v>74</v>
      </c>
      <c r="B46" s="26" t="s">
        <v>75</v>
      </c>
      <c r="C46" s="49">
        <v>911125.33</v>
      </c>
      <c r="D46" s="49">
        <v>7221.5</v>
      </c>
      <c r="E46" s="42">
        <f t="shared" si="6"/>
        <v>0.79259128927959888</v>
      </c>
      <c r="F46" s="49">
        <v>1736857.1</v>
      </c>
      <c r="G46" s="49">
        <v>7579.4</v>
      </c>
      <c r="H46" s="42">
        <f t="shared" si="7"/>
        <v>0.43638592950450555</v>
      </c>
      <c r="I46" s="50">
        <f t="shared" si="4"/>
        <v>357.89999999999964</v>
      </c>
      <c r="J46" s="42">
        <f t="shared" si="5"/>
        <v>104.95603406494496</v>
      </c>
    </row>
    <row r="47" spans="1:10" s="7" customFormat="1" x14ac:dyDescent="0.2">
      <c r="A47" s="43"/>
      <c r="B47" s="26" t="s">
        <v>76</v>
      </c>
      <c r="C47" s="49">
        <v>-16016170.20441</v>
      </c>
      <c r="D47" s="49">
        <v>-2359512.7999999998</v>
      </c>
      <c r="E47" s="50"/>
      <c r="F47" s="49">
        <f>-F49</f>
        <v>-6652552.4000000004</v>
      </c>
      <c r="G47" s="49">
        <f>-G49</f>
        <v>-2920312.8000000007</v>
      </c>
      <c r="H47" s="50"/>
      <c r="I47" s="50">
        <f t="shared" si="4"/>
        <v>-560800.00000000093</v>
      </c>
      <c r="J47" s="50"/>
    </row>
    <row r="48" spans="1:10" ht="10.5" customHeight="1" x14ac:dyDescent="0.2">
      <c r="A48" s="43"/>
      <c r="B48" s="26"/>
      <c r="C48" s="50"/>
      <c r="D48" s="50"/>
      <c r="E48" s="50"/>
      <c r="F48" s="50"/>
      <c r="G48" s="50"/>
      <c r="H48" s="50"/>
      <c r="I48" s="50"/>
      <c r="J48" s="42"/>
    </row>
    <row r="49" spans="1:10" x14ac:dyDescent="0.2">
      <c r="A49" s="48"/>
      <c r="B49" s="26" t="s">
        <v>77</v>
      </c>
      <c r="C49" s="50">
        <f>SUM(C50:C60)</f>
        <v>16016170.200000001</v>
      </c>
      <c r="D49" s="50">
        <f>SUM(D50:D60)</f>
        <v>2359512.7999999998</v>
      </c>
      <c r="E49" s="50"/>
      <c r="F49" s="50">
        <f>SUM(F50:F60)</f>
        <v>6652552.4000000004</v>
      </c>
      <c r="G49" s="50">
        <f>SUM(G50:G60)</f>
        <v>2920312.8000000007</v>
      </c>
      <c r="H49" s="50"/>
      <c r="I49" s="50">
        <f t="shared" ref="I49:I64" si="8">G49-D49</f>
        <v>560800.00000000093</v>
      </c>
      <c r="J49" s="42"/>
    </row>
    <row r="50" spans="1:10" x14ac:dyDescent="0.2">
      <c r="A50" s="45"/>
      <c r="B50" s="56" t="s">
        <v>78</v>
      </c>
      <c r="C50" s="57">
        <v>972500</v>
      </c>
      <c r="D50" s="57">
        <v>0</v>
      </c>
      <c r="E50" s="57"/>
      <c r="F50" s="57">
        <v>2500000</v>
      </c>
      <c r="G50" s="57">
        <v>0</v>
      </c>
      <c r="H50" s="57"/>
      <c r="I50" s="57">
        <f t="shared" si="8"/>
        <v>0</v>
      </c>
      <c r="J50" s="42"/>
    </row>
    <row r="51" spans="1:10" x14ac:dyDescent="0.2">
      <c r="A51" s="45"/>
      <c r="B51" s="56" t="s">
        <v>79</v>
      </c>
      <c r="C51" s="57">
        <v>829156.6</v>
      </c>
      <c r="D51" s="57">
        <v>-250</v>
      </c>
      <c r="E51" s="57"/>
      <c r="F51" s="57">
        <v>1578948.2</v>
      </c>
      <c r="G51" s="57">
        <v>0</v>
      </c>
      <c r="H51" s="57"/>
      <c r="I51" s="57">
        <f t="shared" si="8"/>
        <v>250</v>
      </c>
      <c r="J51" s="42"/>
    </row>
    <row r="52" spans="1:10" ht="15" customHeight="1" x14ac:dyDescent="0.2">
      <c r="A52" s="45"/>
      <c r="B52" s="56" t="s">
        <v>80</v>
      </c>
      <c r="C52" s="57">
        <v>-104180.8</v>
      </c>
      <c r="D52" s="57">
        <v>0</v>
      </c>
      <c r="E52" s="57"/>
      <c r="F52" s="57">
        <v>-116180.8</v>
      </c>
      <c r="G52" s="57">
        <v>0</v>
      </c>
      <c r="H52" s="57"/>
      <c r="I52" s="57">
        <f t="shared" si="8"/>
        <v>0</v>
      </c>
      <c r="J52" s="42"/>
    </row>
    <row r="53" spans="1:10" ht="15" customHeight="1" x14ac:dyDescent="0.2">
      <c r="A53" s="45"/>
      <c r="B53" s="56" t="s">
        <v>81</v>
      </c>
      <c r="C53" s="57">
        <v>14306474.800000001</v>
      </c>
      <c r="D53" s="57">
        <v>3385051.8</v>
      </c>
      <c r="E53" s="57"/>
      <c r="F53" s="57">
        <v>2674565.4</v>
      </c>
      <c r="G53" s="57">
        <v>-4292587.0999999996</v>
      </c>
      <c r="H53" s="57"/>
      <c r="I53" s="57">
        <f t="shared" si="8"/>
        <v>-7677638.8999999994</v>
      </c>
      <c r="J53" s="42"/>
    </row>
    <row r="54" spans="1:10" ht="17.25" customHeight="1" x14ac:dyDescent="0.2">
      <c r="A54" s="45"/>
      <c r="B54" s="56" t="s">
        <v>82</v>
      </c>
      <c r="C54" s="57">
        <v>0</v>
      </c>
      <c r="D54" s="57">
        <v>-3600000</v>
      </c>
      <c r="E54" s="57"/>
      <c r="F54" s="57">
        <v>0</v>
      </c>
      <c r="G54" s="57">
        <v>-1800000</v>
      </c>
      <c r="H54" s="57"/>
      <c r="I54" s="57">
        <f t="shared" si="8"/>
        <v>1800000</v>
      </c>
      <c r="J54" s="42"/>
    </row>
    <row r="55" spans="1:10" ht="17.25" hidden="1" customHeight="1" x14ac:dyDescent="0.2">
      <c r="A55" s="45"/>
      <c r="B55" s="56" t="s">
        <v>83</v>
      </c>
      <c r="C55" s="57">
        <v>0</v>
      </c>
      <c r="D55" s="57">
        <v>0</v>
      </c>
      <c r="E55" s="57"/>
      <c r="F55" s="57">
        <v>0</v>
      </c>
      <c r="G55" s="57">
        <v>0</v>
      </c>
      <c r="H55" s="57"/>
      <c r="I55" s="57">
        <f t="shared" si="8"/>
        <v>0</v>
      </c>
      <c r="J55" s="42"/>
    </row>
    <row r="56" spans="1:10" ht="15.75" customHeight="1" x14ac:dyDescent="0.2">
      <c r="A56" s="45"/>
      <c r="B56" s="56" t="s">
        <v>84</v>
      </c>
      <c r="C56" s="57">
        <v>-26000</v>
      </c>
      <c r="D56" s="57">
        <v>0</v>
      </c>
      <c r="E56" s="57"/>
      <c r="F56" s="57">
        <v>-24000</v>
      </c>
      <c r="G56" s="57">
        <v>0</v>
      </c>
      <c r="H56" s="57"/>
      <c r="I56" s="57">
        <f t="shared" si="8"/>
        <v>0</v>
      </c>
      <c r="J56" s="42"/>
    </row>
    <row r="57" spans="1:10" ht="15.75" customHeight="1" x14ac:dyDescent="0.2">
      <c r="A57" s="45"/>
      <c r="B57" s="56" t="s">
        <v>85</v>
      </c>
      <c r="C57" s="57">
        <v>5219.6000000000004</v>
      </c>
      <c r="D57" s="57">
        <v>0</v>
      </c>
      <c r="E57" s="57"/>
      <c r="F57" s="57">
        <v>5219.6000000000004</v>
      </c>
      <c r="G57" s="57">
        <v>0</v>
      </c>
      <c r="H57" s="57"/>
      <c r="I57" s="57">
        <f t="shared" si="8"/>
        <v>0</v>
      </c>
      <c r="J57" s="42"/>
    </row>
    <row r="58" spans="1:10" ht="15.75" customHeight="1" x14ac:dyDescent="0.2">
      <c r="A58" s="58"/>
      <c r="B58" s="59" t="s">
        <v>86</v>
      </c>
      <c r="C58" s="57">
        <v>33000</v>
      </c>
      <c r="D58" s="57">
        <v>0</v>
      </c>
      <c r="E58" s="57"/>
      <c r="F58" s="57">
        <v>34000</v>
      </c>
      <c r="G58" s="57">
        <v>0</v>
      </c>
      <c r="H58" s="57"/>
      <c r="I58" s="57">
        <f t="shared" si="8"/>
        <v>0</v>
      </c>
      <c r="J58" s="42"/>
    </row>
    <row r="59" spans="1:10" ht="15.75" customHeight="1" x14ac:dyDescent="0.2">
      <c r="A59" s="58"/>
      <c r="B59" s="59" t="s">
        <v>87</v>
      </c>
      <c r="C59" s="57">
        <v>0</v>
      </c>
      <c r="D59" s="57">
        <v>2574711</v>
      </c>
      <c r="E59" s="57"/>
      <c r="F59" s="57">
        <v>0</v>
      </c>
      <c r="G59" s="57">
        <v>6012899.9000000004</v>
      </c>
      <c r="H59" s="57"/>
      <c r="I59" s="57">
        <f t="shared" si="8"/>
        <v>3438188.9000000004</v>
      </c>
      <c r="J59" s="42"/>
    </row>
    <row r="60" spans="1:10" ht="20.25" customHeight="1" x14ac:dyDescent="0.2">
      <c r="A60" s="58"/>
      <c r="B60" s="59" t="s">
        <v>88</v>
      </c>
      <c r="C60" s="57">
        <v>0</v>
      </c>
      <c r="D60" s="57">
        <v>0</v>
      </c>
      <c r="E60" s="57"/>
      <c r="F60" s="57">
        <v>0</v>
      </c>
      <c r="G60" s="57">
        <v>3000000</v>
      </c>
      <c r="H60" s="57"/>
      <c r="I60" s="57">
        <f t="shared" si="8"/>
        <v>3000000</v>
      </c>
      <c r="J60" s="42"/>
    </row>
    <row r="61" spans="1:10" ht="10.5" customHeight="1" x14ac:dyDescent="0.2">
      <c r="A61" s="60"/>
      <c r="B61" s="61"/>
      <c r="C61" s="62"/>
      <c r="D61" s="62"/>
      <c r="E61" s="62"/>
      <c r="F61" s="62"/>
      <c r="G61" s="62"/>
      <c r="H61" s="62"/>
      <c r="J61" s="42"/>
    </row>
    <row r="62" spans="1:10" ht="15.75" customHeight="1" x14ac:dyDescent="0.2">
      <c r="A62" s="63"/>
      <c r="B62" s="64" t="s">
        <v>89</v>
      </c>
      <c r="C62" s="42"/>
      <c r="D62" s="47">
        <v>3369612.9</v>
      </c>
      <c r="E62" s="42"/>
      <c r="F62" s="42"/>
      <c r="G62" s="47">
        <v>2914958.5</v>
      </c>
      <c r="H62" s="42"/>
      <c r="I62" s="57">
        <f t="shared" si="8"/>
        <v>-454654.39999999991</v>
      </c>
      <c r="J62" s="47"/>
    </row>
    <row r="63" spans="1:10" ht="15.75" customHeight="1" x14ac:dyDescent="0.2">
      <c r="A63" s="63"/>
      <c r="B63" s="65" t="s">
        <v>90</v>
      </c>
      <c r="C63" s="42"/>
      <c r="D63" s="47">
        <f>D62/C10*100</f>
        <v>2.0066724437998862</v>
      </c>
      <c r="E63" s="33"/>
      <c r="F63" s="42"/>
      <c r="G63" s="47">
        <f>G62/F10*100</f>
        <v>1.6052833914053739</v>
      </c>
      <c r="H63" s="33"/>
      <c r="I63" s="57"/>
      <c r="J63" s="42"/>
    </row>
    <row r="64" spans="1:10" ht="15.75" customHeight="1" x14ac:dyDescent="0.2">
      <c r="A64" s="63"/>
      <c r="B64" s="65" t="s">
        <v>91</v>
      </c>
      <c r="C64" s="47"/>
      <c r="D64" s="47">
        <v>44850</v>
      </c>
      <c r="E64" s="33"/>
      <c r="F64" s="47"/>
      <c r="G64" s="47">
        <v>11748.8</v>
      </c>
      <c r="H64" s="33"/>
      <c r="I64" s="57">
        <f t="shared" si="8"/>
        <v>-33101.199999999997</v>
      </c>
      <c r="J64" s="47"/>
    </row>
    <row r="65" spans="1:10" ht="15.75" customHeight="1" x14ac:dyDescent="0.2">
      <c r="A65" s="63"/>
      <c r="B65" s="65" t="s">
        <v>90</v>
      </c>
      <c r="C65" s="47"/>
      <c r="D65" s="66">
        <f>D64/C10*100</f>
        <v>2.6709079581344466E-2</v>
      </c>
      <c r="E65" s="33"/>
      <c r="F65" s="47"/>
      <c r="G65" s="66">
        <f>G64/F10*100</f>
        <v>6.4701276223807147E-3</v>
      </c>
      <c r="H65" s="33"/>
      <c r="I65" s="57"/>
      <c r="J65" s="67"/>
    </row>
    <row r="66" spans="1:10" ht="9.75" customHeight="1" x14ac:dyDescent="0.2">
      <c r="A66" s="60"/>
      <c r="B66" s="61"/>
      <c r="C66" s="62"/>
      <c r="D66" s="62"/>
      <c r="E66" s="62"/>
      <c r="F66" s="62"/>
      <c r="G66" s="62"/>
      <c r="H66" s="62"/>
      <c r="I66" s="62"/>
      <c r="J66" s="61"/>
    </row>
    <row r="67" spans="1:10" x14ac:dyDescent="0.2">
      <c r="A67" s="68" t="s">
        <v>92</v>
      </c>
      <c r="B67" s="7"/>
      <c r="C67" s="69"/>
      <c r="D67" s="69"/>
      <c r="E67" s="69"/>
      <c r="F67" s="7"/>
    </row>
  </sheetData>
  <mergeCells count="15">
    <mergeCell ref="D6:D7"/>
    <mergeCell ref="E6:E7"/>
    <mergeCell ref="F6:F7"/>
    <mergeCell ref="G6:G7"/>
    <mergeCell ref="H6:H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9370078740157483" right="0.39370078740157483" top="0.59055118110236227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2022-02-28T07:18:30Z</dcterms:created>
  <dcterms:modified xsi:type="dcterms:W3CDTF">2022-02-28T07:20:16Z</dcterms:modified>
</cp:coreProperties>
</file>