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Бюджет" sheetId="1" r:id="rId1"/>
    <sheet name="Лист1" sheetId="2" r:id="rId2"/>
  </sheets>
  <definedNames>
    <definedName name="APPT" localSheetId="0">Бюджет!#REF!</definedName>
    <definedName name="FIO" localSheetId="0">Бюджет!$D$9</definedName>
    <definedName name="LAST_CELL" localSheetId="0">Бюджет!#REF!</definedName>
    <definedName name="SIGN" localSheetId="0">Бюджет!$B$12:$F$13</definedName>
  </definedNames>
  <calcPr calcId="145621"/>
</workbook>
</file>

<file path=xl/calcChain.xml><?xml version="1.0" encoding="utf-8"?>
<calcChain xmlns="http://schemas.openxmlformats.org/spreadsheetml/2006/main">
  <c r="D46" i="1" l="1"/>
  <c r="D45" i="1"/>
  <c r="D42" i="1"/>
  <c r="K42" i="1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8" i="1"/>
  <c r="J42" i="1"/>
  <c r="H42" i="1"/>
  <c r="G9" i="1" l="1"/>
  <c r="G37" i="1" l="1"/>
  <c r="E42" i="1"/>
  <c r="F42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8" i="1"/>
  <c r="G42" i="1" l="1"/>
  <c r="C46" i="1" s="1"/>
  <c r="I42" i="1" l="1"/>
</calcChain>
</file>

<file path=xl/sharedStrings.xml><?xml version="1.0" encoding="utf-8"?>
<sst xmlns="http://schemas.openxmlformats.org/spreadsheetml/2006/main" count="53" uniqueCount="50">
  <si>
    <t>Территория (БП)</t>
  </si>
  <si>
    <t>Лимиты ПБС 2020 год</t>
  </si>
  <si>
    <t>Лимиты ПБС 2021 год</t>
  </si>
  <si>
    <t>Заневское городское поселение</t>
  </si>
  <si>
    <t>Муринское городское поселение</t>
  </si>
  <si>
    <t>Коммунарское городское поселение</t>
  </si>
  <si>
    <t>Бокситогорское городское поселение</t>
  </si>
  <si>
    <t>Волховское городское поселение</t>
  </si>
  <si>
    <t>Выскатское сельское поселение</t>
  </si>
  <si>
    <t>Ефимовское городское поселение</t>
  </si>
  <si>
    <t>Киришское городское поселение</t>
  </si>
  <si>
    <t>Ивангородское городское поселение</t>
  </si>
  <si>
    <t>Пикалевское городское поселение</t>
  </si>
  <si>
    <t>Кировское городское поселение</t>
  </si>
  <si>
    <t>Сясьстройское городское поселение</t>
  </si>
  <si>
    <t>Новосельское сельское поселение</t>
  </si>
  <si>
    <t>СОСНОВОБОРСКИЙ ГОРОДСКОЙ ОКРУГ</t>
  </si>
  <si>
    <t>Старопольское сельское поселение</t>
  </si>
  <si>
    <t>Красноозерное сельское поселение</t>
  </si>
  <si>
    <t>Селезневское сельское поселение</t>
  </si>
  <si>
    <t>Волосовское городское поселение</t>
  </si>
  <si>
    <t>Гатчинское городское поселение</t>
  </si>
  <si>
    <t>Выборгское городское поселение</t>
  </si>
  <si>
    <t>Гончаровское сельское поселение</t>
  </si>
  <si>
    <t>Каменногорское городское поселение</t>
  </si>
  <si>
    <t>Первомайское сельское поселение</t>
  </si>
  <si>
    <t>Приморское городское поселение</t>
  </si>
  <si>
    <t>Рощинское городское поселение</t>
  </si>
  <si>
    <t>Колтушское сельское поселение</t>
  </si>
  <si>
    <t>Тихвинское городское поселение</t>
  </si>
  <si>
    <t>дни</t>
  </si>
  <si>
    <t>люди</t>
  </si>
  <si>
    <t>человеко-дни</t>
  </si>
  <si>
    <t>№ п/п</t>
  </si>
  <si>
    <t>Отношение общей суммы субсидии к общему количеству ЧД (∑S/∑ЧД)</t>
  </si>
  <si>
    <t xml:space="preserve">Всеволожский муниципальный район </t>
  </si>
  <si>
    <t xml:space="preserve">КИНГИСЕППСКИЙ муниципальный район </t>
  </si>
  <si>
    <t xml:space="preserve">ЛОМОНОСОВСКИЙ муниципальный район </t>
  </si>
  <si>
    <t xml:space="preserve">ЛУЖСКИЙ муниципальный район </t>
  </si>
  <si>
    <t xml:space="preserve">ЛОДЕЙНОПОЛЬСКИЙ муниципальный район </t>
  </si>
  <si>
    <t xml:space="preserve">ПРИОЗЕРСКИЙ муниципальный район </t>
  </si>
  <si>
    <t xml:space="preserve">ТОСНЕНСКИЙ муниципальный район </t>
  </si>
  <si>
    <t>расчетный объем средств 2022 год</t>
  </si>
  <si>
    <t>расчетный объем средств 2023 год</t>
  </si>
  <si>
    <t>Корректировка/ отклонение</t>
  </si>
  <si>
    <t>Общая сумма субсидии на 2022 год</t>
  </si>
  <si>
    <t>расчетный объем средств 2024 год</t>
  </si>
  <si>
    <t>Приложение 63 к пояснительной записке 2022 года</t>
  </si>
  <si>
    <t>руб.</t>
  </si>
  <si>
    <t xml:space="preserve">Расчет субсидии бюджетам муниципальных образований (муниципальных районов, городского округа, городских и сельских поселений) Ленинградской области на поддержку проекта "Губернаторский молодежный трудовой отряд" и в рамках подпрограмм "Молодежь Ленинградской области" государственной программы Ленинградской области "Устойчивое общественное развитие в Ленинградской области" на 2022-2024 годы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</si>
</sst>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8.5"/>
      <name val="Arial"/>
      <family val="2"/>
      <charset val="204"/>
    </font>
    <font>
      <b/>
      <sz val="8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Border="1" applyAlignment="1" applyProtection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 applyProtection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4" fontId="0" fillId="0" borderId="1" xfId="0" applyNumberFormat="1" applyBorder="1"/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3" fontId="6" fillId="0" borderId="1" xfId="0" applyNumberFormat="1" applyFont="1" applyBorder="1" applyAlignment="1" applyProtection="1">
      <alignment horizontal="center" vertical="top"/>
    </xf>
    <xf numFmtId="3" fontId="6" fillId="0" borderId="1" xfId="0" applyNumberFormat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3" xfId="0" applyFont="1" applyBorder="1" applyAlignment="1" applyProtection="1">
      <alignment horizontal="center" vertical="top" wrapText="1"/>
    </xf>
    <xf numFmtId="0" fontId="0" fillId="0" borderId="0" xfId="0" applyBorder="1"/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7"/>
  <sheetViews>
    <sheetView showGridLines="0" tabSelected="1" workbookViewId="0">
      <selection activeCell="A3" sqref="A3:K5"/>
    </sheetView>
  </sheetViews>
  <sheetFormatPr defaultRowHeight="12.75" customHeight="1" x14ac:dyDescent="0.2"/>
  <cols>
    <col min="1" max="1" width="5.140625" customWidth="1"/>
    <col min="2" max="2" width="28" customWidth="1"/>
    <col min="3" max="3" width="12.7109375" hidden="1" customWidth="1"/>
    <col min="4" max="4" width="13.28515625" customWidth="1"/>
    <col min="5" max="5" width="8.85546875" customWidth="1"/>
    <col min="6" max="6" width="8.7109375" customWidth="1"/>
    <col min="7" max="7" width="10.28515625" customWidth="1"/>
    <col min="8" max="8" width="14.28515625" customWidth="1"/>
    <col min="9" max="9" width="15.42578125" customWidth="1"/>
    <col min="10" max="10" width="15.28515625" customWidth="1"/>
    <col min="11" max="11" width="14.28515625" customWidth="1"/>
  </cols>
  <sheetData>
    <row r="1" spans="1:11" ht="12.75" customHeight="1" x14ac:dyDescent="0.2">
      <c r="K1" s="22" t="s">
        <v>47</v>
      </c>
    </row>
    <row r="3" spans="1:11" x14ac:dyDescent="0.2">
      <c r="A3" s="26" t="s">
        <v>49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4" customFormat="1" ht="26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x14ac:dyDescent="0.2">
      <c r="A6" s="23"/>
      <c r="B6" s="23"/>
      <c r="C6" s="23"/>
      <c r="D6" s="23"/>
      <c r="E6" s="23"/>
      <c r="F6" s="23"/>
      <c r="G6" s="23"/>
      <c r="H6" s="25" t="s">
        <v>48</v>
      </c>
      <c r="I6" s="25" t="s">
        <v>48</v>
      </c>
      <c r="J6" s="25" t="s">
        <v>48</v>
      </c>
      <c r="K6" s="25" t="s">
        <v>48</v>
      </c>
    </row>
    <row r="7" spans="1:11" ht="31.5" x14ac:dyDescent="0.2">
      <c r="A7" s="4" t="s">
        <v>33</v>
      </c>
      <c r="B7" s="2" t="s">
        <v>0</v>
      </c>
      <c r="C7" s="1" t="s">
        <v>1</v>
      </c>
      <c r="D7" s="1" t="s">
        <v>2</v>
      </c>
      <c r="E7" s="10" t="s">
        <v>30</v>
      </c>
      <c r="F7" s="10" t="s">
        <v>31</v>
      </c>
      <c r="G7" s="10" t="s">
        <v>32</v>
      </c>
      <c r="H7" s="1" t="s">
        <v>42</v>
      </c>
      <c r="I7" s="1" t="s">
        <v>43</v>
      </c>
      <c r="J7" s="1" t="s">
        <v>46</v>
      </c>
      <c r="K7" s="5" t="s">
        <v>44</v>
      </c>
    </row>
    <row r="8" spans="1:11" ht="22.5" x14ac:dyDescent="0.2">
      <c r="A8" s="3">
        <v>1</v>
      </c>
      <c r="B8" s="8" t="s">
        <v>6</v>
      </c>
      <c r="C8" s="9">
        <v>192200</v>
      </c>
      <c r="D8" s="11">
        <v>261819</v>
      </c>
      <c r="E8" s="12">
        <v>21</v>
      </c>
      <c r="F8" s="12">
        <v>25</v>
      </c>
      <c r="G8" s="12">
        <f>F8*E8</f>
        <v>525</v>
      </c>
      <c r="H8" s="13">
        <v>235637</v>
      </c>
      <c r="I8" s="13">
        <v>235637</v>
      </c>
      <c r="J8" s="13">
        <v>235637</v>
      </c>
      <c r="K8" s="14">
        <f>H8-D8</f>
        <v>-26182</v>
      </c>
    </row>
    <row r="9" spans="1:11" x14ac:dyDescent="0.2">
      <c r="A9" s="3">
        <v>2</v>
      </c>
      <c r="B9" s="8" t="s">
        <v>7</v>
      </c>
      <c r="C9" s="9">
        <v>140300</v>
      </c>
      <c r="D9" s="11">
        <v>314183</v>
      </c>
      <c r="E9" s="12">
        <v>15</v>
      </c>
      <c r="F9" s="12">
        <v>30</v>
      </c>
      <c r="G9" s="12">
        <f>F9*E9</f>
        <v>450</v>
      </c>
      <c r="H9" s="13">
        <v>282765</v>
      </c>
      <c r="I9" s="13">
        <v>282765</v>
      </c>
      <c r="J9" s="13">
        <v>282765</v>
      </c>
      <c r="K9" s="14">
        <f t="shared" ref="K9:K42" si="0">H9-D9</f>
        <v>-31418</v>
      </c>
    </row>
    <row r="10" spans="1:11" x14ac:dyDescent="0.2">
      <c r="A10" s="3">
        <v>3</v>
      </c>
      <c r="B10" s="8" t="s">
        <v>8</v>
      </c>
      <c r="C10" s="9">
        <v>196100</v>
      </c>
      <c r="D10" s="11">
        <v>149611</v>
      </c>
      <c r="E10" s="12">
        <v>15</v>
      </c>
      <c r="F10" s="12">
        <v>20</v>
      </c>
      <c r="G10" s="12">
        <f t="shared" ref="G10:G41" si="1">F10*E10</f>
        <v>300</v>
      </c>
      <c r="H10" s="13">
        <v>134650</v>
      </c>
      <c r="I10" s="13">
        <v>134650</v>
      </c>
      <c r="J10" s="13">
        <v>134650</v>
      </c>
      <c r="K10" s="14">
        <f t="shared" si="0"/>
        <v>-14961</v>
      </c>
    </row>
    <row r="11" spans="1:11" x14ac:dyDescent="0.2">
      <c r="A11" s="3">
        <v>4</v>
      </c>
      <c r="B11" s="8" t="s">
        <v>20</v>
      </c>
      <c r="C11" s="9">
        <v>152000</v>
      </c>
      <c r="D11" s="11">
        <v>209455</v>
      </c>
      <c r="E11" s="12">
        <v>21</v>
      </c>
      <c r="F11" s="12">
        <v>20</v>
      </c>
      <c r="G11" s="12">
        <f t="shared" si="1"/>
        <v>420</v>
      </c>
      <c r="H11" s="13">
        <v>188509</v>
      </c>
      <c r="I11" s="13">
        <v>188509</v>
      </c>
      <c r="J11" s="13">
        <v>188509</v>
      </c>
      <c r="K11" s="14">
        <f t="shared" si="0"/>
        <v>-20946</v>
      </c>
    </row>
    <row r="12" spans="1:11" x14ac:dyDescent="0.2">
      <c r="A12" s="3">
        <v>5</v>
      </c>
      <c r="B12" s="8" t="s">
        <v>22</v>
      </c>
      <c r="C12" s="9">
        <v>407400</v>
      </c>
      <c r="D12" s="11">
        <v>628366</v>
      </c>
      <c r="E12" s="12">
        <v>21</v>
      </c>
      <c r="F12" s="12">
        <v>60</v>
      </c>
      <c r="G12" s="12">
        <f t="shared" si="1"/>
        <v>1260</v>
      </c>
      <c r="H12" s="13">
        <v>565529</v>
      </c>
      <c r="I12" s="13">
        <v>565529</v>
      </c>
      <c r="J12" s="13">
        <v>565529</v>
      </c>
      <c r="K12" s="14">
        <f t="shared" si="0"/>
        <v>-62837</v>
      </c>
    </row>
    <row r="13" spans="1:11" ht="22.5" x14ac:dyDescent="0.2">
      <c r="A13" s="3">
        <v>6</v>
      </c>
      <c r="B13" s="8" t="s">
        <v>35</v>
      </c>
      <c r="C13" s="9">
        <v>130700</v>
      </c>
      <c r="D13" s="11">
        <v>209455</v>
      </c>
      <c r="E13" s="12">
        <v>21</v>
      </c>
      <c r="F13" s="12">
        <v>20</v>
      </c>
      <c r="G13" s="12">
        <f t="shared" si="1"/>
        <v>420</v>
      </c>
      <c r="H13" s="13">
        <v>188509</v>
      </c>
      <c r="I13" s="13">
        <v>188509</v>
      </c>
      <c r="J13" s="13">
        <v>188509</v>
      </c>
      <c r="K13" s="14">
        <f t="shared" si="0"/>
        <v>-20946</v>
      </c>
    </row>
    <row r="14" spans="1:11" x14ac:dyDescent="0.2">
      <c r="A14" s="3">
        <v>7</v>
      </c>
      <c r="B14" s="8" t="s">
        <v>21</v>
      </c>
      <c r="C14" s="9">
        <v>335700</v>
      </c>
      <c r="D14" s="11">
        <v>523640</v>
      </c>
      <c r="E14" s="12">
        <v>21</v>
      </c>
      <c r="F14" s="12">
        <v>50</v>
      </c>
      <c r="G14" s="12">
        <f t="shared" si="1"/>
        <v>1050</v>
      </c>
      <c r="H14" s="13">
        <v>471275</v>
      </c>
      <c r="I14" s="13">
        <v>471275</v>
      </c>
      <c r="J14" s="13">
        <v>471275</v>
      </c>
      <c r="K14" s="14">
        <f t="shared" si="0"/>
        <v>-52365</v>
      </c>
    </row>
    <row r="15" spans="1:11" x14ac:dyDescent="0.2">
      <c r="A15" s="3">
        <v>8</v>
      </c>
      <c r="B15" s="8" t="s">
        <v>23</v>
      </c>
      <c r="C15" s="9">
        <v>72700</v>
      </c>
      <c r="D15" s="11">
        <v>104728</v>
      </c>
      <c r="E15" s="12">
        <v>15</v>
      </c>
      <c r="F15" s="12">
        <v>30</v>
      </c>
      <c r="G15" s="12">
        <f t="shared" si="1"/>
        <v>450</v>
      </c>
      <c r="H15" s="13">
        <v>94255</v>
      </c>
      <c r="I15" s="13">
        <v>94255</v>
      </c>
      <c r="J15" s="13">
        <v>94255</v>
      </c>
      <c r="K15" s="14">
        <f t="shared" si="0"/>
        <v>-10473</v>
      </c>
    </row>
    <row r="16" spans="1:11" x14ac:dyDescent="0.2">
      <c r="A16" s="3">
        <v>9</v>
      </c>
      <c r="B16" s="8" t="s">
        <v>3</v>
      </c>
      <c r="C16" s="9">
        <v>208600</v>
      </c>
      <c r="D16" s="11">
        <v>314183</v>
      </c>
      <c r="E16" s="12">
        <v>21</v>
      </c>
      <c r="F16" s="12">
        <v>30</v>
      </c>
      <c r="G16" s="12">
        <f t="shared" si="1"/>
        <v>630</v>
      </c>
      <c r="H16" s="13">
        <v>282765</v>
      </c>
      <c r="I16" s="13">
        <v>282765</v>
      </c>
      <c r="J16" s="13">
        <v>282765</v>
      </c>
      <c r="K16" s="14">
        <f t="shared" si="0"/>
        <v>-31418</v>
      </c>
    </row>
    <row r="17" spans="1:11" x14ac:dyDescent="0.2">
      <c r="A17" s="3">
        <v>10</v>
      </c>
      <c r="B17" s="8" t="s">
        <v>9</v>
      </c>
      <c r="C17" s="9">
        <v>79300</v>
      </c>
      <c r="D17" s="11">
        <v>104728</v>
      </c>
      <c r="E17" s="12">
        <v>23</v>
      </c>
      <c r="F17" s="12">
        <v>10</v>
      </c>
      <c r="G17" s="12">
        <f t="shared" si="1"/>
        <v>230</v>
      </c>
      <c r="H17" s="13">
        <v>94255</v>
      </c>
      <c r="I17" s="13">
        <v>94255</v>
      </c>
      <c r="J17" s="13">
        <v>94255</v>
      </c>
      <c r="K17" s="14">
        <f t="shared" si="0"/>
        <v>-10473</v>
      </c>
    </row>
    <row r="18" spans="1:11" ht="22.5" x14ac:dyDescent="0.2">
      <c r="A18" s="3">
        <v>11</v>
      </c>
      <c r="B18" s="8" t="s">
        <v>11</v>
      </c>
      <c r="C18" s="9">
        <v>452700</v>
      </c>
      <c r="D18" s="11">
        <v>366547</v>
      </c>
      <c r="E18" s="12">
        <v>40</v>
      </c>
      <c r="F18" s="12">
        <v>35</v>
      </c>
      <c r="G18" s="12">
        <f t="shared" si="1"/>
        <v>1400</v>
      </c>
      <c r="H18" s="13">
        <v>329892</v>
      </c>
      <c r="I18" s="13">
        <v>329892</v>
      </c>
      <c r="J18" s="13">
        <v>329892</v>
      </c>
      <c r="K18" s="14">
        <f t="shared" si="0"/>
        <v>-36655</v>
      </c>
    </row>
    <row r="19" spans="1:11" x14ac:dyDescent="0.2">
      <c r="A19" s="3">
        <v>12</v>
      </c>
      <c r="B19" s="8" t="s">
        <v>13</v>
      </c>
      <c r="C19" s="9">
        <v>701900</v>
      </c>
      <c r="D19" s="11">
        <v>374028</v>
      </c>
      <c r="E19" s="12">
        <v>21</v>
      </c>
      <c r="F19" s="12">
        <v>50</v>
      </c>
      <c r="G19" s="12">
        <f t="shared" si="1"/>
        <v>1050</v>
      </c>
      <c r="H19" s="13">
        <v>336625</v>
      </c>
      <c r="I19" s="13">
        <v>336625</v>
      </c>
      <c r="J19" s="13">
        <v>336625</v>
      </c>
      <c r="K19" s="14">
        <f t="shared" si="0"/>
        <v>-37403</v>
      </c>
    </row>
    <row r="20" spans="1:11" ht="22.5" x14ac:dyDescent="0.2">
      <c r="A20" s="3">
        <v>13</v>
      </c>
      <c r="B20" s="8" t="s">
        <v>5</v>
      </c>
      <c r="C20" s="9">
        <v>137300</v>
      </c>
      <c r="D20" s="11">
        <v>209455</v>
      </c>
      <c r="E20" s="12">
        <v>21</v>
      </c>
      <c r="F20" s="12">
        <v>20</v>
      </c>
      <c r="G20" s="12">
        <f t="shared" si="1"/>
        <v>420</v>
      </c>
      <c r="H20" s="13">
        <v>188509</v>
      </c>
      <c r="I20" s="13">
        <v>188509</v>
      </c>
      <c r="J20" s="13">
        <v>188509</v>
      </c>
      <c r="K20" s="14">
        <f t="shared" si="0"/>
        <v>-20946</v>
      </c>
    </row>
    <row r="21" spans="1:11" ht="25.15" customHeight="1" x14ac:dyDescent="0.2">
      <c r="A21" s="3">
        <v>14</v>
      </c>
      <c r="B21" s="8" t="s">
        <v>36</v>
      </c>
      <c r="C21" s="9">
        <v>167800</v>
      </c>
      <c r="D21" s="11">
        <v>261819</v>
      </c>
      <c r="E21" s="12">
        <v>21</v>
      </c>
      <c r="F21" s="12">
        <v>25</v>
      </c>
      <c r="G21" s="12">
        <v>525</v>
      </c>
      <c r="H21" s="13">
        <v>235637</v>
      </c>
      <c r="I21" s="13">
        <v>235637</v>
      </c>
      <c r="J21" s="13">
        <v>235637</v>
      </c>
      <c r="K21" s="14">
        <f t="shared" si="0"/>
        <v>-26182</v>
      </c>
    </row>
    <row r="22" spans="1:11" ht="22.5" x14ac:dyDescent="0.2">
      <c r="A22" s="3">
        <v>15</v>
      </c>
      <c r="B22" s="8" t="s">
        <v>24</v>
      </c>
      <c r="C22" s="9">
        <v>105500</v>
      </c>
      <c r="D22" s="11">
        <v>157092</v>
      </c>
      <c r="E22" s="12">
        <v>21</v>
      </c>
      <c r="F22" s="12">
        <v>15</v>
      </c>
      <c r="G22" s="12">
        <f t="shared" si="1"/>
        <v>315</v>
      </c>
      <c r="H22" s="13">
        <v>141382</v>
      </c>
      <c r="I22" s="13">
        <v>141382</v>
      </c>
      <c r="J22" s="13">
        <v>141382</v>
      </c>
      <c r="K22" s="14">
        <f t="shared" si="0"/>
        <v>-15710</v>
      </c>
    </row>
    <row r="23" spans="1:11" x14ac:dyDescent="0.2">
      <c r="A23" s="3">
        <v>16</v>
      </c>
      <c r="B23" s="8" t="s">
        <v>18</v>
      </c>
      <c r="C23" s="9">
        <v>70100</v>
      </c>
      <c r="D23" s="11">
        <v>74806</v>
      </c>
      <c r="E23" s="12">
        <v>23</v>
      </c>
      <c r="F23" s="12">
        <v>10</v>
      </c>
      <c r="G23" s="12">
        <f t="shared" si="1"/>
        <v>230</v>
      </c>
      <c r="H23" s="13">
        <v>67325</v>
      </c>
      <c r="I23" s="13">
        <v>67325</v>
      </c>
      <c r="J23" s="13">
        <v>67325</v>
      </c>
      <c r="K23" s="14">
        <f t="shared" si="0"/>
        <v>-7481</v>
      </c>
    </row>
    <row r="24" spans="1:11" x14ac:dyDescent="0.2">
      <c r="A24" s="3">
        <v>17</v>
      </c>
      <c r="B24" s="8" t="s">
        <v>28</v>
      </c>
      <c r="C24" s="9">
        <v>381000</v>
      </c>
      <c r="D24" s="11">
        <v>284261</v>
      </c>
      <c r="E24" s="12">
        <v>19</v>
      </c>
      <c r="F24" s="12">
        <v>30</v>
      </c>
      <c r="G24" s="12">
        <f t="shared" si="1"/>
        <v>570</v>
      </c>
      <c r="H24" s="13">
        <v>255835</v>
      </c>
      <c r="I24" s="13">
        <v>255835</v>
      </c>
      <c r="J24" s="13">
        <v>255835</v>
      </c>
      <c r="K24" s="14">
        <f t="shared" si="0"/>
        <v>-28426</v>
      </c>
    </row>
    <row r="25" spans="1:11" x14ac:dyDescent="0.2">
      <c r="A25" s="3">
        <v>18</v>
      </c>
      <c r="B25" s="8" t="s">
        <v>10</v>
      </c>
      <c r="C25" s="9">
        <v>119000</v>
      </c>
      <c r="D25" s="11">
        <v>209455</v>
      </c>
      <c r="E25" s="12">
        <v>21</v>
      </c>
      <c r="F25" s="12">
        <v>20</v>
      </c>
      <c r="G25" s="12">
        <f t="shared" si="1"/>
        <v>420</v>
      </c>
      <c r="H25" s="13">
        <v>188509</v>
      </c>
      <c r="I25" s="13">
        <v>188509</v>
      </c>
      <c r="J25" s="13">
        <v>188509</v>
      </c>
      <c r="K25" s="14">
        <f t="shared" si="0"/>
        <v>-20946</v>
      </c>
    </row>
    <row r="26" spans="1:11" ht="25.9" customHeight="1" x14ac:dyDescent="0.2">
      <c r="A26" s="3">
        <v>19</v>
      </c>
      <c r="B26" s="8" t="s">
        <v>37</v>
      </c>
      <c r="C26" s="9">
        <v>203700</v>
      </c>
      <c r="D26" s="11">
        <v>314183</v>
      </c>
      <c r="E26" s="12">
        <v>21</v>
      </c>
      <c r="F26" s="12">
        <v>30</v>
      </c>
      <c r="G26" s="12">
        <f t="shared" si="1"/>
        <v>630</v>
      </c>
      <c r="H26" s="13">
        <v>282765</v>
      </c>
      <c r="I26" s="13">
        <v>282765</v>
      </c>
      <c r="J26" s="13">
        <v>282765</v>
      </c>
      <c r="K26" s="14">
        <f t="shared" si="0"/>
        <v>-31418</v>
      </c>
    </row>
    <row r="27" spans="1:11" x14ac:dyDescent="0.2">
      <c r="A27" s="3">
        <v>20</v>
      </c>
      <c r="B27" s="8" t="s">
        <v>38</v>
      </c>
      <c r="C27" s="9">
        <v>2132200</v>
      </c>
      <c r="D27" s="11">
        <v>942550</v>
      </c>
      <c r="E27" s="12">
        <v>21</v>
      </c>
      <c r="F27" s="12">
        <v>80</v>
      </c>
      <c r="G27" s="12">
        <f t="shared" si="1"/>
        <v>1680</v>
      </c>
      <c r="H27" s="13">
        <v>848295</v>
      </c>
      <c r="I27" s="13">
        <v>848295</v>
      </c>
      <c r="J27" s="13">
        <v>848295</v>
      </c>
      <c r="K27" s="14">
        <f t="shared" si="0"/>
        <v>-94255</v>
      </c>
    </row>
    <row r="28" spans="1:11" ht="22.5" x14ac:dyDescent="0.2">
      <c r="A28" s="3">
        <v>21</v>
      </c>
      <c r="B28" s="8" t="s">
        <v>39</v>
      </c>
      <c r="C28" s="9">
        <v>137300</v>
      </c>
      <c r="D28" s="11">
        <v>209455</v>
      </c>
      <c r="E28" s="12">
        <v>21</v>
      </c>
      <c r="F28" s="12">
        <v>20</v>
      </c>
      <c r="G28" s="12">
        <f t="shared" si="1"/>
        <v>420</v>
      </c>
      <c r="H28" s="13">
        <v>188509</v>
      </c>
      <c r="I28" s="13">
        <v>188509</v>
      </c>
      <c r="J28" s="13">
        <v>188509</v>
      </c>
      <c r="K28" s="14">
        <f t="shared" si="0"/>
        <v>-20946</v>
      </c>
    </row>
    <row r="29" spans="1:11" x14ac:dyDescent="0.2">
      <c r="A29" s="3">
        <v>22</v>
      </c>
      <c r="B29" s="8" t="s">
        <v>4</v>
      </c>
      <c r="C29" s="9">
        <v>144900</v>
      </c>
      <c r="D29" s="11">
        <v>209455</v>
      </c>
      <c r="E29" s="12">
        <v>21</v>
      </c>
      <c r="F29" s="12">
        <v>20</v>
      </c>
      <c r="G29" s="12">
        <f t="shared" si="1"/>
        <v>420</v>
      </c>
      <c r="H29" s="13">
        <v>188509</v>
      </c>
      <c r="I29" s="13">
        <v>188509</v>
      </c>
      <c r="J29" s="13">
        <v>188509</v>
      </c>
      <c r="K29" s="14">
        <f t="shared" si="0"/>
        <v>-20946</v>
      </c>
    </row>
    <row r="30" spans="1:11" x14ac:dyDescent="0.2">
      <c r="A30" s="3">
        <v>23</v>
      </c>
      <c r="B30" s="8" t="s">
        <v>15</v>
      </c>
      <c r="C30" s="9">
        <v>97000</v>
      </c>
      <c r="D30" s="11">
        <v>157092</v>
      </c>
      <c r="E30" s="12">
        <v>20</v>
      </c>
      <c r="F30" s="12">
        <v>15</v>
      </c>
      <c r="G30" s="12">
        <f t="shared" si="1"/>
        <v>300</v>
      </c>
      <c r="H30" s="13">
        <v>141382</v>
      </c>
      <c r="I30" s="13">
        <v>141382</v>
      </c>
      <c r="J30" s="13">
        <v>141382</v>
      </c>
      <c r="K30" s="14">
        <f t="shared" si="0"/>
        <v>-15710</v>
      </c>
    </row>
    <row r="31" spans="1:11" x14ac:dyDescent="0.2">
      <c r="A31" s="3">
        <v>24</v>
      </c>
      <c r="B31" s="8" t="s">
        <v>25</v>
      </c>
      <c r="C31" s="9">
        <v>119000</v>
      </c>
      <c r="D31" s="11">
        <v>209455</v>
      </c>
      <c r="E31" s="12">
        <v>21</v>
      </c>
      <c r="F31" s="12">
        <v>20</v>
      </c>
      <c r="G31" s="12">
        <f t="shared" si="1"/>
        <v>420</v>
      </c>
      <c r="H31" s="13">
        <v>188509</v>
      </c>
      <c r="I31" s="13">
        <v>188509</v>
      </c>
      <c r="J31" s="13">
        <v>188509</v>
      </c>
      <c r="K31" s="14">
        <f t="shared" si="0"/>
        <v>-20946</v>
      </c>
    </row>
    <row r="32" spans="1:11" x14ac:dyDescent="0.2">
      <c r="A32" s="3">
        <v>25</v>
      </c>
      <c r="B32" s="8" t="s">
        <v>12</v>
      </c>
      <c r="C32" s="9">
        <v>152000</v>
      </c>
      <c r="D32" s="11">
        <v>209455</v>
      </c>
      <c r="E32" s="12">
        <v>23</v>
      </c>
      <c r="F32" s="12">
        <v>20</v>
      </c>
      <c r="G32" s="12">
        <f t="shared" si="1"/>
        <v>460</v>
      </c>
      <c r="H32" s="13">
        <v>188509</v>
      </c>
      <c r="I32" s="13">
        <v>188509</v>
      </c>
      <c r="J32" s="13">
        <v>188509</v>
      </c>
      <c r="K32" s="14">
        <f t="shared" si="0"/>
        <v>-20946</v>
      </c>
    </row>
    <row r="33" spans="1:11" x14ac:dyDescent="0.2">
      <c r="A33" s="3">
        <v>26</v>
      </c>
      <c r="B33" s="8" t="s">
        <v>26</v>
      </c>
      <c r="C33" s="9">
        <v>143700</v>
      </c>
      <c r="D33" s="11">
        <v>209455</v>
      </c>
      <c r="E33" s="12">
        <v>23</v>
      </c>
      <c r="F33" s="12">
        <v>20</v>
      </c>
      <c r="G33" s="12">
        <f t="shared" si="1"/>
        <v>460</v>
      </c>
      <c r="H33" s="13">
        <v>188509</v>
      </c>
      <c r="I33" s="13">
        <v>188509</v>
      </c>
      <c r="J33" s="13">
        <v>188509</v>
      </c>
      <c r="K33" s="14">
        <f t="shared" si="0"/>
        <v>-20946</v>
      </c>
    </row>
    <row r="34" spans="1:11" ht="22.5" x14ac:dyDescent="0.2">
      <c r="A34" s="3">
        <v>27</v>
      </c>
      <c r="B34" s="8" t="s">
        <v>40</v>
      </c>
      <c r="C34" s="9">
        <v>225600</v>
      </c>
      <c r="D34" s="11">
        <v>314183</v>
      </c>
      <c r="E34" s="12">
        <v>23</v>
      </c>
      <c r="F34" s="12">
        <v>30</v>
      </c>
      <c r="G34" s="12">
        <f t="shared" si="1"/>
        <v>690</v>
      </c>
      <c r="H34" s="13">
        <v>282765</v>
      </c>
      <c r="I34" s="13">
        <v>282765</v>
      </c>
      <c r="J34" s="13">
        <v>282765</v>
      </c>
      <c r="K34" s="14">
        <f t="shared" si="0"/>
        <v>-31418</v>
      </c>
    </row>
    <row r="35" spans="1:11" x14ac:dyDescent="0.2">
      <c r="A35" s="3">
        <v>28</v>
      </c>
      <c r="B35" s="8" t="s">
        <v>27</v>
      </c>
      <c r="C35" s="9">
        <v>103000</v>
      </c>
      <c r="D35" s="11">
        <v>157092</v>
      </c>
      <c r="E35" s="12">
        <v>21</v>
      </c>
      <c r="F35" s="12">
        <v>15</v>
      </c>
      <c r="G35" s="12">
        <f t="shared" si="1"/>
        <v>315</v>
      </c>
      <c r="H35" s="13">
        <v>141382</v>
      </c>
      <c r="I35" s="13">
        <v>141382</v>
      </c>
      <c r="J35" s="13">
        <v>141382</v>
      </c>
      <c r="K35" s="14">
        <f t="shared" si="0"/>
        <v>-15710</v>
      </c>
    </row>
    <row r="36" spans="1:11" ht="19.149999999999999" customHeight="1" x14ac:dyDescent="0.2">
      <c r="A36" s="3">
        <v>29</v>
      </c>
      <c r="B36" s="8" t="s">
        <v>19</v>
      </c>
      <c r="C36" s="9">
        <v>49500</v>
      </c>
      <c r="D36" s="11">
        <v>74806</v>
      </c>
      <c r="E36" s="12">
        <v>15</v>
      </c>
      <c r="F36" s="12">
        <v>10</v>
      </c>
      <c r="G36" s="12">
        <f t="shared" si="1"/>
        <v>150</v>
      </c>
      <c r="H36" s="13">
        <v>67325</v>
      </c>
      <c r="I36" s="13">
        <v>67325</v>
      </c>
      <c r="J36" s="13">
        <v>67325</v>
      </c>
      <c r="K36" s="14">
        <f t="shared" si="0"/>
        <v>-7481</v>
      </c>
    </row>
    <row r="37" spans="1:11" ht="20.45" customHeight="1" x14ac:dyDescent="0.2">
      <c r="A37" s="3">
        <v>30</v>
      </c>
      <c r="B37" s="8" t="s">
        <v>16</v>
      </c>
      <c r="C37" s="9">
        <v>980900</v>
      </c>
      <c r="D37" s="11">
        <v>1256733</v>
      </c>
      <c r="E37" s="12">
        <v>30</v>
      </c>
      <c r="F37" s="12">
        <v>120</v>
      </c>
      <c r="G37" s="12">
        <f>F37*E37</f>
        <v>3600</v>
      </c>
      <c r="H37" s="13">
        <v>1131060</v>
      </c>
      <c r="I37" s="13">
        <v>1131060</v>
      </c>
      <c r="J37" s="13">
        <v>1131060</v>
      </c>
      <c r="K37" s="14">
        <f t="shared" si="0"/>
        <v>-125673</v>
      </c>
    </row>
    <row r="38" spans="1:11" x14ac:dyDescent="0.2">
      <c r="A38" s="3">
        <v>31</v>
      </c>
      <c r="B38" s="8" t="s">
        <v>17</v>
      </c>
      <c r="C38" s="9">
        <v>110300</v>
      </c>
      <c r="D38" s="11">
        <v>157092</v>
      </c>
      <c r="E38" s="12">
        <v>21</v>
      </c>
      <c r="F38" s="12">
        <v>15</v>
      </c>
      <c r="G38" s="12">
        <f t="shared" si="1"/>
        <v>315</v>
      </c>
      <c r="H38" s="13">
        <v>141382</v>
      </c>
      <c r="I38" s="13">
        <v>141382</v>
      </c>
      <c r="J38" s="13">
        <v>141382</v>
      </c>
      <c r="K38" s="14">
        <f t="shared" si="0"/>
        <v>-15710</v>
      </c>
    </row>
    <row r="39" spans="1:11" ht="22.5" x14ac:dyDescent="0.2">
      <c r="A39" s="3">
        <v>32</v>
      </c>
      <c r="B39" s="8" t="s">
        <v>14</v>
      </c>
      <c r="C39" s="9">
        <v>130700</v>
      </c>
      <c r="D39" s="11">
        <v>314183</v>
      </c>
      <c r="E39" s="12">
        <v>20</v>
      </c>
      <c r="F39" s="12">
        <v>30</v>
      </c>
      <c r="G39" s="12">
        <f t="shared" si="1"/>
        <v>600</v>
      </c>
      <c r="H39" s="13">
        <v>282765</v>
      </c>
      <c r="I39" s="13">
        <v>282765</v>
      </c>
      <c r="J39" s="13">
        <v>282765</v>
      </c>
      <c r="K39" s="14">
        <f t="shared" si="0"/>
        <v>-31418</v>
      </c>
    </row>
    <row r="40" spans="1:11" ht="22.5" x14ac:dyDescent="0.2">
      <c r="A40" s="3">
        <v>33</v>
      </c>
      <c r="B40" s="8" t="s">
        <v>41</v>
      </c>
      <c r="C40" s="9">
        <v>150400</v>
      </c>
      <c r="D40" s="11">
        <v>209455</v>
      </c>
      <c r="E40" s="12">
        <v>22</v>
      </c>
      <c r="F40" s="12">
        <v>20</v>
      </c>
      <c r="G40" s="12">
        <f t="shared" si="1"/>
        <v>440</v>
      </c>
      <c r="H40" s="13">
        <v>188509</v>
      </c>
      <c r="I40" s="13">
        <v>188509</v>
      </c>
      <c r="J40" s="13">
        <v>188509</v>
      </c>
      <c r="K40" s="14">
        <f t="shared" si="0"/>
        <v>-20946</v>
      </c>
    </row>
    <row r="41" spans="1:11" x14ac:dyDescent="0.2">
      <c r="A41" s="3">
        <v>34</v>
      </c>
      <c r="B41" s="8" t="s">
        <v>29</v>
      </c>
      <c r="C41" s="9">
        <v>676800</v>
      </c>
      <c r="D41" s="11">
        <v>336625</v>
      </c>
      <c r="E41" s="12">
        <v>15</v>
      </c>
      <c r="F41" s="12">
        <v>45</v>
      </c>
      <c r="G41" s="12">
        <f t="shared" si="1"/>
        <v>675</v>
      </c>
      <c r="H41" s="13">
        <v>302962</v>
      </c>
      <c r="I41" s="13">
        <v>302962</v>
      </c>
      <c r="J41" s="13">
        <v>302962</v>
      </c>
      <c r="K41" s="14">
        <f t="shared" si="0"/>
        <v>-33663</v>
      </c>
    </row>
    <row r="42" spans="1:11" x14ac:dyDescent="0.2">
      <c r="A42" s="3"/>
      <c r="B42" s="18"/>
      <c r="C42" s="19">
        <v>10038900</v>
      </c>
      <c r="D42" s="15">
        <f t="shared" ref="D42:J42" si="2">SUM(D8:D41)</f>
        <v>10038900</v>
      </c>
      <c r="E42" s="20">
        <f t="shared" si="2"/>
        <v>719</v>
      </c>
      <c r="F42" s="20">
        <f t="shared" si="2"/>
        <v>1010</v>
      </c>
      <c r="G42" s="21">
        <f t="shared" si="2"/>
        <v>22240</v>
      </c>
      <c r="H42" s="15">
        <f t="shared" si="2"/>
        <v>9035000</v>
      </c>
      <c r="I42" s="15">
        <f t="shared" si="2"/>
        <v>9035000</v>
      </c>
      <c r="J42" s="15">
        <f t="shared" si="2"/>
        <v>9035000</v>
      </c>
      <c r="K42" s="16">
        <f t="shared" si="0"/>
        <v>-1003900</v>
      </c>
    </row>
    <row r="43" spans="1:11" ht="10.5" customHeight="1" x14ac:dyDescent="0.2">
      <c r="A43" s="3"/>
      <c r="B43" s="3"/>
      <c r="C43" s="3"/>
      <c r="D43" s="3"/>
      <c r="E43" s="3"/>
      <c r="F43" s="3"/>
      <c r="G43" s="7"/>
      <c r="H43" s="7"/>
      <c r="I43" s="3"/>
      <c r="J43" s="3"/>
      <c r="K43" s="3"/>
    </row>
    <row r="44" spans="1:11" ht="12.75" hidden="1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7" customHeight="1" x14ac:dyDescent="0.2">
      <c r="A45" s="3"/>
      <c r="B45" s="5" t="s">
        <v>45</v>
      </c>
      <c r="C45" s="3">
        <v>10038900</v>
      </c>
      <c r="D45" s="17">
        <f>H42</f>
        <v>9035000</v>
      </c>
      <c r="E45" s="3"/>
      <c r="F45" s="3"/>
      <c r="G45" s="3"/>
      <c r="H45" s="3"/>
      <c r="I45" s="3"/>
      <c r="J45" s="3"/>
      <c r="K45" s="3"/>
    </row>
    <row r="46" spans="1:11" ht="46.9" customHeight="1" x14ac:dyDescent="0.2">
      <c r="A46" s="3"/>
      <c r="B46" s="6" t="s">
        <v>34</v>
      </c>
      <c r="C46" s="3">
        <f>C45/G42</f>
        <v>451.38938848920861</v>
      </c>
      <c r="D46" s="3">
        <f>D42/G42</f>
        <v>451.38938848920861</v>
      </c>
      <c r="E46" s="3"/>
      <c r="F46" s="3"/>
      <c r="G46" s="3"/>
      <c r="H46" s="3"/>
      <c r="I46" s="3"/>
      <c r="J46" s="3"/>
      <c r="K46" s="3"/>
    </row>
    <row r="47" spans="1:11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1">
    <mergeCell ref="A3:K5"/>
  </mergeCells>
  <pageMargins left="0" right="0" top="0.19685039370078741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Леонидовна Крутелева</dc:creator>
  <dc:description>POI HSSF rep:2.51.0.87</dc:description>
  <cp:lastModifiedBy>Елена Александровна Павлова</cp:lastModifiedBy>
  <cp:lastPrinted>2021-08-31T10:35:08Z</cp:lastPrinted>
  <dcterms:created xsi:type="dcterms:W3CDTF">2020-09-21T14:02:00Z</dcterms:created>
  <dcterms:modified xsi:type="dcterms:W3CDTF">2021-08-31T14:05:35Z</dcterms:modified>
</cp:coreProperties>
</file>