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сх земли 2022-2024" sheetId="1" r:id="rId1"/>
  </sheets>
  <calcPr calcId="145621"/>
</workbook>
</file>

<file path=xl/calcChain.xml><?xml version="1.0" encoding="utf-8"?>
<calcChain xmlns="http://schemas.openxmlformats.org/spreadsheetml/2006/main">
  <c r="M11" i="1" l="1"/>
  <c r="M9" i="1"/>
  <c r="M15" i="1" l="1"/>
  <c r="J15" i="1"/>
  <c r="P15" i="1" l="1"/>
  <c r="L7" i="1" l="1"/>
  <c r="L8" i="1"/>
  <c r="L10" i="1"/>
  <c r="L11" i="1"/>
  <c r="L12" i="1"/>
  <c r="L13" i="1"/>
  <c r="L14" i="1"/>
  <c r="L6" i="1"/>
  <c r="K7" i="1"/>
  <c r="K8" i="1"/>
  <c r="K10" i="1"/>
  <c r="K11" i="1"/>
  <c r="K12" i="1"/>
  <c r="K13" i="1"/>
  <c r="K14" i="1"/>
  <c r="K6" i="1"/>
  <c r="F14" i="1" l="1"/>
  <c r="F13" i="1"/>
  <c r="F12" i="1"/>
  <c r="F11" i="1"/>
  <c r="F10" i="1"/>
  <c r="F8" i="1"/>
  <c r="F7" i="1"/>
  <c r="F6" i="1"/>
  <c r="E6" i="1"/>
  <c r="E7" i="1"/>
  <c r="E8" i="1"/>
  <c r="E10" i="1"/>
  <c r="E11" i="1"/>
  <c r="E12" i="1"/>
  <c r="E13" i="1"/>
  <c r="E14" i="1"/>
  <c r="O12" i="1" l="1"/>
  <c r="O14" i="1" l="1"/>
  <c r="O15" i="1" l="1"/>
  <c r="H15" i="1"/>
  <c r="I15" i="1" l="1"/>
  <c r="N13" i="1"/>
  <c r="N8" i="1"/>
  <c r="N15" i="1" l="1"/>
  <c r="K15" i="1"/>
  <c r="L15" i="1"/>
</calcChain>
</file>

<file path=xl/sharedStrings.xml><?xml version="1.0" encoding="utf-8"?>
<sst xmlns="http://schemas.openxmlformats.org/spreadsheetml/2006/main" count="50" uniqueCount="41">
  <si>
    <t>Предельный уровень софинансирования (%) МБ</t>
  </si>
  <si>
    <t>Сi (округление), тыс. руб.</t>
  </si>
  <si>
    <t>2022</t>
  </si>
  <si>
    <t>2023</t>
  </si>
  <si>
    <t>1</t>
  </si>
  <si>
    <t>2</t>
  </si>
  <si>
    <t>4</t>
  </si>
  <si>
    <t>5</t>
  </si>
  <si>
    <t>8</t>
  </si>
  <si>
    <t>Выборгский район</t>
  </si>
  <si>
    <t>Тихвинский район</t>
  </si>
  <si>
    <t>ИТОГО</t>
  </si>
  <si>
    <t>Сi = РОСi x УСi</t>
  </si>
  <si>
    <t>наименование получателя</t>
  </si>
  <si>
    <t>10</t>
  </si>
  <si>
    <t>11</t>
  </si>
  <si>
    <t>13</t>
  </si>
  <si>
    <t>14</t>
  </si>
  <si>
    <t>Бокситогорский муниципальный район</t>
  </si>
  <si>
    <t>89</t>
  </si>
  <si>
    <t>Никольское городское поселение Тосненского муниципального района</t>
  </si>
  <si>
    <t>92</t>
  </si>
  <si>
    <t>Киришский муниципальный район</t>
  </si>
  <si>
    <t>87</t>
  </si>
  <si>
    <t>Кировский муниципальный район</t>
  </si>
  <si>
    <t>90</t>
  </si>
  <si>
    <t>Приозерский муниципальный район</t>
  </si>
  <si>
    <t>Ефимовское городское поселение Бокситогорского муниципального района</t>
  </si>
  <si>
    <t>95</t>
  </si>
  <si>
    <t>7</t>
  </si>
  <si>
    <t>УСi -предельный уровень софинансирования для  i-го муниципального образования</t>
  </si>
  <si>
    <t>Усi - предельный уровень софинансирования (%)</t>
  </si>
  <si>
    <t>РОСi - расчетный объем расходов, тыс. руб</t>
  </si>
  <si>
    <t>Объем субсидии бюджету i-го МО
Сi = РОСi x УСi, тыс. руб</t>
  </si>
  <si>
    <t xml:space="preserve">РОСi - расчетный объем расходов, необходимый для достижения значений результатов использования субсидии i-м муниципальным образованием, определяемый в соответствии со следующей формулой:
РОСi = Si x Ri,
где:
Si - площадь земельных участков сельскохозяйственного назначения, границы которых не установлены в соответствии с требованиями действующего законодательства, и земель сельскохозяйственного назначения и земель запаса для последующего перевода в земли сельскохозяйственного назначения в целях включения в оборот, расположенных на территории муниципального образования;
Ri - стоимость работ за 1 га в соответствии с заявкой муниципального образования, но не более максимальной стоимости кадастровых работ, определяемой в соответствии с правовым актом Комитета.
</t>
  </si>
  <si>
    <t>2024</t>
  </si>
  <si>
    <t>Гатчинский муниципальный район</t>
  </si>
  <si>
    <t>3</t>
  </si>
  <si>
    <t>9</t>
  </si>
  <si>
    <t>Расчет субсидии бюджетам муниципальных образований Ленинградской области на проведение кадастровых работ 
по образованию земельных участков из состава земель сельскохозяйственного назначения 
на 2022-2024 годы</t>
  </si>
  <si>
    <t>Приложение 55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</si>
</sst>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"/>
    <numFmt numFmtId="166" formatCode="#,##0.0_ ;\-#,##0.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6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9" fontId="4" fillId="2" borderId="2" xfId="0" applyNumberFormat="1" applyFont="1" applyFill="1" applyBorder="1" applyAlignment="1" applyProtection="1">
      <alignment horizontal="left" vertical="center" wrapText="1"/>
    </xf>
    <xf numFmtId="0" fontId="4" fillId="2" borderId="2" xfId="0" applyFont="1" applyFill="1" applyBorder="1"/>
    <xf numFmtId="0" fontId="3" fillId="2" borderId="0" xfId="0" applyFont="1" applyFill="1"/>
    <xf numFmtId="164" fontId="3" fillId="0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6" fontId="3" fillId="0" borderId="2" xfId="1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2" fontId="4" fillId="2" borderId="8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5" fontId="6" fillId="0" borderId="2" xfId="1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R21"/>
  <sheetViews>
    <sheetView tabSelected="1" zoomScaleNormal="100" workbookViewId="0">
      <selection activeCell="J7" sqref="J7"/>
    </sheetView>
  </sheetViews>
  <sheetFormatPr defaultRowHeight="15" x14ac:dyDescent="0.25"/>
  <cols>
    <col min="1" max="1" width="38" style="3" customWidth="1"/>
    <col min="2" max="2" width="8.140625" style="3" customWidth="1"/>
    <col min="3" max="4" width="7.140625" style="1" customWidth="1"/>
    <col min="5" max="5" width="9" style="1" customWidth="1"/>
    <col min="6" max="7" width="8.28515625" style="1" customWidth="1"/>
    <col min="8" max="8" width="11.5703125" style="1" customWidth="1"/>
    <col min="9" max="9" width="11.42578125" style="2" customWidth="1"/>
    <col min="10" max="10" width="8" style="2" customWidth="1"/>
    <col min="11" max="12" width="13.42578125" style="1" customWidth="1"/>
    <col min="13" max="13" width="9.42578125" style="1" customWidth="1"/>
    <col min="14" max="14" width="12" style="2" customWidth="1"/>
    <col min="15" max="15" width="10" style="2" customWidth="1"/>
    <col min="16" max="16" width="9.140625" style="2"/>
    <col min="17" max="16384" width="9.140625" style="1"/>
  </cols>
  <sheetData>
    <row r="1" spans="1:18" x14ac:dyDescent="0.25">
      <c r="P1" s="47" t="s">
        <v>40</v>
      </c>
    </row>
    <row r="2" spans="1:18" ht="65.25" customHeight="1" x14ac:dyDescent="0.25">
      <c r="A2" s="29" t="s">
        <v>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5"/>
      <c r="R2" s="5"/>
    </row>
    <row r="3" spans="1:18" ht="98.25" customHeight="1" x14ac:dyDescent="0.25">
      <c r="A3" s="31" t="s">
        <v>13</v>
      </c>
      <c r="B3" s="44" t="s">
        <v>31</v>
      </c>
      <c r="C3" s="45"/>
      <c r="D3" s="46"/>
      <c r="E3" s="41" t="s">
        <v>0</v>
      </c>
      <c r="F3" s="42"/>
      <c r="G3" s="43"/>
      <c r="H3" s="38" t="s">
        <v>32</v>
      </c>
      <c r="I3" s="39"/>
      <c r="J3" s="40"/>
      <c r="K3" s="35" t="s">
        <v>33</v>
      </c>
      <c r="L3" s="36"/>
      <c r="M3" s="37"/>
      <c r="N3" s="48" t="s">
        <v>1</v>
      </c>
      <c r="O3" s="49"/>
      <c r="P3" s="50"/>
      <c r="Q3" s="5"/>
      <c r="R3" s="5"/>
    </row>
    <row r="4" spans="1:18" ht="15.75" x14ac:dyDescent="0.25">
      <c r="A4" s="32"/>
      <c r="B4" s="6" t="s">
        <v>2</v>
      </c>
      <c r="C4" s="7">
        <v>2023</v>
      </c>
      <c r="D4" s="7" t="s">
        <v>35</v>
      </c>
      <c r="E4" s="7" t="s">
        <v>2</v>
      </c>
      <c r="F4" s="7" t="s">
        <v>3</v>
      </c>
      <c r="G4" s="7" t="s">
        <v>35</v>
      </c>
      <c r="H4" s="7" t="s">
        <v>2</v>
      </c>
      <c r="I4" s="8">
        <v>2023</v>
      </c>
      <c r="J4" s="7" t="s">
        <v>35</v>
      </c>
      <c r="K4" s="7" t="s">
        <v>2</v>
      </c>
      <c r="L4" s="7" t="s">
        <v>3</v>
      </c>
      <c r="M4" s="7" t="s">
        <v>35</v>
      </c>
      <c r="N4" s="8" t="s">
        <v>2</v>
      </c>
      <c r="O4" s="51" t="s">
        <v>3</v>
      </c>
      <c r="P4" s="8">
        <v>2024</v>
      </c>
      <c r="Q4" s="5"/>
      <c r="R4" s="5"/>
    </row>
    <row r="5" spans="1:18" ht="15.75" x14ac:dyDescent="0.25">
      <c r="A5" s="33"/>
      <c r="B5" s="9" t="s">
        <v>4</v>
      </c>
      <c r="C5" s="10" t="s">
        <v>5</v>
      </c>
      <c r="D5" s="10" t="s">
        <v>37</v>
      </c>
      <c r="E5" s="10" t="s">
        <v>6</v>
      </c>
      <c r="F5" s="9" t="s">
        <v>7</v>
      </c>
      <c r="G5" s="9">
        <v>6</v>
      </c>
      <c r="H5" s="9" t="s">
        <v>29</v>
      </c>
      <c r="I5" s="10" t="s">
        <v>8</v>
      </c>
      <c r="J5" s="10" t="s">
        <v>38</v>
      </c>
      <c r="K5" s="10" t="s">
        <v>14</v>
      </c>
      <c r="L5" s="9" t="s">
        <v>15</v>
      </c>
      <c r="M5" s="9">
        <v>12</v>
      </c>
      <c r="N5" s="52" t="s">
        <v>16</v>
      </c>
      <c r="O5" s="12" t="s">
        <v>17</v>
      </c>
      <c r="P5" s="53">
        <v>15</v>
      </c>
      <c r="Q5" s="5"/>
      <c r="R5" s="5"/>
    </row>
    <row r="6" spans="1:18" ht="31.5" x14ac:dyDescent="0.25">
      <c r="A6" s="11" t="s">
        <v>18</v>
      </c>
      <c r="B6" s="12" t="s">
        <v>19</v>
      </c>
      <c r="C6" s="13">
        <v>89</v>
      </c>
      <c r="D6" s="13"/>
      <c r="E6" s="18">
        <f>100-B6</f>
        <v>11</v>
      </c>
      <c r="F6" s="18">
        <f>100-C6</f>
        <v>11</v>
      </c>
      <c r="G6" s="18"/>
      <c r="H6" s="19">
        <v>291.42966000000001</v>
      </c>
      <c r="I6" s="19">
        <v>0</v>
      </c>
      <c r="J6" s="19"/>
      <c r="K6" s="19">
        <f t="shared" ref="K6:L8" si="0">B6*H6/100</f>
        <v>259.37239740000001</v>
      </c>
      <c r="L6" s="19">
        <f t="shared" si="0"/>
        <v>0</v>
      </c>
      <c r="M6" s="19"/>
      <c r="N6" s="20">
        <v>260</v>
      </c>
      <c r="O6" s="54">
        <v>0</v>
      </c>
      <c r="P6" s="53"/>
      <c r="Q6" s="5"/>
      <c r="R6" s="5"/>
    </row>
    <row r="7" spans="1:18" ht="41.25" customHeight="1" x14ac:dyDescent="0.25">
      <c r="A7" s="11" t="s">
        <v>27</v>
      </c>
      <c r="B7" s="12" t="s">
        <v>28</v>
      </c>
      <c r="C7" s="13">
        <v>89</v>
      </c>
      <c r="D7" s="13"/>
      <c r="E7" s="18">
        <f t="shared" ref="E7:E14" si="1">100-B7</f>
        <v>5</v>
      </c>
      <c r="F7" s="18">
        <f t="shared" ref="F7:F14" si="2">100-C7</f>
        <v>11</v>
      </c>
      <c r="G7" s="18"/>
      <c r="H7" s="19">
        <v>0</v>
      </c>
      <c r="I7" s="19">
        <v>124.926</v>
      </c>
      <c r="J7" s="19"/>
      <c r="K7" s="19">
        <f t="shared" si="0"/>
        <v>0</v>
      </c>
      <c r="L7" s="19">
        <f t="shared" si="0"/>
        <v>111.18414000000001</v>
      </c>
      <c r="M7" s="19"/>
      <c r="N7" s="20">
        <v>0</v>
      </c>
      <c r="O7" s="54">
        <v>111</v>
      </c>
      <c r="P7" s="53"/>
      <c r="Q7" s="5"/>
      <c r="R7" s="5"/>
    </row>
    <row r="8" spans="1:18" s="2" customFormat="1" ht="15.75" x14ac:dyDescent="0.25">
      <c r="A8" s="11" t="s">
        <v>9</v>
      </c>
      <c r="B8" s="12">
        <v>88</v>
      </c>
      <c r="C8" s="13">
        <v>89</v>
      </c>
      <c r="D8" s="13"/>
      <c r="E8" s="18">
        <f t="shared" si="1"/>
        <v>12</v>
      </c>
      <c r="F8" s="18">
        <f t="shared" si="2"/>
        <v>11</v>
      </c>
      <c r="G8" s="18"/>
      <c r="H8" s="20">
        <v>0</v>
      </c>
      <c r="I8" s="19">
        <v>832.84</v>
      </c>
      <c r="J8" s="19"/>
      <c r="K8" s="19">
        <f t="shared" si="0"/>
        <v>0</v>
      </c>
      <c r="L8" s="19">
        <f t="shared" si="0"/>
        <v>741.22760000000005</v>
      </c>
      <c r="M8" s="19"/>
      <c r="N8" s="20">
        <f>K8</f>
        <v>0</v>
      </c>
      <c r="O8" s="54">
        <v>741</v>
      </c>
      <c r="P8" s="53"/>
      <c r="Q8" s="14"/>
      <c r="R8" s="14"/>
    </row>
    <row r="9" spans="1:18" s="2" customFormat="1" ht="15.75" x14ac:dyDescent="0.25">
      <c r="A9" s="11" t="s">
        <v>36</v>
      </c>
      <c r="B9" s="12"/>
      <c r="C9" s="13"/>
      <c r="D9" s="13">
        <v>87</v>
      </c>
      <c r="E9" s="18"/>
      <c r="F9" s="18"/>
      <c r="G9" s="18">
        <v>13</v>
      </c>
      <c r="H9" s="20"/>
      <c r="I9" s="19"/>
      <c r="J9" s="19">
        <v>282.39999999999998</v>
      </c>
      <c r="K9" s="19"/>
      <c r="L9" s="19"/>
      <c r="M9" s="19">
        <f>J9*D9/100</f>
        <v>245.68799999999999</v>
      </c>
      <c r="N9" s="20"/>
      <c r="O9" s="54"/>
      <c r="P9" s="53">
        <v>246</v>
      </c>
      <c r="Q9" s="14"/>
      <c r="R9" s="14"/>
    </row>
    <row r="10" spans="1:18" s="2" customFormat="1" ht="15.75" x14ac:dyDescent="0.25">
      <c r="A10" s="11" t="s">
        <v>22</v>
      </c>
      <c r="B10" s="12" t="s">
        <v>23</v>
      </c>
      <c r="C10" s="13">
        <v>89</v>
      </c>
      <c r="D10" s="13"/>
      <c r="E10" s="18">
        <f t="shared" si="1"/>
        <v>13</v>
      </c>
      <c r="F10" s="18">
        <f t="shared" si="2"/>
        <v>11</v>
      </c>
      <c r="G10" s="18"/>
      <c r="H10" s="20">
        <v>0</v>
      </c>
      <c r="I10" s="19">
        <v>49.97</v>
      </c>
      <c r="J10" s="19"/>
      <c r="K10" s="19">
        <f t="shared" ref="K10:L14" si="3">B10*H10/100</f>
        <v>0</v>
      </c>
      <c r="L10" s="19">
        <f t="shared" si="3"/>
        <v>44.473300000000002</v>
      </c>
      <c r="M10" s="19"/>
      <c r="N10" s="20">
        <v>0</v>
      </c>
      <c r="O10" s="54">
        <v>45</v>
      </c>
      <c r="P10" s="53"/>
      <c r="Q10" s="14"/>
      <c r="R10" s="14"/>
    </row>
    <row r="11" spans="1:18" s="2" customFormat="1" ht="15.75" x14ac:dyDescent="0.25">
      <c r="A11" s="11" t="s">
        <v>24</v>
      </c>
      <c r="B11" s="12" t="s">
        <v>25</v>
      </c>
      <c r="C11" s="13">
        <v>90</v>
      </c>
      <c r="D11" s="13">
        <v>90</v>
      </c>
      <c r="E11" s="18">
        <f t="shared" si="1"/>
        <v>10</v>
      </c>
      <c r="F11" s="18">
        <f t="shared" si="2"/>
        <v>10</v>
      </c>
      <c r="G11" s="18">
        <v>10</v>
      </c>
      <c r="H11" s="20">
        <v>0</v>
      </c>
      <c r="I11" s="19">
        <v>527.87</v>
      </c>
      <c r="J11" s="19">
        <v>51.6</v>
      </c>
      <c r="K11" s="19">
        <f t="shared" si="3"/>
        <v>0</v>
      </c>
      <c r="L11" s="19">
        <f t="shared" si="3"/>
        <v>475.08300000000003</v>
      </c>
      <c r="M11" s="19">
        <f>J11*D11/100</f>
        <v>46.44</v>
      </c>
      <c r="N11" s="20">
        <v>0</v>
      </c>
      <c r="O11" s="54">
        <v>475</v>
      </c>
      <c r="P11" s="53">
        <v>47</v>
      </c>
      <c r="Q11" s="14"/>
      <c r="R11" s="14"/>
    </row>
    <row r="12" spans="1:18" ht="47.25" x14ac:dyDescent="0.25">
      <c r="A12" s="11" t="s">
        <v>20</v>
      </c>
      <c r="B12" s="12" t="s">
        <v>21</v>
      </c>
      <c r="C12" s="13">
        <v>93</v>
      </c>
      <c r="D12" s="13"/>
      <c r="E12" s="18">
        <f t="shared" si="1"/>
        <v>8</v>
      </c>
      <c r="F12" s="18">
        <f t="shared" si="2"/>
        <v>7</v>
      </c>
      <c r="G12" s="18"/>
      <c r="H12" s="19">
        <v>148.3288</v>
      </c>
      <c r="I12" s="19">
        <v>0</v>
      </c>
      <c r="J12" s="19"/>
      <c r="K12" s="19">
        <f t="shared" si="3"/>
        <v>136.46249599999999</v>
      </c>
      <c r="L12" s="19">
        <f t="shared" si="3"/>
        <v>0</v>
      </c>
      <c r="M12" s="19"/>
      <c r="N12" s="20">
        <v>137</v>
      </c>
      <c r="O12" s="54">
        <f>L12</f>
        <v>0</v>
      </c>
      <c r="P12" s="53"/>
      <c r="Q12" s="5"/>
      <c r="R12" s="5"/>
    </row>
    <row r="13" spans="1:18" ht="15.75" x14ac:dyDescent="0.25">
      <c r="A13" s="11" t="s">
        <v>26</v>
      </c>
      <c r="B13" s="12">
        <v>90</v>
      </c>
      <c r="C13" s="13">
        <v>89</v>
      </c>
      <c r="D13" s="13"/>
      <c r="E13" s="18">
        <f t="shared" si="1"/>
        <v>10</v>
      </c>
      <c r="F13" s="18">
        <f t="shared" si="2"/>
        <v>11</v>
      </c>
      <c r="G13" s="18"/>
      <c r="H13" s="19">
        <v>0</v>
      </c>
      <c r="I13" s="19">
        <v>800.71699999999998</v>
      </c>
      <c r="J13" s="19"/>
      <c r="K13" s="19">
        <f t="shared" si="3"/>
        <v>0</v>
      </c>
      <c r="L13" s="19">
        <f t="shared" si="3"/>
        <v>712.63812999999993</v>
      </c>
      <c r="M13" s="19"/>
      <c r="N13" s="20">
        <f>K13</f>
        <v>0</v>
      </c>
      <c r="O13" s="54">
        <v>713</v>
      </c>
      <c r="P13" s="53"/>
      <c r="Q13" s="5"/>
      <c r="R13" s="5"/>
    </row>
    <row r="14" spans="1:18" ht="15.75" x14ac:dyDescent="0.25">
      <c r="A14" s="15" t="s">
        <v>10</v>
      </c>
      <c r="B14" s="10">
        <v>91</v>
      </c>
      <c r="C14" s="13">
        <v>90</v>
      </c>
      <c r="D14" s="13"/>
      <c r="E14" s="18">
        <f t="shared" si="1"/>
        <v>9</v>
      </c>
      <c r="F14" s="18">
        <f t="shared" si="2"/>
        <v>10</v>
      </c>
      <c r="G14" s="18"/>
      <c r="H14" s="21">
        <v>499.67</v>
      </c>
      <c r="I14" s="19">
        <v>0</v>
      </c>
      <c r="J14" s="19"/>
      <c r="K14" s="19">
        <f t="shared" si="3"/>
        <v>454.69970000000001</v>
      </c>
      <c r="L14" s="19">
        <f t="shared" si="3"/>
        <v>0</v>
      </c>
      <c r="M14" s="19"/>
      <c r="N14" s="20">
        <v>454.7</v>
      </c>
      <c r="O14" s="54">
        <f>L14</f>
        <v>0</v>
      </c>
      <c r="P14" s="53"/>
      <c r="Q14" s="5"/>
      <c r="R14" s="5"/>
    </row>
    <row r="15" spans="1:18" ht="15.75" x14ac:dyDescent="0.25">
      <c r="A15" s="16" t="s">
        <v>11</v>
      </c>
      <c r="B15" s="22"/>
      <c r="C15" s="23"/>
      <c r="D15" s="23"/>
      <c r="E15" s="24"/>
      <c r="F15" s="24"/>
      <c r="G15" s="24"/>
      <c r="H15" s="25">
        <f>SUM(H5:H14)</f>
        <v>939.42846000000009</v>
      </c>
      <c r="I15" s="19">
        <f>SUM(I6:I14)</f>
        <v>2336.3230000000003</v>
      </c>
      <c r="J15" s="19">
        <f>SUM(J9:J11)</f>
        <v>334</v>
      </c>
      <c r="K15" s="26">
        <f t="shared" ref="K15:P15" si="4">SUM(K6:K14)</f>
        <v>850.53459339999995</v>
      </c>
      <c r="L15" s="27">
        <f t="shared" si="4"/>
        <v>2084.60617</v>
      </c>
      <c r="M15" s="27">
        <f t="shared" si="4"/>
        <v>292.12799999999999</v>
      </c>
      <c r="N15" s="55">
        <f t="shared" si="4"/>
        <v>851.7</v>
      </c>
      <c r="O15" s="56">
        <f t="shared" si="4"/>
        <v>2085</v>
      </c>
      <c r="P15" s="56">
        <f t="shared" si="4"/>
        <v>293</v>
      </c>
      <c r="Q15" s="5"/>
      <c r="R15" s="5"/>
    </row>
    <row r="16" spans="1:18" ht="15.75" x14ac:dyDescent="0.25">
      <c r="A16" s="17"/>
      <c r="B16" s="17"/>
      <c r="C16" s="5"/>
      <c r="D16" s="5"/>
      <c r="E16" s="5"/>
      <c r="F16" s="5"/>
      <c r="G16" s="5"/>
      <c r="H16" s="5"/>
      <c r="I16" s="14"/>
      <c r="J16" s="14"/>
      <c r="K16" s="5"/>
      <c r="L16" s="5"/>
      <c r="M16" s="5"/>
      <c r="N16" s="14"/>
      <c r="O16" s="14"/>
      <c r="P16" s="14"/>
      <c r="Q16" s="5"/>
      <c r="R16" s="5"/>
    </row>
    <row r="17" spans="1:18" ht="17.25" customHeight="1" x14ac:dyDescent="0.25">
      <c r="A17" s="4"/>
      <c r="B17" s="4"/>
      <c r="C17" s="4"/>
      <c r="D17" s="28"/>
      <c r="E17" s="4"/>
      <c r="F17" s="4"/>
      <c r="G17" s="28"/>
      <c r="H17" s="4"/>
      <c r="I17" s="4"/>
      <c r="J17" s="28"/>
      <c r="K17" s="5"/>
      <c r="L17" s="5"/>
      <c r="M17" s="5"/>
      <c r="N17" s="14"/>
      <c r="O17" s="14"/>
      <c r="P17" s="14"/>
      <c r="Q17" s="5"/>
      <c r="R17" s="5"/>
    </row>
    <row r="18" spans="1:18" ht="15.75" x14ac:dyDescent="0.25">
      <c r="A18" s="17" t="s">
        <v>12</v>
      </c>
      <c r="B18" s="17"/>
      <c r="C18" s="5"/>
      <c r="D18" s="5"/>
      <c r="E18" s="5"/>
      <c r="F18" s="5"/>
      <c r="G18" s="5"/>
      <c r="H18" s="5"/>
      <c r="I18" s="14"/>
      <c r="J18" s="14"/>
      <c r="K18" s="5"/>
      <c r="L18" s="5"/>
      <c r="M18" s="5"/>
      <c r="N18" s="14"/>
      <c r="O18" s="14"/>
      <c r="P18" s="14"/>
      <c r="Q18" s="5"/>
      <c r="R18" s="5"/>
    </row>
    <row r="19" spans="1:18" ht="15.75" x14ac:dyDescent="0.25">
      <c r="A19" s="17"/>
      <c r="B19" s="17"/>
      <c r="C19" s="5"/>
      <c r="D19" s="5"/>
      <c r="E19" s="5"/>
      <c r="F19" s="5"/>
      <c r="G19" s="5"/>
      <c r="H19" s="5"/>
      <c r="I19" s="14"/>
      <c r="J19" s="14"/>
      <c r="K19" s="5"/>
      <c r="L19" s="5"/>
      <c r="M19" s="5"/>
      <c r="N19" s="14"/>
      <c r="O19" s="14"/>
      <c r="P19" s="14"/>
      <c r="Q19" s="5"/>
      <c r="R19" s="5"/>
    </row>
    <row r="20" spans="1:18" ht="159.75" customHeight="1" x14ac:dyDescent="0.25">
      <c r="A20" s="34" t="s">
        <v>34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14"/>
      <c r="Q20" s="5"/>
      <c r="R20" s="5"/>
    </row>
    <row r="21" spans="1:18" ht="47.25" customHeight="1" x14ac:dyDescent="0.25">
      <c r="A21" s="30" t="s">
        <v>30</v>
      </c>
      <c r="B21" s="30"/>
      <c r="C21" s="30"/>
      <c r="D21" s="30"/>
      <c r="E21" s="30"/>
      <c r="F21" s="30"/>
      <c r="G21" s="30"/>
      <c r="H21" s="30"/>
      <c r="I21" s="30"/>
      <c r="J21" s="28"/>
      <c r="K21" s="5"/>
      <c r="L21" s="5"/>
      <c r="M21" s="5"/>
      <c r="N21" s="14"/>
      <c r="O21" s="14"/>
      <c r="P21" s="14"/>
      <c r="Q21" s="5"/>
      <c r="R21" s="5"/>
    </row>
  </sheetData>
  <mergeCells count="9">
    <mergeCell ref="A2:P2"/>
    <mergeCell ref="A21:I21"/>
    <mergeCell ref="A3:A5"/>
    <mergeCell ref="A20:O20"/>
    <mergeCell ref="N3:P3"/>
    <mergeCell ref="K3:M3"/>
    <mergeCell ref="H3:J3"/>
    <mergeCell ref="E3:G3"/>
    <mergeCell ref="B3:D3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сх земли 2022-2024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Жемчюговайте Полина Александровна</dc:creator>
  <cp:lastModifiedBy>Елена Александровна Павлова</cp:lastModifiedBy>
  <cp:lastPrinted>2021-08-31T08:48:22Z</cp:lastPrinted>
  <dcterms:created xsi:type="dcterms:W3CDTF">2021-07-19T06:29:17Z</dcterms:created>
  <dcterms:modified xsi:type="dcterms:W3CDTF">2021-08-31T08:48:25Z</dcterms:modified>
</cp:coreProperties>
</file>