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Потреб кооперац 2022-2024" sheetId="1" r:id="rId1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N10" i="1" l="1"/>
  <c r="I10" i="1"/>
  <c r="J10" i="1"/>
  <c r="L10" i="1"/>
  <c r="M10" i="1"/>
  <c r="I11" i="1"/>
  <c r="L11" i="1" s="1"/>
  <c r="J11" i="1"/>
  <c r="M11" i="1" s="1"/>
  <c r="N11" i="1"/>
  <c r="I12" i="1"/>
  <c r="L12" i="1" s="1"/>
  <c r="J12" i="1"/>
  <c r="M12" i="1"/>
  <c r="N12" i="1"/>
  <c r="I13" i="1"/>
  <c r="L13" i="1" s="1"/>
  <c r="J13" i="1"/>
  <c r="M13" i="1"/>
  <c r="N13" i="1"/>
  <c r="I14" i="1"/>
  <c r="L14" i="1" s="1"/>
  <c r="J14" i="1"/>
  <c r="M14" i="1"/>
  <c r="N14" i="1"/>
  <c r="I15" i="1"/>
  <c r="L15" i="1" s="1"/>
  <c r="J15" i="1"/>
  <c r="M15" i="1"/>
  <c r="N15" i="1"/>
  <c r="I16" i="1"/>
  <c r="L16" i="1" s="1"/>
  <c r="J16" i="1"/>
  <c r="J17" i="1" s="1"/>
  <c r="M16" i="1"/>
  <c r="N16" i="1"/>
  <c r="I17" i="1"/>
  <c r="K17" i="1" l="1"/>
  <c r="L17" i="1"/>
  <c r="N17" i="1"/>
  <c r="M17" i="1"/>
</calcChain>
</file>

<file path=xl/sharedStrings.xml><?xml version="1.0" encoding="utf-8"?>
<sst xmlns="http://schemas.openxmlformats.org/spreadsheetml/2006/main" count="19" uniqueCount="19">
  <si>
    <t>ИТОГО</t>
  </si>
  <si>
    <t xml:space="preserve">Волховский </t>
  </si>
  <si>
    <t xml:space="preserve">Приозерский </t>
  </si>
  <si>
    <t>Лужский</t>
  </si>
  <si>
    <t xml:space="preserve">Кингисеппский </t>
  </si>
  <si>
    <t xml:space="preserve">Подпорожский </t>
  </si>
  <si>
    <t>Лодейнопольский</t>
  </si>
  <si>
    <t>Бокситогорский</t>
  </si>
  <si>
    <t>Округление до целых тыс. руб</t>
  </si>
  <si>
    <t xml:space="preserve">МО наименование </t>
  </si>
  <si>
    <t>п/п</t>
  </si>
  <si>
    <t xml:space="preserve">*РОСi - расчетный объем расходов, необходимый для достижения значений результатов использования субсидии i-м муниципальным образованием, определяемый в соответствии с методикой расчета размера субсидии, утвержденной правовым актом Комитета
</t>
  </si>
  <si>
    <t>Формула расчета субсидии Ci=РОСi*УСi</t>
  </si>
  <si>
    <r>
      <t>Предельный уровень софинансирования (%) - УС</t>
    </r>
    <r>
      <rPr>
        <b/>
        <i/>
        <sz val="12"/>
        <color theme="1"/>
        <rFont val="Times New Roman"/>
        <family val="1"/>
        <charset val="204"/>
      </rPr>
      <t>i</t>
    </r>
  </si>
  <si>
    <r>
      <t>Расчетный общий объем расходов (тыс.руб.) - РОС</t>
    </r>
    <r>
      <rPr>
        <b/>
        <i/>
        <sz val="12"/>
        <color theme="1"/>
        <rFont val="Times New Roman"/>
        <family val="1"/>
        <charset val="204"/>
      </rPr>
      <t>i</t>
    </r>
  </si>
  <si>
    <r>
      <t>Объем субсидии (тыс.руб.) - C</t>
    </r>
    <r>
      <rPr>
        <b/>
        <i/>
        <sz val="12"/>
        <color theme="1"/>
        <rFont val="Times New Roman"/>
        <family val="1"/>
        <charset val="204"/>
      </rPr>
      <t>i</t>
    </r>
  </si>
  <si>
    <t>Расчет субсидии на 2022-2024 годы муниципальным образованиям Ленинградской области 
для софинансирования 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
(на 2022 и 2023 гг субсидия распределена областным законом Ленинградской области от 20.12.2020 №143-оз «Об областном бюджете Ленинградской области на 2021 год и на плановый период 2022 и 2023 годов»)</t>
  </si>
  <si>
    <t>таблица 1</t>
  </si>
  <si>
    <t>Приложение 51 к пояснительной записке 2022 гогда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</si>
</sst>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9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6" fontId="4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18"/>
  <sheetViews>
    <sheetView tabSelected="1" zoomScaleNormal="100" workbookViewId="0">
      <selection activeCell="M1" sqref="M1"/>
    </sheetView>
  </sheetViews>
  <sheetFormatPr defaultRowHeight="12.75" x14ac:dyDescent="0.2"/>
  <cols>
    <col min="1" max="1" width="9.140625" style="1"/>
    <col min="2" max="2" width="20.85546875" style="1" customWidth="1"/>
    <col min="3" max="3" width="9.7109375" style="1" customWidth="1"/>
    <col min="4" max="4" width="10.42578125" style="1" customWidth="1"/>
    <col min="5" max="5" width="9.140625" style="1"/>
    <col min="6" max="8" width="11.28515625" style="1" bestFit="1" customWidth="1"/>
    <col min="9" max="11" width="12.140625" style="1" bestFit="1" customWidth="1"/>
    <col min="12" max="14" width="9.140625" style="13"/>
    <col min="15" max="16384" width="9.140625" style="1"/>
  </cols>
  <sheetData>
    <row r="1" spans="1:14" x14ac:dyDescent="0.2">
      <c r="M1" s="14" t="s">
        <v>18</v>
      </c>
    </row>
    <row r="2" spans="1:14" x14ac:dyDescent="0.2">
      <c r="M2" s="13" t="s">
        <v>17</v>
      </c>
    </row>
    <row r="3" spans="1:14" ht="85.5" customHeight="1" x14ac:dyDescent="0.2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3.25" customHeight="1" x14ac:dyDescent="0.25">
      <c r="A4" s="2"/>
      <c r="B4" s="23" t="s">
        <v>12</v>
      </c>
      <c r="C4" s="23"/>
      <c r="D4" s="23"/>
      <c r="E4" s="23"/>
      <c r="F4" s="23"/>
      <c r="G4" s="2"/>
      <c r="H4" s="2"/>
      <c r="I4" s="2"/>
      <c r="J4" s="2"/>
      <c r="K4" s="2"/>
      <c r="L4" s="15"/>
      <c r="M4" s="15"/>
      <c r="N4" s="15"/>
    </row>
    <row r="5" spans="1:14" ht="51.75" customHeight="1" x14ac:dyDescent="0.25">
      <c r="A5" s="2"/>
      <c r="B5" s="29" t="s">
        <v>11</v>
      </c>
      <c r="C5" s="29"/>
      <c r="D5" s="29"/>
      <c r="E5" s="29"/>
      <c r="F5" s="29"/>
      <c r="G5" s="29"/>
      <c r="H5" s="29"/>
      <c r="I5" s="29"/>
      <c r="J5" s="29"/>
      <c r="K5" s="29"/>
      <c r="L5" s="15"/>
      <c r="M5" s="15"/>
      <c r="N5" s="15"/>
    </row>
    <row r="6" spans="1:14" ht="15.75" x14ac:dyDescent="0.25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15"/>
      <c r="M6" s="15"/>
      <c r="N6" s="15"/>
    </row>
    <row r="7" spans="1:14" ht="15.75" x14ac:dyDescent="0.25">
      <c r="A7" s="2"/>
      <c r="B7" s="2"/>
      <c r="C7" s="2"/>
      <c r="D7" s="2"/>
      <c r="E7" s="4"/>
      <c r="F7" s="2"/>
      <c r="G7" s="5"/>
      <c r="H7" s="5"/>
      <c r="I7" s="5"/>
      <c r="J7" s="5"/>
      <c r="K7" s="2"/>
      <c r="L7" s="15"/>
      <c r="M7" s="15"/>
      <c r="N7" s="15"/>
    </row>
    <row r="8" spans="1:14" ht="48.75" customHeight="1" x14ac:dyDescent="0.2">
      <c r="A8" s="24" t="s">
        <v>10</v>
      </c>
      <c r="B8" s="24" t="s">
        <v>9</v>
      </c>
      <c r="C8" s="26" t="s">
        <v>13</v>
      </c>
      <c r="D8" s="27"/>
      <c r="E8" s="28"/>
      <c r="F8" s="26" t="s">
        <v>14</v>
      </c>
      <c r="G8" s="27"/>
      <c r="H8" s="28"/>
      <c r="I8" s="20" t="s">
        <v>15</v>
      </c>
      <c r="J8" s="21"/>
      <c r="K8" s="22"/>
      <c r="L8" s="19" t="s">
        <v>8</v>
      </c>
      <c r="M8" s="19"/>
      <c r="N8" s="19"/>
    </row>
    <row r="9" spans="1:14" ht="15.75" x14ac:dyDescent="0.2">
      <c r="A9" s="25"/>
      <c r="B9" s="25"/>
      <c r="C9" s="6">
        <v>2022</v>
      </c>
      <c r="D9" s="6">
        <v>2023</v>
      </c>
      <c r="E9" s="6">
        <v>2024</v>
      </c>
      <c r="F9" s="6">
        <v>2022</v>
      </c>
      <c r="G9" s="6">
        <v>2023</v>
      </c>
      <c r="H9" s="6">
        <v>2024</v>
      </c>
      <c r="I9" s="6">
        <v>2022</v>
      </c>
      <c r="J9" s="6">
        <v>2023</v>
      </c>
      <c r="K9" s="6">
        <v>2024</v>
      </c>
      <c r="L9" s="6">
        <v>2022</v>
      </c>
      <c r="M9" s="6">
        <v>2023</v>
      </c>
      <c r="N9" s="6">
        <v>2024</v>
      </c>
    </row>
    <row r="10" spans="1:14" ht="15.75" x14ac:dyDescent="0.25">
      <c r="A10" s="7">
        <v>1</v>
      </c>
      <c r="B10" s="7" t="s">
        <v>7</v>
      </c>
      <c r="C10" s="8">
        <v>0.89</v>
      </c>
      <c r="D10" s="8">
        <v>0.89</v>
      </c>
      <c r="E10" s="8">
        <v>0.89</v>
      </c>
      <c r="F10" s="9">
        <v>6021.5730337078649</v>
      </c>
      <c r="G10" s="9">
        <v>6021.5730337078649</v>
      </c>
      <c r="H10" s="9">
        <v>6021.3483100000003</v>
      </c>
      <c r="I10" s="9">
        <f t="shared" ref="I10:K16" si="0">F10*C10</f>
        <v>5359.2</v>
      </c>
      <c r="J10" s="9">
        <f t="shared" si="0"/>
        <v>5359.2</v>
      </c>
      <c r="K10" s="9">
        <f t="shared" si="0"/>
        <v>5358.9999959000006</v>
      </c>
      <c r="L10" s="16">
        <f t="shared" ref="L10:N16" si="1">MROUND(I10,1)</f>
        <v>5359</v>
      </c>
      <c r="M10" s="16">
        <f t="shared" si="1"/>
        <v>5359</v>
      </c>
      <c r="N10" s="16">
        <f t="shared" si="1"/>
        <v>5359</v>
      </c>
    </row>
    <row r="11" spans="1:14" ht="15.75" x14ac:dyDescent="0.25">
      <c r="A11" s="7">
        <v>2</v>
      </c>
      <c r="B11" s="7" t="s">
        <v>6</v>
      </c>
      <c r="C11" s="8">
        <v>0.9</v>
      </c>
      <c r="D11" s="8">
        <v>0.9</v>
      </c>
      <c r="E11" s="8">
        <v>0.89</v>
      </c>
      <c r="F11" s="9">
        <v>2431.1111111111109</v>
      </c>
      <c r="G11" s="9">
        <v>2431.1111111111109</v>
      </c>
      <c r="H11" s="9">
        <v>2458.4269662921347</v>
      </c>
      <c r="I11" s="9">
        <f t="shared" si="0"/>
        <v>2188</v>
      </c>
      <c r="J11" s="9">
        <f t="shared" si="0"/>
        <v>2188</v>
      </c>
      <c r="K11" s="9">
        <f t="shared" si="0"/>
        <v>2188</v>
      </c>
      <c r="L11" s="16">
        <f t="shared" si="1"/>
        <v>2188</v>
      </c>
      <c r="M11" s="16">
        <f t="shared" si="1"/>
        <v>2188</v>
      </c>
      <c r="N11" s="16">
        <f t="shared" si="1"/>
        <v>2188</v>
      </c>
    </row>
    <row r="12" spans="1:14" ht="15.75" x14ac:dyDescent="0.25">
      <c r="A12" s="7">
        <v>3</v>
      </c>
      <c r="B12" s="7" t="s">
        <v>5</v>
      </c>
      <c r="C12" s="8">
        <v>0.9</v>
      </c>
      <c r="D12" s="8">
        <v>0.9</v>
      </c>
      <c r="E12" s="8">
        <v>0.9</v>
      </c>
      <c r="F12" s="9">
        <v>1964.2222222222222</v>
      </c>
      <c r="G12" s="9">
        <v>1964.2222222222222</v>
      </c>
      <c r="H12" s="9">
        <v>1964.444</v>
      </c>
      <c r="I12" s="9">
        <f t="shared" si="0"/>
        <v>1767.8</v>
      </c>
      <c r="J12" s="9">
        <f t="shared" si="0"/>
        <v>1767.8</v>
      </c>
      <c r="K12" s="9">
        <f t="shared" si="0"/>
        <v>1767.9996000000001</v>
      </c>
      <c r="L12" s="16">
        <f t="shared" si="1"/>
        <v>1768</v>
      </c>
      <c r="M12" s="16">
        <f t="shared" si="1"/>
        <v>1768</v>
      </c>
      <c r="N12" s="16">
        <f t="shared" si="1"/>
        <v>1768</v>
      </c>
    </row>
    <row r="13" spans="1:14" ht="15.75" x14ac:dyDescent="0.25">
      <c r="A13" s="7">
        <v>4</v>
      </c>
      <c r="B13" s="7" t="s">
        <v>4</v>
      </c>
      <c r="C13" s="8">
        <v>0.88</v>
      </c>
      <c r="D13" s="8">
        <v>0.89</v>
      </c>
      <c r="E13" s="8">
        <v>0.9</v>
      </c>
      <c r="F13" s="9">
        <v>2482.9545454545455</v>
      </c>
      <c r="G13" s="9">
        <v>2455.0561797752807</v>
      </c>
      <c r="H13" s="9">
        <v>2427.8000000000002</v>
      </c>
      <c r="I13" s="9">
        <f t="shared" si="0"/>
        <v>2185</v>
      </c>
      <c r="J13" s="9">
        <f t="shared" si="0"/>
        <v>2185</v>
      </c>
      <c r="K13" s="9">
        <f t="shared" si="0"/>
        <v>2185.0200000000004</v>
      </c>
      <c r="L13" s="16">
        <f t="shared" si="1"/>
        <v>2185</v>
      </c>
      <c r="M13" s="16">
        <f t="shared" si="1"/>
        <v>2185</v>
      </c>
      <c r="N13" s="16">
        <f t="shared" si="1"/>
        <v>2185</v>
      </c>
    </row>
    <row r="14" spans="1:14" ht="15.75" x14ac:dyDescent="0.25">
      <c r="A14" s="7">
        <v>5</v>
      </c>
      <c r="B14" s="7" t="s">
        <v>3</v>
      </c>
      <c r="C14" s="8">
        <v>0.91</v>
      </c>
      <c r="D14" s="8">
        <v>0.9</v>
      </c>
      <c r="E14" s="8">
        <v>0.9</v>
      </c>
      <c r="F14" s="9">
        <v>2307.6923076923076</v>
      </c>
      <c r="G14" s="9">
        <v>2333.3333333333335</v>
      </c>
      <c r="H14" s="9">
        <v>2333.3339999999998</v>
      </c>
      <c r="I14" s="9">
        <f t="shared" si="0"/>
        <v>2100</v>
      </c>
      <c r="J14" s="9">
        <f t="shared" si="0"/>
        <v>2100</v>
      </c>
      <c r="K14" s="9">
        <f t="shared" si="0"/>
        <v>2100.0005999999998</v>
      </c>
      <c r="L14" s="16">
        <f t="shared" si="1"/>
        <v>2100</v>
      </c>
      <c r="M14" s="16">
        <f t="shared" si="1"/>
        <v>2100</v>
      </c>
      <c r="N14" s="16">
        <f t="shared" si="1"/>
        <v>2100</v>
      </c>
    </row>
    <row r="15" spans="1:14" ht="15.75" x14ac:dyDescent="0.25">
      <c r="A15" s="7">
        <v>6</v>
      </c>
      <c r="B15" s="7" t="s">
        <v>2</v>
      </c>
      <c r="C15" s="8">
        <v>0.9</v>
      </c>
      <c r="D15" s="8">
        <v>0.89</v>
      </c>
      <c r="E15" s="8">
        <v>0.89</v>
      </c>
      <c r="F15" s="9">
        <v>1666.6666666666665</v>
      </c>
      <c r="G15" s="9">
        <v>1685.3932584269662</v>
      </c>
      <c r="H15" s="9">
        <v>1685.3932600000001</v>
      </c>
      <c r="I15" s="9">
        <f t="shared" si="0"/>
        <v>1500</v>
      </c>
      <c r="J15" s="9">
        <f t="shared" si="0"/>
        <v>1500</v>
      </c>
      <c r="K15" s="9">
        <f t="shared" si="0"/>
        <v>1500.0000014</v>
      </c>
      <c r="L15" s="16">
        <f t="shared" si="1"/>
        <v>1500</v>
      </c>
      <c r="M15" s="16">
        <f t="shared" si="1"/>
        <v>1500</v>
      </c>
      <c r="N15" s="16">
        <f t="shared" si="1"/>
        <v>1500</v>
      </c>
    </row>
    <row r="16" spans="1:14" ht="15.75" x14ac:dyDescent="0.25">
      <c r="A16" s="7">
        <v>7</v>
      </c>
      <c r="B16" s="7" t="s">
        <v>1</v>
      </c>
      <c r="C16" s="8">
        <v>0.9</v>
      </c>
      <c r="D16" s="8">
        <v>0.9</v>
      </c>
      <c r="E16" s="8">
        <v>0.9</v>
      </c>
      <c r="F16" s="9">
        <v>1000</v>
      </c>
      <c r="G16" s="9">
        <v>1000</v>
      </c>
      <c r="H16" s="9">
        <v>1000</v>
      </c>
      <c r="I16" s="9">
        <f t="shared" si="0"/>
        <v>900</v>
      </c>
      <c r="J16" s="9">
        <f t="shared" si="0"/>
        <v>900</v>
      </c>
      <c r="K16" s="9">
        <f t="shared" si="0"/>
        <v>900</v>
      </c>
      <c r="L16" s="16">
        <f t="shared" si="1"/>
        <v>900</v>
      </c>
      <c r="M16" s="16">
        <f t="shared" si="1"/>
        <v>900</v>
      </c>
      <c r="N16" s="16">
        <f t="shared" si="1"/>
        <v>900</v>
      </c>
    </row>
    <row r="17" spans="1:14" ht="15.75" x14ac:dyDescent="0.25">
      <c r="A17" s="7"/>
      <c r="B17" s="10" t="s">
        <v>0</v>
      </c>
      <c r="C17" s="7"/>
      <c r="D17" s="7"/>
      <c r="E17" s="7"/>
      <c r="F17" s="11"/>
      <c r="G17" s="11"/>
      <c r="H17" s="11"/>
      <c r="I17" s="12">
        <f t="shared" ref="I17:N17" si="2">SUM(I10:I16)</f>
        <v>16000</v>
      </c>
      <c r="J17" s="12">
        <f t="shared" si="2"/>
        <v>16000</v>
      </c>
      <c r="K17" s="12">
        <f t="shared" si="2"/>
        <v>16000.0201973</v>
      </c>
      <c r="L17" s="17">
        <f t="shared" si="2"/>
        <v>16000</v>
      </c>
      <c r="M17" s="17">
        <f t="shared" si="2"/>
        <v>16000</v>
      </c>
      <c r="N17" s="17">
        <f t="shared" si="2"/>
        <v>16000</v>
      </c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5"/>
      <c r="M18" s="15"/>
      <c r="N18" s="15"/>
    </row>
  </sheetData>
  <mergeCells count="9">
    <mergeCell ref="A3:N3"/>
    <mergeCell ref="L8:N8"/>
    <mergeCell ref="I8:K8"/>
    <mergeCell ref="B4:F4"/>
    <mergeCell ref="A8:A9"/>
    <mergeCell ref="B8:B9"/>
    <mergeCell ref="C8:E8"/>
    <mergeCell ref="F8:H8"/>
    <mergeCell ref="B5:K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 кооперац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Елена Александровна Павлова</cp:lastModifiedBy>
  <cp:lastPrinted>2021-08-31T08:39:00Z</cp:lastPrinted>
  <dcterms:created xsi:type="dcterms:W3CDTF">2021-07-21T10:52:37Z</dcterms:created>
  <dcterms:modified xsi:type="dcterms:W3CDTF">2021-08-31T08:39:43Z</dcterms:modified>
</cp:coreProperties>
</file>