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320" windowHeight="11505"/>
  </bookViews>
  <sheets>
    <sheet name="Указ № 204" sheetId="14" r:id="rId1"/>
  </sheets>
  <definedNames>
    <definedName name="_xlnm.Print_Area" localSheetId="0">'Указ № 204'!$A$1:$R$22</definedName>
  </definedNames>
  <calcPr calcId="145621"/>
</workbook>
</file>

<file path=xl/calcChain.xml><?xml version="1.0" encoding="utf-8"?>
<calcChain xmlns="http://schemas.openxmlformats.org/spreadsheetml/2006/main">
  <c r="R22" i="14" l="1"/>
  <c r="O22" i="14"/>
  <c r="L22" i="14"/>
  <c r="I22" i="14"/>
  <c r="F22" i="14"/>
  <c r="R21" i="14"/>
  <c r="O21" i="14"/>
  <c r="L21" i="14"/>
  <c r="I21" i="14"/>
  <c r="F21" i="14"/>
  <c r="R20" i="14"/>
  <c r="O20" i="14"/>
  <c r="L20" i="14"/>
  <c r="I20" i="14"/>
  <c r="F20" i="14"/>
  <c r="R19" i="14"/>
  <c r="O19" i="14"/>
  <c r="L19" i="14"/>
  <c r="I19" i="14"/>
  <c r="F19" i="14"/>
  <c r="R18" i="14"/>
  <c r="O18" i="14"/>
  <c r="L18" i="14"/>
  <c r="I18" i="14"/>
  <c r="F18" i="14"/>
  <c r="R17" i="14"/>
  <c r="O17" i="14"/>
  <c r="L17" i="14"/>
  <c r="I17" i="14"/>
  <c r="F17" i="14"/>
  <c r="R16" i="14"/>
  <c r="O16" i="14"/>
  <c r="L16" i="14"/>
  <c r="I16" i="14"/>
  <c r="R15" i="14"/>
  <c r="O15" i="14"/>
  <c r="L15" i="14"/>
  <c r="I15" i="14"/>
  <c r="F15" i="14"/>
  <c r="R14" i="14"/>
  <c r="O14" i="14"/>
  <c r="L14" i="14"/>
  <c r="I14" i="14"/>
  <c r="F14" i="14"/>
  <c r="R13" i="14"/>
  <c r="O13" i="14"/>
  <c r="L13" i="14"/>
  <c r="I13" i="14"/>
  <c r="F13" i="14"/>
  <c r="R12" i="14"/>
  <c r="O12" i="14"/>
  <c r="L12" i="14"/>
  <c r="I12" i="14"/>
  <c r="F12" i="14"/>
  <c r="R11" i="14"/>
  <c r="O11" i="14"/>
  <c r="O10" i="14" s="1"/>
  <c r="O8" i="14" s="1"/>
  <c r="L11" i="14"/>
  <c r="I11" i="14"/>
  <c r="F11" i="14"/>
  <c r="R10" i="14"/>
  <c r="Q10" i="14"/>
  <c r="P10" i="14"/>
  <c r="N10" i="14"/>
  <c r="M10" i="14"/>
  <c r="M8" i="14" s="1"/>
  <c r="L10" i="14"/>
  <c r="K10" i="14"/>
  <c r="J10" i="14"/>
  <c r="I10" i="14"/>
  <c r="H10" i="14"/>
  <c r="G10" i="14"/>
  <c r="F10" i="14"/>
  <c r="E10" i="14"/>
  <c r="D10" i="14"/>
  <c r="P9" i="14"/>
  <c r="M9" i="14"/>
  <c r="G9" i="14"/>
  <c r="D9" i="14"/>
  <c r="R8" i="14"/>
  <c r="Q8" i="14"/>
  <c r="P8" i="14"/>
  <c r="N8" i="14"/>
  <c r="L8" i="14"/>
  <c r="K8" i="14"/>
  <c r="J8" i="14"/>
  <c r="I8" i="14"/>
  <c r="H8" i="14"/>
  <c r="G8" i="14"/>
  <c r="F8" i="14"/>
  <c r="E8" i="14"/>
  <c r="D8" i="14"/>
</calcChain>
</file>

<file path=xl/sharedStrings.xml><?xml version="1.0" encoding="utf-8"?>
<sst xmlns="http://schemas.openxmlformats.org/spreadsheetml/2006/main" count="58" uniqueCount="45">
  <si>
    <t>тыс. руб.</t>
  </si>
  <si>
    <t>№ п/п</t>
  </si>
  <si>
    <t>Национальный проект</t>
  </si>
  <si>
    <t>Итого</t>
  </si>
  <si>
    <t>Демография</t>
  </si>
  <si>
    <t>Здравоохранение</t>
  </si>
  <si>
    <t>Образование</t>
  </si>
  <si>
    <t>Жилье и городская среда</t>
  </si>
  <si>
    <t xml:space="preserve">Экология </t>
  </si>
  <si>
    <t>Цифровая экономика</t>
  </si>
  <si>
    <t>Культура</t>
  </si>
  <si>
    <t xml:space="preserve">Малое и среднее предпринимательство и поддержка индивидуальной предпринимательской инициативы </t>
  </si>
  <si>
    <t>Международная кооперация и экспорт</t>
  </si>
  <si>
    <t>Всего</t>
  </si>
  <si>
    <t>Зарезервированные средства</t>
  </si>
  <si>
    <t>Буква проекта</t>
  </si>
  <si>
    <t>A</t>
  </si>
  <si>
    <t>D</t>
  </si>
  <si>
    <t>E</t>
  </si>
  <si>
    <t>F</t>
  </si>
  <si>
    <t>G</t>
  </si>
  <si>
    <t>I</t>
  </si>
  <si>
    <t>L</t>
  </si>
  <si>
    <t>N</t>
  </si>
  <si>
    <t>P</t>
  </si>
  <si>
    <t>R</t>
  </si>
  <si>
    <t>S</t>
  </si>
  <si>
    <t>T</t>
  </si>
  <si>
    <t>федеральный бюджет</t>
  </si>
  <si>
    <t>Итого по национальным проектам</t>
  </si>
  <si>
    <t>10=11+12</t>
  </si>
  <si>
    <t>13=14+15</t>
  </si>
  <si>
    <t>областной бюджет, корпорация ЖКХ</t>
  </si>
  <si>
    <t>4=5+6</t>
  </si>
  <si>
    <t>7=8+9</t>
  </si>
  <si>
    <t xml:space="preserve">Безопасные качественные дороги
</t>
  </si>
  <si>
    <t>Производительность труда</t>
  </si>
  <si>
    <t xml:space="preserve">Наука и университеты
</t>
  </si>
  <si>
    <t>2020 год
(факт)</t>
  </si>
  <si>
    <t>2022 год
(проект)</t>
  </si>
  <si>
    <t>2023 год
(проект)</t>
  </si>
  <si>
    <t>2024 год 
(проект)</t>
  </si>
  <si>
    <t>2021 год
(закон от 22.12.2020 № 143-оз в редакции от 25.06.2021 № 77-оз)</t>
  </si>
  <si>
    <t xml:space="preserve">Информация о реализации в Ленинградской области Указа Президента Российской Федерации от 07.05.2018 № 204 "О национальных целях и стратегических задачах развития
Российской Федерации на период до 2024 года" 
</t>
  </si>
  <si>
    <t>Приложение 3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</si>
</sst>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view="pageBreakPreview" zoomScale="76" zoomScaleNormal="100" zoomScaleSheetLayoutView="76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H15" sqref="H15"/>
    </sheetView>
  </sheetViews>
  <sheetFormatPr defaultRowHeight="15.75" x14ac:dyDescent="0.25"/>
  <cols>
    <col min="1" max="1" width="4.5703125" style="12" customWidth="1"/>
    <col min="2" max="2" width="39.42578125" style="12" customWidth="1"/>
    <col min="3" max="3" width="5.85546875" style="3" customWidth="1"/>
    <col min="4" max="4" width="14.28515625" style="2" customWidth="1"/>
    <col min="5" max="5" width="15.42578125" style="2" customWidth="1"/>
    <col min="6" max="7" width="14.28515625" style="2" customWidth="1"/>
    <col min="8" max="8" width="15.5703125" style="2" customWidth="1"/>
    <col min="9" max="10" width="14.28515625" style="2" customWidth="1"/>
    <col min="11" max="11" width="15.140625" style="2" customWidth="1"/>
    <col min="12" max="13" width="14.28515625" style="2" customWidth="1"/>
    <col min="14" max="14" width="14.85546875" style="2" customWidth="1"/>
    <col min="15" max="16" width="14.28515625" style="2" customWidth="1"/>
    <col min="17" max="17" width="9.7109375" style="2" customWidth="1"/>
    <col min="18" max="18" width="14.28515625" style="2" customWidth="1"/>
    <col min="19" max="19" width="9.140625" style="2"/>
    <col min="20" max="16384" width="9.140625" style="22"/>
  </cols>
  <sheetData>
    <row r="1" spans="1:19" x14ac:dyDescent="0.25">
      <c r="R1" s="4" t="s">
        <v>44</v>
      </c>
    </row>
    <row r="2" spans="1:19" s="12" customFormat="1" ht="34.5" customHeight="1" x14ac:dyDescent="0.25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"/>
    </row>
    <row r="3" spans="1:19" s="12" customForma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9"/>
      <c r="Q3" s="29"/>
      <c r="R3" s="29"/>
      <c r="S3" s="3"/>
    </row>
    <row r="4" spans="1:19" ht="15.75" customHeight="1" x14ac:dyDescent="0.25">
      <c r="O4" s="4"/>
      <c r="R4" s="4" t="s">
        <v>0</v>
      </c>
    </row>
    <row r="5" spans="1:19" s="12" customFormat="1" ht="48" customHeight="1" x14ac:dyDescent="0.25">
      <c r="A5" s="33" t="s">
        <v>1</v>
      </c>
      <c r="B5" s="33" t="s">
        <v>2</v>
      </c>
      <c r="C5" s="34" t="s">
        <v>15</v>
      </c>
      <c r="D5" s="36" t="s">
        <v>38</v>
      </c>
      <c r="E5" s="37"/>
      <c r="F5" s="38"/>
      <c r="G5" s="36" t="s">
        <v>42</v>
      </c>
      <c r="H5" s="37"/>
      <c r="I5" s="38"/>
      <c r="J5" s="36" t="s">
        <v>39</v>
      </c>
      <c r="K5" s="37"/>
      <c r="L5" s="38"/>
      <c r="M5" s="36" t="s">
        <v>40</v>
      </c>
      <c r="N5" s="37"/>
      <c r="O5" s="38"/>
      <c r="P5" s="36" t="s">
        <v>41</v>
      </c>
      <c r="Q5" s="37"/>
      <c r="R5" s="38"/>
      <c r="S5" s="3"/>
    </row>
    <row r="6" spans="1:19" s="12" customFormat="1" ht="68.25" customHeight="1" x14ac:dyDescent="0.25">
      <c r="A6" s="33"/>
      <c r="B6" s="33"/>
      <c r="C6" s="35"/>
      <c r="D6" s="5" t="s">
        <v>3</v>
      </c>
      <c r="E6" s="5" t="s">
        <v>28</v>
      </c>
      <c r="F6" s="5" t="s">
        <v>32</v>
      </c>
      <c r="G6" s="5" t="s">
        <v>3</v>
      </c>
      <c r="H6" s="5" t="s">
        <v>28</v>
      </c>
      <c r="I6" s="5" t="s">
        <v>32</v>
      </c>
      <c r="J6" s="5" t="s">
        <v>3</v>
      </c>
      <c r="K6" s="5" t="s">
        <v>28</v>
      </c>
      <c r="L6" s="5" t="s">
        <v>32</v>
      </c>
      <c r="M6" s="5" t="s">
        <v>3</v>
      </c>
      <c r="N6" s="5" t="s">
        <v>28</v>
      </c>
      <c r="O6" s="5" t="s">
        <v>32</v>
      </c>
      <c r="P6" s="5" t="s">
        <v>3</v>
      </c>
      <c r="Q6" s="5" t="s">
        <v>28</v>
      </c>
      <c r="R6" s="5" t="s">
        <v>32</v>
      </c>
      <c r="S6" s="3"/>
    </row>
    <row r="7" spans="1:19" s="12" customFormat="1" ht="16.5" customHeight="1" x14ac:dyDescent="0.25">
      <c r="A7" s="10">
        <v>1</v>
      </c>
      <c r="B7" s="10">
        <v>2</v>
      </c>
      <c r="C7" s="10">
        <v>3</v>
      </c>
      <c r="D7" s="10" t="s">
        <v>33</v>
      </c>
      <c r="E7" s="10">
        <v>5</v>
      </c>
      <c r="F7" s="10">
        <v>6</v>
      </c>
      <c r="G7" s="10" t="s">
        <v>34</v>
      </c>
      <c r="H7" s="10">
        <v>8</v>
      </c>
      <c r="I7" s="10">
        <v>9</v>
      </c>
      <c r="J7" s="10" t="s">
        <v>30</v>
      </c>
      <c r="K7" s="10">
        <v>11</v>
      </c>
      <c r="L7" s="10">
        <v>12</v>
      </c>
      <c r="M7" s="10" t="s">
        <v>31</v>
      </c>
      <c r="N7" s="10">
        <v>14</v>
      </c>
      <c r="O7" s="10">
        <v>15</v>
      </c>
      <c r="P7" s="10" t="s">
        <v>31</v>
      </c>
      <c r="Q7" s="10">
        <v>14</v>
      </c>
      <c r="R7" s="10">
        <v>15</v>
      </c>
      <c r="S7" s="3"/>
    </row>
    <row r="8" spans="1:19" s="14" customFormat="1" ht="31.5" customHeight="1" x14ac:dyDescent="0.25">
      <c r="A8" s="30"/>
      <c r="B8" s="13" t="s">
        <v>13</v>
      </c>
      <c r="C8" s="30"/>
      <c r="D8" s="6">
        <f>D9+D10</f>
        <v>14551780.199999999</v>
      </c>
      <c r="E8" s="6">
        <f t="shared" ref="E8:F8" si="0">E9+E10</f>
        <v>5541606.7000000002</v>
      </c>
      <c r="F8" s="6">
        <f t="shared" si="0"/>
        <v>6940441.1000000006</v>
      </c>
      <c r="G8" s="6">
        <f>G9+G10</f>
        <v>16645863.5</v>
      </c>
      <c r="H8" s="6">
        <f t="shared" ref="H8:R8" si="1">H9+H10</f>
        <v>6462075.3000000007</v>
      </c>
      <c r="I8" s="6">
        <f t="shared" si="1"/>
        <v>10183788.199999999</v>
      </c>
      <c r="J8" s="6">
        <f t="shared" si="1"/>
        <v>14689025.399999999</v>
      </c>
      <c r="K8" s="6">
        <f t="shared" si="1"/>
        <v>4976194.4000000013</v>
      </c>
      <c r="L8" s="6">
        <f t="shared" si="1"/>
        <v>9744355.5999999996</v>
      </c>
      <c r="M8" s="6">
        <f t="shared" si="1"/>
        <v>13956462.700000001</v>
      </c>
      <c r="N8" s="6">
        <f t="shared" si="1"/>
        <v>4365168.0999999996</v>
      </c>
      <c r="O8" s="6">
        <f t="shared" si="1"/>
        <v>9591294.5999999978</v>
      </c>
      <c r="P8" s="6">
        <f t="shared" si="1"/>
        <v>9082409.5</v>
      </c>
      <c r="Q8" s="6">
        <f t="shared" si="1"/>
        <v>0</v>
      </c>
      <c r="R8" s="6">
        <f t="shared" si="1"/>
        <v>9082409.5</v>
      </c>
      <c r="S8" s="28"/>
    </row>
    <row r="9" spans="1:19" s="12" customFormat="1" ht="31.5" customHeight="1" x14ac:dyDescent="0.25">
      <c r="A9" s="10"/>
      <c r="B9" s="11" t="s">
        <v>14</v>
      </c>
      <c r="C9" s="10"/>
      <c r="D9" s="1">
        <f>F9</f>
        <v>4654.2</v>
      </c>
      <c r="E9" s="1"/>
      <c r="F9" s="1">
        <v>4654.2</v>
      </c>
      <c r="G9" s="1">
        <f>I9</f>
        <v>311547.70000000007</v>
      </c>
      <c r="H9" s="1"/>
      <c r="I9" s="1">
        <v>311547.70000000007</v>
      </c>
      <c r="J9" s="31">
        <v>400067.3</v>
      </c>
      <c r="K9" s="31"/>
      <c r="L9" s="31">
        <v>431591.9</v>
      </c>
      <c r="M9" s="31">
        <f>O9</f>
        <v>122234</v>
      </c>
      <c r="N9" s="31"/>
      <c r="O9" s="31">
        <v>122234</v>
      </c>
      <c r="P9" s="31">
        <f>R9</f>
        <v>249766.5</v>
      </c>
      <c r="Q9" s="1"/>
      <c r="R9" s="1">
        <v>249766.5</v>
      </c>
      <c r="S9" s="3"/>
    </row>
    <row r="10" spans="1:19" s="12" customFormat="1" ht="31.5" customHeight="1" x14ac:dyDescent="0.25">
      <c r="A10" s="15"/>
      <c r="B10" s="16" t="s">
        <v>29</v>
      </c>
      <c r="C10" s="30"/>
      <c r="D10" s="17">
        <f>SUM(D11:D22)</f>
        <v>14547126</v>
      </c>
      <c r="E10" s="7">
        <f t="shared" ref="E10:F10" si="2">SUM(E11:E22)</f>
        <v>5541606.7000000002</v>
      </c>
      <c r="F10" s="7">
        <f t="shared" si="2"/>
        <v>6935786.9000000004</v>
      </c>
      <c r="G10" s="17">
        <f>SUM(G11:G22)</f>
        <v>16334315.800000001</v>
      </c>
      <c r="H10" s="7">
        <f t="shared" ref="H10:R10" si="3">SUM(H11:H22)</f>
        <v>6462075.3000000007</v>
      </c>
      <c r="I10" s="7">
        <f t="shared" si="3"/>
        <v>9872240.5</v>
      </c>
      <c r="J10" s="17">
        <f>SUM(J11:J22)</f>
        <v>14288958.099999998</v>
      </c>
      <c r="K10" s="7">
        <f>SUM(K11:K22)</f>
        <v>4976194.4000000013</v>
      </c>
      <c r="L10" s="7">
        <f t="shared" si="3"/>
        <v>9312763.6999999993</v>
      </c>
      <c r="M10" s="17">
        <f t="shared" si="3"/>
        <v>13834228.700000001</v>
      </c>
      <c r="N10" s="7">
        <f t="shared" si="3"/>
        <v>4365168.0999999996</v>
      </c>
      <c r="O10" s="7">
        <f t="shared" si="3"/>
        <v>9469060.5999999978</v>
      </c>
      <c r="P10" s="17">
        <f t="shared" si="3"/>
        <v>8832643</v>
      </c>
      <c r="Q10" s="7">
        <f t="shared" si="3"/>
        <v>0</v>
      </c>
      <c r="R10" s="7">
        <f t="shared" si="3"/>
        <v>8832643</v>
      </c>
      <c r="S10" s="3"/>
    </row>
    <row r="11" spans="1:19" s="12" customFormat="1" ht="31.5" customHeight="1" x14ac:dyDescent="0.25">
      <c r="A11" s="18">
        <v>1</v>
      </c>
      <c r="B11" s="19" t="s">
        <v>4</v>
      </c>
      <c r="C11" s="10" t="s">
        <v>24</v>
      </c>
      <c r="D11" s="20">
        <v>3817522.4</v>
      </c>
      <c r="E11" s="8">
        <v>1910712.1</v>
      </c>
      <c r="F11" s="8">
        <f t="shared" ref="F11:F22" si="4">D11-E11</f>
        <v>1906810.2999999998</v>
      </c>
      <c r="G11" s="20">
        <v>4466317.9000000004</v>
      </c>
      <c r="H11" s="8">
        <v>2428521.2000000002</v>
      </c>
      <c r="I11" s="8">
        <f t="shared" ref="I11:I22" si="5">G11-H11</f>
        <v>2037796.7000000002</v>
      </c>
      <c r="J11" s="8">
        <v>4791454.5999999996</v>
      </c>
      <c r="K11" s="8">
        <v>2525703.6</v>
      </c>
      <c r="L11" s="8">
        <f>J11-K11</f>
        <v>2265750.9999999995</v>
      </c>
      <c r="M11" s="8">
        <v>4403906</v>
      </c>
      <c r="N11" s="8">
        <v>2379037.5</v>
      </c>
      <c r="O11" s="8">
        <f>M11-N11</f>
        <v>2024868.5</v>
      </c>
      <c r="P11" s="8">
        <v>1542344.6</v>
      </c>
      <c r="Q11" s="8">
        <v>0</v>
      </c>
      <c r="R11" s="8">
        <f>P11-Q11</f>
        <v>1542344.6</v>
      </c>
      <c r="S11" s="3"/>
    </row>
    <row r="12" spans="1:19" s="12" customFormat="1" ht="31.5" customHeight="1" x14ac:dyDescent="0.25">
      <c r="A12" s="18">
        <v>2</v>
      </c>
      <c r="B12" s="19" t="s">
        <v>5</v>
      </c>
      <c r="C12" s="10" t="s">
        <v>23</v>
      </c>
      <c r="D12" s="20">
        <v>1413216.1</v>
      </c>
      <c r="E12" s="8">
        <v>845594.9</v>
      </c>
      <c r="F12" s="8">
        <f t="shared" si="4"/>
        <v>567621.20000000007</v>
      </c>
      <c r="G12" s="20">
        <v>728845.7</v>
      </c>
      <c r="H12" s="8">
        <v>390820.4</v>
      </c>
      <c r="I12" s="8">
        <f t="shared" si="5"/>
        <v>338025.29999999993</v>
      </c>
      <c r="J12" s="8">
        <v>686529.6</v>
      </c>
      <c r="K12" s="8">
        <v>462140.2</v>
      </c>
      <c r="L12" s="8">
        <f t="shared" ref="L12:L22" si="6">J12-K12</f>
        <v>224389.39999999997</v>
      </c>
      <c r="M12" s="8">
        <v>512592.4</v>
      </c>
      <c r="N12" s="8">
        <v>286170.5</v>
      </c>
      <c r="O12" s="8">
        <f t="shared" ref="O12:O22" si="7">M12-N12</f>
        <v>226421.90000000002</v>
      </c>
      <c r="P12" s="8">
        <v>229265.1</v>
      </c>
      <c r="Q12" s="8">
        <v>0</v>
      </c>
      <c r="R12" s="8">
        <f t="shared" ref="R12:R22" si="8">P12-Q12</f>
        <v>229265.1</v>
      </c>
      <c r="S12" s="3"/>
    </row>
    <row r="13" spans="1:19" s="12" customFormat="1" ht="31.5" customHeight="1" x14ac:dyDescent="0.25">
      <c r="A13" s="18">
        <v>3</v>
      </c>
      <c r="B13" s="19" t="s">
        <v>6</v>
      </c>
      <c r="C13" s="10" t="s">
        <v>18</v>
      </c>
      <c r="D13" s="20">
        <v>265234.7</v>
      </c>
      <c r="E13" s="8">
        <v>161367.29999999999</v>
      </c>
      <c r="F13" s="8">
        <f t="shared" si="4"/>
        <v>103867.40000000002</v>
      </c>
      <c r="G13" s="20">
        <v>389219.2</v>
      </c>
      <c r="H13" s="8">
        <v>243606.1</v>
      </c>
      <c r="I13" s="8">
        <f t="shared" si="5"/>
        <v>145613.1</v>
      </c>
      <c r="J13" s="8">
        <v>178670.5</v>
      </c>
      <c r="K13" s="8">
        <v>102499.1</v>
      </c>
      <c r="L13" s="8">
        <f t="shared" si="6"/>
        <v>76171.399999999994</v>
      </c>
      <c r="M13" s="8">
        <v>96177.2</v>
      </c>
      <c r="N13" s="8">
        <v>64438.7</v>
      </c>
      <c r="O13" s="8">
        <f t="shared" si="7"/>
        <v>31738.5</v>
      </c>
      <c r="P13" s="8">
        <v>0</v>
      </c>
      <c r="Q13" s="8">
        <v>0</v>
      </c>
      <c r="R13" s="8">
        <f t="shared" si="8"/>
        <v>0</v>
      </c>
      <c r="S13" s="3"/>
    </row>
    <row r="14" spans="1:19" s="12" customFormat="1" ht="31.5" customHeight="1" x14ac:dyDescent="0.25">
      <c r="A14" s="18">
        <v>4</v>
      </c>
      <c r="B14" s="19" t="s">
        <v>7</v>
      </c>
      <c r="C14" s="10" t="s">
        <v>19</v>
      </c>
      <c r="D14" s="20">
        <v>5138492.4000000004</v>
      </c>
      <c r="E14" s="8">
        <v>1914760.1</v>
      </c>
      <c r="F14" s="8">
        <f t="shared" si="4"/>
        <v>3223732.3000000003</v>
      </c>
      <c r="G14" s="20">
        <v>7125582</v>
      </c>
      <c r="H14" s="8">
        <v>2407375.2999999998</v>
      </c>
      <c r="I14" s="8">
        <f t="shared" si="5"/>
        <v>4718206.7</v>
      </c>
      <c r="J14" s="8">
        <v>5536770.9000000004</v>
      </c>
      <c r="K14" s="8">
        <v>1506720.9</v>
      </c>
      <c r="L14" s="8">
        <f t="shared" si="6"/>
        <v>4030050.0000000005</v>
      </c>
      <c r="M14" s="8">
        <v>5582431.2999999998</v>
      </c>
      <c r="N14" s="8">
        <v>1006197.6</v>
      </c>
      <c r="O14" s="8">
        <f t="shared" si="7"/>
        <v>4576233.7</v>
      </c>
      <c r="P14" s="8">
        <v>4640833.4000000004</v>
      </c>
      <c r="Q14" s="8">
        <v>0</v>
      </c>
      <c r="R14" s="8">
        <f t="shared" si="8"/>
        <v>4640833.4000000004</v>
      </c>
      <c r="S14" s="3"/>
    </row>
    <row r="15" spans="1:19" s="12" customFormat="1" ht="31.5" customHeight="1" x14ac:dyDescent="0.25">
      <c r="A15" s="18">
        <v>5</v>
      </c>
      <c r="B15" s="19" t="s">
        <v>8</v>
      </c>
      <c r="C15" s="10" t="s">
        <v>20</v>
      </c>
      <c r="D15" s="20">
        <v>888557</v>
      </c>
      <c r="E15" s="8">
        <v>373811.7</v>
      </c>
      <c r="F15" s="8">
        <f t="shared" si="4"/>
        <v>514745.3</v>
      </c>
      <c r="G15" s="20">
        <v>285826.59999999998</v>
      </c>
      <c r="H15" s="8">
        <v>199230.3</v>
      </c>
      <c r="I15" s="8">
        <f t="shared" si="5"/>
        <v>86596.299999999988</v>
      </c>
      <c r="J15" s="8">
        <v>94468.3</v>
      </c>
      <c r="K15" s="8">
        <v>94468.3</v>
      </c>
      <c r="L15" s="8">
        <f t="shared" si="6"/>
        <v>0</v>
      </c>
      <c r="M15" s="8">
        <v>117263.3</v>
      </c>
      <c r="N15" s="8">
        <v>117263.3</v>
      </c>
      <c r="O15" s="8">
        <f t="shared" si="7"/>
        <v>0</v>
      </c>
      <c r="P15" s="8">
        <v>0</v>
      </c>
      <c r="Q15" s="8">
        <v>0</v>
      </c>
      <c r="R15" s="8">
        <f t="shared" si="8"/>
        <v>0</v>
      </c>
      <c r="S15" s="3"/>
    </row>
    <row r="16" spans="1:19" s="12" customFormat="1" ht="31.5" customHeight="1" x14ac:dyDescent="0.25">
      <c r="A16" s="18">
        <v>6</v>
      </c>
      <c r="B16" s="19" t="s">
        <v>35</v>
      </c>
      <c r="C16" s="10" t="s">
        <v>25</v>
      </c>
      <c r="D16" s="20">
        <v>2443544.1</v>
      </c>
      <c r="E16" s="8">
        <v>0</v>
      </c>
      <c r="F16" s="8">
        <v>373811.7</v>
      </c>
      <c r="G16" s="20">
        <v>2768993.3</v>
      </c>
      <c r="H16" s="8">
        <v>500000</v>
      </c>
      <c r="I16" s="8">
        <f t="shared" si="5"/>
        <v>2268993.2999999998</v>
      </c>
      <c r="J16" s="8">
        <v>2485159.2999999998</v>
      </c>
      <c r="K16" s="8">
        <v>0</v>
      </c>
      <c r="L16" s="8">
        <f t="shared" si="6"/>
        <v>2485159.2999999998</v>
      </c>
      <c r="M16" s="8">
        <v>2283488.7999999998</v>
      </c>
      <c r="N16" s="8">
        <v>0</v>
      </c>
      <c r="O16" s="8">
        <f t="shared" si="7"/>
        <v>2283488.7999999998</v>
      </c>
      <c r="P16" s="8">
        <v>2292111.7999999998</v>
      </c>
      <c r="Q16" s="8">
        <v>0</v>
      </c>
      <c r="R16" s="8">
        <f t="shared" si="8"/>
        <v>2292111.7999999998</v>
      </c>
      <c r="S16" s="3"/>
    </row>
    <row r="17" spans="1:19" s="12" customFormat="1" ht="31.5" customHeight="1" x14ac:dyDescent="0.25">
      <c r="A17" s="18">
        <v>7</v>
      </c>
      <c r="B17" s="19" t="s">
        <v>36</v>
      </c>
      <c r="C17" s="10" t="s">
        <v>22</v>
      </c>
      <c r="D17" s="20">
        <v>56138.1</v>
      </c>
      <c r="E17" s="8">
        <v>39687.9</v>
      </c>
      <c r="F17" s="8">
        <f t="shared" si="4"/>
        <v>16450.199999999997</v>
      </c>
      <c r="G17" s="20">
        <v>60342.9</v>
      </c>
      <c r="H17" s="8">
        <v>21716.2</v>
      </c>
      <c r="I17" s="8">
        <f t="shared" si="5"/>
        <v>38626.699999999997</v>
      </c>
      <c r="J17" s="8">
        <v>20029.2</v>
      </c>
      <c r="K17" s="8">
        <v>20029.2</v>
      </c>
      <c r="L17" s="8">
        <f t="shared" si="6"/>
        <v>0</v>
      </c>
      <c r="M17" s="8">
        <v>20014.900000000001</v>
      </c>
      <c r="N17" s="8">
        <v>20014.900000000001</v>
      </c>
      <c r="O17" s="8">
        <f t="shared" si="7"/>
        <v>0</v>
      </c>
      <c r="P17" s="8">
        <v>0</v>
      </c>
      <c r="Q17" s="8">
        <v>0</v>
      </c>
      <c r="R17" s="8">
        <f t="shared" si="8"/>
        <v>0</v>
      </c>
      <c r="S17" s="3"/>
    </row>
    <row r="18" spans="1:19" s="12" customFormat="1" ht="31.5" customHeight="1" x14ac:dyDescent="0.25">
      <c r="A18" s="18">
        <v>8</v>
      </c>
      <c r="B18" s="19" t="s">
        <v>37</v>
      </c>
      <c r="C18" s="10" t="s">
        <v>26</v>
      </c>
      <c r="D18" s="20">
        <v>0</v>
      </c>
      <c r="E18" s="8">
        <v>0</v>
      </c>
      <c r="F18" s="8">
        <f t="shared" si="4"/>
        <v>0</v>
      </c>
      <c r="G18" s="20">
        <v>0</v>
      </c>
      <c r="H18" s="8">
        <v>0</v>
      </c>
      <c r="I18" s="8">
        <f t="shared" si="5"/>
        <v>0</v>
      </c>
      <c r="J18" s="8">
        <v>0</v>
      </c>
      <c r="K18" s="8">
        <v>0</v>
      </c>
      <c r="L18" s="8">
        <f t="shared" si="6"/>
        <v>0</v>
      </c>
      <c r="M18" s="8">
        <v>0</v>
      </c>
      <c r="N18" s="8">
        <v>0</v>
      </c>
      <c r="O18" s="8">
        <f t="shared" si="7"/>
        <v>0</v>
      </c>
      <c r="P18" s="8">
        <v>0</v>
      </c>
      <c r="Q18" s="8">
        <v>0</v>
      </c>
      <c r="R18" s="8">
        <f t="shared" si="8"/>
        <v>0</v>
      </c>
      <c r="S18" s="3"/>
    </row>
    <row r="19" spans="1:19" s="12" customFormat="1" ht="31.5" customHeight="1" x14ac:dyDescent="0.25">
      <c r="A19" s="18">
        <v>9</v>
      </c>
      <c r="B19" s="19" t="s">
        <v>9</v>
      </c>
      <c r="C19" s="10" t="s">
        <v>17</v>
      </c>
      <c r="D19" s="20">
        <v>13956.1</v>
      </c>
      <c r="E19" s="8">
        <v>9350.6</v>
      </c>
      <c r="F19" s="8">
        <f t="shared" si="4"/>
        <v>4605.5</v>
      </c>
      <c r="G19" s="20">
        <v>33140.9</v>
      </c>
      <c r="H19" s="8">
        <v>22204.400000000001</v>
      </c>
      <c r="I19" s="8">
        <f t="shared" si="5"/>
        <v>10936.5</v>
      </c>
      <c r="J19" s="8">
        <v>79928.7</v>
      </c>
      <c r="K19" s="8">
        <v>53552.2</v>
      </c>
      <c r="L19" s="8">
        <f t="shared" si="6"/>
        <v>26376.5</v>
      </c>
      <c r="M19" s="8">
        <v>92598.5</v>
      </c>
      <c r="N19" s="8">
        <v>62041</v>
      </c>
      <c r="O19" s="8">
        <f t="shared" si="7"/>
        <v>30557.5</v>
      </c>
      <c r="P19" s="8">
        <v>0</v>
      </c>
      <c r="Q19" s="8">
        <v>0</v>
      </c>
      <c r="R19" s="8">
        <f t="shared" si="8"/>
        <v>0</v>
      </c>
      <c r="S19" s="3"/>
    </row>
    <row r="20" spans="1:19" s="12" customFormat="1" ht="31.5" customHeight="1" x14ac:dyDescent="0.25">
      <c r="A20" s="18">
        <v>10</v>
      </c>
      <c r="B20" s="19" t="s">
        <v>10</v>
      </c>
      <c r="C20" s="10" t="s">
        <v>16</v>
      </c>
      <c r="D20" s="20">
        <v>71113.7</v>
      </c>
      <c r="E20" s="8">
        <v>15000</v>
      </c>
      <c r="F20" s="8">
        <f t="shared" si="4"/>
        <v>56113.7</v>
      </c>
      <c r="G20" s="20">
        <v>218081.8</v>
      </c>
      <c r="H20" s="8">
        <v>95864.5</v>
      </c>
      <c r="I20" s="8">
        <f t="shared" si="5"/>
        <v>122217.29999999999</v>
      </c>
      <c r="J20" s="8">
        <v>198677</v>
      </c>
      <c r="K20" s="8">
        <v>83600</v>
      </c>
      <c r="L20" s="8">
        <f t="shared" si="6"/>
        <v>115077</v>
      </c>
      <c r="M20" s="8">
        <v>394698.4</v>
      </c>
      <c r="N20" s="8">
        <v>224476.79999999999</v>
      </c>
      <c r="O20" s="8">
        <f t="shared" si="7"/>
        <v>170221.60000000003</v>
      </c>
      <c r="P20" s="8">
        <v>2558</v>
      </c>
      <c r="Q20" s="8">
        <v>0</v>
      </c>
      <c r="R20" s="8">
        <f t="shared" si="8"/>
        <v>2558</v>
      </c>
      <c r="S20" s="3"/>
    </row>
    <row r="21" spans="1:19" s="12" customFormat="1" ht="31.5" customHeight="1" x14ac:dyDescent="0.25">
      <c r="A21" s="18">
        <v>11</v>
      </c>
      <c r="B21" s="19" t="s">
        <v>11</v>
      </c>
      <c r="C21" s="10" t="s">
        <v>21</v>
      </c>
      <c r="D21" s="20">
        <v>409351.4</v>
      </c>
      <c r="E21" s="8">
        <v>271322.09999999998</v>
      </c>
      <c r="F21" s="8">
        <f t="shared" si="4"/>
        <v>138029.30000000005</v>
      </c>
      <c r="G21" s="20">
        <v>227965.5</v>
      </c>
      <c r="H21" s="8">
        <v>152736.9</v>
      </c>
      <c r="I21" s="8">
        <f t="shared" si="5"/>
        <v>75228.600000000006</v>
      </c>
      <c r="J21" s="8">
        <v>190270</v>
      </c>
      <c r="K21" s="8">
        <v>127480.9</v>
      </c>
      <c r="L21" s="8">
        <f t="shared" si="6"/>
        <v>62789.100000000006</v>
      </c>
      <c r="M21" s="8">
        <v>306757.90000000002</v>
      </c>
      <c r="N21" s="8">
        <v>205527.8</v>
      </c>
      <c r="O21" s="8">
        <f t="shared" si="7"/>
        <v>101230.10000000003</v>
      </c>
      <c r="P21" s="8">
        <v>101230.1</v>
      </c>
      <c r="Q21" s="8">
        <v>0</v>
      </c>
      <c r="R21" s="8">
        <f t="shared" si="8"/>
        <v>101230.1</v>
      </c>
      <c r="S21" s="3"/>
    </row>
    <row r="22" spans="1:19" s="12" customFormat="1" ht="31.5" customHeight="1" x14ac:dyDescent="0.25">
      <c r="A22" s="18">
        <v>12</v>
      </c>
      <c r="B22" s="19" t="s">
        <v>12</v>
      </c>
      <c r="C22" s="10" t="s">
        <v>27</v>
      </c>
      <c r="D22" s="20">
        <v>30000</v>
      </c>
      <c r="E22" s="8">
        <v>0</v>
      </c>
      <c r="F22" s="8">
        <f t="shared" si="4"/>
        <v>30000</v>
      </c>
      <c r="G22" s="20">
        <v>30000</v>
      </c>
      <c r="H22" s="8">
        <v>0</v>
      </c>
      <c r="I22" s="8">
        <f t="shared" si="5"/>
        <v>30000</v>
      </c>
      <c r="J22" s="8">
        <v>27000</v>
      </c>
      <c r="K22" s="8">
        <v>0</v>
      </c>
      <c r="L22" s="8">
        <f t="shared" si="6"/>
        <v>27000</v>
      </c>
      <c r="M22" s="8">
        <v>24300</v>
      </c>
      <c r="N22" s="8">
        <v>0</v>
      </c>
      <c r="O22" s="8">
        <f t="shared" si="7"/>
        <v>24300</v>
      </c>
      <c r="P22" s="8">
        <v>24300</v>
      </c>
      <c r="Q22" s="8">
        <v>0</v>
      </c>
      <c r="R22" s="8">
        <f t="shared" si="8"/>
        <v>24300</v>
      </c>
      <c r="S22" s="3"/>
    </row>
    <row r="24" spans="1:19" s="21" customFormat="1" x14ac:dyDescent="0.25">
      <c r="C24" s="9"/>
      <c r="D24" s="9"/>
      <c r="E24" s="25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23" customFormat="1" x14ac:dyDescent="0.25">
      <c r="C25" s="24"/>
      <c r="D25" s="24"/>
      <c r="E25" s="26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x14ac:dyDescent="0.25">
      <c r="G26" s="27"/>
    </row>
  </sheetData>
  <mergeCells count="10">
    <mergeCell ref="A2:R2"/>
    <mergeCell ref="A3:O3"/>
    <mergeCell ref="A5:A6"/>
    <mergeCell ref="B5:B6"/>
    <mergeCell ref="C5:C6"/>
    <mergeCell ref="D5:F5"/>
    <mergeCell ref="G5:I5"/>
    <mergeCell ref="J5:L5"/>
    <mergeCell ref="M5:O5"/>
    <mergeCell ref="P5:R5"/>
  </mergeCells>
  <pageMargins left="0.39370078740157483" right="0.39370078740157483" top="0.39370078740157483" bottom="0.3937007874015748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Указ № 204</vt:lpstr>
      <vt:lpstr>'Указ № 204'!Область_печати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Рыженкова Елена Николаевна</cp:lastModifiedBy>
  <cp:lastPrinted>2021-10-18T08:27:59Z</cp:lastPrinted>
  <dcterms:created xsi:type="dcterms:W3CDTF">2018-11-23T09:02:50Z</dcterms:created>
  <dcterms:modified xsi:type="dcterms:W3CDTF">2021-10-18T08:28:10Z</dcterms:modified>
</cp:coreProperties>
</file>