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6 " sheetId="12" r:id="rId1"/>
  </sheets>
  <definedNames>
    <definedName name="_xlnm.Print_Area" localSheetId="0">'Приложение 6 '!$A$1:$N$33</definedName>
  </definedNames>
  <calcPr calcId="145621"/>
</workbook>
</file>

<file path=xl/calcChain.xml><?xml version="1.0" encoding="utf-8"?>
<calcChain xmlns="http://schemas.openxmlformats.org/spreadsheetml/2006/main">
  <c r="J31" i="12" l="1"/>
  <c r="I31" i="12"/>
  <c r="I8" i="12" l="1"/>
  <c r="J8" i="12"/>
  <c r="H10" i="12"/>
  <c r="H8" i="12"/>
  <c r="F10" i="12"/>
  <c r="E10" i="12"/>
  <c r="E8" i="12" s="1"/>
  <c r="G10" i="12" l="1"/>
  <c r="G8" i="12" s="1"/>
  <c r="I10" i="12"/>
  <c r="J10" i="12"/>
  <c r="K10" i="12"/>
  <c r="L10" i="12"/>
  <c r="M10" i="12"/>
  <c r="N10" i="12"/>
  <c r="F8" i="12"/>
  <c r="F32" i="12" s="1"/>
  <c r="B10" i="12" l="1"/>
  <c r="B8" i="12" s="1"/>
  <c r="C10" i="12"/>
  <c r="C8" i="12" s="1"/>
  <c r="D10" i="12"/>
  <c r="D8" i="12" s="1"/>
  <c r="E32" i="12"/>
  <c r="B32" i="12" l="1"/>
  <c r="H32" i="12" l="1"/>
  <c r="G32" i="12"/>
  <c r="D32" i="12" l="1"/>
  <c r="C32" i="12"/>
  <c r="B11" i="12"/>
  <c r="E11" i="12"/>
  <c r="D11" i="12"/>
  <c r="C11" i="12"/>
  <c r="C9" i="12"/>
  <c r="E9" i="12"/>
  <c r="D9" i="12"/>
  <c r="H11" i="12" l="1"/>
  <c r="H9" i="12"/>
  <c r="F11" i="12"/>
  <c r="F9" i="12"/>
  <c r="G11" i="12"/>
  <c r="G9" i="12"/>
  <c r="K31" i="12" l="1"/>
  <c r="K32" i="12" s="1"/>
  <c r="K11" i="12"/>
  <c r="L11" i="12" l="1"/>
  <c r="L31" i="12"/>
  <c r="L32" i="12" s="1"/>
  <c r="L9" i="12"/>
  <c r="J32" i="12" l="1"/>
  <c r="J11" i="12"/>
  <c r="K9" i="12"/>
  <c r="N11" i="12" l="1"/>
  <c r="N31" i="12"/>
  <c r="N32" i="12" s="1"/>
  <c r="N9" i="12"/>
  <c r="M31" i="12"/>
  <c r="M32" i="12" s="1"/>
  <c r="M11" i="12"/>
  <c r="M9" i="12"/>
  <c r="I11" i="12"/>
  <c r="J9" i="12"/>
  <c r="I32" i="12"/>
  <c r="I9" i="12"/>
</calcChain>
</file>

<file path=xl/sharedStrings.xml><?xml version="1.0" encoding="utf-8"?>
<sst xmlns="http://schemas.openxmlformats.org/spreadsheetml/2006/main" count="54" uniqueCount="44">
  <si>
    <t>Показатель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</si>
  <si>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</si>
  <si>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</si>
  <si>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</si>
  <si>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</si>
  <si>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</si>
  <si>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</si>
  <si>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</si>
  <si>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</si>
  <si>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</si>
  <si>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</si>
  <si>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</si>
  <si>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</si>
  <si>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</si>
  <si>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Развитие здравоохранения в Ленинградской области</t>
  </si>
  <si>
    <t>Современное образование в Ленинградской области</t>
  </si>
  <si>
    <t>Социальная поддержка отдельных категорий граждан в Ленинградской области</t>
  </si>
  <si>
    <t>Развитие физической культуры и спорта в Ленинградской области</t>
  </si>
  <si>
    <t>Развитие культуры в Ленинградской области</t>
  </si>
  <si>
    <t>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</t>
  </si>
  <si>
    <t>Безопасность Ленинградской области</t>
  </si>
  <si>
    <t>Охрана окружающей среды Ленинградской области</t>
  </si>
  <si>
    <t>Стимулирование экономической активности Ленинградской области</t>
  </si>
  <si>
    <t>Развитие сельского хозяйства Ленинградской области</t>
  </si>
  <si>
    <t>Управление государственными финансами и государственным долгом Ленинградской области</t>
  </si>
  <si>
    <t>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</t>
  </si>
  <si>
    <t>Устойчивое общественное развитие в Ленинградской области</t>
  </si>
  <si>
    <t>Содействие занятости населения Ленинградской области</t>
  </si>
  <si>
    <t>2028 год</t>
  </si>
  <si>
    <t>% к предыдущему году</t>
  </si>
  <si>
    <t>тыс.руб.</t>
  </si>
  <si>
    <t>Показатели финансового обеспечения государственных программ Ленинградской области на период до 2028 года</t>
  </si>
  <si>
    <t>Приложение 6</t>
  </si>
  <si>
    <t xml:space="preserve">2016 год </t>
  </si>
  <si>
    <t>Формирование городской среды и обеспечение качественным жильем граждан на территории Ленинградской области</t>
  </si>
  <si>
    <t>Развитие транспортной системы Ленинградской области</t>
  </si>
  <si>
    <t>Цифровое развитие Ленинградской области</t>
  </si>
  <si>
    <t xml:space="preserve">Развитие внутреннего и въездного туризма в Ленинградской области </t>
  </si>
  <si>
    <t>Комплексное развитие сельских территорий Ленинградской области</t>
  </si>
  <si>
    <t>вариант 2 (базовый)</t>
  </si>
  <si>
    <t>к Бюджетному прогнозу</t>
  </si>
  <si>
    <t xml:space="preserve">2019 год </t>
  </si>
  <si>
    <t>2021 год
(оценка)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</si>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</sst>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164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activeCell="J8" sqref="J8"/>
    </sheetView>
  </sheetViews>
  <sheetFormatPr defaultColWidth="9.140625" defaultRowHeight="15" x14ac:dyDescent="0.25"/>
  <cols>
    <col min="1" max="1" width="40.42578125" style="1" customWidth="1"/>
    <col min="2" max="5" width="14.5703125" style="1" customWidth="1"/>
    <col min="6" max="10" width="14.5703125" style="8" customWidth="1"/>
    <col min="11" max="14" width="14.5703125" style="1" customWidth="1"/>
    <col min="15" max="16384" width="9.140625" style="1"/>
  </cols>
  <sheetData>
    <row r="1" spans="1:14" ht="19.5" customHeight="1" x14ac:dyDescent="0.25">
      <c r="N1" s="6" t="s">
        <v>32</v>
      </c>
    </row>
    <row r="2" spans="1:14" ht="19.5" customHeight="1" x14ac:dyDescent="0.25">
      <c r="N2" s="6" t="s">
        <v>40</v>
      </c>
    </row>
    <row r="3" spans="1:14" ht="19.5" customHeight="1" x14ac:dyDescent="0.25">
      <c r="N3" s="6"/>
    </row>
    <row r="4" spans="1:14" ht="22.5" x14ac:dyDescent="0.25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0.25" x14ac:dyDescent="0.25">
      <c r="A5" s="35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0.25" customHeight="1" x14ac:dyDescent="0.25">
      <c r="A6" s="14"/>
      <c r="B6" s="14"/>
      <c r="C6" s="11"/>
      <c r="D6" s="11"/>
      <c r="E6" s="11"/>
      <c r="F6" s="28"/>
      <c r="G6" s="28"/>
      <c r="H6" s="28"/>
      <c r="I6" s="28"/>
      <c r="J6" s="28"/>
      <c r="K6" s="14"/>
      <c r="L6" s="14"/>
      <c r="N6" s="13" t="s">
        <v>30</v>
      </c>
    </row>
    <row r="7" spans="1:14" ht="30.75" customHeight="1" x14ac:dyDescent="0.25">
      <c r="A7" s="2" t="s">
        <v>0</v>
      </c>
      <c r="B7" s="3" t="s">
        <v>33</v>
      </c>
      <c r="C7" s="3" t="s">
        <v>1</v>
      </c>
      <c r="D7" s="3" t="s">
        <v>2</v>
      </c>
      <c r="E7" s="17" t="s">
        <v>41</v>
      </c>
      <c r="F7" s="29" t="s">
        <v>3</v>
      </c>
      <c r="G7" s="29" t="s">
        <v>42</v>
      </c>
      <c r="H7" s="29" t="s">
        <v>4</v>
      </c>
      <c r="I7" s="29" t="s">
        <v>5</v>
      </c>
      <c r="J7" s="29" t="s">
        <v>6</v>
      </c>
      <c r="K7" s="17" t="s">
        <v>7</v>
      </c>
      <c r="L7" s="17" t="s">
        <v>8</v>
      </c>
      <c r="M7" s="17" t="s">
        <v>9</v>
      </c>
      <c r="N7" s="17" t="s">
        <v>28</v>
      </c>
    </row>
    <row r="8" spans="1:14" s="9" customFormat="1" ht="15.75" x14ac:dyDescent="0.2">
      <c r="A8" s="7" t="s">
        <v>10</v>
      </c>
      <c r="B8" s="19">
        <f t="shared" ref="B8:H8" si="0">B10+B31</f>
        <v>108157301.19999999</v>
      </c>
      <c r="C8" s="19">
        <f t="shared" si="0"/>
        <v>113159528.80000001</v>
      </c>
      <c r="D8" s="19">
        <f t="shared" si="0"/>
        <v>124021525.8</v>
      </c>
      <c r="E8" s="19">
        <f t="shared" si="0"/>
        <v>141011668.09999996</v>
      </c>
      <c r="F8" s="19">
        <f t="shared" si="0"/>
        <v>170268115.69999999</v>
      </c>
      <c r="G8" s="19">
        <f t="shared" si="0"/>
        <v>177708758.39999998</v>
      </c>
      <c r="H8" s="19">
        <f t="shared" si="0"/>
        <v>164090987.69999999</v>
      </c>
      <c r="I8" s="19">
        <f t="shared" ref="I8:J8" si="1">I10+I31</f>
        <v>158808782.30000001</v>
      </c>
      <c r="J8" s="19">
        <f t="shared" si="1"/>
        <v>148749968.09999999</v>
      </c>
      <c r="K8" s="33">
        <v>174443406.56191999</v>
      </c>
      <c r="L8" s="33">
        <v>184297792.06039679</v>
      </c>
      <c r="M8" s="33">
        <v>195721398.09881267</v>
      </c>
      <c r="N8" s="33">
        <v>208484377.09876519</v>
      </c>
    </row>
    <row r="9" spans="1:14" s="8" customFormat="1" ht="15.75" x14ac:dyDescent="0.25">
      <c r="A9" s="30" t="s">
        <v>29</v>
      </c>
      <c r="B9" s="15"/>
      <c r="C9" s="15">
        <f t="shared" ref="C9:N9" si="2">C8*100/B8</f>
        <v>104.62495600805545</v>
      </c>
      <c r="D9" s="15">
        <f t="shared" si="2"/>
        <v>109.59883548048141</v>
      </c>
      <c r="E9" s="15">
        <f t="shared" si="2"/>
        <v>113.6993495205007</v>
      </c>
      <c r="F9" s="15">
        <f>F8*100/E8</f>
        <v>120.74753670685783</v>
      </c>
      <c r="G9" s="15">
        <f>G8*100/F8</f>
        <v>104.36995656492132</v>
      </c>
      <c r="H9" s="15">
        <f t="shared" si="2"/>
        <v>92.337028955349453</v>
      </c>
      <c r="I9" s="15">
        <f t="shared" si="2"/>
        <v>96.780928999186003</v>
      </c>
      <c r="J9" s="15">
        <f t="shared" si="2"/>
        <v>93.666084422838622</v>
      </c>
      <c r="K9" s="15">
        <f t="shared" si="2"/>
        <v>117.27290351057223</v>
      </c>
      <c r="L9" s="15">
        <f t="shared" si="2"/>
        <v>105.64904440511424</v>
      </c>
      <c r="M9" s="15">
        <f t="shared" si="2"/>
        <v>106.19844975390276</v>
      </c>
      <c r="N9" s="15">
        <f t="shared" si="2"/>
        <v>106.52099316882509</v>
      </c>
    </row>
    <row r="10" spans="1:14" s="8" customFormat="1" ht="15.75" x14ac:dyDescent="0.25">
      <c r="A10" s="30" t="s">
        <v>11</v>
      </c>
      <c r="B10" s="15">
        <f t="shared" ref="B10:N10" si="3">SUM(B12:B30)</f>
        <v>101428917.39999999</v>
      </c>
      <c r="C10" s="15">
        <f t="shared" si="3"/>
        <v>106100321.00000001</v>
      </c>
      <c r="D10" s="15">
        <f t="shared" si="3"/>
        <v>116696143.3</v>
      </c>
      <c r="E10" s="15">
        <f t="shared" si="3"/>
        <v>133133850.39999998</v>
      </c>
      <c r="F10" s="15">
        <f t="shared" si="3"/>
        <v>161725214.19999999</v>
      </c>
      <c r="G10" s="15">
        <f t="shared" si="3"/>
        <v>167694623.09999996</v>
      </c>
      <c r="H10" s="15">
        <f t="shared" si="3"/>
        <v>155226364</v>
      </c>
      <c r="I10" s="15">
        <f t="shared" si="3"/>
        <v>146915226.5</v>
      </c>
      <c r="J10" s="15">
        <f t="shared" si="3"/>
        <v>133536275</v>
      </c>
      <c r="K10" s="15">
        <f t="shared" si="3"/>
        <v>37253102.350000001</v>
      </c>
      <c r="L10" s="15">
        <f t="shared" si="3"/>
        <v>37126643.950000003</v>
      </c>
      <c r="M10" s="15">
        <f t="shared" si="3"/>
        <v>36717703.550000004</v>
      </c>
      <c r="N10" s="15">
        <f t="shared" si="3"/>
        <v>37831937.5</v>
      </c>
    </row>
    <row r="11" spans="1:14" s="32" customFormat="1" ht="15.75" x14ac:dyDescent="0.25">
      <c r="A11" s="31" t="s">
        <v>12</v>
      </c>
      <c r="B11" s="20">
        <f t="shared" ref="B11:N11" si="4">B10*100/B8</f>
        <v>93.779075730118166</v>
      </c>
      <c r="C11" s="20">
        <f t="shared" si="4"/>
        <v>93.761720400518328</v>
      </c>
      <c r="D11" s="20">
        <f t="shared" si="4"/>
        <v>94.093458814711667</v>
      </c>
      <c r="E11" s="20">
        <f t="shared" si="4"/>
        <v>94.413357556756694</v>
      </c>
      <c r="F11" s="20">
        <f t="shared" si="4"/>
        <v>94.982676900558431</v>
      </c>
      <c r="G11" s="20">
        <f>G10*100/G8</f>
        <v>94.364861141250302</v>
      </c>
      <c r="H11" s="20">
        <f t="shared" si="4"/>
        <v>94.597738837304846</v>
      </c>
      <c r="I11" s="20">
        <f t="shared" si="4"/>
        <v>92.510769475247088</v>
      </c>
      <c r="J11" s="20">
        <f t="shared" si="4"/>
        <v>89.772304966295991</v>
      </c>
      <c r="K11" s="20">
        <f t="shared" si="4"/>
        <v>21.355408659012134</v>
      </c>
      <c r="L11" s="20">
        <f t="shared" si="4"/>
        <v>20.144920639002077</v>
      </c>
      <c r="M11" s="20">
        <f t="shared" si="4"/>
        <v>18.76018866954065</v>
      </c>
      <c r="N11" s="20">
        <f t="shared" si="4"/>
        <v>18.146173841159282</v>
      </c>
    </row>
    <row r="12" spans="1:14" s="8" customFormat="1" ht="25.5" x14ac:dyDescent="0.25">
      <c r="A12" s="12" t="s">
        <v>14</v>
      </c>
      <c r="B12" s="16">
        <v>16969089.100000001</v>
      </c>
      <c r="C12" s="15">
        <v>20851597.199999999</v>
      </c>
      <c r="D12" s="15">
        <v>21942903.100000001</v>
      </c>
      <c r="E12" s="22">
        <v>27476956.399999999</v>
      </c>
      <c r="F12" s="21">
        <v>33471500.5</v>
      </c>
      <c r="G12" s="21">
        <v>27790627.200000003</v>
      </c>
      <c r="H12" s="21">
        <v>25590305.699999999</v>
      </c>
      <c r="I12" s="16">
        <v>25370718.300000001</v>
      </c>
      <c r="J12" s="16">
        <v>23692123</v>
      </c>
      <c r="K12" s="16">
        <v>25001013.300000001</v>
      </c>
      <c r="L12" s="16">
        <v>26251214.699999999</v>
      </c>
      <c r="M12" s="16">
        <v>25767429.600000001</v>
      </c>
      <c r="N12" s="16">
        <v>26798126.800000001</v>
      </c>
    </row>
    <row r="13" spans="1:14" s="8" customFormat="1" ht="25.5" x14ac:dyDescent="0.25">
      <c r="A13" s="12" t="s">
        <v>15</v>
      </c>
      <c r="B13" s="16">
        <v>26064104.600000001</v>
      </c>
      <c r="C13" s="15">
        <v>27347848.800000001</v>
      </c>
      <c r="D13" s="15">
        <v>31728169.899999999</v>
      </c>
      <c r="E13" s="22">
        <v>33797699</v>
      </c>
      <c r="F13" s="21">
        <v>37239717.899999999</v>
      </c>
      <c r="G13" s="21">
        <v>42068085.899999976</v>
      </c>
      <c r="H13" s="21">
        <v>39331596.600000009</v>
      </c>
      <c r="I13" s="16">
        <v>39859582.800000004</v>
      </c>
      <c r="J13" s="16">
        <v>40900062.800000004</v>
      </c>
      <c r="K13" s="23"/>
      <c r="L13" s="23"/>
      <c r="M13" s="23"/>
      <c r="N13" s="23"/>
    </row>
    <row r="14" spans="1:14" s="8" customFormat="1" ht="25.5" x14ac:dyDescent="0.25">
      <c r="A14" s="12" t="s">
        <v>16</v>
      </c>
      <c r="B14" s="16">
        <v>14614713.1</v>
      </c>
      <c r="C14" s="15">
        <v>15581644.5</v>
      </c>
      <c r="D14" s="15">
        <v>16271954.199999999</v>
      </c>
      <c r="E14" s="22">
        <v>18107668.899999999</v>
      </c>
      <c r="F14" s="21">
        <v>23749119.5</v>
      </c>
      <c r="G14" s="21">
        <v>25953267.800000004</v>
      </c>
      <c r="H14" s="21">
        <v>24263066.099999998</v>
      </c>
      <c r="I14" s="16">
        <v>24470755.699999999</v>
      </c>
      <c r="J14" s="16">
        <v>17523779.100000001</v>
      </c>
      <c r="K14" s="23"/>
      <c r="L14" s="23"/>
      <c r="M14" s="23"/>
      <c r="N14" s="23"/>
    </row>
    <row r="15" spans="1:14" s="8" customFormat="1" ht="25.5" x14ac:dyDescent="0.25">
      <c r="A15" s="12" t="s">
        <v>17</v>
      </c>
      <c r="B15" s="16">
        <v>1125084.1000000001</v>
      </c>
      <c r="C15" s="15">
        <v>1549529.4</v>
      </c>
      <c r="D15" s="15">
        <v>1691085.4</v>
      </c>
      <c r="E15" s="22">
        <v>2019155.8</v>
      </c>
      <c r="F15" s="21">
        <v>2301406.5</v>
      </c>
      <c r="G15" s="21">
        <v>2518074.5</v>
      </c>
      <c r="H15" s="21">
        <v>3041259.6</v>
      </c>
      <c r="I15" s="22">
        <v>2102065.2000000002</v>
      </c>
      <c r="J15" s="22">
        <v>1280379.6000000001</v>
      </c>
      <c r="K15" s="16">
        <v>2014504.5</v>
      </c>
      <c r="L15" s="16">
        <v>2014504.5</v>
      </c>
      <c r="M15" s="16">
        <v>2014504.5</v>
      </c>
      <c r="N15" s="16">
        <v>2014504.5</v>
      </c>
    </row>
    <row r="16" spans="1:14" s="8" customFormat="1" ht="15.75" x14ac:dyDescent="0.25">
      <c r="A16" s="18" t="s">
        <v>18</v>
      </c>
      <c r="B16" s="16">
        <v>1472892.3</v>
      </c>
      <c r="C16" s="15">
        <v>2315432.1</v>
      </c>
      <c r="D16" s="15">
        <v>2938477.3</v>
      </c>
      <c r="E16" s="22">
        <v>3190725.3</v>
      </c>
      <c r="F16" s="21">
        <v>3423548.6</v>
      </c>
      <c r="G16" s="21">
        <v>3487298.2</v>
      </c>
      <c r="H16" s="21">
        <v>3466987.5</v>
      </c>
      <c r="I16" s="22">
        <v>2476578</v>
      </c>
      <c r="J16" s="22">
        <v>1974969</v>
      </c>
      <c r="K16" s="23"/>
      <c r="L16" s="23"/>
      <c r="M16" s="23"/>
      <c r="N16" s="23"/>
    </row>
    <row r="17" spans="1:14" s="8" customFormat="1" ht="38.25" x14ac:dyDescent="0.25">
      <c r="A17" s="12" t="s">
        <v>34</v>
      </c>
      <c r="B17" s="16">
        <v>4111503.6</v>
      </c>
      <c r="C17" s="15">
        <v>2255088.5</v>
      </c>
      <c r="D17" s="15">
        <v>3925375.6</v>
      </c>
      <c r="E17" s="22">
        <v>6642743.9000000004</v>
      </c>
      <c r="F17" s="21">
        <v>9060020.8000000007</v>
      </c>
      <c r="G17" s="21">
        <v>10891575.999999998</v>
      </c>
      <c r="H17" s="21">
        <v>8319017.7000000002</v>
      </c>
      <c r="I17" s="22">
        <v>7749059.7999999998</v>
      </c>
      <c r="J17" s="22">
        <v>7683266.5</v>
      </c>
      <c r="K17" s="16">
        <v>1500000</v>
      </c>
      <c r="L17" s="23"/>
      <c r="M17" s="23"/>
      <c r="N17" s="23"/>
    </row>
    <row r="18" spans="1:14" s="8" customFormat="1" ht="51" x14ac:dyDescent="0.25">
      <c r="A18" s="12" t="s">
        <v>19</v>
      </c>
      <c r="B18" s="16">
        <v>6612811.2000000002</v>
      </c>
      <c r="C18" s="15">
        <v>8329617.9000000004</v>
      </c>
      <c r="D18" s="15">
        <v>7956829.4000000004</v>
      </c>
      <c r="E18" s="22">
        <v>8812930.5999999996</v>
      </c>
      <c r="F18" s="21">
        <v>11362007.699999999</v>
      </c>
      <c r="G18" s="21">
        <v>11089196.199999999</v>
      </c>
      <c r="H18" s="21">
        <v>9740855.0999999996</v>
      </c>
      <c r="I18" s="22">
        <v>6769742.5999999996</v>
      </c>
      <c r="J18" s="22">
        <v>7279758.9000000004</v>
      </c>
      <c r="K18" s="22">
        <v>1458902.75</v>
      </c>
      <c r="L18" s="22">
        <v>1458902.75</v>
      </c>
      <c r="M18" s="22">
        <v>1458902.75</v>
      </c>
      <c r="N18" s="22">
        <v>1420918.1</v>
      </c>
    </row>
    <row r="19" spans="1:14" s="8" customFormat="1" ht="15.75" x14ac:dyDescent="0.25">
      <c r="A19" s="12" t="s">
        <v>20</v>
      </c>
      <c r="B19" s="16">
        <v>1604449.1</v>
      </c>
      <c r="C19" s="15">
        <v>1862277.2</v>
      </c>
      <c r="D19" s="15">
        <v>2025723.4</v>
      </c>
      <c r="E19" s="22">
        <v>2284824</v>
      </c>
      <c r="F19" s="21">
        <v>2775344.1</v>
      </c>
      <c r="G19" s="21">
        <v>2557421.5000000005</v>
      </c>
      <c r="H19" s="21">
        <v>2348081.9</v>
      </c>
      <c r="I19" s="22">
        <v>2408777.5</v>
      </c>
      <c r="J19" s="22">
        <v>2473862.4999999995</v>
      </c>
      <c r="K19" s="23"/>
      <c r="L19" s="23"/>
      <c r="M19" s="23"/>
      <c r="N19" s="23"/>
    </row>
    <row r="20" spans="1:14" s="8" customFormat="1" ht="25.5" x14ac:dyDescent="0.25">
      <c r="A20" s="12" t="s">
        <v>21</v>
      </c>
      <c r="B20" s="16">
        <v>1430900</v>
      </c>
      <c r="C20" s="15">
        <v>1601345.2</v>
      </c>
      <c r="D20" s="15">
        <v>1697328.3</v>
      </c>
      <c r="E20" s="22">
        <v>2205632.6</v>
      </c>
      <c r="F20" s="21">
        <v>2699574.3</v>
      </c>
      <c r="G20" s="21">
        <v>2686263.3000000003</v>
      </c>
      <c r="H20" s="21">
        <v>2628917</v>
      </c>
      <c r="I20" s="22">
        <v>2691927.5</v>
      </c>
      <c r="J20" s="22">
        <v>2109692.9</v>
      </c>
      <c r="K20" s="24"/>
      <c r="L20" s="24"/>
      <c r="M20" s="23"/>
      <c r="N20" s="23"/>
    </row>
    <row r="21" spans="1:14" s="8" customFormat="1" ht="15.75" x14ac:dyDescent="0.25">
      <c r="A21" s="12" t="s">
        <v>36</v>
      </c>
      <c r="B21" s="16">
        <v>869691.7</v>
      </c>
      <c r="C21" s="15">
        <v>994953.2</v>
      </c>
      <c r="D21" s="15">
        <v>831453.8</v>
      </c>
      <c r="E21" s="22">
        <v>2313126.2999999998</v>
      </c>
      <c r="F21" s="21">
        <v>2570690.2999999998</v>
      </c>
      <c r="G21" s="21">
        <v>3030384.1</v>
      </c>
      <c r="H21" s="21">
        <v>3124562.9</v>
      </c>
      <c r="I21" s="22">
        <v>3122024.8</v>
      </c>
      <c r="J21" s="22">
        <v>3030478.3</v>
      </c>
      <c r="K21" s="23"/>
      <c r="L21" s="23"/>
      <c r="M21" s="23"/>
      <c r="N21" s="23"/>
    </row>
    <row r="22" spans="1:14" s="8" customFormat="1" ht="25.5" x14ac:dyDescent="0.25">
      <c r="A22" s="12" t="s">
        <v>22</v>
      </c>
      <c r="B22" s="16">
        <v>5415314.7999999998</v>
      </c>
      <c r="C22" s="15">
        <v>2539080</v>
      </c>
      <c r="D22" s="15">
        <v>5183778.3</v>
      </c>
      <c r="E22" s="22">
        <v>2905742.2</v>
      </c>
      <c r="F22" s="21">
        <v>2461336.7999999998</v>
      </c>
      <c r="G22" s="21">
        <v>2258164.3000000003</v>
      </c>
      <c r="H22" s="21">
        <v>2520659.6</v>
      </c>
      <c r="I22" s="22">
        <v>2086174.4</v>
      </c>
      <c r="J22" s="22">
        <v>1735851.3</v>
      </c>
      <c r="K22" s="23"/>
      <c r="L22" s="23"/>
      <c r="M22" s="23"/>
      <c r="N22" s="23"/>
    </row>
    <row r="23" spans="1:14" s="8" customFormat="1" ht="25.5" x14ac:dyDescent="0.25">
      <c r="A23" s="12" t="s">
        <v>35</v>
      </c>
      <c r="B23" s="16">
        <v>9560361.9000000004</v>
      </c>
      <c r="C23" s="15">
        <v>8531054</v>
      </c>
      <c r="D23" s="15">
        <v>8482569.5</v>
      </c>
      <c r="E23" s="22">
        <v>11279175.699999999</v>
      </c>
      <c r="F23" s="21">
        <v>14442806.199999999</v>
      </c>
      <c r="G23" s="21">
        <v>17386308.200000003</v>
      </c>
      <c r="H23" s="21">
        <v>15490859.799999999</v>
      </c>
      <c r="I23" s="16">
        <v>13363828.800000001</v>
      </c>
      <c r="J23" s="16">
        <v>11576576.199999999</v>
      </c>
      <c r="K23" s="23"/>
      <c r="L23" s="23"/>
      <c r="M23" s="23"/>
      <c r="N23" s="23"/>
    </row>
    <row r="24" spans="1:14" s="8" customFormat="1" ht="25.5" x14ac:dyDescent="0.25">
      <c r="A24" s="12" t="s">
        <v>23</v>
      </c>
      <c r="B24" s="16">
        <v>6240184.0999999996</v>
      </c>
      <c r="C24" s="15">
        <v>6519063</v>
      </c>
      <c r="D24" s="15">
        <v>6268078.7999999998</v>
      </c>
      <c r="E24" s="22">
        <v>6610206</v>
      </c>
      <c r="F24" s="21">
        <v>5393251.2000000002</v>
      </c>
      <c r="G24" s="21">
        <v>4945270.7</v>
      </c>
      <c r="H24" s="21">
        <v>4594942.4000000004</v>
      </c>
      <c r="I24" s="16">
        <v>4270723.4000000004</v>
      </c>
      <c r="J24" s="16">
        <v>3632532.2</v>
      </c>
      <c r="K24" s="23"/>
      <c r="L24" s="23"/>
      <c r="M24" s="23"/>
      <c r="N24" s="23"/>
    </row>
    <row r="25" spans="1:14" s="8" customFormat="1" ht="29.25" customHeight="1" x14ac:dyDescent="0.25">
      <c r="A25" s="12" t="s">
        <v>24</v>
      </c>
      <c r="B25" s="16">
        <v>3047185.2</v>
      </c>
      <c r="C25" s="15">
        <v>3335706.7</v>
      </c>
      <c r="D25" s="15">
        <v>3030362.2</v>
      </c>
      <c r="E25" s="22">
        <v>3420049.6</v>
      </c>
      <c r="F25" s="21">
        <v>4433540.2</v>
      </c>
      <c r="G25" s="21">
        <v>5366066</v>
      </c>
      <c r="H25" s="21">
        <v>6261659</v>
      </c>
      <c r="I25" s="16">
        <v>6571330.2000000002</v>
      </c>
      <c r="J25" s="16">
        <v>6559516.5999999996</v>
      </c>
      <c r="K25" s="16">
        <v>7278681.7999999998</v>
      </c>
      <c r="L25" s="16">
        <v>7402022</v>
      </c>
      <c r="M25" s="16">
        <v>7476866.7000000002</v>
      </c>
      <c r="N25" s="16">
        <v>7598388.0999999996</v>
      </c>
    </row>
    <row r="26" spans="1:14" s="8" customFormat="1" ht="25.5" x14ac:dyDescent="0.25">
      <c r="A26" s="12" t="s">
        <v>26</v>
      </c>
      <c r="B26" s="16">
        <v>951806.1</v>
      </c>
      <c r="C26" s="15">
        <v>1003594</v>
      </c>
      <c r="D26" s="15">
        <v>955893.9</v>
      </c>
      <c r="E26" s="22">
        <v>1307524.1000000001</v>
      </c>
      <c r="F26" s="21">
        <v>2077952.8</v>
      </c>
      <c r="G26" s="21">
        <v>1978818.0999999999</v>
      </c>
      <c r="H26" s="21">
        <v>1962631.4000000001</v>
      </c>
      <c r="I26" s="16">
        <v>850723.7</v>
      </c>
      <c r="J26" s="16">
        <v>850544.10000000009</v>
      </c>
      <c r="K26" s="23"/>
      <c r="L26" s="23"/>
      <c r="M26" s="23"/>
      <c r="N26" s="23"/>
    </row>
    <row r="27" spans="1:14" s="8" customFormat="1" ht="25.5" x14ac:dyDescent="0.25">
      <c r="A27" s="12" t="s">
        <v>27</v>
      </c>
      <c r="B27" s="15">
        <v>535555.1</v>
      </c>
      <c r="C27" s="15">
        <v>580614.69999999995</v>
      </c>
      <c r="D27" s="15">
        <v>534787.1</v>
      </c>
      <c r="E27" s="22">
        <v>759690</v>
      </c>
      <c r="F27" s="21">
        <v>2344180.2999999998</v>
      </c>
      <c r="G27" s="21">
        <v>1203594.8</v>
      </c>
      <c r="H27" s="21">
        <v>1279233.6000000001</v>
      </c>
      <c r="I27" s="16">
        <v>1289571.3999999999</v>
      </c>
      <c r="J27" s="16">
        <v>493621.2</v>
      </c>
      <c r="K27" s="23"/>
      <c r="L27" s="23"/>
      <c r="M27" s="23"/>
      <c r="N27" s="23"/>
    </row>
    <row r="28" spans="1:14" s="10" customFormat="1" ht="25.5" x14ac:dyDescent="0.25">
      <c r="A28" s="12" t="s">
        <v>37</v>
      </c>
      <c r="B28" s="21">
        <v>0</v>
      </c>
      <c r="C28" s="21">
        <v>0</v>
      </c>
      <c r="D28" s="21">
        <v>0</v>
      </c>
      <c r="E28" s="21">
        <v>0</v>
      </c>
      <c r="F28" s="21">
        <v>209520.8</v>
      </c>
      <c r="G28" s="21">
        <v>258531.7</v>
      </c>
      <c r="H28" s="21">
        <v>166555.20000000001</v>
      </c>
      <c r="I28" s="22">
        <v>168928.5</v>
      </c>
      <c r="J28" s="22">
        <v>168928.5</v>
      </c>
      <c r="K28" s="27"/>
      <c r="L28" s="27"/>
      <c r="M28" s="27"/>
      <c r="N28" s="27"/>
    </row>
    <row r="29" spans="1:14" s="10" customFormat="1" ht="25.5" x14ac:dyDescent="0.25">
      <c r="A29" s="12" t="s">
        <v>38</v>
      </c>
      <c r="B29" s="21">
        <v>0</v>
      </c>
      <c r="C29" s="21">
        <v>0</v>
      </c>
      <c r="D29" s="21">
        <v>0</v>
      </c>
      <c r="E29" s="21">
        <v>0</v>
      </c>
      <c r="F29" s="21">
        <v>1709695.7</v>
      </c>
      <c r="G29" s="21">
        <v>2225674.5999999996</v>
      </c>
      <c r="H29" s="21">
        <v>1095172.8999999999</v>
      </c>
      <c r="I29" s="21">
        <v>1292713.8999999999</v>
      </c>
      <c r="J29" s="22">
        <v>570332.30000000005</v>
      </c>
      <c r="K29" s="27"/>
      <c r="L29" s="27"/>
      <c r="M29" s="27"/>
      <c r="N29" s="26"/>
    </row>
    <row r="30" spans="1:14" s="8" customFormat="1" ht="63.75" x14ac:dyDescent="0.25">
      <c r="A30" s="12" t="s">
        <v>25</v>
      </c>
      <c r="B30" s="16">
        <v>803271.4</v>
      </c>
      <c r="C30" s="15">
        <v>901874.6</v>
      </c>
      <c r="D30" s="15">
        <v>1231373.1000000001</v>
      </c>
      <c r="E30" s="22" t="s">
        <v>43</v>
      </c>
      <c r="F30" s="22" t="s">
        <v>43</v>
      </c>
      <c r="G30" s="22" t="s">
        <v>43</v>
      </c>
      <c r="H30" s="22" t="s">
        <v>43</v>
      </c>
      <c r="I30" s="22" t="s">
        <v>43</v>
      </c>
      <c r="J30" s="22" t="s">
        <v>43</v>
      </c>
      <c r="K30" s="22" t="s">
        <v>43</v>
      </c>
      <c r="L30" s="22" t="s">
        <v>43</v>
      </c>
      <c r="M30" s="22" t="s">
        <v>43</v>
      </c>
      <c r="N30" s="22" t="s">
        <v>43</v>
      </c>
    </row>
    <row r="31" spans="1:14" ht="15.75" x14ac:dyDescent="0.25">
      <c r="A31" s="4" t="s">
        <v>13</v>
      </c>
      <c r="B31" s="16">
        <v>6728383.7999999998</v>
      </c>
      <c r="C31" s="16">
        <v>7059207.7999999998</v>
      </c>
      <c r="D31" s="16">
        <v>7325382.5</v>
      </c>
      <c r="E31" s="22">
        <v>7877817.6999999993</v>
      </c>
      <c r="F31" s="22">
        <v>8542901.5</v>
      </c>
      <c r="G31" s="22">
        <v>10014135.299999999</v>
      </c>
      <c r="H31" s="22">
        <v>8864623.6999999993</v>
      </c>
      <c r="I31" s="21">
        <f>8357272.6+3536283.2</f>
        <v>11893555.800000001</v>
      </c>
      <c r="J31" s="21">
        <f>7876763.5+7336929.6</f>
        <v>15213693.1</v>
      </c>
      <c r="K31" s="21">
        <f>K8-K10</f>
        <v>137190304.21191999</v>
      </c>
      <c r="L31" s="21">
        <f>L8-L10</f>
        <v>147171148.1103968</v>
      </c>
      <c r="M31" s="21">
        <f>M8-M10</f>
        <v>159003694.54881266</v>
      </c>
      <c r="N31" s="21">
        <f>N8-N10</f>
        <v>170652439.59876519</v>
      </c>
    </row>
    <row r="32" spans="1:14" s="10" customFormat="1" ht="15.75" x14ac:dyDescent="0.25">
      <c r="A32" s="5" t="s">
        <v>12</v>
      </c>
      <c r="B32" s="20">
        <f t="shared" ref="B32:N32" si="5">B31*100/B8</f>
        <v>6.2209242698818379</v>
      </c>
      <c r="C32" s="20">
        <f t="shared" si="5"/>
        <v>6.2382795994816824</v>
      </c>
      <c r="D32" s="20">
        <f t="shared" si="5"/>
        <v>5.9065411852883365</v>
      </c>
      <c r="E32" s="25">
        <f t="shared" si="5"/>
        <v>5.5866424432433197</v>
      </c>
      <c r="F32" s="20">
        <f t="shared" si="5"/>
        <v>5.0173230994415716</v>
      </c>
      <c r="G32" s="20">
        <f t="shared" si="5"/>
        <v>5.6351388587496878</v>
      </c>
      <c r="H32" s="20">
        <f t="shared" si="5"/>
        <v>5.4022611626951642</v>
      </c>
      <c r="I32" s="20">
        <f t="shared" si="5"/>
        <v>7.4892305247529114</v>
      </c>
      <c r="J32" s="20">
        <f t="shared" si="5"/>
        <v>10.227695033704011</v>
      </c>
      <c r="K32" s="20">
        <f t="shared" si="5"/>
        <v>78.644591340987873</v>
      </c>
      <c r="L32" s="20">
        <f t="shared" si="5"/>
        <v>79.855079360997934</v>
      </c>
      <c r="M32" s="20">
        <f t="shared" si="5"/>
        <v>81.239811330459347</v>
      </c>
      <c r="N32" s="20">
        <f t="shared" si="5"/>
        <v>81.853826158840718</v>
      </c>
    </row>
  </sheetData>
  <mergeCells count="2">
    <mergeCell ref="A4:N4"/>
    <mergeCell ref="A5:N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</vt:lpstr>
      <vt:lpstr>'Приложение 6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Васютина Ольга Валерьевна</cp:lastModifiedBy>
  <cp:lastPrinted>2021-10-19T06:54:17Z</cp:lastPrinted>
  <dcterms:created xsi:type="dcterms:W3CDTF">2015-09-25T08:48:27Z</dcterms:created>
  <dcterms:modified xsi:type="dcterms:W3CDTF">2021-10-19T07:07:08Z</dcterms:modified>
</cp:coreProperties>
</file>