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на 01.10.2021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C47" i="1" s="1"/>
  <c r="F47" i="1"/>
  <c r="D47" i="1"/>
  <c r="I46" i="1"/>
  <c r="H46" i="1"/>
  <c r="E46" i="1"/>
  <c r="J45" i="1"/>
  <c r="I45" i="1"/>
  <c r="H45" i="1"/>
  <c r="E45" i="1"/>
  <c r="G44" i="1"/>
  <c r="I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I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G47" i="1" s="1"/>
  <c r="I47" i="1" s="1"/>
  <c r="F9" i="1"/>
  <c r="D9" i="1"/>
  <c r="E9" i="1" s="1"/>
  <c r="C9" i="1"/>
  <c r="J9" i="1" l="1"/>
  <c r="J21" i="1"/>
  <c r="J44" i="1"/>
  <c r="H9" i="1"/>
  <c r="H21" i="1"/>
  <c r="H44" i="1"/>
  <c r="I9" i="1"/>
</calcChain>
</file>

<file path=xl/sharedStrings.xml><?xml version="1.0" encoding="utf-8"?>
<sst xmlns="http://schemas.openxmlformats.org/spreadsheetml/2006/main" count="98" uniqueCount="94">
  <si>
    <t>Информация об исполнении консолидированного бюджета Ленинградской области на 01.10.2021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</si>
  <si>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</si>
  <si>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</si>
  <si>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</si>
  <si>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</si>
  <si>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01.10.2020.</t>
  </si>
  <si>
    <t>на 01.10.2021.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</si>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</sst>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3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6" fillId="0" borderId="0"/>
    <xf numFmtId="0" fontId="19" fillId="0" borderId="0"/>
    <xf numFmtId="49" fontId="22" fillId="0" borderId="0">
      <alignment horizontal="center"/>
    </xf>
    <xf numFmtId="49" fontId="22" fillId="0" borderId="0">
      <alignment horizontal="center"/>
    </xf>
    <xf numFmtId="0" fontId="23" fillId="0" borderId="8"/>
    <xf numFmtId="49" fontId="22" fillId="0" borderId="9">
      <alignment horizontal="center" wrapText="1"/>
    </xf>
    <xf numFmtId="49" fontId="22" fillId="0" borderId="9">
      <alignment horizontal="center" wrapText="1"/>
    </xf>
    <xf numFmtId="0" fontId="22" fillId="0" borderId="10">
      <alignment horizontal="left" wrapText="1" indent="1"/>
    </xf>
    <xf numFmtId="49" fontId="22" fillId="0" borderId="11">
      <alignment horizontal="center" wrapText="1"/>
    </xf>
    <xf numFmtId="49" fontId="22" fillId="0" borderId="11">
      <alignment horizontal="center" wrapText="1"/>
    </xf>
    <xf numFmtId="0" fontId="22" fillId="0" borderId="12">
      <alignment horizontal="left" wrapText="1"/>
    </xf>
    <xf numFmtId="49" fontId="22" fillId="0" borderId="13">
      <alignment horizontal="center"/>
    </xf>
    <xf numFmtId="49" fontId="22" fillId="0" borderId="13">
      <alignment horizontal="center"/>
    </xf>
    <xf numFmtId="0" fontId="22" fillId="0" borderId="12">
      <alignment horizontal="left" wrapText="1" indent="2"/>
    </xf>
    <xf numFmtId="49" fontId="22" fillId="0" borderId="8"/>
    <xf numFmtId="49" fontId="22" fillId="0" borderId="8"/>
    <xf numFmtId="0" fontId="20" fillId="0" borderId="14"/>
    <xf numFmtId="4" fontId="22" fillId="0" borderId="13">
      <alignment horizontal="right"/>
    </xf>
    <xf numFmtId="4" fontId="22" fillId="0" borderId="13">
      <alignment horizontal="right"/>
    </xf>
    <xf numFmtId="0" fontId="22" fillId="0" borderId="0">
      <alignment horizontal="center" wrapText="1"/>
    </xf>
    <xf numFmtId="4" fontId="22" fillId="0" borderId="9">
      <alignment horizontal="right"/>
    </xf>
    <xf numFmtId="4" fontId="22" fillId="0" borderId="9">
      <alignment horizontal="right"/>
    </xf>
    <xf numFmtId="49" fontId="22" fillId="0" borderId="8">
      <alignment horizontal="left"/>
    </xf>
    <xf numFmtId="49" fontId="22" fillId="0" borderId="0">
      <alignment horizontal="right"/>
    </xf>
    <xf numFmtId="49" fontId="22" fillId="0" borderId="0">
      <alignment horizontal="right"/>
    </xf>
    <xf numFmtId="49" fontId="22" fillId="0" borderId="15">
      <alignment horizontal="center" wrapText="1"/>
    </xf>
    <xf numFmtId="4" fontId="22" fillId="0" borderId="16">
      <alignment horizontal="right"/>
    </xf>
    <xf numFmtId="4" fontId="22" fillId="0" borderId="16">
      <alignment horizontal="right"/>
    </xf>
    <xf numFmtId="49" fontId="22" fillId="0" borderId="15">
      <alignment horizontal="center"/>
    </xf>
    <xf numFmtId="49" fontId="22" fillId="0" borderId="17">
      <alignment horizontal="center"/>
    </xf>
    <xf numFmtId="49" fontId="22" fillId="0" borderId="17">
      <alignment horizontal="center"/>
    </xf>
    <xf numFmtId="0" fontId="23" fillId="0" borderId="0">
      <alignment horizontal="center"/>
    </xf>
    <xf numFmtId="4" fontId="22" fillId="0" borderId="18">
      <alignment horizontal="right"/>
    </xf>
    <xf numFmtId="4" fontId="22" fillId="0" borderId="18">
      <alignment horizontal="right"/>
    </xf>
    <xf numFmtId="49" fontId="22" fillId="0" borderId="13">
      <alignment horizontal="center"/>
    </xf>
    <xf numFmtId="0" fontId="22" fillId="0" borderId="19">
      <alignment horizontal="left" wrapText="1"/>
    </xf>
    <xf numFmtId="0" fontId="22" fillId="0" borderId="19">
      <alignment horizontal="left" wrapText="1"/>
    </xf>
    <xf numFmtId="0" fontId="22" fillId="0" borderId="19">
      <alignment horizontal="left" wrapText="1" indent="1"/>
    </xf>
    <xf numFmtId="0" fontId="23" fillId="0" borderId="20">
      <alignment horizontal="left" wrapText="1"/>
    </xf>
    <xf numFmtId="0" fontId="23" fillId="0" borderId="20">
      <alignment horizontal="left" wrapText="1"/>
    </xf>
    <xf numFmtId="0" fontId="22" fillId="0" borderId="21">
      <alignment horizontal="left" wrapText="1"/>
    </xf>
    <xf numFmtId="0" fontId="22" fillId="0" borderId="22">
      <alignment horizontal="left" wrapText="1" indent="2"/>
    </xf>
    <xf numFmtId="0" fontId="22" fillId="0" borderId="22">
      <alignment horizontal="left" wrapText="1" indent="2"/>
    </xf>
    <xf numFmtId="0" fontId="22" fillId="0" borderId="21">
      <alignment horizontal="left" wrapText="1" indent="2"/>
    </xf>
    <xf numFmtId="0" fontId="20" fillId="0" borderId="14"/>
    <xf numFmtId="0" fontId="20" fillId="0" borderId="14"/>
    <xf numFmtId="0" fontId="20" fillId="0" borderId="23"/>
    <xf numFmtId="0" fontId="22" fillId="0" borderId="8"/>
    <xf numFmtId="0" fontId="22" fillId="0" borderId="8"/>
    <xf numFmtId="0" fontId="20" fillId="0" borderId="24"/>
    <xf numFmtId="0" fontId="20" fillId="0" borderId="8"/>
    <xf numFmtId="0" fontId="20" fillId="0" borderId="8"/>
    <xf numFmtId="0" fontId="23" fillId="0" borderId="25">
      <alignment horizontal="center" vertical="center" textRotation="90" wrapText="1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14">
      <alignment horizontal="center" vertical="center" textRotation="90" wrapText="1"/>
    </xf>
    <xf numFmtId="0" fontId="23" fillId="0" borderId="8"/>
    <xf numFmtId="0" fontId="23" fillId="0" borderId="8"/>
    <xf numFmtId="0" fontId="22" fillId="0" borderId="0">
      <alignment vertical="center"/>
    </xf>
    <xf numFmtId="0" fontId="22" fillId="0" borderId="12">
      <alignment horizontal="left" wrapText="1"/>
    </xf>
    <xf numFmtId="0" fontId="22" fillId="0" borderId="12">
      <alignment horizontal="left" wrapText="1"/>
    </xf>
    <xf numFmtId="0" fontId="23" fillId="0" borderId="8">
      <alignment horizontal="center" vertical="center" textRotation="90" wrapText="1"/>
    </xf>
    <xf numFmtId="0" fontId="22" fillId="0" borderId="10">
      <alignment horizontal="left" wrapText="1" indent="1"/>
    </xf>
    <xf numFmtId="0" fontId="22" fillId="0" borderId="10">
      <alignment horizontal="left" wrapText="1" indent="1"/>
    </xf>
    <xf numFmtId="0" fontId="23" fillId="0" borderId="14">
      <alignment horizontal="center" vertical="center" textRotation="90"/>
    </xf>
    <xf numFmtId="0" fontId="22" fillId="0" borderId="12">
      <alignment horizontal="left" wrapText="1" indent="2"/>
    </xf>
    <xf numFmtId="0" fontId="22" fillId="0" borderId="12">
      <alignment horizontal="left" wrapText="1" indent="2"/>
    </xf>
    <xf numFmtId="0" fontId="23" fillId="0" borderId="8">
      <alignment horizontal="center" vertical="center" textRotation="90"/>
    </xf>
    <xf numFmtId="0" fontId="20" fillId="3" borderId="26"/>
    <xf numFmtId="0" fontId="20" fillId="3" borderId="26"/>
    <xf numFmtId="0" fontId="23" fillId="0" borderId="25">
      <alignment horizontal="center" vertical="center" textRotation="90"/>
    </xf>
    <xf numFmtId="0" fontId="22" fillId="0" borderId="27">
      <alignment horizontal="left" wrapText="1" indent="2"/>
    </xf>
    <xf numFmtId="0" fontId="22" fillId="0" borderId="27">
      <alignment horizontal="left" wrapText="1" indent="2"/>
    </xf>
    <xf numFmtId="0" fontId="23" fillId="0" borderId="28">
      <alignment horizontal="center" vertical="center" textRotation="90"/>
    </xf>
    <xf numFmtId="0" fontId="22" fillId="0" borderId="0">
      <alignment horizontal="center" wrapText="1"/>
    </xf>
    <xf numFmtId="0" fontId="22" fillId="0" borderId="0">
      <alignment horizontal="center" wrapText="1"/>
    </xf>
    <xf numFmtId="0" fontId="24" fillId="0" borderId="8">
      <alignment wrapText="1"/>
    </xf>
    <xf numFmtId="49" fontId="22" fillId="0" borderId="8">
      <alignment horizontal="left"/>
    </xf>
    <xf numFmtId="49" fontId="22" fillId="0" borderId="8">
      <alignment horizontal="left"/>
    </xf>
    <xf numFmtId="0" fontId="24" fillId="0" borderId="14">
      <alignment wrapText="1"/>
    </xf>
    <xf numFmtId="49" fontId="22" fillId="0" borderId="15">
      <alignment horizontal="center" wrapText="1"/>
    </xf>
    <xf numFmtId="49" fontId="22" fillId="0" borderId="15">
      <alignment horizontal="center" wrapText="1"/>
    </xf>
    <xf numFmtId="0" fontId="22" fillId="0" borderId="28">
      <alignment horizontal="center" vertical="top" wrapText="1"/>
    </xf>
    <xf numFmtId="49" fontId="22" fillId="0" borderId="15">
      <alignment horizontal="center" shrinkToFit="1"/>
    </xf>
    <xf numFmtId="49" fontId="22" fillId="0" borderId="15">
      <alignment horizontal="center" shrinkToFit="1"/>
    </xf>
    <xf numFmtId="0" fontId="23" fillId="0" borderId="29"/>
    <xf numFmtId="49" fontId="22" fillId="0" borderId="13">
      <alignment horizontal="center" shrinkToFit="1"/>
    </xf>
    <xf numFmtId="49" fontId="22" fillId="0" borderId="13">
      <alignment horizontal="center" shrinkToFit="1"/>
    </xf>
    <xf numFmtId="49" fontId="25" fillId="0" borderId="30">
      <alignment horizontal="left" vertical="center" wrapText="1"/>
    </xf>
    <xf numFmtId="0" fontId="22" fillId="0" borderId="21">
      <alignment horizontal="left" wrapText="1"/>
    </xf>
    <xf numFmtId="0" fontId="22" fillId="0" borderId="21">
      <alignment horizontal="left" wrapText="1"/>
    </xf>
    <xf numFmtId="49" fontId="22" fillId="0" borderId="31">
      <alignment horizontal="left" vertical="center" wrapText="1" indent="2"/>
    </xf>
    <xf numFmtId="0" fontId="22" fillId="0" borderId="19">
      <alignment horizontal="left" wrapText="1" indent="1"/>
    </xf>
    <xf numFmtId="0" fontId="22" fillId="0" borderId="19">
      <alignment horizontal="left" wrapText="1" indent="1"/>
    </xf>
    <xf numFmtId="49" fontId="22" fillId="0" borderId="27">
      <alignment horizontal="left" vertical="center" wrapText="1" indent="3"/>
    </xf>
    <xf numFmtId="0" fontId="22" fillId="0" borderId="21">
      <alignment horizontal="left" wrapText="1" indent="2"/>
    </xf>
    <xf numFmtId="0" fontId="22" fillId="0" borderId="21">
      <alignment horizontal="left" wrapText="1" indent="2"/>
    </xf>
    <xf numFmtId="49" fontId="22" fillId="0" borderId="30">
      <alignment horizontal="left" vertical="center" wrapText="1" indent="3"/>
    </xf>
    <xf numFmtId="0" fontId="22" fillId="0" borderId="19">
      <alignment horizontal="left" wrapText="1" indent="2"/>
    </xf>
    <xf numFmtId="0" fontId="22" fillId="0" borderId="19">
      <alignment horizontal="left" wrapText="1" indent="2"/>
    </xf>
    <xf numFmtId="49" fontId="22" fillId="0" borderId="32">
      <alignment horizontal="left" vertical="center" wrapText="1" indent="3"/>
    </xf>
    <xf numFmtId="0" fontId="20" fillId="0" borderId="23"/>
    <xf numFmtId="0" fontId="20" fillId="0" borderId="23"/>
    <xf numFmtId="0" fontId="25" fillId="0" borderId="29">
      <alignment horizontal="left" vertical="center" wrapText="1"/>
    </xf>
    <xf numFmtId="0" fontId="20" fillId="0" borderId="24"/>
    <xf numFmtId="0" fontId="20" fillId="0" borderId="24"/>
    <xf numFmtId="49" fontId="22" fillId="0" borderId="14">
      <alignment horizontal="left" vertical="center" wrapText="1" indent="3"/>
    </xf>
    <xf numFmtId="0" fontId="23" fillId="0" borderId="25">
      <alignment horizontal="center" vertical="center" textRotation="90" wrapText="1"/>
    </xf>
    <xf numFmtId="0" fontId="23" fillId="0" borderId="25">
      <alignment horizontal="center" vertical="center" textRotation="90" wrapText="1"/>
    </xf>
    <xf numFmtId="49" fontId="22" fillId="0" borderId="0">
      <alignment horizontal="left" vertical="center" wrapText="1" indent="3"/>
    </xf>
    <xf numFmtId="0" fontId="23" fillId="0" borderId="14">
      <alignment horizontal="center" vertical="center" textRotation="90" wrapText="1"/>
    </xf>
    <xf numFmtId="0" fontId="23" fillId="0" borderId="14">
      <alignment horizontal="center" vertical="center" textRotation="90" wrapText="1"/>
    </xf>
    <xf numFmtId="49" fontId="22" fillId="0" borderId="8">
      <alignment horizontal="left" vertical="center" wrapText="1" indent="3"/>
    </xf>
    <xf numFmtId="0" fontId="22" fillId="0" borderId="0">
      <alignment vertical="center"/>
    </xf>
    <xf numFmtId="0" fontId="22" fillId="0" borderId="0">
      <alignment vertical="center"/>
    </xf>
    <xf numFmtId="49" fontId="25" fillId="0" borderId="29">
      <alignment horizontal="left" vertical="center" wrapText="1"/>
    </xf>
    <xf numFmtId="0" fontId="23" fillId="0" borderId="8">
      <alignment horizontal="center" vertical="center" textRotation="90" wrapText="1"/>
    </xf>
    <xf numFmtId="0" fontId="23" fillId="0" borderId="8">
      <alignment horizontal="center" vertical="center" textRotation="90" wrapText="1"/>
    </xf>
    <xf numFmtId="0" fontId="22" fillId="0" borderId="30">
      <alignment horizontal="left" vertical="center" wrapText="1"/>
    </xf>
    <xf numFmtId="0" fontId="23" fillId="0" borderId="14">
      <alignment horizontal="center" vertical="center" textRotation="90"/>
    </xf>
    <xf numFmtId="0" fontId="23" fillId="0" borderId="14">
      <alignment horizontal="center" vertical="center" textRotation="90"/>
    </xf>
    <xf numFmtId="0" fontId="22" fillId="0" borderId="32">
      <alignment horizontal="left" vertical="center" wrapText="1"/>
    </xf>
    <xf numFmtId="0" fontId="23" fillId="0" borderId="8">
      <alignment horizontal="center" vertical="center" textRotation="90"/>
    </xf>
    <xf numFmtId="0" fontId="23" fillId="0" borderId="8">
      <alignment horizontal="center" vertical="center" textRotation="90"/>
    </xf>
    <xf numFmtId="49" fontId="22" fillId="0" borderId="30">
      <alignment horizontal="left" vertical="center" wrapText="1"/>
    </xf>
    <xf numFmtId="0" fontId="23" fillId="0" borderId="25">
      <alignment horizontal="center" vertical="center" textRotation="90"/>
    </xf>
    <xf numFmtId="0" fontId="23" fillId="0" borderId="25">
      <alignment horizontal="center" vertical="center" textRotation="90"/>
    </xf>
    <xf numFmtId="49" fontId="22" fillId="0" borderId="32">
      <alignment horizontal="left" vertical="center" wrapText="1"/>
    </xf>
    <xf numFmtId="0" fontId="23" fillId="0" borderId="28">
      <alignment horizontal="center" vertical="center" textRotation="90"/>
    </xf>
    <xf numFmtId="0" fontId="23" fillId="0" borderId="28">
      <alignment horizontal="center" vertical="center" textRotation="90"/>
    </xf>
    <xf numFmtId="49" fontId="23" fillId="0" borderId="33">
      <alignment horizontal="center"/>
    </xf>
    <xf numFmtId="0" fontId="24" fillId="0" borderId="8">
      <alignment wrapText="1"/>
    </xf>
    <xf numFmtId="0" fontId="24" fillId="0" borderId="8">
      <alignment wrapText="1"/>
    </xf>
    <xf numFmtId="49" fontId="23" fillId="0" borderId="34">
      <alignment horizontal="center" vertical="center" wrapText="1"/>
    </xf>
    <xf numFmtId="0" fontId="24" fillId="0" borderId="28">
      <alignment wrapText="1"/>
    </xf>
    <xf numFmtId="0" fontId="24" fillId="0" borderId="28">
      <alignment wrapText="1"/>
    </xf>
    <xf numFmtId="49" fontId="22" fillId="0" borderId="35">
      <alignment horizontal="center" vertical="center" wrapText="1"/>
    </xf>
    <xf numFmtId="0" fontId="24" fillId="0" borderId="14">
      <alignment wrapText="1"/>
    </xf>
    <xf numFmtId="0" fontId="24" fillId="0" borderId="14">
      <alignment wrapText="1"/>
    </xf>
    <xf numFmtId="49" fontId="22" fillId="0" borderId="15">
      <alignment horizontal="center" vertical="center" wrapText="1"/>
    </xf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49" fontId="22" fillId="0" borderId="34">
      <alignment horizontal="center" vertical="center" wrapText="1"/>
    </xf>
    <xf numFmtId="0" fontId="23" fillId="0" borderId="29"/>
    <xf numFmtId="0" fontId="23" fillId="0" borderId="29"/>
    <xf numFmtId="49" fontId="22" fillId="0" borderId="36">
      <alignment horizontal="center" vertical="center" wrapText="1"/>
    </xf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2" fillId="0" borderId="37">
      <alignment horizontal="center" vertical="center" wrapText="1"/>
    </xf>
    <xf numFmtId="49" fontId="22" fillId="0" borderId="31">
      <alignment horizontal="left" vertical="center" wrapText="1" indent="2"/>
    </xf>
    <xf numFmtId="49" fontId="22" fillId="0" borderId="31">
      <alignment horizontal="left" vertical="center" wrapText="1" indent="2"/>
    </xf>
    <xf numFmtId="49" fontId="22" fillId="0" borderId="0">
      <alignment horizontal="center" vertical="center" wrapText="1"/>
    </xf>
    <xf numFmtId="49" fontId="22" fillId="0" borderId="27">
      <alignment horizontal="left" vertical="center" wrapText="1" indent="3"/>
    </xf>
    <xf numFmtId="49" fontId="22" fillId="0" borderId="27">
      <alignment horizontal="left" vertical="center" wrapText="1" indent="3"/>
    </xf>
    <xf numFmtId="49" fontId="22" fillId="0" borderId="8">
      <alignment horizontal="center" vertical="center" wrapText="1"/>
    </xf>
    <xf numFmtId="49" fontId="22" fillId="0" borderId="30">
      <alignment horizontal="left" vertical="center" wrapText="1" indent="3"/>
    </xf>
    <xf numFmtId="49" fontId="22" fillId="0" borderId="30">
      <alignment horizontal="left" vertical="center" wrapText="1" indent="3"/>
    </xf>
    <xf numFmtId="49" fontId="23" fillId="0" borderId="33">
      <alignment horizontal="center" vertical="center" wrapText="1"/>
    </xf>
    <xf numFmtId="49" fontId="22" fillId="0" borderId="32">
      <alignment horizontal="left" vertical="center" wrapText="1" indent="3"/>
    </xf>
    <xf numFmtId="49" fontId="22" fillId="0" borderId="32">
      <alignment horizontal="left" vertical="center" wrapText="1" indent="3"/>
    </xf>
    <xf numFmtId="0" fontId="23" fillId="0" borderId="33">
      <alignment horizontal="center" vertical="center"/>
    </xf>
    <xf numFmtId="0" fontId="25" fillId="0" borderId="29">
      <alignment horizontal="left" vertical="center" wrapText="1"/>
    </xf>
    <xf numFmtId="0" fontId="25" fillId="0" borderId="29">
      <alignment horizontal="left" vertical="center" wrapText="1"/>
    </xf>
    <xf numFmtId="0" fontId="22" fillId="0" borderId="35">
      <alignment horizontal="center" vertical="center"/>
    </xf>
    <xf numFmtId="49" fontId="22" fillId="0" borderId="14">
      <alignment horizontal="left" vertical="center" wrapText="1" indent="3"/>
    </xf>
    <xf numFmtId="49" fontId="22" fillId="0" borderId="14">
      <alignment horizontal="left" vertical="center" wrapText="1" indent="3"/>
    </xf>
    <xf numFmtId="0" fontId="22" fillId="0" borderId="15">
      <alignment horizontal="center" vertical="center"/>
    </xf>
    <xf numFmtId="49" fontId="22" fillId="0" borderId="0">
      <alignment horizontal="left" vertical="center" wrapText="1" indent="3"/>
    </xf>
    <xf numFmtId="49" fontId="22" fillId="0" borderId="0">
      <alignment horizontal="left" vertical="center" wrapText="1" indent="3"/>
    </xf>
    <xf numFmtId="0" fontId="22" fillId="0" borderId="34">
      <alignment horizontal="center" vertical="center"/>
    </xf>
    <xf numFmtId="49" fontId="22" fillId="0" borderId="8">
      <alignment horizontal="left" vertical="center" wrapText="1" indent="3"/>
    </xf>
    <xf numFmtId="49" fontId="22" fillId="0" borderId="8">
      <alignment horizontal="left" vertical="center" wrapText="1" indent="3"/>
    </xf>
    <xf numFmtId="0" fontId="23" fillId="0" borderId="34">
      <alignment horizontal="center" vertical="center"/>
    </xf>
    <xf numFmtId="49" fontId="25" fillId="0" borderId="29">
      <alignment horizontal="left" vertical="center" wrapText="1"/>
    </xf>
    <xf numFmtId="49" fontId="25" fillId="0" borderId="29">
      <alignment horizontal="left" vertical="center" wrapText="1"/>
    </xf>
    <xf numFmtId="0" fontId="22" fillId="0" borderId="36">
      <alignment horizontal="center" vertical="center"/>
    </xf>
    <xf numFmtId="0" fontId="22" fillId="0" borderId="30">
      <alignment horizontal="left" vertical="center" wrapText="1"/>
    </xf>
    <xf numFmtId="0" fontId="22" fillId="0" borderId="30">
      <alignment horizontal="left" vertical="center" wrapText="1"/>
    </xf>
    <xf numFmtId="49" fontId="23" fillId="0" borderId="33">
      <alignment horizontal="center" vertical="center"/>
    </xf>
    <xf numFmtId="0" fontId="22" fillId="0" borderId="32">
      <alignment horizontal="left" vertical="center" wrapText="1"/>
    </xf>
    <xf numFmtId="0" fontId="22" fillId="0" borderId="32">
      <alignment horizontal="left" vertical="center" wrapText="1"/>
    </xf>
    <xf numFmtId="49" fontId="22" fillId="0" borderId="35">
      <alignment horizontal="center" vertical="center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22" fillId="0" borderId="15">
      <alignment horizontal="center" vertical="center"/>
    </xf>
    <xf numFmtId="49" fontId="22" fillId="0" borderId="32">
      <alignment horizontal="left" vertical="center" wrapText="1"/>
    </xf>
    <xf numFmtId="49" fontId="22" fillId="0" borderId="32">
      <alignment horizontal="left" vertical="center" wrapText="1"/>
    </xf>
    <xf numFmtId="49" fontId="22" fillId="0" borderId="34">
      <alignment horizontal="center" vertical="center"/>
    </xf>
    <xf numFmtId="49" fontId="23" fillId="0" borderId="33">
      <alignment horizontal="center"/>
    </xf>
    <xf numFmtId="49" fontId="23" fillId="0" borderId="33">
      <alignment horizontal="center"/>
    </xf>
    <xf numFmtId="49" fontId="22" fillId="0" borderId="36">
      <alignment horizontal="center" vertical="center"/>
    </xf>
    <xf numFmtId="49" fontId="23" fillId="0" borderId="34">
      <alignment horizontal="center" vertical="center" wrapText="1"/>
    </xf>
    <xf numFmtId="49" fontId="23" fillId="0" borderId="34">
      <alignment horizontal="center" vertical="center" wrapText="1"/>
    </xf>
    <xf numFmtId="49" fontId="22" fillId="0" borderId="28">
      <alignment horizontal="center" vertical="top" wrapText="1"/>
    </xf>
    <xf numFmtId="49" fontId="22" fillId="0" borderId="35">
      <alignment horizontal="center" vertical="center" wrapText="1"/>
    </xf>
    <xf numFmtId="49" fontId="22" fillId="0" borderId="35">
      <alignment horizontal="center" vertical="center" wrapText="1"/>
    </xf>
    <xf numFmtId="0" fontId="22" fillId="0" borderId="23"/>
    <xf numFmtId="49" fontId="22" fillId="0" borderId="15">
      <alignment horizontal="center" vertical="center" wrapText="1"/>
    </xf>
    <xf numFmtId="49" fontId="22" fillId="0" borderId="15">
      <alignment horizontal="center" vertical="center" wrapText="1"/>
    </xf>
    <xf numFmtId="4" fontId="22" fillId="0" borderId="38">
      <alignment horizontal="right"/>
    </xf>
    <xf numFmtId="49" fontId="22" fillId="0" borderId="34">
      <alignment horizontal="center" vertical="center" wrapText="1"/>
    </xf>
    <xf numFmtId="49" fontId="22" fillId="0" borderId="34">
      <alignment horizontal="center" vertical="center" wrapText="1"/>
    </xf>
    <xf numFmtId="4" fontId="22" fillId="0" borderId="37">
      <alignment horizontal="right"/>
    </xf>
    <xf numFmtId="49" fontId="22" fillId="0" borderId="36">
      <alignment horizontal="center" vertical="center" wrapText="1"/>
    </xf>
    <xf numFmtId="49" fontId="22" fillId="0" borderId="36">
      <alignment horizontal="center" vertical="center" wrapText="1"/>
    </xf>
    <xf numFmtId="4" fontId="22" fillId="0" borderId="0">
      <alignment horizontal="right" shrinkToFit="1"/>
    </xf>
    <xf numFmtId="49" fontId="22" fillId="0" borderId="37">
      <alignment horizontal="center" vertical="center" wrapText="1"/>
    </xf>
    <xf numFmtId="49" fontId="22" fillId="0" borderId="37">
      <alignment horizontal="center" vertical="center" wrapText="1"/>
    </xf>
    <xf numFmtId="4" fontId="22" fillId="0" borderId="8">
      <alignment horizontal="right"/>
    </xf>
    <xf numFmtId="49" fontId="22" fillId="0" borderId="0">
      <alignment horizontal="center" vertical="center" wrapText="1"/>
    </xf>
    <xf numFmtId="49" fontId="22" fillId="0" borderId="0">
      <alignment horizontal="center" vertical="center" wrapText="1"/>
    </xf>
    <xf numFmtId="49" fontId="22" fillId="0" borderId="8">
      <alignment horizontal="center" wrapText="1"/>
    </xf>
    <xf numFmtId="49" fontId="22" fillId="0" borderId="8">
      <alignment horizontal="center" vertical="center" wrapText="1"/>
    </xf>
    <xf numFmtId="49" fontId="22" fillId="0" borderId="8">
      <alignment horizontal="center" vertical="center" wrapText="1"/>
    </xf>
    <xf numFmtId="0" fontId="22" fillId="0" borderId="14">
      <alignment horizontal="center"/>
    </xf>
    <xf numFmtId="49" fontId="23" fillId="0" borderId="33">
      <alignment horizontal="center" vertical="center" wrapText="1"/>
    </xf>
    <xf numFmtId="49" fontId="23" fillId="0" borderId="33">
      <alignment horizontal="center" vertical="center" wrapText="1"/>
    </xf>
    <xf numFmtId="0" fontId="26" fillId="0" borderId="8"/>
    <xf numFmtId="0" fontId="23" fillId="0" borderId="33">
      <alignment horizontal="center" vertical="center"/>
    </xf>
    <xf numFmtId="0" fontId="23" fillId="0" borderId="33">
      <alignment horizontal="center" vertical="center"/>
    </xf>
    <xf numFmtId="0" fontId="26" fillId="0" borderId="14"/>
    <xf numFmtId="0" fontId="22" fillId="0" borderId="35">
      <alignment horizontal="center" vertical="center"/>
    </xf>
    <xf numFmtId="0" fontId="22" fillId="0" borderId="35">
      <alignment horizontal="center" vertical="center"/>
    </xf>
    <xf numFmtId="0" fontId="22" fillId="0" borderId="8">
      <alignment horizontal="center"/>
    </xf>
    <xf numFmtId="0" fontId="22" fillId="0" borderId="15">
      <alignment horizontal="center" vertical="center"/>
    </xf>
    <xf numFmtId="0" fontId="22" fillId="0" borderId="15">
      <alignment horizontal="center" vertical="center"/>
    </xf>
    <xf numFmtId="49" fontId="22" fillId="0" borderId="14">
      <alignment horizontal="center"/>
    </xf>
    <xf numFmtId="0" fontId="22" fillId="0" borderId="34">
      <alignment horizontal="center" vertical="center"/>
    </xf>
    <xf numFmtId="0" fontId="22" fillId="0" borderId="34">
      <alignment horizontal="center" vertical="center"/>
    </xf>
    <xf numFmtId="49" fontId="22" fillId="0" borderId="0">
      <alignment horizontal="left"/>
    </xf>
    <xf numFmtId="0" fontId="23" fillId="0" borderId="34">
      <alignment horizontal="center" vertical="center"/>
    </xf>
    <xf numFmtId="0" fontId="23" fillId="0" borderId="34">
      <alignment horizontal="center" vertical="center"/>
    </xf>
    <xf numFmtId="4" fontId="22" fillId="0" borderId="23">
      <alignment horizontal="right"/>
    </xf>
    <xf numFmtId="0" fontId="22" fillId="0" borderId="36">
      <alignment horizontal="center" vertical="center"/>
    </xf>
    <xf numFmtId="0" fontId="22" fillId="0" borderId="36">
      <alignment horizontal="center" vertical="center"/>
    </xf>
    <xf numFmtId="0" fontId="22" fillId="0" borderId="28">
      <alignment horizontal="center" vertical="top"/>
    </xf>
    <xf numFmtId="49" fontId="23" fillId="0" borderId="33">
      <alignment horizontal="center" vertical="center"/>
    </xf>
    <xf numFmtId="49" fontId="23" fillId="0" borderId="33">
      <alignment horizontal="center" vertical="center"/>
    </xf>
    <xf numFmtId="4" fontId="22" fillId="0" borderId="24">
      <alignment horizontal="right"/>
    </xf>
    <xf numFmtId="49" fontId="22" fillId="0" borderId="35">
      <alignment horizontal="center" vertical="center"/>
    </xf>
    <xf numFmtId="49" fontId="22" fillId="0" borderId="35">
      <alignment horizontal="center" vertical="center"/>
    </xf>
    <xf numFmtId="4" fontId="22" fillId="0" borderId="39">
      <alignment horizontal="right"/>
    </xf>
    <xf numFmtId="49" fontId="22" fillId="0" borderId="15">
      <alignment horizontal="center" vertical="center"/>
    </xf>
    <xf numFmtId="49" fontId="22" fillId="0" borderId="15">
      <alignment horizontal="center" vertical="center"/>
    </xf>
    <xf numFmtId="0" fontId="22" fillId="0" borderId="24"/>
    <xf numFmtId="49" fontId="22" fillId="0" borderId="34">
      <alignment horizontal="center" vertical="center"/>
    </xf>
    <xf numFmtId="49" fontId="22" fillId="0" borderId="34">
      <alignment horizontal="center" vertical="center"/>
    </xf>
    <xf numFmtId="0" fontId="24" fillId="0" borderId="28">
      <alignment wrapText="1"/>
    </xf>
    <xf numFmtId="49" fontId="22" fillId="0" borderId="36">
      <alignment horizontal="center" vertical="center"/>
    </xf>
    <xf numFmtId="49" fontId="22" fillId="0" borderId="36">
      <alignment horizontal="center" vertical="center"/>
    </xf>
    <xf numFmtId="0" fontId="21" fillId="0" borderId="40"/>
    <xf numFmtId="49" fontId="22" fillId="0" borderId="8">
      <alignment horizontal="center"/>
    </xf>
    <xf numFmtId="49" fontId="22" fillId="0" borderId="8">
      <alignment horizontal="center"/>
    </xf>
    <xf numFmtId="0" fontId="22" fillId="0" borderId="14">
      <alignment horizontal="center"/>
    </xf>
    <xf numFmtId="0" fontId="22" fillId="0" borderId="14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49" fontId="22" fillId="0" borderId="8"/>
    <xf numFmtId="49" fontId="22" fillId="0" borderId="8"/>
    <xf numFmtId="0" fontId="22" fillId="0" borderId="28">
      <alignment horizontal="center" vertical="top"/>
    </xf>
    <xf numFmtId="0" fontId="22" fillId="0" borderId="28">
      <alignment horizontal="center" vertical="top"/>
    </xf>
    <xf numFmtId="49" fontId="22" fillId="0" borderId="28">
      <alignment horizontal="center" vertical="top" wrapText="1"/>
    </xf>
    <xf numFmtId="49" fontId="22" fillId="0" borderId="28">
      <alignment horizontal="center" vertical="top" wrapText="1"/>
    </xf>
    <xf numFmtId="0" fontId="22" fillId="0" borderId="23"/>
    <xf numFmtId="0" fontId="22" fillId="0" borderId="23"/>
    <xf numFmtId="4" fontId="22" fillId="0" borderId="38">
      <alignment horizontal="right"/>
    </xf>
    <xf numFmtId="4" fontId="22" fillId="0" borderId="38">
      <alignment horizontal="right"/>
    </xf>
    <xf numFmtId="4" fontId="22" fillId="0" borderId="37">
      <alignment horizontal="right"/>
    </xf>
    <xf numFmtId="4" fontId="22" fillId="0" borderId="37">
      <alignment horizontal="right"/>
    </xf>
    <xf numFmtId="4" fontId="22" fillId="0" borderId="0">
      <alignment horizontal="right" shrinkToFit="1"/>
    </xf>
    <xf numFmtId="4" fontId="22" fillId="0" borderId="0">
      <alignment horizontal="right" shrinkToFit="1"/>
    </xf>
    <xf numFmtId="4" fontId="22" fillId="0" borderId="8">
      <alignment horizontal="right"/>
    </xf>
    <xf numFmtId="4" fontId="22" fillId="0" borderId="8">
      <alignment horizontal="right"/>
    </xf>
    <xf numFmtId="0" fontId="22" fillId="0" borderId="14"/>
    <xf numFmtId="0" fontId="22" fillId="0" borderId="14"/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0" fontId="22" fillId="0" borderId="8">
      <alignment horizontal="center"/>
    </xf>
    <xf numFmtId="0" fontId="22" fillId="0" borderId="8">
      <alignment horizontal="center"/>
    </xf>
    <xf numFmtId="49" fontId="22" fillId="0" borderId="14">
      <alignment horizontal="center"/>
    </xf>
    <xf numFmtId="49" fontId="22" fillId="0" borderId="14">
      <alignment horizontal="center"/>
    </xf>
    <xf numFmtId="49" fontId="22" fillId="0" borderId="0">
      <alignment horizontal="left"/>
    </xf>
    <xf numFmtId="49" fontId="22" fillId="0" borderId="0">
      <alignment horizontal="left"/>
    </xf>
    <xf numFmtId="4" fontId="22" fillId="0" borderId="23">
      <alignment horizontal="right"/>
    </xf>
    <xf numFmtId="4" fontId="22" fillId="0" borderId="23">
      <alignment horizontal="right"/>
    </xf>
    <xf numFmtId="0" fontId="22" fillId="0" borderId="28">
      <alignment horizontal="center" vertical="top"/>
    </xf>
    <xf numFmtId="0" fontId="22" fillId="0" borderId="28">
      <alignment horizontal="center" vertical="top"/>
    </xf>
    <xf numFmtId="4" fontId="22" fillId="0" borderId="24">
      <alignment horizontal="right"/>
    </xf>
    <xf numFmtId="4" fontId="22" fillId="0" borderId="24">
      <alignment horizontal="right"/>
    </xf>
    <xf numFmtId="4" fontId="22" fillId="0" borderId="39">
      <alignment horizontal="right"/>
    </xf>
    <xf numFmtId="4" fontId="22" fillId="0" borderId="39">
      <alignment horizontal="right"/>
    </xf>
    <xf numFmtId="0" fontId="22" fillId="0" borderId="24"/>
    <xf numFmtId="0" fontId="22" fillId="0" borderId="24"/>
    <xf numFmtId="0" fontId="21" fillId="0" borderId="40"/>
    <xf numFmtId="0" fontId="21" fillId="0" borderId="40"/>
    <xf numFmtId="0" fontId="20" fillId="3" borderId="0"/>
    <xf numFmtId="0" fontId="20" fillId="3" borderId="0"/>
    <xf numFmtId="0" fontId="20" fillId="4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2" fillId="0" borderId="0">
      <alignment horizontal="left"/>
    </xf>
    <xf numFmtId="0" fontId="22" fillId="0" borderId="0">
      <alignment horizontal="left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3" borderId="8"/>
    <xf numFmtId="0" fontId="20" fillId="3" borderId="8"/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0" fontId="22" fillId="0" borderId="41">
      <alignment horizontal="left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0" fontId="22" fillId="0" borderId="12">
      <alignment horizontal="left" wrapText="1" indent="1"/>
    </xf>
    <xf numFmtId="0" fontId="20" fillId="3" borderId="42"/>
    <xf numFmtId="0" fontId="20" fillId="3" borderId="42"/>
    <xf numFmtId="0" fontId="22" fillId="0" borderId="17">
      <alignment horizontal="left" wrapText="1" indent="2"/>
    </xf>
    <xf numFmtId="0" fontId="22" fillId="0" borderId="41">
      <alignment horizontal="left" wrapText="1"/>
    </xf>
    <xf numFmtId="0" fontId="22" fillId="0" borderId="41">
      <alignment horizontal="left" wrapText="1"/>
    </xf>
    <xf numFmtId="0" fontId="21" fillId="0" borderId="0"/>
    <xf numFmtId="0" fontId="22" fillId="0" borderId="12">
      <alignment horizontal="left" wrapText="1" indent="1"/>
    </xf>
    <xf numFmtId="0" fontId="22" fillId="0" borderId="12">
      <alignment horizontal="left" wrapText="1" indent="1"/>
    </xf>
    <xf numFmtId="0" fontId="28" fillId="0" borderId="0">
      <alignment horizontal="center" vertical="top"/>
    </xf>
    <xf numFmtId="0" fontId="22" fillId="0" borderId="17">
      <alignment horizontal="left" wrapText="1" indent="2"/>
    </xf>
    <xf numFmtId="0" fontId="22" fillId="0" borderId="17">
      <alignment horizontal="left" wrapText="1" indent="2"/>
    </xf>
    <xf numFmtId="0" fontId="22" fillId="0" borderId="14">
      <alignment horizontal="left"/>
    </xf>
    <xf numFmtId="0" fontId="20" fillId="3" borderId="14"/>
    <xf numFmtId="0" fontId="20" fillId="3" borderId="14"/>
    <xf numFmtId="49" fontId="22" fillId="0" borderId="33">
      <alignment horizontal="center" wrapText="1"/>
    </xf>
    <xf numFmtId="0" fontId="29" fillId="0" borderId="0">
      <alignment horizontal="center" wrapText="1"/>
    </xf>
    <xf numFmtId="0" fontId="29" fillId="0" borderId="0">
      <alignment horizontal="center" wrapText="1"/>
    </xf>
    <xf numFmtId="49" fontId="22" fillId="0" borderId="35">
      <alignment horizontal="center" wrapText="1"/>
    </xf>
    <xf numFmtId="0" fontId="28" fillId="0" borderId="0">
      <alignment horizontal="center" vertical="top"/>
    </xf>
    <xf numFmtId="0" fontId="28" fillId="0" borderId="0">
      <alignment horizontal="center" vertical="top"/>
    </xf>
    <xf numFmtId="49" fontId="22" fillId="0" borderId="34">
      <alignment horizontal="center"/>
    </xf>
    <xf numFmtId="0" fontId="22" fillId="0" borderId="8">
      <alignment wrapText="1"/>
    </xf>
    <xf numFmtId="0" fontId="22" fillId="0" borderId="8">
      <alignment wrapText="1"/>
    </xf>
    <xf numFmtId="0" fontId="22" fillId="0" borderId="37"/>
    <xf numFmtId="0" fontId="22" fillId="0" borderId="42">
      <alignment wrapText="1"/>
    </xf>
    <xf numFmtId="0" fontId="22" fillId="0" borderId="42">
      <alignment wrapText="1"/>
    </xf>
    <xf numFmtId="49" fontId="22" fillId="0" borderId="14"/>
    <xf numFmtId="0" fontId="22" fillId="0" borderId="14">
      <alignment horizontal="left"/>
    </xf>
    <xf numFmtId="0" fontId="22" fillId="0" borderId="14">
      <alignment horizontal="left"/>
    </xf>
    <xf numFmtId="49" fontId="22" fillId="0" borderId="0"/>
    <xf numFmtId="0" fontId="20" fillId="3" borderId="43"/>
    <xf numFmtId="0" fontId="20" fillId="3" borderId="43"/>
    <xf numFmtId="49" fontId="22" fillId="0" borderId="9">
      <alignment horizontal="center"/>
    </xf>
    <xf numFmtId="49" fontId="22" fillId="0" borderId="33">
      <alignment horizontal="center" wrapText="1"/>
    </xf>
    <xf numFmtId="49" fontId="22" fillId="0" borderId="33">
      <alignment horizontal="center" wrapText="1"/>
    </xf>
    <xf numFmtId="49" fontId="22" fillId="0" borderId="23">
      <alignment horizontal="center"/>
    </xf>
    <xf numFmtId="49" fontId="22" fillId="0" borderId="35">
      <alignment horizontal="center" wrapText="1"/>
    </xf>
    <xf numFmtId="49" fontId="22" fillId="0" borderId="35">
      <alignment horizontal="center" wrapText="1"/>
    </xf>
    <xf numFmtId="49" fontId="22" fillId="0" borderId="28">
      <alignment horizontal="center"/>
    </xf>
    <xf numFmtId="49" fontId="22" fillId="0" borderId="34">
      <alignment horizontal="center"/>
    </xf>
    <xf numFmtId="49" fontId="22" fillId="0" borderId="34">
      <alignment horizontal="center"/>
    </xf>
    <xf numFmtId="49" fontId="22" fillId="0" borderId="38">
      <alignment horizontal="center" vertical="center" wrapText="1"/>
    </xf>
    <xf numFmtId="0" fontId="20" fillId="3" borderId="44"/>
    <xf numFmtId="0" fontId="20" fillId="3" borderId="44"/>
    <xf numFmtId="4" fontId="22" fillId="0" borderId="28">
      <alignment horizontal="right"/>
    </xf>
    <xf numFmtId="0" fontId="22" fillId="0" borderId="37"/>
    <xf numFmtId="0" fontId="22" fillId="0" borderId="37"/>
    <xf numFmtId="0" fontId="22" fillId="5" borderId="0"/>
    <xf numFmtId="0" fontId="22" fillId="0" borderId="0">
      <alignment horizontal="center"/>
    </xf>
    <xf numFmtId="0" fontId="22" fillId="0" borderId="0">
      <alignment horizontal="center"/>
    </xf>
    <xf numFmtId="0" fontId="29" fillId="0" borderId="0">
      <alignment horizontal="center" wrapText="1"/>
    </xf>
    <xf numFmtId="49" fontId="22" fillId="0" borderId="14"/>
    <xf numFmtId="49" fontId="22" fillId="0" borderId="14"/>
    <xf numFmtId="0" fontId="22" fillId="0" borderId="0">
      <alignment horizontal="center"/>
    </xf>
    <xf numFmtId="49" fontId="22" fillId="0" borderId="0"/>
    <xf numFmtId="49" fontId="22" fillId="0" borderId="0"/>
    <xf numFmtId="0" fontId="22" fillId="0" borderId="8">
      <alignment wrapText="1"/>
    </xf>
    <xf numFmtId="49" fontId="22" fillId="0" borderId="9">
      <alignment horizontal="center"/>
    </xf>
    <xf numFmtId="49" fontId="22" fillId="0" borderId="9">
      <alignment horizontal="center"/>
    </xf>
    <xf numFmtId="0" fontId="22" fillId="0" borderId="42">
      <alignment wrapText="1"/>
    </xf>
    <xf numFmtId="49" fontId="22" fillId="0" borderId="23">
      <alignment horizontal="center"/>
    </xf>
    <xf numFmtId="49" fontId="22" fillId="0" borderId="23">
      <alignment horizontal="center"/>
    </xf>
    <xf numFmtId="0" fontId="30" fillId="0" borderId="45"/>
    <xf numFmtId="49" fontId="22" fillId="0" borderId="28">
      <alignment horizontal="center"/>
    </xf>
    <xf numFmtId="49" fontId="22" fillId="0" borderId="28">
      <alignment horizontal="center"/>
    </xf>
    <xf numFmtId="49" fontId="31" fillId="0" borderId="46">
      <alignment horizontal="right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0" fontId="22" fillId="0" borderId="46">
      <alignment horizontal="right"/>
    </xf>
    <xf numFmtId="49" fontId="22" fillId="0" borderId="38">
      <alignment horizontal="center" vertical="center" wrapText="1"/>
    </xf>
    <xf numFmtId="49" fontId="22" fillId="0" borderId="38">
      <alignment horizontal="center" vertical="center" wrapText="1"/>
    </xf>
    <xf numFmtId="0" fontId="30" fillId="0" borderId="8"/>
    <xf numFmtId="0" fontId="20" fillId="3" borderId="47"/>
    <xf numFmtId="0" fontId="20" fillId="3" borderId="47"/>
    <xf numFmtId="0" fontId="21" fillId="0" borderId="37"/>
    <xf numFmtId="4" fontId="22" fillId="0" borderId="28">
      <alignment horizontal="right"/>
    </xf>
    <xf numFmtId="4" fontId="22" fillId="0" borderId="28">
      <alignment horizontal="right"/>
    </xf>
    <xf numFmtId="0" fontId="22" fillId="0" borderId="38">
      <alignment horizontal="center"/>
    </xf>
    <xf numFmtId="0" fontId="22" fillId="5" borderId="37"/>
    <xf numFmtId="0" fontId="22" fillId="5" borderId="37"/>
    <xf numFmtId="49" fontId="20" fillId="0" borderId="48">
      <alignment horizontal="center"/>
    </xf>
    <xf numFmtId="0" fontId="22" fillId="5" borderId="0"/>
    <xf numFmtId="0" fontId="22" fillId="5" borderId="0"/>
    <xf numFmtId="166" fontId="22" fillId="0" borderId="20">
      <alignment horizontal="center"/>
    </xf>
    <xf numFmtId="0" fontId="29" fillId="0" borderId="0">
      <alignment horizontal="center" wrapText="1"/>
    </xf>
    <xf numFmtId="0" fontId="29" fillId="0" borderId="0">
      <alignment horizontal="center" wrapText="1"/>
    </xf>
    <xf numFmtId="0" fontId="22" fillId="0" borderId="49">
      <alignment horizontal="center"/>
    </xf>
    <xf numFmtId="0" fontId="30" fillId="0" borderId="45"/>
    <xf numFmtId="0" fontId="30" fillId="0" borderId="45"/>
    <xf numFmtId="49" fontId="22" fillId="0" borderId="22">
      <alignment horizontal="center"/>
    </xf>
    <xf numFmtId="49" fontId="31" fillId="0" borderId="46">
      <alignment horizontal="right"/>
    </xf>
    <xf numFmtId="49" fontId="31" fillId="0" borderId="46">
      <alignment horizontal="right"/>
    </xf>
    <xf numFmtId="49" fontId="22" fillId="0" borderId="20">
      <alignment horizontal="center"/>
    </xf>
    <xf numFmtId="0" fontId="22" fillId="0" borderId="46">
      <alignment horizontal="right"/>
    </xf>
    <xf numFmtId="0" fontId="22" fillId="0" borderId="46">
      <alignment horizontal="right"/>
    </xf>
    <xf numFmtId="0" fontId="22" fillId="0" borderId="20">
      <alignment horizontal="center"/>
    </xf>
    <xf numFmtId="0" fontId="30" fillId="0" borderId="8"/>
    <xf numFmtId="0" fontId="30" fillId="0" borderId="8"/>
    <xf numFmtId="49" fontId="22" fillId="0" borderId="50">
      <alignment horizontal="center"/>
    </xf>
    <xf numFmtId="0" fontId="22" fillId="0" borderId="38">
      <alignment horizontal="center"/>
    </xf>
    <xf numFmtId="0" fontId="22" fillId="0" borderId="38">
      <alignment horizontal="center"/>
    </xf>
    <xf numFmtId="0" fontId="30" fillId="0" borderId="0"/>
    <xf numFmtId="49" fontId="20" fillId="0" borderId="48">
      <alignment horizontal="center"/>
    </xf>
    <xf numFmtId="49" fontId="20" fillId="0" borderId="48">
      <alignment horizontal="center"/>
    </xf>
    <xf numFmtId="0" fontId="20" fillId="0" borderId="51"/>
    <xf numFmtId="166" fontId="22" fillId="0" borderId="20">
      <alignment horizontal="center"/>
    </xf>
    <xf numFmtId="166" fontId="22" fillId="0" borderId="20">
      <alignment horizontal="center"/>
    </xf>
    <xf numFmtId="0" fontId="20" fillId="0" borderId="40"/>
    <xf numFmtId="0" fontId="22" fillId="0" borderId="49">
      <alignment horizontal="center"/>
    </xf>
    <xf numFmtId="0" fontId="22" fillId="0" borderId="49">
      <alignment horizontal="center"/>
    </xf>
    <xf numFmtId="4" fontId="22" fillId="0" borderId="17">
      <alignment horizontal="right"/>
    </xf>
    <xf numFmtId="49" fontId="22" fillId="0" borderId="22">
      <alignment horizontal="center"/>
    </xf>
    <xf numFmtId="49" fontId="22" fillId="0" borderId="22">
      <alignment horizontal="center"/>
    </xf>
    <xf numFmtId="49" fontId="22" fillId="0" borderId="24">
      <alignment horizontal="center"/>
    </xf>
    <xf numFmtId="49" fontId="22" fillId="0" borderId="20">
      <alignment horizontal="center"/>
    </xf>
    <xf numFmtId="49" fontId="22" fillId="0" borderId="20">
      <alignment horizontal="center"/>
    </xf>
    <xf numFmtId="0" fontId="22" fillId="0" borderId="52">
      <alignment horizontal="left" wrapText="1"/>
    </xf>
    <xf numFmtId="0" fontId="22" fillId="0" borderId="20">
      <alignment horizontal="center"/>
    </xf>
    <xf numFmtId="0" fontId="22" fillId="0" borderId="20">
      <alignment horizontal="center"/>
    </xf>
    <xf numFmtId="0" fontId="22" fillId="0" borderId="21">
      <alignment horizontal="left" wrapText="1" indent="1"/>
    </xf>
    <xf numFmtId="49" fontId="22" fillId="0" borderId="50">
      <alignment horizontal="center"/>
    </xf>
    <xf numFmtId="49" fontId="22" fillId="0" borderId="50">
      <alignment horizontal="center"/>
    </xf>
    <xf numFmtId="0" fontId="22" fillId="0" borderId="53">
      <alignment horizontal="left" wrapText="1" indent="2"/>
    </xf>
    <xf numFmtId="0" fontId="21" fillId="0" borderId="37"/>
    <xf numFmtId="0" fontId="21" fillId="0" borderId="37"/>
    <xf numFmtId="0" fontId="22" fillId="5" borderId="37"/>
    <xf numFmtId="0" fontId="30" fillId="0" borderId="0"/>
    <xf numFmtId="0" fontId="30" fillId="0" borderId="0"/>
    <xf numFmtId="0" fontId="29" fillId="0" borderId="0">
      <alignment horizontal="left" wrapText="1"/>
    </xf>
    <xf numFmtId="0" fontId="20" fillId="0" borderId="51"/>
    <xf numFmtId="0" fontId="20" fillId="0" borderId="51"/>
    <xf numFmtId="49" fontId="20" fillId="0" borderId="0"/>
    <xf numFmtId="0" fontId="20" fillId="0" borderId="40"/>
    <xf numFmtId="0" fontId="20" fillId="0" borderId="40"/>
    <xf numFmtId="0" fontId="22" fillId="0" borderId="0">
      <alignment horizontal="right"/>
    </xf>
    <xf numFmtId="4" fontId="22" fillId="0" borderId="17">
      <alignment horizontal="right"/>
    </xf>
    <xf numFmtId="4" fontId="22" fillId="0" borderId="17">
      <alignment horizontal="right"/>
    </xf>
    <xf numFmtId="49" fontId="22" fillId="0" borderId="0">
      <alignment horizontal="right"/>
    </xf>
    <xf numFmtId="49" fontId="22" fillId="0" borderId="24">
      <alignment horizontal="center"/>
    </xf>
    <xf numFmtId="49" fontId="22" fillId="0" borderId="24">
      <alignment horizontal="center"/>
    </xf>
    <xf numFmtId="0" fontId="22" fillId="0" borderId="0">
      <alignment horizontal="left" wrapText="1"/>
    </xf>
    <xf numFmtId="0" fontId="22" fillId="0" borderId="52">
      <alignment horizontal="left" wrapText="1"/>
    </xf>
    <xf numFmtId="0" fontId="22" fillId="0" borderId="52">
      <alignment horizontal="left" wrapText="1"/>
    </xf>
    <xf numFmtId="0" fontId="22" fillId="0" borderId="8">
      <alignment horizontal="left"/>
    </xf>
    <xf numFmtId="0" fontId="22" fillId="0" borderId="21">
      <alignment horizontal="left" wrapText="1" indent="1"/>
    </xf>
    <xf numFmtId="0" fontId="22" fillId="0" borderId="21">
      <alignment horizontal="left" wrapText="1" indent="1"/>
    </xf>
    <xf numFmtId="0" fontId="22" fillId="0" borderId="10">
      <alignment horizontal="left" wrapText="1"/>
    </xf>
    <xf numFmtId="0" fontId="22" fillId="0" borderId="20">
      <alignment horizontal="left" wrapText="1" indent="2"/>
    </xf>
    <xf numFmtId="0" fontId="22" fillId="0" borderId="20">
      <alignment horizontal="left" wrapText="1" indent="2"/>
    </xf>
    <xf numFmtId="0" fontId="22" fillId="0" borderId="42"/>
    <xf numFmtId="0" fontId="20" fillId="3" borderId="54"/>
    <xf numFmtId="0" fontId="20" fillId="3" borderId="54"/>
    <xf numFmtId="0" fontId="23" fillId="0" borderId="53">
      <alignment horizontal="left" wrapText="1"/>
    </xf>
    <xf numFmtId="0" fontId="22" fillId="5" borderId="26"/>
    <xf numFmtId="0" fontId="22" fillId="5" borderId="26"/>
    <xf numFmtId="49" fontId="22" fillId="0" borderId="0">
      <alignment horizontal="center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49" fontId="22" fillId="0" borderId="34">
      <alignment horizontal="center" wrapText="1"/>
    </xf>
    <xf numFmtId="49" fontId="20" fillId="0" borderId="0"/>
    <xf numFmtId="49" fontId="20" fillId="0" borderId="0"/>
    <xf numFmtId="0" fontId="22" fillId="0" borderId="55"/>
    <xf numFmtId="0" fontId="22" fillId="0" borderId="0">
      <alignment horizontal="right"/>
    </xf>
    <xf numFmtId="0" fontId="22" fillId="0" borderId="0">
      <alignment horizontal="right"/>
    </xf>
    <xf numFmtId="0" fontId="22" fillId="0" borderId="56">
      <alignment horizontal="center" wrapText="1"/>
    </xf>
    <xf numFmtId="49" fontId="22" fillId="0" borderId="0">
      <alignment horizontal="right"/>
    </xf>
    <xf numFmtId="49" fontId="22" fillId="0" borderId="0">
      <alignment horizontal="right"/>
    </xf>
    <xf numFmtId="0" fontId="20" fillId="0" borderId="37"/>
    <xf numFmtId="0" fontId="22" fillId="0" borderId="0">
      <alignment horizontal="left" wrapText="1"/>
    </xf>
    <xf numFmtId="0" fontId="22" fillId="0" borderId="0">
      <alignment horizontal="left" wrapText="1"/>
    </xf>
    <xf numFmtId="49" fontId="22" fillId="0" borderId="0">
      <alignment horizontal="center"/>
    </xf>
    <xf numFmtId="0" fontId="22" fillId="0" borderId="8">
      <alignment horizontal="left"/>
    </xf>
    <xf numFmtId="0" fontId="22" fillId="0" borderId="8">
      <alignment horizontal="left"/>
    </xf>
    <xf numFmtId="49" fontId="22" fillId="0" borderId="9">
      <alignment horizontal="center" wrapText="1"/>
    </xf>
    <xf numFmtId="0" fontId="22" fillId="0" borderId="10">
      <alignment horizontal="left" wrapText="1"/>
    </xf>
    <xf numFmtId="0" fontId="22" fillId="0" borderId="10">
      <alignment horizontal="left" wrapText="1"/>
    </xf>
    <xf numFmtId="49" fontId="22" fillId="0" borderId="11">
      <alignment horizontal="center" wrapText="1"/>
    </xf>
    <xf numFmtId="0" fontId="22" fillId="0" borderId="42"/>
    <xf numFmtId="0" fontId="22" fillId="0" borderId="42"/>
    <xf numFmtId="49" fontId="22" fillId="0" borderId="8"/>
    <xf numFmtId="0" fontId="23" fillId="0" borderId="53">
      <alignment horizontal="left" wrapText="1"/>
    </xf>
    <xf numFmtId="0" fontId="23" fillId="0" borderId="53">
      <alignment horizontal="left" wrapText="1"/>
    </xf>
    <xf numFmtId="4" fontId="22" fillId="0" borderId="13">
      <alignment horizontal="right"/>
    </xf>
    <xf numFmtId="0" fontId="22" fillId="0" borderId="16">
      <alignment horizontal="left" wrapText="1" indent="2"/>
    </xf>
    <xf numFmtId="0" fontId="22" fillId="0" borderId="16">
      <alignment horizontal="left" wrapText="1" indent="2"/>
    </xf>
    <xf numFmtId="4" fontId="22" fillId="0" borderId="9">
      <alignment horizontal="right"/>
    </xf>
    <xf numFmtId="49" fontId="22" fillId="0" borderId="0">
      <alignment horizontal="center" wrapText="1"/>
    </xf>
    <xf numFmtId="49" fontId="22" fillId="0" borderId="0">
      <alignment horizontal="center" wrapText="1"/>
    </xf>
    <xf numFmtId="4" fontId="22" fillId="0" borderId="16">
      <alignment horizontal="right"/>
    </xf>
    <xf numFmtId="49" fontId="22" fillId="0" borderId="34">
      <alignment horizontal="center" wrapText="1"/>
    </xf>
    <xf numFmtId="49" fontId="22" fillId="0" borderId="34">
      <alignment horizontal="center" wrapText="1"/>
    </xf>
    <xf numFmtId="49" fontId="22" fillId="0" borderId="17">
      <alignment horizontal="center"/>
    </xf>
    <xf numFmtId="0" fontId="22" fillId="0" borderId="55"/>
    <xf numFmtId="0" fontId="22" fillId="0" borderId="55"/>
    <xf numFmtId="4" fontId="22" fillId="0" borderId="18">
      <alignment horizontal="right"/>
    </xf>
    <xf numFmtId="0" fontId="22" fillId="0" borderId="56">
      <alignment horizontal="center" wrapText="1"/>
    </xf>
    <xf numFmtId="0" fontId="22" fillId="0" borderId="56">
      <alignment horizontal="center" wrapText="1"/>
    </xf>
    <xf numFmtId="0" fontId="22" fillId="0" borderId="19">
      <alignment horizontal="left" wrapText="1"/>
    </xf>
    <xf numFmtId="0" fontId="20" fillId="3" borderId="37"/>
    <xf numFmtId="0" fontId="20" fillId="3" borderId="37"/>
    <xf numFmtId="0" fontId="23" fillId="0" borderId="20">
      <alignment horizontal="left" wrapText="1"/>
    </xf>
    <xf numFmtId="49" fontId="22" fillId="0" borderId="15">
      <alignment horizontal="center"/>
    </xf>
    <xf numFmtId="49" fontId="22" fillId="0" borderId="15">
      <alignment horizontal="center"/>
    </xf>
    <xf numFmtId="0" fontId="22" fillId="0" borderId="8"/>
    <xf numFmtId="0" fontId="20" fillId="0" borderId="37"/>
    <xf numFmtId="0" fontId="20" fillId="0" borderId="37"/>
    <xf numFmtId="0" fontId="20" fillId="0" borderId="8"/>
    <xf numFmtId="0" fontId="19" fillId="0" borderId="0"/>
    <xf numFmtId="0" fontId="32" fillId="0" borderId="0"/>
  </cellStyleXfs>
  <cellXfs count="79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0" fillId="2" borderId="7" xfId="0" applyNumberFormat="1" applyFont="1" applyFill="1" applyBorder="1" applyAlignment="1">
      <alignment horizontal="center" vertical="top" wrapText="1" shrinkToFit="1"/>
    </xf>
    <xf numFmtId="164" fontId="9" fillId="2" borderId="7" xfId="2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7" fillId="2" borderId="0" xfId="0" applyNumberFormat="1" applyFont="1" applyFill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11" fillId="2" borderId="7" xfId="0" applyNumberFormat="1" applyFont="1" applyFill="1" applyBorder="1" applyAlignment="1">
      <alignment horizontal="center"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 shrinkToFit="1"/>
    </xf>
    <xf numFmtId="0" fontId="15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5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vertical="top" wrapText="1" shrinkToFit="1"/>
    </xf>
    <xf numFmtId="164" fontId="3" fillId="2" borderId="7" xfId="3" applyNumberFormat="1" applyFont="1" applyFill="1" applyBorder="1" applyAlignment="1">
      <alignment horizontal="center" vertical="top" wrapText="1" shrinkToFit="1"/>
    </xf>
    <xf numFmtId="164" fontId="17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80" zoomScaleNormal="80" workbookViewId="0">
      <selection activeCell="G1" sqref="G1:J1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19.7109375" style="4" customWidth="1"/>
    <col min="4" max="4" width="19.85546875" style="4" customWidth="1"/>
    <col min="5" max="5" width="13.7109375" style="4" customWidth="1"/>
    <col min="6" max="6" width="21.28515625" style="4" customWidth="1"/>
    <col min="7" max="7" width="18.85546875" style="4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G1" s="66"/>
      <c r="H1" s="66"/>
      <c r="I1" s="66"/>
      <c r="J1" s="66"/>
    </row>
    <row r="2" spans="1:10" ht="15.75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">
      <c r="A4" s="5"/>
      <c r="B4" s="6"/>
      <c r="C4" s="7"/>
      <c r="D4" s="8"/>
      <c r="E4" s="8"/>
      <c r="F4" s="7"/>
      <c r="G4" s="8"/>
      <c r="H4" s="9"/>
      <c r="I4" s="10"/>
      <c r="J4" s="11" t="s">
        <v>2</v>
      </c>
    </row>
    <row r="5" spans="1:10" x14ac:dyDescent="0.2">
      <c r="A5" s="63" t="s">
        <v>3</v>
      </c>
      <c r="B5" s="63" t="s">
        <v>4</v>
      </c>
      <c r="C5" s="70" t="s">
        <v>5</v>
      </c>
      <c r="D5" s="71"/>
      <c r="E5" s="72"/>
      <c r="F5" s="73" t="s">
        <v>6</v>
      </c>
      <c r="G5" s="74"/>
      <c r="H5" s="75"/>
      <c r="I5" s="63" t="s">
        <v>7</v>
      </c>
      <c r="J5" s="76" t="s">
        <v>8</v>
      </c>
    </row>
    <row r="6" spans="1:10" x14ac:dyDescent="0.2">
      <c r="A6" s="69"/>
      <c r="B6" s="69"/>
      <c r="C6" s="61" t="s">
        <v>9</v>
      </c>
      <c r="D6" s="61" t="s">
        <v>10</v>
      </c>
      <c r="E6" s="61" t="s">
        <v>11</v>
      </c>
      <c r="F6" s="63" t="s">
        <v>9</v>
      </c>
      <c r="G6" s="63" t="s">
        <v>10</v>
      </c>
      <c r="H6" s="61" t="s">
        <v>11</v>
      </c>
      <c r="I6" s="69"/>
      <c r="J6" s="77"/>
    </row>
    <row r="7" spans="1:10" ht="15.75" customHeight="1" x14ac:dyDescent="0.2">
      <c r="A7" s="64"/>
      <c r="B7" s="64"/>
      <c r="C7" s="62"/>
      <c r="D7" s="62"/>
      <c r="E7" s="62"/>
      <c r="F7" s="64"/>
      <c r="G7" s="64"/>
      <c r="H7" s="62"/>
      <c r="I7" s="64"/>
      <c r="J7" s="78"/>
    </row>
    <row r="8" spans="1:10" ht="12.75" customHeight="1" x14ac:dyDescent="0.2">
      <c r="A8" s="12">
        <v>1</v>
      </c>
      <c r="B8" s="12">
        <v>2</v>
      </c>
      <c r="C8" s="12">
        <v>3</v>
      </c>
      <c r="D8" s="12">
        <v>4</v>
      </c>
      <c r="E8" s="12" t="s">
        <v>12</v>
      </c>
      <c r="F8" s="12">
        <v>6</v>
      </c>
      <c r="G8" s="12">
        <v>7</v>
      </c>
      <c r="H8" s="12" t="s">
        <v>13</v>
      </c>
      <c r="I8" s="12" t="s">
        <v>14</v>
      </c>
      <c r="J8" s="13" t="s">
        <v>15</v>
      </c>
    </row>
    <row r="9" spans="1:10" x14ac:dyDescent="0.2">
      <c r="A9" s="14"/>
      <c r="B9" s="15" t="s">
        <v>16</v>
      </c>
      <c r="C9" s="16">
        <f>C10+C18</f>
        <v>186047543.22297999</v>
      </c>
      <c r="D9" s="16">
        <f>D10+D18</f>
        <v>133942616.76236999</v>
      </c>
      <c r="E9" s="17">
        <f>D9/C9*100</f>
        <v>71.993757317095188</v>
      </c>
      <c r="F9" s="16">
        <f>F10+F18</f>
        <v>192168840.79273999</v>
      </c>
      <c r="G9" s="16">
        <f>G10+G18</f>
        <v>140682191.48866001</v>
      </c>
      <c r="H9" s="18">
        <f t="shared" ref="H9:H19" si="0">G9/F9*100</f>
        <v>73.207597500361715</v>
      </c>
      <c r="I9" s="19">
        <f>G9-D9</f>
        <v>6739574.7262900174</v>
      </c>
      <c r="J9" s="19">
        <f>G9/D9*100</f>
        <v>105.03168811331109</v>
      </c>
    </row>
    <row r="10" spans="1:10" x14ac:dyDescent="0.2">
      <c r="A10" s="14"/>
      <c r="B10" s="20" t="s">
        <v>17</v>
      </c>
      <c r="C10" s="21">
        <v>169689471.86793</v>
      </c>
      <c r="D10" s="21">
        <v>119523578.8</v>
      </c>
      <c r="E10" s="22">
        <f t="shared" ref="E10:E19" si="1">D10/C10*100</f>
        <v>70.436649654390877</v>
      </c>
      <c r="F10" s="21">
        <v>170803735.90606999</v>
      </c>
      <c r="G10" s="21">
        <v>123805871.21238001</v>
      </c>
      <c r="H10" s="23">
        <f t="shared" si="0"/>
        <v>72.484287627329479</v>
      </c>
      <c r="I10" s="22">
        <f t="shared" ref="I10:I19" si="2">G10-D10</f>
        <v>4282292.4123800099</v>
      </c>
      <c r="J10" s="22">
        <f t="shared" ref="J10:J19" si="3">G10/D10*100</f>
        <v>103.58280136469608</v>
      </c>
    </row>
    <row r="11" spans="1:10" x14ac:dyDescent="0.2">
      <c r="A11" s="14"/>
      <c r="B11" s="20" t="s">
        <v>18</v>
      </c>
      <c r="C11" s="21">
        <v>160235515.59999999</v>
      </c>
      <c r="D11" s="21">
        <v>112422524.8</v>
      </c>
      <c r="E11" s="22">
        <f t="shared" si="1"/>
        <v>70.160803227071838</v>
      </c>
      <c r="F11" s="21">
        <v>162555886.6758</v>
      </c>
      <c r="G11" s="21">
        <v>116490791.83367996</v>
      </c>
      <c r="H11" s="23">
        <f t="shared" si="0"/>
        <v>71.661995277973631</v>
      </c>
      <c r="I11" s="22">
        <f t="shared" si="2"/>
        <v>4068267.0336799622</v>
      </c>
      <c r="J11" s="22">
        <f t="shared" si="3"/>
        <v>103.61872946806471</v>
      </c>
    </row>
    <row r="12" spans="1:10" x14ac:dyDescent="0.2">
      <c r="A12" s="14"/>
      <c r="B12" s="20" t="s">
        <v>19</v>
      </c>
      <c r="C12" s="24">
        <v>62527931.299999997</v>
      </c>
      <c r="D12" s="22">
        <v>47278599.204410002</v>
      </c>
      <c r="E12" s="22">
        <f t="shared" si="1"/>
        <v>75.611967678211045</v>
      </c>
      <c r="F12" s="21">
        <v>63279700</v>
      </c>
      <c r="G12" s="21">
        <v>45267719.54992</v>
      </c>
      <c r="H12" s="23">
        <f t="shared" si="0"/>
        <v>71.535926292191647</v>
      </c>
      <c r="I12" s="22">
        <f t="shared" si="2"/>
        <v>-2010879.6544900015</v>
      </c>
      <c r="J12" s="22">
        <f t="shared" si="3"/>
        <v>95.746744429131837</v>
      </c>
    </row>
    <row r="13" spans="1:10" x14ac:dyDescent="0.2">
      <c r="A13" s="14"/>
      <c r="B13" s="25" t="s">
        <v>20</v>
      </c>
      <c r="C13" s="26">
        <v>49085254.084129997</v>
      </c>
      <c r="D13" s="24">
        <v>34233216.016619995</v>
      </c>
      <c r="E13" s="22">
        <f t="shared" si="1"/>
        <v>69.74236286511983</v>
      </c>
      <c r="F13" s="21">
        <v>49315541.42955</v>
      </c>
      <c r="G13" s="21">
        <v>36048186.773510002</v>
      </c>
      <c r="H13" s="23">
        <f t="shared" si="0"/>
        <v>73.097011060918476</v>
      </c>
      <c r="I13" s="22">
        <f t="shared" si="2"/>
        <v>1814970.7568900064</v>
      </c>
      <c r="J13" s="22">
        <f t="shared" si="3"/>
        <v>105.30178279484129</v>
      </c>
    </row>
    <row r="14" spans="1:10" ht="15" customHeight="1" x14ac:dyDescent="0.2">
      <c r="A14" s="14"/>
      <c r="B14" s="27" t="s">
        <v>21</v>
      </c>
      <c r="C14" s="26">
        <v>30949877.246569999</v>
      </c>
      <c r="D14" s="24">
        <v>18229423.422139999</v>
      </c>
      <c r="E14" s="22">
        <f t="shared" si="1"/>
        <v>58.89982463229402</v>
      </c>
      <c r="F14" s="21">
        <v>29972768.193240002</v>
      </c>
      <c r="G14" s="21">
        <v>20087851.41776</v>
      </c>
      <c r="H14" s="23">
        <f>G14/F14*100</f>
        <v>67.020340891604974</v>
      </c>
      <c r="I14" s="22">
        <f t="shared" si="2"/>
        <v>1858427.9956200011</v>
      </c>
      <c r="J14" s="22">
        <f t="shared" si="3"/>
        <v>110.19466141404617</v>
      </c>
    </row>
    <row r="15" spans="1:10" ht="15" customHeight="1" x14ac:dyDescent="0.2">
      <c r="A15" s="14"/>
      <c r="B15" s="27" t="s">
        <v>22</v>
      </c>
      <c r="C15" s="26">
        <v>4141382.7</v>
      </c>
      <c r="D15" s="24">
        <v>2476586.4</v>
      </c>
      <c r="E15" s="22">
        <f t="shared" si="1"/>
        <v>59.800954883981142</v>
      </c>
      <c r="F15" s="21">
        <v>4212285.3031900004</v>
      </c>
      <c r="G15" s="21">
        <v>2734991.0035199998</v>
      </c>
      <c r="H15" s="23">
        <f>G15/F15*100</f>
        <v>64.928911663432842</v>
      </c>
      <c r="I15" s="22">
        <f t="shared" si="2"/>
        <v>258404.60351999989</v>
      </c>
      <c r="J15" s="22">
        <f t="shared" si="3"/>
        <v>110.43390222606406</v>
      </c>
    </row>
    <row r="16" spans="1:10" x14ac:dyDescent="0.2">
      <c r="A16" s="14"/>
      <c r="B16" s="27" t="s">
        <v>23</v>
      </c>
      <c r="C16" s="26">
        <v>11389009.698309999</v>
      </c>
      <c r="D16" s="24">
        <v>8072468.5978900008</v>
      </c>
      <c r="E16" s="22">
        <f t="shared" si="1"/>
        <v>70.879460214068175</v>
      </c>
      <c r="F16" s="26">
        <v>12369591.60823</v>
      </c>
      <c r="G16" s="26">
        <v>8316528.8519200003</v>
      </c>
      <c r="H16" s="23">
        <f>G16/F16*100</f>
        <v>67.233657466804885</v>
      </c>
      <c r="I16" s="22">
        <f t="shared" si="2"/>
        <v>244060.25402999949</v>
      </c>
      <c r="J16" s="22">
        <f t="shared" si="3"/>
        <v>103.02336579040757</v>
      </c>
    </row>
    <row r="17" spans="1:10" ht="15" customHeight="1" x14ac:dyDescent="0.2">
      <c r="A17" s="14"/>
      <c r="B17" s="27" t="s">
        <v>24</v>
      </c>
      <c r="C17" s="26">
        <v>9453956.3000000007</v>
      </c>
      <c r="D17" s="24">
        <v>7101054.0999999996</v>
      </c>
      <c r="E17" s="22">
        <f t="shared" si="1"/>
        <v>75.111983540689721</v>
      </c>
      <c r="F17" s="26">
        <v>8247849.2302699992</v>
      </c>
      <c r="G17" s="26">
        <v>7315079.3787000012</v>
      </c>
      <c r="H17" s="23">
        <f>G17/F17*100</f>
        <v>88.690750454716266</v>
      </c>
      <c r="I17" s="22">
        <f t="shared" si="2"/>
        <v>214025.27870000154</v>
      </c>
      <c r="J17" s="22">
        <f t="shared" si="3"/>
        <v>103.01399307322558</v>
      </c>
    </row>
    <row r="18" spans="1:10" x14ac:dyDescent="0.2">
      <c r="A18" s="14"/>
      <c r="B18" s="28" t="s">
        <v>25</v>
      </c>
      <c r="C18" s="26">
        <v>16358071.355049999</v>
      </c>
      <c r="D18" s="24">
        <v>14419037.962370001</v>
      </c>
      <c r="E18" s="22">
        <f t="shared" si="1"/>
        <v>88.146320244034229</v>
      </c>
      <c r="F18" s="26">
        <v>21365104.886669997</v>
      </c>
      <c r="G18" s="26">
        <v>16876320.276280001</v>
      </c>
      <c r="H18" s="23">
        <f t="shared" si="0"/>
        <v>78.990111987745891</v>
      </c>
      <c r="I18" s="22">
        <f t="shared" si="2"/>
        <v>2457282.31391</v>
      </c>
      <c r="J18" s="22">
        <f t="shared" si="3"/>
        <v>117.04192970656489</v>
      </c>
    </row>
    <row r="19" spans="1:10" x14ac:dyDescent="0.2">
      <c r="A19" s="14"/>
      <c r="B19" s="28" t="s">
        <v>26</v>
      </c>
      <c r="C19" s="26">
        <v>14793067.142999999</v>
      </c>
      <c r="D19" s="24">
        <v>13130525.22806</v>
      </c>
      <c r="E19" s="22">
        <f t="shared" si="1"/>
        <v>88.761344088627993</v>
      </c>
      <c r="F19" s="26">
        <v>19105454.14113</v>
      </c>
      <c r="G19" s="26">
        <v>14465032.965540001</v>
      </c>
      <c r="H19" s="23">
        <f t="shared" si="0"/>
        <v>75.711536918663697</v>
      </c>
      <c r="I19" s="22">
        <f t="shared" si="2"/>
        <v>1334507.7374800015</v>
      </c>
      <c r="J19" s="22">
        <f t="shared" si="3"/>
        <v>110.16339951602356</v>
      </c>
    </row>
    <row r="20" spans="1:10" x14ac:dyDescent="0.2">
      <c r="A20" s="14"/>
      <c r="B20" s="29"/>
      <c r="C20" s="21"/>
      <c r="D20" s="21"/>
      <c r="E20" s="22"/>
      <c r="F20" s="30"/>
      <c r="G20" s="30"/>
      <c r="H20" s="23"/>
      <c r="I20" s="22"/>
      <c r="J20" s="22"/>
    </row>
    <row r="21" spans="1:10" x14ac:dyDescent="0.2">
      <c r="A21" s="14"/>
      <c r="B21" s="31" t="s">
        <v>27</v>
      </c>
      <c r="C21" s="32">
        <f>C22+C27+C28+C31+C36+C37+C38+C39+C40+C41+C42+C43+C45+C46</f>
        <v>214990806.05035996</v>
      </c>
      <c r="D21" s="32">
        <f>D22+D27+D28+D31+D36+D37+D38+D39+D40+D41+D42+D43+D45+D46</f>
        <v>135860621.28957999</v>
      </c>
      <c r="E21" s="17">
        <f t="shared" ref="E21:E46" si="4">D21/C21*100</f>
        <v>63.193688970009099</v>
      </c>
      <c r="F21" s="32">
        <f>F22+F27+F28+F31+F36+F37+F38+F39+F40+F41+F42+F43+F45+F46</f>
        <v>222460916.73980001</v>
      </c>
      <c r="G21" s="32">
        <f>G22+G27+G28+G31+G36+G37+G38+G39+G40+G41+G42+G43+G45+G46</f>
        <v>144549089.90151003</v>
      </c>
      <c r="H21" s="18">
        <f>G21/F21*100</f>
        <v>64.977296695482451</v>
      </c>
      <c r="I21" s="19">
        <f t="shared" ref="I21:I47" si="5">G21-D21</f>
        <v>8688468.6119300425</v>
      </c>
      <c r="J21" s="19">
        <f t="shared" ref="J21:J45" si="6">G21/D21*100</f>
        <v>106.39513387283208</v>
      </c>
    </row>
    <row r="22" spans="1:10" x14ac:dyDescent="0.2">
      <c r="A22" s="33" t="s">
        <v>28</v>
      </c>
      <c r="B22" s="15" t="s">
        <v>29</v>
      </c>
      <c r="C22" s="32">
        <v>17985423.588189997</v>
      </c>
      <c r="D22" s="32">
        <v>10581572.279309999</v>
      </c>
      <c r="E22" s="17">
        <f t="shared" si="4"/>
        <v>58.834156601450935</v>
      </c>
      <c r="F22" s="32">
        <v>18963372.250009999</v>
      </c>
      <c r="G22" s="32">
        <v>11078770.0178</v>
      </c>
      <c r="H22" s="18">
        <f t="shared" ref="H22:H46" si="7">G22/F22*100</f>
        <v>58.421940315990781</v>
      </c>
      <c r="I22" s="19">
        <f t="shared" si="5"/>
        <v>497197.73849000037</v>
      </c>
      <c r="J22" s="19">
        <f t="shared" si="6"/>
        <v>104.69871324757818</v>
      </c>
    </row>
    <row r="23" spans="1:10" x14ac:dyDescent="0.2">
      <c r="A23" s="34" t="s">
        <v>30</v>
      </c>
      <c r="B23" s="20" t="s">
        <v>31</v>
      </c>
      <c r="C23" s="35">
        <v>8602115.6025200002</v>
      </c>
      <c r="D23" s="35">
        <v>5480230.35843</v>
      </c>
      <c r="E23" s="22">
        <f t="shared" si="4"/>
        <v>63.707936647870198</v>
      </c>
      <c r="F23" s="35">
        <v>9406734.4858600013</v>
      </c>
      <c r="G23" s="35">
        <v>6019635.5245700004</v>
      </c>
      <c r="H23" s="23">
        <f t="shared" si="7"/>
        <v>63.992829112149231</v>
      </c>
      <c r="I23" s="36">
        <f t="shared" si="5"/>
        <v>539405.16614000034</v>
      </c>
      <c r="J23" s="36">
        <f t="shared" si="6"/>
        <v>109.842746214313</v>
      </c>
    </row>
    <row r="24" spans="1:10" x14ac:dyDescent="0.2">
      <c r="A24" s="34" t="s">
        <v>32</v>
      </c>
      <c r="B24" s="20" t="s">
        <v>33</v>
      </c>
      <c r="C24" s="35">
        <v>398820.48941000004</v>
      </c>
      <c r="D24" s="35">
        <v>282912.44757999998</v>
      </c>
      <c r="E24" s="22">
        <f t="shared" si="4"/>
        <v>70.937290107268552</v>
      </c>
      <c r="F24" s="35">
        <v>441714</v>
      </c>
      <c r="G24" s="35">
        <v>326738.09999999998</v>
      </c>
      <c r="H24" s="23">
        <f t="shared" si="7"/>
        <v>73.970510330213671</v>
      </c>
      <c r="I24" s="36">
        <f t="shared" si="5"/>
        <v>43825.652419999999</v>
      </c>
      <c r="J24" s="36">
        <f t="shared" si="6"/>
        <v>115.4908887165904</v>
      </c>
    </row>
    <row r="25" spans="1:10" ht="20.25" customHeight="1" x14ac:dyDescent="0.2">
      <c r="A25" s="34" t="s">
        <v>34</v>
      </c>
      <c r="B25" s="20" t="s">
        <v>35</v>
      </c>
      <c r="C25" s="35">
        <v>576982.79304000002</v>
      </c>
      <c r="D25" s="35">
        <v>380875.2905</v>
      </c>
      <c r="E25" s="22">
        <f t="shared" si="4"/>
        <v>66.011550967273877</v>
      </c>
      <c r="F25" s="35">
        <v>591187.5</v>
      </c>
      <c r="G25" s="35">
        <v>388072.1</v>
      </c>
      <c r="H25" s="23">
        <f t="shared" si="7"/>
        <v>65.642812136589484</v>
      </c>
      <c r="I25" s="36">
        <f t="shared" si="5"/>
        <v>7196.8094999999739</v>
      </c>
      <c r="J25" s="36">
        <f t="shared" si="6"/>
        <v>101.88954486665497</v>
      </c>
    </row>
    <row r="26" spans="1:10" ht="15.75" customHeight="1" x14ac:dyDescent="0.2">
      <c r="A26" s="34" t="s">
        <v>36</v>
      </c>
      <c r="B26" s="20" t="s">
        <v>37</v>
      </c>
      <c r="C26" s="35">
        <v>404022.42644000001</v>
      </c>
      <c r="D26" s="35">
        <v>320341.25264999998</v>
      </c>
      <c r="E26" s="22">
        <f t="shared" si="4"/>
        <v>79.287987915089857</v>
      </c>
      <c r="F26" s="35">
        <v>264064.7</v>
      </c>
      <c r="G26" s="35">
        <v>174727.7</v>
      </c>
      <c r="H26" s="23">
        <f t="shared" si="7"/>
        <v>66.168518548673873</v>
      </c>
      <c r="I26" s="36">
        <f t="shared" si="5"/>
        <v>-145613.55264999997</v>
      </c>
      <c r="J26" s="36">
        <f t="shared" si="6"/>
        <v>54.544239480422107</v>
      </c>
    </row>
    <row r="27" spans="1:10" ht="18" customHeight="1" x14ac:dyDescent="0.2">
      <c r="A27" s="33" t="s">
        <v>38</v>
      </c>
      <c r="B27" s="15" t="s">
        <v>39</v>
      </c>
      <c r="C27" s="32">
        <v>71362.100000000006</v>
      </c>
      <c r="D27" s="32">
        <v>46313.966039999999</v>
      </c>
      <c r="E27" s="17">
        <f t="shared" si="4"/>
        <v>64.899948347932579</v>
      </c>
      <c r="F27" s="32">
        <v>78850.5</v>
      </c>
      <c r="G27" s="32">
        <v>48844.052579999996</v>
      </c>
      <c r="H27" s="18">
        <f t="shared" si="7"/>
        <v>61.945139954724439</v>
      </c>
      <c r="I27" s="17">
        <f t="shared" si="5"/>
        <v>2530.0865399999966</v>
      </c>
      <c r="J27" s="17">
        <f t="shared" si="6"/>
        <v>105.46290191994103</v>
      </c>
    </row>
    <row r="28" spans="1:10" ht="15.75" customHeight="1" x14ac:dyDescent="0.2">
      <c r="A28" s="33" t="s">
        <v>40</v>
      </c>
      <c r="B28" s="15" t="s">
        <v>41</v>
      </c>
      <c r="C28" s="32">
        <v>3244166.2705100002</v>
      </c>
      <c r="D28" s="32">
        <v>2120662.4479999999</v>
      </c>
      <c r="E28" s="17">
        <f t="shared" si="4"/>
        <v>65.368488270073172</v>
      </c>
      <c r="F28" s="32">
        <v>3008179.3161900002</v>
      </c>
      <c r="G28" s="32">
        <v>1942151.9699500001</v>
      </c>
      <c r="H28" s="18">
        <f t="shared" si="7"/>
        <v>64.562373642334137</v>
      </c>
      <c r="I28" s="17">
        <f t="shared" si="5"/>
        <v>-178510.4780499998</v>
      </c>
      <c r="J28" s="17">
        <f t="shared" si="6"/>
        <v>91.582324748648546</v>
      </c>
    </row>
    <row r="29" spans="1:10" ht="18" customHeight="1" x14ac:dyDescent="0.2">
      <c r="A29" s="34" t="s">
        <v>42</v>
      </c>
      <c r="B29" s="20" t="s">
        <v>43</v>
      </c>
      <c r="C29" s="35">
        <v>998963.57313999999</v>
      </c>
      <c r="D29" s="35">
        <v>587454.12472000008</v>
      </c>
      <c r="E29" s="22">
        <f t="shared" si="4"/>
        <v>58.806360964041993</v>
      </c>
      <c r="F29" s="35">
        <v>690421.4</v>
      </c>
      <c r="G29" s="35">
        <v>381416.8</v>
      </c>
      <c r="H29" s="23">
        <f t="shared" si="7"/>
        <v>55.244058194024689</v>
      </c>
      <c r="I29" s="36">
        <f t="shared" si="5"/>
        <v>-206037.32472000009</v>
      </c>
      <c r="J29" s="36">
        <f t="shared" si="6"/>
        <v>64.927078379404648</v>
      </c>
    </row>
    <row r="30" spans="1:10" x14ac:dyDescent="0.2">
      <c r="A30" s="34" t="s">
        <v>44</v>
      </c>
      <c r="B30" s="20" t="s">
        <v>45</v>
      </c>
      <c r="C30" s="35">
        <v>1672988.4818199999</v>
      </c>
      <c r="D30" s="35">
        <v>1112357.5339200001</v>
      </c>
      <c r="E30" s="22">
        <f t="shared" si="4"/>
        <v>66.48925237727255</v>
      </c>
      <c r="F30" s="35">
        <v>1769120.2</v>
      </c>
      <c r="G30" s="35">
        <v>1188027.3</v>
      </c>
      <c r="H30" s="23">
        <f t="shared" si="7"/>
        <v>67.153565936333777</v>
      </c>
      <c r="I30" s="36">
        <f t="shared" si="5"/>
        <v>75669.766079999972</v>
      </c>
      <c r="J30" s="36">
        <f t="shared" si="6"/>
        <v>106.8026478692814</v>
      </c>
    </row>
    <row r="31" spans="1:10" x14ac:dyDescent="0.2">
      <c r="A31" s="33" t="s">
        <v>46</v>
      </c>
      <c r="B31" s="15" t="s">
        <v>47</v>
      </c>
      <c r="C31" s="32">
        <v>34554505.271010004</v>
      </c>
      <c r="D31" s="32">
        <v>18945185.567090001</v>
      </c>
      <c r="E31" s="17">
        <f t="shared" si="4"/>
        <v>54.826962268750336</v>
      </c>
      <c r="F31" s="32">
        <v>37529264.360830002</v>
      </c>
      <c r="G31" s="32">
        <v>22092584.861169998</v>
      </c>
      <c r="H31" s="18">
        <f t="shared" si="7"/>
        <v>58.867620342242688</v>
      </c>
      <c r="I31" s="17">
        <f t="shared" si="5"/>
        <v>3147399.2940799966</v>
      </c>
      <c r="J31" s="17">
        <f t="shared" si="6"/>
        <v>116.6131879940379</v>
      </c>
    </row>
    <row r="32" spans="1:10" x14ac:dyDescent="0.2">
      <c r="A32" s="34" t="s">
        <v>48</v>
      </c>
      <c r="B32" s="20" t="s">
        <v>49</v>
      </c>
      <c r="C32" s="35">
        <v>6074879.85396</v>
      </c>
      <c r="D32" s="35">
        <v>4448163.2908100002</v>
      </c>
      <c r="E32" s="22">
        <f t="shared" si="4"/>
        <v>73.222243035973776</v>
      </c>
      <c r="F32" s="35">
        <v>5239152.5</v>
      </c>
      <c r="G32" s="35">
        <v>4006126.8</v>
      </c>
      <c r="H32" s="23">
        <f t="shared" si="7"/>
        <v>76.465168746280995</v>
      </c>
      <c r="I32" s="22">
        <f t="shared" si="5"/>
        <v>-442036.49081000034</v>
      </c>
      <c r="J32" s="22">
        <f t="shared" si="6"/>
        <v>90.062494069782531</v>
      </c>
    </row>
    <row r="33" spans="1:10" x14ac:dyDescent="0.2">
      <c r="A33" s="34" t="s">
        <v>50</v>
      </c>
      <c r="B33" s="20" t="s">
        <v>51</v>
      </c>
      <c r="C33" s="35">
        <v>1713247.2</v>
      </c>
      <c r="D33" s="35">
        <v>1127052.5797000001</v>
      </c>
      <c r="E33" s="22">
        <f t="shared" si="4"/>
        <v>65.78458611810369</v>
      </c>
      <c r="F33" s="35">
        <v>1709094.3</v>
      </c>
      <c r="G33" s="35">
        <v>1099427.6000000001</v>
      </c>
      <c r="H33" s="23">
        <f t="shared" si="7"/>
        <v>64.328083008643816</v>
      </c>
      <c r="I33" s="22">
        <f t="shared" si="5"/>
        <v>-27624.979700000025</v>
      </c>
      <c r="J33" s="22">
        <f t="shared" si="6"/>
        <v>97.548918284952308</v>
      </c>
    </row>
    <row r="34" spans="1:10" x14ac:dyDescent="0.2">
      <c r="A34" s="34" t="s">
        <v>52</v>
      </c>
      <c r="B34" s="20" t="s">
        <v>53</v>
      </c>
      <c r="C34" s="35">
        <v>19981566.045770001</v>
      </c>
      <c r="D34" s="35">
        <v>10177531.10409</v>
      </c>
      <c r="E34" s="22">
        <f t="shared" si="4"/>
        <v>50.934601826389546</v>
      </c>
      <c r="F34" s="35">
        <v>23323152.399999999</v>
      </c>
      <c r="G34" s="35">
        <v>12489800.699999999</v>
      </c>
      <c r="H34" s="23">
        <f t="shared" si="7"/>
        <v>53.551083000255147</v>
      </c>
      <c r="I34" s="22">
        <f t="shared" si="5"/>
        <v>2312269.5959099997</v>
      </c>
      <c r="J34" s="22">
        <f t="shared" si="6"/>
        <v>122.71935671098836</v>
      </c>
    </row>
    <row r="35" spans="1:10" x14ac:dyDescent="0.2">
      <c r="A35" s="34" t="s">
        <v>54</v>
      </c>
      <c r="B35" s="20" t="s">
        <v>55</v>
      </c>
      <c r="C35" s="35">
        <v>1406555.66016</v>
      </c>
      <c r="D35" s="35">
        <v>555484.97600000002</v>
      </c>
      <c r="E35" s="22">
        <f t="shared" si="4"/>
        <v>39.492569809630709</v>
      </c>
      <c r="F35" s="35">
        <v>1617489.8</v>
      </c>
      <c r="G35" s="35">
        <v>803500.7</v>
      </c>
      <c r="H35" s="23">
        <f t="shared" si="7"/>
        <v>49.675781572161995</v>
      </c>
      <c r="I35" s="22">
        <f t="shared" si="5"/>
        <v>248015.72399999993</v>
      </c>
      <c r="J35" s="36">
        <f t="shared" si="6"/>
        <v>144.6485026086466</v>
      </c>
    </row>
    <row r="36" spans="1:10" x14ac:dyDescent="0.2">
      <c r="A36" s="33" t="s">
        <v>56</v>
      </c>
      <c r="B36" s="15" t="s">
        <v>57</v>
      </c>
      <c r="C36" s="32">
        <v>26637391.392269999</v>
      </c>
      <c r="D36" s="32">
        <v>13440356.75186</v>
      </c>
      <c r="E36" s="17">
        <f t="shared" si="4"/>
        <v>50.456730367975545</v>
      </c>
      <c r="F36" s="32">
        <v>27236368.514570002</v>
      </c>
      <c r="G36" s="32">
        <v>14919290.753360001</v>
      </c>
      <c r="H36" s="18">
        <f t="shared" si="7"/>
        <v>54.777092421036158</v>
      </c>
      <c r="I36" s="19">
        <f t="shared" si="5"/>
        <v>1478934.0015000012</v>
      </c>
      <c r="J36" s="19">
        <f t="shared" si="6"/>
        <v>111.0036811433248</v>
      </c>
    </row>
    <row r="37" spans="1:10" x14ac:dyDescent="0.2">
      <c r="A37" s="33" t="s">
        <v>58</v>
      </c>
      <c r="B37" s="15" t="s">
        <v>59</v>
      </c>
      <c r="C37" s="32">
        <v>718809.44945000007</v>
      </c>
      <c r="D37" s="32">
        <v>303547.46826999995</v>
      </c>
      <c r="E37" s="17">
        <f t="shared" si="4"/>
        <v>42.229198364359362</v>
      </c>
      <c r="F37" s="32">
        <v>632802.7959400001</v>
      </c>
      <c r="G37" s="32">
        <v>211131.22855</v>
      </c>
      <c r="H37" s="18">
        <f t="shared" si="7"/>
        <v>33.3644588653206</v>
      </c>
      <c r="I37" s="19">
        <f t="shared" si="5"/>
        <v>-92416.239719999954</v>
      </c>
      <c r="J37" s="19">
        <f t="shared" si="6"/>
        <v>69.554600390276562</v>
      </c>
    </row>
    <row r="38" spans="1:10" x14ac:dyDescent="0.2">
      <c r="A38" s="33" t="s">
        <v>60</v>
      </c>
      <c r="B38" s="15" t="s">
        <v>61</v>
      </c>
      <c r="C38" s="32">
        <v>55428600.670469999</v>
      </c>
      <c r="D38" s="32">
        <v>37104325.411140002</v>
      </c>
      <c r="E38" s="17">
        <f t="shared" si="4"/>
        <v>66.940757952252625</v>
      </c>
      <c r="F38" s="32">
        <v>57881809.185350001</v>
      </c>
      <c r="G38" s="32">
        <v>40346506.37088</v>
      </c>
      <c r="H38" s="18">
        <f>G38/F38*100</f>
        <v>69.704984931762951</v>
      </c>
      <c r="I38" s="19">
        <f t="shared" si="5"/>
        <v>3242180.959739998</v>
      </c>
      <c r="J38" s="19">
        <f t="shared" si="6"/>
        <v>108.73801348984122</v>
      </c>
    </row>
    <row r="39" spans="1:10" x14ac:dyDescent="0.2">
      <c r="A39" s="33" t="s">
        <v>62</v>
      </c>
      <c r="B39" s="15" t="s">
        <v>63</v>
      </c>
      <c r="C39" s="37">
        <v>8524339.96239</v>
      </c>
      <c r="D39" s="32">
        <v>5058851.0375500005</v>
      </c>
      <c r="E39" s="17">
        <f t="shared" si="4"/>
        <v>59.345955931720397</v>
      </c>
      <c r="F39" s="37">
        <v>8866402.0661800001</v>
      </c>
      <c r="G39" s="32">
        <v>5559754.7940500006</v>
      </c>
      <c r="H39" s="18">
        <f>G39/F39*100</f>
        <v>62.705872715350083</v>
      </c>
      <c r="I39" s="17">
        <f t="shared" si="5"/>
        <v>500903.75650000013</v>
      </c>
      <c r="J39" s="17">
        <f t="shared" si="6"/>
        <v>109.9015320431848</v>
      </c>
    </row>
    <row r="40" spans="1:10" x14ac:dyDescent="0.2">
      <c r="A40" s="33" t="s">
        <v>64</v>
      </c>
      <c r="B40" s="15" t="s">
        <v>65</v>
      </c>
      <c r="C40" s="32">
        <v>26513396.606200002</v>
      </c>
      <c r="D40" s="32">
        <v>21037216.851860002</v>
      </c>
      <c r="E40" s="17">
        <f t="shared" si="4"/>
        <v>79.345612198704757</v>
      </c>
      <c r="F40" s="32">
        <v>23214636.438519999</v>
      </c>
      <c r="G40" s="32">
        <v>17385405.608890001</v>
      </c>
      <c r="H40" s="18">
        <f>G40/F40*100</f>
        <v>74.889846562672986</v>
      </c>
      <c r="I40" s="17">
        <f t="shared" si="5"/>
        <v>-3651811.242970001</v>
      </c>
      <c r="J40" s="17">
        <f t="shared" si="6"/>
        <v>82.641186480676851</v>
      </c>
    </row>
    <row r="41" spans="1:10" x14ac:dyDescent="0.2">
      <c r="A41" s="33" t="s">
        <v>66</v>
      </c>
      <c r="B41" s="15" t="s">
        <v>67</v>
      </c>
      <c r="C41" s="32">
        <v>34929801.936480001</v>
      </c>
      <c r="D41" s="32">
        <v>23971121.948270001</v>
      </c>
      <c r="E41" s="17">
        <f t="shared" si="4"/>
        <v>68.626561329667979</v>
      </c>
      <c r="F41" s="32">
        <v>38732598.50389</v>
      </c>
      <c r="G41" s="32">
        <v>28089211.789749999</v>
      </c>
      <c r="H41" s="18">
        <f>G41/F41*100</f>
        <v>72.52085549315504</v>
      </c>
      <c r="I41" s="17">
        <f t="shared" si="5"/>
        <v>4118089.8414799981</v>
      </c>
      <c r="J41" s="17">
        <f t="shared" si="6"/>
        <v>117.17937879740002</v>
      </c>
    </row>
    <row r="42" spans="1:10" x14ac:dyDescent="0.2">
      <c r="A42" s="33" t="s">
        <v>68</v>
      </c>
      <c r="B42" s="15" t="s">
        <v>69</v>
      </c>
      <c r="C42" s="32">
        <v>5145875.6096099997</v>
      </c>
      <c r="D42" s="32">
        <v>2812014.6308200001</v>
      </c>
      <c r="E42" s="17">
        <f t="shared" si="4"/>
        <v>54.645989218404743</v>
      </c>
      <c r="F42" s="32">
        <v>5255047.8073800001</v>
      </c>
      <c r="G42" s="32">
        <v>2425101.5626500002</v>
      </c>
      <c r="H42" s="18">
        <f t="shared" si="7"/>
        <v>46.148039971097404</v>
      </c>
      <c r="I42" s="17">
        <f t="shared" si="5"/>
        <v>-386913.06816999987</v>
      </c>
      <c r="J42" s="17">
        <f t="shared" si="6"/>
        <v>86.240716391394685</v>
      </c>
    </row>
    <row r="43" spans="1:10" ht="15" customHeight="1" x14ac:dyDescent="0.2">
      <c r="A43" s="33" t="s">
        <v>70</v>
      </c>
      <c r="B43" s="15" t="s">
        <v>71</v>
      </c>
      <c r="C43" s="32">
        <v>605981.14225999999</v>
      </c>
      <c r="D43" s="32">
        <v>433196.90161</v>
      </c>
      <c r="E43" s="17">
        <f t="shared" si="4"/>
        <v>71.486861784905869</v>
      </c>
      <c r="F43" s="32">
        <v>591273.22150999994</v>
      </c>
      <c r="G43" s="32">
        <v>446607.44508999999</v>
      </c>
      <c r="H43" s="18">
        <f t="shared" si="7"/>
        <v>75.533176346029848</v>
      </c>
      <c r="I43" s="17">
        <f t="shared" si="5"/>
        <v>13410.543479999993</v>
      </c>
      <c r="J43" s="17">
        <f t="shared" si="6"/>
        <v>103.09571546568293</v>
      </c>
    </row>
    <row r="44" spans="1:10" x14ac:dyDescent="0.2">
      <c r="A44" s="33"/>
      <c r="B44" s="15" t="s">
        <v>72</v>
      </c>
      <c r="C44" s="17">
        <f>C38+C39+C40+C41+C42+C43</f>
        <v>131147995.92741001</v>
      </c>
      <c r="D44" s="17">
        <f>D38+D39+D40+D41+D42+D43</f>
        <v>90416726.781250015</v>
      </c>
      <c r="E44" s="17">
        <f t="shared" si="4"/>
        <v>68.942515012806894</v>
      </c>
      <c r="F44" s="18">
        <f>F38+F39+F40+F41+F42+F43</f>
        <v>134541767.22283003</v>
      </c>
      <c r="G44" s="18">
        <f>G38+G39+G40+G41+G42+G43</f>
        <v>94252587.571309984</v>
      </c>
      <c r="H44" s="18">
        <f t="shared" si="7"/>
        <v>70.054518769035852</v>
      </c>
      <c r="I44" s="17">
        <f t="shared" si="5"/>
        <v>3835860.7900599688</v>
      </c>
      <c r="J44" s="17">
        <f t="shared" si="6"/>
        <v>104.2424238596253</v>
      </c>
    </row>
    <row r="45" spans="1:10" x14ac:dyDescent="0.2">
      <c r="A45" s="38" t="s">
        <v>73</v>
      </c>
      <c r="B45" s="39" t="s">
        <v>74</v>
      </c>
      <c r="C45" s="32">
        <v>20257.321960000001</v>
      </c>
      <c r="D45" s="32">
        <v>5407.9901600000003</v>
      </c>
      <c r="E45" s="19">
        <f t="shared" si="4"/>
        <v>26.696471382932991</v>
      </c>
      <c r="F45" s="32">
        <v>29835.862739999997</v>
      </c>
      <c r="G45" s="32">
        <v>3729.44679</v>
      </c>
      <c r="H45" s="18">
        <f t="shared" si="7"/>
        <v>12.499879163876326</v>
      </c>
      <c r="I45" s="19">
        <f t="shared" si="5"/>
        <v>-1678.5433700000003</v>
      </c>
      <c r="J45" s="19">
        <f t="shared" si="6"/>
        <v>68.961789494084442</v>
      </c>
    </row>
    <row r="46" spans="1:10" x14ac:dyDescent="0.2">
      <c r="A46" s="33" t="s">
        <v>75</v>
      </c>
      <c r="B46" s="15" t="s">
        <v>76</v>
      </c>
      <c r="C46" s="32">
        <v>610894.72955999989</v>
      </c>
      <c r="D46" s="32">
        <v>848.0376</v>
      </c>
      <c r="E46" s="17">
        <f t="shared" si="4"/>
        <v>0.13881894194942612</v>
      </c>
      <c r="F46" s="32">
        <v>440475.91668999998</v>
      </c>
      <c r="G46" s="32">
        <v>0</v>
      </c>
      <c r="H46" s="18">
        <f t="shared" si="7"/>
        <v>0</v>
      </c>
      <c r="I46" s="17">
        <f t="shared" si="5"/>
        <v>-848.0376</v>
      </c>
      <c r="J46" s="19"/>
    </row>
    <row r="47" spans="1:10" s="6" customFormat="1" x14ac:dyDescent="0.2">
      <c r="A47" s="33"/>
      <c r="B47" s="15" t="s">
        <v>77</v>
      </c>
      <c r="C47" s="40">
        <f>-C49</f>
        <v>-23629529.735000003</v>
      </c>
      <c r="D47" s="40">
        <f>-D49</f>
        <v>-1918004.4683699999</v>
      </c>
      <c r="E47" s="17"/>
      <c r="F47" s="41">
        <f>-F49</f>
        <v>-26162448.200000003</v>
      </c>
      <c r="G47" s="41">
        <f>G9-G21</f>
        <v>-3866898.4128500223</v>
      </c>
      <c r="H47" s="42"/>
      <c r="I47" s="17">
        <f t="shared" si="5"/>
        <v>-1948893.9444800224</v>
      </c>
      <c r="J47" s="17"/>
    </row>
    <row r="48" spans="1:10" x14ac:dyDescent="0.2">
      <c r="A48" s="33"/>
      <c r="B48" s="15"/>
      <c r="C48" s="17"/>
      <c r="D48" s="17"/>
      <c r="E48" s="17"/>
      <c r="F48" s="18"/>
      <c r="G48" s="18"/>
      <c r="H48" s="43"/>
      <c r="I48" s="17"/>
      <c r="J48" s="19"/>
    </row>
    <row r="49" spans="1:10" x14ac:dyDescent="0.2">
      <c r="A49" s="34"/>
      <c r="B49" s="15" t="s">
        <v>78</v>
      </c>
      <c r="C49" s="17">
        <f>SUM(C50:C61)</f>
        <v>23629529.735000003</v>
      </c>
      <c r="D49" s="17">
        <f>SUM(D50:D61)</f>
        <v>1918004.4683699999</v>
      </c>
      <c r="E49" s="17"/>
      <c r="F49" s="18">
        <f>SUM(F50:F61)</f>
        <v>26162448.200000003</v>
      </c>
      <c r="G49" s="18">
        <f>SUM(G50:G61)</f>
        <v>3866898.4000000004</v>
      </c>
      <c r="H49" s="43"/>
      <c r="I49" s="17">
        <f t="shared" ref="I49:I65" si="8">G49-D49</f>
        <v>1948893.9316300005</v>
      </c>
      <c r="J49" s="19"/>
    </row>
    <row r="50" spans="1:10" x14ac:dyDescent="0.2">
      <c r="A50" s="34"/>
      <c r="B50" s="44" t="s">
        <v>79</v>
      </c>
      <c r="C50" s="22">
        <v>-27500</v>
      </c>
      <c r="D50" s="22">
        <v>-27500</v>
      </c>
      <c r="E50" s="22"/>
      <c r="F50" s="22">
        <v>-27500</v>
      </c>
      <c r="G50" s="22">
        <v>0</v>
      </c>
      <c r="H50" s="45"/>
      <c r="I50" s="22">
        <f t="shared" si="8"/>
        <v>27500</v>
      </c>
      <c r="J50" s="19"/>
    </row>
    <row r="51" spans="1:10" x14ac:dyDescent="0.2">
      <c r="A51" s="34"/>
      <c r="B51" s="44" t="s">
        <v>80</v>
      </c>
      <c r="C51" s="22">
        <v>520994.4</v>
      </c>
      <c r="D51" s="22">
        <v>-17863</v>
      </c>
      <c r="E51" s="22"/>
      <c r="F51" s="22">
        <v>1910117.2</v>
      </c>
      <c r="G51" s="22">
        <v>-9201.2000000000007</v>
      </c>
      <c r="H51" s="45"/>
      <c r="I51" s="22">
        <f t="shared" si="8"/>
        <v>8661.7999999999993</v>
      </c>
      <c r="J51" s="19"/>
    </row>
    <row r="52" spans="1:10" ht="15" customHeight="1" x14ac:dyDescent="0.2">
      <c r="A52" s="34"/>
      <c r="B52" s="44" t="s">
        <v>81</v>
      </c>
      <c r="C52" s="22">
        <v>-301760.25</v>
      </c>
      <c r="D52" s="22">
        <v>0</v>
      </c>
      <c r="E52" s="22"/>
      <c r="F52" s="22">
        <v>-139180.79999999999</v>
      </c>
      <c r="G52" s="22">
        <v>0</v>
      </c>
      <c r="H52" s="45"/>
      <c r="I52" s="22">
        <f t="shared" si="8"/>
        <v>0</v>
      </c>
      <c r="J52" s="19"/>
    </row>
    <row r="53" spans="1:10" ht="18" customHeight="1" x14ac:dyDescent="0.2">
      <c r="A53" s="34"/>
      <c r="B53" s="44" t="s">
        <v>82</v>
      </c>
      <c r="C53" s="22">
        <v>9655875.0999999996</v>
      </c>
      <c r="D53" s="22">
        <v>-2186202.4</v>
      </c>
      <c r="E53" s="22"/>
      <c r="F53" s="46">
        <v>15174033.800000001</v>
      </c>
      <c r="G53" s="46">
        <v>674435.8</v>
      </c>
      <c r="H53" s="45"/>
      <c r="I53" s="22">
        <f t="shared" si="8"/>
        <v>2860638.2</v>
      </c>
      <c r="J53" s="19"/>
    </row>
    <row r="54" spans="1:10" ht="16.5" customHeight="1" x14ac:dyDescent="0.2">
      <c r="A54" s="34"/>
      <c r="B54" s="44" t="s">
        <v>83</v>
      </c>
      <c r="C54" s="22">
        <v>13760000</v>
      </c>
      <c r="D54" s="22">
        <v>-2700000</v>
      </c>
      <c r="E54" s="22"/>
      <c r="F54" s="46">
        <v>9234249.9000000004</v>
      </c>
      <c r="G54" s="46">
        <v>3900000</v>
      </c>
      <c r="H54" s="45"/>
      <c r="I54" s="22">
        <f t="shared" si="8"/>
        <v>6600000</v>
      </c>
      <c r="J54" s="19"/>
    </row>
    <row r="55" spans="1:10" ht="17.25" customHeight="1" x14ac:dyDescent="0.2">
      <c r="A55" s="34"/>
      <c r="B55" s="44" t="s">
        <v>84</v>
      </c>
      <c r="C55" s="22">
        <v>5000</v>
      </c>
      <c r="D55" s="22">
        <v>3659.96837</v>
      </c>
      <c r="E55" s="22"/>
      <c r="F55" s="22">
        <v>2508.5</v>
      </c>
      <c r="G55" s="22">
        <v>12954</v>
      </c>
      <c r="H55" s="45"/>
      <c r="I55" s="22">
        <f t="shared" si="8"/>
        <v>9294.0316299999995</v>
      </c>
      <c r="J55" s="19"/>
    </row>
    <row r="56" spans="1:10" ht="15.75" customHeight="1" x14ac:dyDescent="0.2">
      <c r="A56" s="34"/>
      <c r="B56" s="44" t="s">
        <v>85</v>
      </c>
      <c r="C56" s="47">
        <v>-87644.9</v>
      </c>
      <c r="D56" s="47">
        <v>0</v>
      </c>
      <c r="E56" s="22"/>
      <c r="F56" s="22">
        <v>-26000</v>
      </c>
      <c r="G56" s="22">
        <v>0</v>
      </c>
      <c r="H56" s="45"/>
      <c r="I56" s="22">
        <f t="shared" si="8"/>
        <v>0</v>
      </c>
      <c r="J56" s="19"/>
    </row>
    <row r="57" spans="1:10" ht="15.75" customHeight="1" x14ac:dyDescent="0.2">
      <c r="A57" s="34"/>
      <c r="B57" s="44" t="s">
        <v>86</v>
      </c>
      <c r="C57" s="22">
        <v>43837.084999999999</v>
      </c>
      <c r="D57" s="22">
        <v>0</v>
      </c>
      <c r="E57" s="22"/>
      <c r="F57" s="22">
        <v>5219.6000000000004</v>
      </c>
      <c r="G57" s="22">
        <v>0</v>
      </c>
      <c r="H57" s="45"/>
      <c r="I57" s="22">
        <f t="shared" si="8"/>
        <v>0</v>
      </c>
      <c r="J57" s="19"/>
    </row>
    <row r="58" spans="1:10" ht="15.75" customHeight="1" x14ac:dyDescent="0.2">
      <c r="A58" s="14"/>
      <c r="B58" s="48" t="s">
        <v>87</v>
      </c>
      <c r="C58" s="22">
        <v>60728.3</v>
      </c>
      <c r="D58" s="22">
        <v>0</v>
      </c>
      <c r="E58" s="22"/>
      <c r="F58" s="22">
        <v>29000</v>
      </c>
      <c r="G58" s="22">
        <v>0</v>
      </c>
      <c r="H58" s="45"/>
      <c r="I58" s="22">
        <f t="shared" si="8"/>
        <v>0</v>
      </c>
      <c r="J58" s="19"/>
    </row>
    <row r="59" spans="1:10" ht="15.75" customHeight="1" x14ac:dyDescent="0.2">
      <c r="A59" s="14"/>
      <c r="B59" s="48" t="s">
        <v>88</v>
      </c>
      <c r="C59" s="22">
        <v>0</v>
      </c>
      <c r="D59" s="22">
        <v>0</v>
      </c>
      <c r="E59" s="22"/>
      <c r="F59" s="22">
        <v>0</v>
      </c>
      <c r="G59" s="22">
        <v>327222.7</v>
      </c>
      <c r="H59" s="45"/>
      <c r="I59" s="22">
        <f t="shared" si="8"/>
        <v>327222.7</v>
      </c>
      <c r="J59" s="19"/>
    </row>
    <row r="60" spans="1:10" ht="17.25" customHeight="1" x14ac:dyDescent="0.2">
      <c r="A60" s="14"/>
      <c r="B60" s="49" t="s">
        <v>89</v>
      </c>
      <c r="C60" s="22">
        <v>0</v>
      </c>
      <c r="D60" s="22">
        <v>6845909.9000000004</v>
      </c>
      <c r="E60" s="22"/>
      <c r="F60" s="46">
        <v>0</v>
      </c>
      <c r="G60" s="46">
        <v>2961487.1</v>
      </c>
      <c r="H60" s="45"/>
      <c r="I60" s="22">
        <f t="shared" si="8"/>
        <v>-3884422.8000000003</v>
      </c>
      <c r="J60" s="19"/>
    </row>
    <row r="61" spans="1:10" ht="15.75" customHeight="1" x14ac:dyDescent="0.2">
      <c r="A61" s="14"/>
      <c r="B61" s="49" t="s">
        <v>90</v>
      </c>
      <c r="C61" s="22">
        <v>0</v>
      </c>
      <c r="D61" s="22">
        <v>0</v>
      </c>
      <c r="E61" s="22"/>
      <c r="F61" s="46">
        <v>0</v>
      </c>
      <c r="G61" s="46">
        <v>-4000000</v>
      </c>
      <c r="H61" s="45"/>
      <c r="I61" s="22">
        <f>G61-D61</f>
        <v>-4000000</v>
      </c>
      <c r="J61" s="19"/>
    </row>
    <row r="62" spans="1:10" ht="15.75" customHeight="1" x14ac:dyDescent="0.2">
      <c r="A62" s="50"/>
      <c r="B62" s="51"/>
      <c r="C62" s="52"/>
      <c r="D62" s="52"/>
      <c r="E62" s="52"/>
      <c r="F62" s="53"/>
      <c r="G62" s="53"/>
      <c r="H62" s="53"/>
      <c r="I62" s="52"/>
      <c r="J62" s="54"/>
    </row>
    <row r="63" spans="1:10" ht="15.75" customHeight="1" x14ac:dyDescent="0.2">
      <c r="A63" s="14"/>
      <c r="B63" s="55" t="s">
        <v>91</v>
      </c>
      <c r="C63" s="56"/>
      <c r="D63" s="22">
        <v>3347856.7</v>
      </c>
      <c r="E63" s="19"/>
      <c r="F63" s="42"/>
      <c r="G63" s="36">
        <v>3130289.3</v>
      </c>
      <c r="H63" s="42"/>
      <c r="I63" s="22">
        <f t="shared" si="8"/>
        <v>-217567.40000000037</v>
      </c>
      <c r="J63" s="36"/>
    </row>
    <row r="64" spans="1:10" ht="15.75" customHeight="1" x14ac:dyDescent="0.2">
      <c r="A64" s="14"/>
      <c r="B64" s="48" t="s">
        <v>92</v>
      </c>
      <c r="C64" s="56"/>
      <c r="D64" s="36">
        <f>D63/C10*100</f>
        <v>1.9729312980628819</v>
      </c>
      <c r="E64" s="19"/>
      <c r="F64" s="42"/>
      <c r="G64" s="36">
        <f>G63/F10*100</f>
        <v>1.8326819863714445</v>
      </c>
      <c r="H64" s="45"/>
      <c r="I64" s="22"/>
      <c r="J64" s="19"/>
    </row>
    <row r="65" spans="1:10" ht="15.75" customHeight="1" x14ac:dyDescent="0.2">
      <c r="A65" s="14"/>
      <c r="B65" s="48" t="s">
        <v>93</v>
      </c>
      <c r="C65" s="56"/>
      <c r="D65" s="52">
        <v>39863</v>
      </c>
      <c r="E65" s="36"/>
      <c r="F65" s="57"/>
      <c r="G65" s="36">
        <v>35898.800000000003</v>
      </c>
      <c r="H65" s="45"/>
      <c r="I65" s="22">
        <f t="shared" si="8"/>
        <v>-3964.1999999999971</v>
      </c>
      <c r="J65" s="36"/>
    </row>
    <row r="66" spans="1:10" ht="15.75" customHeight="1" x14ac:dyDescent="0.2">
      <c r="A66" s="14"/>
      <c r="B66" s="48" t="s">
        <v>92</v>
      </c>
      <c r="C66" s="56"/>
      <c r="D66" s="58">
        <f>D65/C10*100</f>
        <v>2.349173437879843E-2</v>
      </c>
      <c r="E66" s="36"/>
      <c r="F66" s="57"/>
      <c r="G66" s="58">
        <f>G65/F10*100</f>
        <v>2.1017573069796208E-2</v>
      </c>
      <c r="H66" s="45"/>
      <c r="I66" s="22"/>
      <c r="J66" s="56"/>
    </row>
    <row r="67" spans="1:10" ht="9.75" customHeight="1" x14ac:dyDescent="0.2">
      <c r="A67" s="50"/>
      <c r="B67" s="59"/>
      <c r="C67" s="52"/>
      <c r="D67" s="52"/>
      <c r="E67" s="52"/>
      <c r="F67" s="52"/>
      <c r="G67" s="60"/>
      <c r="H67" s="52"/>
      <c r="I67" s="52"/>
      <c r="J67" s="59"/>
    </row>
    <row r="68" spans="1:10" ht="21" customHeight="1" x14ac:dyDescent="0.2">
      <c r="A68" s="65"/>
      <c r="B68" s="65"/>
      <c r="C68" s="7"/>
      <c r="D68" s="7"/>
      <c r="E68" s="8"/>
      <c r="F68" s="7"/>
      <c r="G68" s="8"/>
      <c r="H68" s="8"/>
      <c r="I68" s="8"/>
      <c r="J68" s="6"/>
    </row>
    <row r="69" spans="1:10" x14ac:dyDescent="0.2">
      <c r="C69" s="2"/>
      <c r="D69" s="2"/>
      <c r="F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2021-10-20T12:58:41Z</dcterms:created>
  <dcterms:modified xsi:type="dcterms:W3CDTF">2021-10-21T10:49:34Z</dcterms:modified>
</cp:coreProperties>
</file>