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0800"/>
  </bookViews>
  <sheets>
    <sheet name="на 01.07.2021" sheetId="1" r:id="rId1"/>
  </sheets>
  <calcPr calcId="145621"/>
</workbook>
</file>

<file path=xl/calcChain.xml><?xml version="1.0" encoding="utf-8"?>
<calcChain xmlns="http://schemas.openxmlformats.org/spreadsheetml/2006/main">
  <c r="G65" i="1" l="1"/>
  <c r="D65" i="1"/>
  <c r="I64" i="1"/>
  <c r="G63" i="1"/>
  <c r="D63" i="1"/>
  <c r="I62" i="1"/>
  <c r="I60" i="1"/>
  <c r="I59" i="1"/>
  <c r="I58" i="1"/>
  <c r="I57" i="1"/>
  <c r="I56" i="1"/>
  <c r="I55" i="1"/>
  <c r="I54" i="1"/>
  <c r="I53" i="1"/>
  <c r="I52" i="1"/>
  <c r="I51" i="1"/>
  <c r="I50" i="1"/>
  <c r="G49" i="1"/>
  <c r="I49" i="1" s="1"/>
  <c r="F49" i="1"/>
  <c r="D49" i="1"/>
  <c r="C49" i="1"/>
  <c r="I47" i="1"/>
  <c r="I46" i="1"/>
  <c r="H46" i="1"/>
  <c r="E46" i="1"/>
  <c r="J45" i="1"/>
  <c r="I45" i="1"/>
  <c r="H45" i="1"/>
  <c r="E45" i="1"/>
  <c r="G44" i="1"/>
  <c r="H44" i="1" s="1"/>
  <c r="F44" i="1"/>
  <c r="D44" i="1"/>
  <c r="E44" i="1" s="1"/>
  <c r="C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G21" i="1"/>
  <c r="H21" i="1" s="1"/>
  <c r="F21" i="1"/>
  <c r="D21" i="1"/>
  <c r="E21" i="1" s="1"/>
  <c r="C21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G9" i="1"/>
  <c r="H9" i="1" s="1"/>
  <c r="F9" i="1"/>
  <c r="D9" i="1"/>
  <c r="E9" i="1" s="1"/>
  <c r="C9" i="1"/>
  <c r="I9" i="1" l="1"/>
  <c r="I21" i="1"/>
  <c r="I44" i="1"/>
  <c r="J9" i="1"/>
  <c r="J21" i="1"/>
  <c r="J44" i="1"/>
</calcChain>
</file>

<file path=xl/sharedStrings.xml><?xml version="1.0" encoding="utf-8"?>
<sst xmlns="http://schemas.openxmlformats.org/spreadsheetml/2006/main" count="99" uniqueCount="95">
  <si>
    <t>от  22.07.2021 №02-08/657</t>
  </si>
  <si>
    <t>Информация об исполнении консолидированного бюджета Ленинградской области на 01.07.2021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</si>
  <si>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</si>
  <si>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</si>
  <si>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</si>
  <si>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</si>
  <si>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01.07.2020.</t>
  </si>
  <si>
    <t>на 01.07.2021.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</si>
  <si>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</si>
  <si>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</si>
  <si>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</si>
  <si>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</si>
  <si>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</si>
  <si>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</si>
  <si>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</si>
  <si>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</si>
  <si>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</si>
  <si>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</si>
  <si>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</si>
  <si>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</si>
  <si>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</si>
  <si>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</si>
  <si>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</si>
  <si>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</si>
  <si>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</si>
  <si>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</si>
  <si>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</si>
  <si>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</si>
  <si>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</si>
  <si>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</si>
  <si>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</si>
  <si>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</si>
  <si>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</si>
  <si>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</si>
  <si>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</si>
  <si>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</si>
  <si>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</si>
  <si>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</si>
  <si>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</si>
  <si>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</si>
  <si>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</si>
  <si>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</si>
  <si>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</si>
  <si>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</si>
  <si>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</si>
  <si>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</si>
  <si>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</si>
  <si>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</si>
  <si>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</si>
  <si>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</si>
  <si>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</si>
  <si>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</si>
  <si>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</si>
  <si>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</si>
  <si>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</si>
  <si>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</si>
  <si>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</si>
  <si>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</si>
  <si>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</si>
  <si>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</si>
  <si>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</si>
  <si>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</si>
  <si>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</si>
  <si>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</si>
  <si>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</si>
  <si>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</si>
  <si>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</si>
  <si>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</si>
  <si>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</si>
  <si>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</si>
  <si>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</si>
  <si>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</si>
  <si>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</si>
  <si>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</si>
  <si>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</si>
  <si>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</si>
  <si>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</si>
  <si>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</si>
  <si>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</si>
  <si>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</si>
  <si>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</si>
  <si>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</si>
  <si>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</si>
  <si>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</si>
  <si>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</si>
  <si>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</si>
  <si>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</si>
  <si>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</si>
  <si>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</si>
  <si>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</si>
  <si>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</si>
  <si>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</si>
  <si>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</si>
  <si>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</si>
  <si>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Берденникова А.Д.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</si>
</sst>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yy"/>
  </numFmts>
  <fonts count="36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b/>
      <sz val="10"/>
      <color rgb="FFFF000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 Cyr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2">
    <xf numFmtId="0" fontId="0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18" fillId="0" borderId="0"/>
    <xf numFmtId="0" fontId="21" fillId="0" borderId="0"/>
    <xf numFmtId="49" fontId="24" fillId="0" borderId="0">
      <alignment horizontal="center"/>
    </xf>
    <xf numFmtId="49" fontId="24" fillId="0" borderId="0">
      <alignment horizontal="center"/>
    </xf>
    <xf numFmtId="0" fontId="25" fillId="0" borderId="8"/>
    <xf numFmtId="49" fontId="24" fillId="0" borderId="9">
      <alignment horizontal="center" wrapText="1"/>
    </xf>
    <xf numFmtId="49" fontId="24" fillId="0" borderId="9">
      <alignment horizontal="center" wrapText="1"/>
    </xf>
    <xf numFmtId="0" fontId="24" fillId="0" borderId="10">
      <alignment horizontal="left" wrapText="1" indent="1"/>
    </xf>
    <xf numFmtId="49" fontId="24" fillId="0" borderId="11">
      <alignment horizontal="center" wrapText="1"/>
    </xf>
    <xf numFmtId="49" fontId="24" fillId="0" borderId="11">
      <alignment horizontal="center" wrapText="1"/>
    </xf>
    <xf numFmtId="0" fontId="24" fillId="0" borderId="12">
      <alignment horizontal="left" wrapText="1"/>
    </xf>
    <xf numFmtId="49" fontId="24" fillId="0" borderId="13">
      <alignment horizontal="center"/>
    </xf>
    <xf numFmtId="49" fontId="24" fillId="0" borderId="13">
      <alignment horizontal="center"/>
    </xf>
    <xf numFmtId="0" fontId="24" fillId="0" borderId="12">
      <alignment horizontal="left" wrapText="1" indent="2"/>
    </xf>
    <xf numFmtId="49" fontId="24" fillId="0" borderId="8"/>
    <xf numFmtId="49" fontId="24" fillId="0" borderId="8"/>
    <xf numFmtId="0" fontId="22" fillId="0" borderId="14"/>
    <xf numFmtId="4" fontId="24" fillId="0" borderId="13">
      <alignment horizontal="right"/>
    </xf>
    <xf numFmtId="4" fontId="24" fillId="0" borderId="13">
      <alignment horizontal="right"/>
    </xf>
    <xf numFmtId="0" fontId="24" fillId="0" borderId="0">
      <alignment horizontal="center" wrapText="1"/>
    </xf>
    <xf numFmtId="4" fontId="24" fillId="0" borderId="9">
      <alignment horizontal="right"/>
    </xf>
    <xf numFmtId="4" fontId="24" fillId="0" borderId="9">
      <alignment horizontal="right"/>
    </xf>
    <xf numFmtId="49" fontId="24" fillId="0" borderId="8">
      <alignment horizontal="lef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15">
      <alignment horizontal="center" wrapText="1"/>
    </xf>
    <xf numFmtId="4" fontId="24" fillId="0" borderId="16">
      <alignment horizontal="right"/>
    </xf>
    <xf numFmtId="4" fontId="24" fillId="0" borderId="16">
      <alignment horizontal="right"/>
    </xf>
    <xf numFmtId="49" fontId="24" fillId="0" borderId="15">
      <alignment horizontal="center"/>
    </xf>
    <xf numFmtId="49" fontId="24" fillId="0" borderId="17">
      <alignment horizontal="center"/>
    </xf>
    <xf numFmtId="49" fontId="24" fillId="0" borderId="17">
      <alignment horizontal="center"/>
    </xf>
    <xf numFmtId="0" fontId="25" fillId="0" borderId="0">
      <alignment horizontal="center"/>
    </xf>
    <xf numFmtId="4" fontId="24" fillId="0" borderId="18">
      <alignment horizontal="right"/>
    </xf>
    <xf numFmtId="4" fontId="24" fillId="0" borderId="18">
      <alignment horizontal="right"/>
    </xf>
    <xf numFmtId="49" fontId="24" fillId="0" borderId="13">
      <alignment horizontal="center"/>
    </xf>
    <xf numFmtId="0" fontId="24" fillId="0" borderId="19">
      <alignment horizontal="left" wrapText="1"/>
    </xf>
    <xf numFmtId="0" fontId="24" fillId="0" borderId="19">
      <alignment horizontal="left" wrapText="1"/>
    </xf>
    <xf numFmtId="0" fontId="24" fillId="0" borderId="19">
      <alignment horizontal="left" wrapText="1" indent="1"/>
    </xf>
    <xf numFmtId="0" fontId="25" fillId="0" borderId="20">
      <alignment horizontal="left" wrapText="1"/>
    </xf>
    <xf numFmtId="0" fontId="25" fillId="0" borderId="20">
      <alignment horizontal="left" wrapText="1"/>
    </xf>
    <xf numFmtId="0" fontId="24" fillId="0" borderId="21">
      <alignment horizontal="left" wrapText="1"/>
    </xf>
    <xf numFmtId="0" fontId="24" fillId="0" borderId="22">
      <alignment horizontal="left" wrapText="1" indent="2"/>
    </xf>
    <xf numFmtId="0" fontId="24" fillId="0" borderId="22">
      <alignment horizontal="left" wrapText="1" indent="2"/>
    </xf>
    <xf numFmtId="0" fontId="24" fillId="0" borderId="21">
      <alignment horizontal="left" wrapText="1" indent="2"/>
    </xf>
    <xf numFmtId="0" fontId="22" fillId="0" borderId="14"/>
    <xf numFmtId="0" fontId="22" fillId="0" borderId="14"/>
    <xf numFmtId="0" fontId="22" fillId="0" borderId="23"/>
    <xf numFmtId="0" fontId="24" fillId="0" borderId="8"/>
    <xf numFmtId="0" fontId="24" fillId="0" borderId="8"/>
    <xf numFmtId="0" fontId="22" fillId="0" borderId="24"/>
    <xf numFmtId="0" fontId="22" fillId="0" borderId="8"/>
    <xf numFmtId="0" fontId="22" fillId="0" borderId="8"/>
    <xf numFmtId="0" fontId="25" fillId="0" borderId="25">
      <alignment horizontal="center" vertical="center" textRotation="90" wrapText="1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14">
      <alignment horizontal="center" vertical="center" textRotation="90" wrapText="1"/>
    </xf>
    <xf numFmtId="0" fontId="25" fillId="0" borderId="8"/>
    <xf numFmtId="0" fontId="25" fillId="0" borderId="8"/>
    <xf numFmtId="0" fontId="24" fillId="0" borderId="0">
      <alignment vertical="center"/>
    </xf>
    <xf numFmtId="0" fontId="24" fillId="0" borderId="12">
      <alignment horizontal="left" wrapText="1"/>
    </xf>
    <xf numFmtId="0" fontId="24" fillId="0" borderId="12">
      <alignment horizontal="left" wrapText="1"/>
    </xf>
    <xf numFmtId="0" fontId="25" fillId="0" borderId="8">
      <alignment horizontal="center" vertical="center" textRotation="90" wrapText="1"/>
    </xf>
    <xf numFmtId="0" fontId="24" fillId="0" borderId="10">
      <alignment horizontal="left" wrapText="1" indent="1"/>
    </xf>
    <xf numFmtId="0" fontId="24" fillId="0" borderId="10">
      <alignment horizontal="left" wrapText="1" indent="1"/>
    </xf>
    <xf numFmtId="0" fontId="25" fillId="0" borderId="14">
      <alignment horizontal="center" vertical="center" textRotation="90"/>
    </xf>
    <xf numFmtId="0" fontId="24" fillId="0" borderId="12">
      <alignment horizontal="left" wrapText="1" indent="2"/>
    </xf>
    <xf numFmtId="0" fontId="24" fillId="0" borderId="12">
      <alignment horizontal="left" wrapText="1" indent="2"/>
    </xf>
    <xf numFmtId="0" fontId="25" fillId="0" borderId="8">
      <alignment horizontal="center" vertical="center" textRotation="90"/>
    </xf>
    <xf numFmtId="0" fontId="22" fillId="3" borderId="26"/>
    <xf numFmtId="0" fontId="22" fillId="3" borderId="26"/>
    <xf numFmtId="0" fontId="25" fillId="0" borderId="25">
      <alignment horizontal="center" vertical="center" textRotation="90"/>
    </xf>
    <xf numFmtId="0" fontId="24" fillId="0" borderId="27">
      <alignment horizontal="left" wrapText="1" indent="2"/>
    </xf>
    <xf numFmtId="0" fontId="24" fillId="0" borderId="27">
      <alignment horizontal="left" wrapText="1" indent="2"/>
    </xf>
    <xf numFmtId="0" fontId="25" fillId="0" borderId="28">
      <alignment horizontal="center" vertical="center" textRotation="90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6" fillId="0" borderId="8">
      <alignment wrapText="1"/>
    </xf>
    <xf numFmtId="49" fontId="24" fillId="0" borderId="8">
      <alignment horizontal="left"/>
    </xf>
    <xf numFmtId="49" fontId="24" fillId="0" borderId="8">
      <alignment horizontal="left"/>
    </xf>
    <xf numFmtId="0" fontId="26" fillId="0" borderId="14">
      <alignment wrapText="1"/>
    </xf>
    <xf numFmtId="49" fontId="24" fillId="0" borderId="15">
      <alignment horizontal="center" wrapText="1"/>
    </xf>
    <xf numFmtId="49" fontId="24" fillId="0" borderId="15">
      <alignment horizontal="center" wrapText="1"/>
    </xf>
    <xf numFmtId="0" fontId="24" fillId="0" borderId="28">
      <alignment horizontal="center" vertical="top" wrapText="1"/>
    </xf>
    <xf numFmtId="49" fontId="24" fillId="0" borderId="15">
      <alignment horizontal="center" shrinkToFit="1"/>
    </xf>
    <xf numFmtId="49" fontId="24" fillId="0" borderId="15">
      <alignment horizontal="center" shrinkToFit="1"/>
    </xf>
    <xf numFmtId="0" fontId="25" fillId="0" borderId="29"/>
    <xf numFmtId="49" fontId="24" fillId="0" borderId="13">
      <alignment horizontal="center" shrinkToFit="1"/>
    </xf>
    <xf numFmtId="49" fontId="24" fillId="0" borderId="13">
      <alignment horizontal="center" shrinkToFit="1"/>
    </xf>
    <xf numFmtId="49" fontId="27" fillId="0" borderId="30">
      <alignment horizontal="left" vertical="center" wrapText="1"/>
    </xf>
    <xf numFmtId="0" fontId="24" fillId="0" borderId="21">
      <alignment horizontal="left" wrapText="1"/>
    </xf>
    <xf numFmtId="0" fontId="24" fillId="0" borderId="21">
      <alignment horizontal="left" wrapText="1"/>
    </xf>
    <xf numFmtId="49" fontId="24" fillId="0" borderId="31">
      <alignment horizontal="left" vertical="center" wrapText="1" indent="2"/>
    </xf>
    <xf numFmtId="0" fontId="24" fillId="0" borderId="19">
      <alignment horizontal="left" wrapText="1" indent="1"/>
    </xf>
    <xf numFmtId="0" fontId="24" fillId="0" borderId="19">
      <alignment horizontal="left" wrapText="1" indent="1"/>
    </xf>
    <xf numFmtId="49" fontId="24" fillId="0" borderId="27">
      <alignment horizontal="left" vertical="center" wrapText="1" indent="3"/>
    </xf>
    <xf numFmtId="0" fontId="24" fillId="0" borderId="21">
      <alignment horizontal="left" wrapText="1" indent="2"/>
    </xf>
    <xf numFmtId="0" fontId="24" fillId="0" borderId="21">
      <alignment horizontal="left" wrapText="1" indent="2"/>
    </xf>
    <xf numFmtId="49" fontId="24" fillId="0" borderId="30">
      <alignment horizontal="left" vertical="center" wrapText="1" indent="3"/>
    </xf>
    <xf numFmtId="0" fontId="24" fillId="0" borderId="19">
      <alignment horizontal="left" wrapText="1" indent="2"/>
    </xf>
    <xf numFmtId="0" fontId="24" fillId="0" borderId="19">
      <alignment horizontal="left" wrapText="1" indent="2"/>
    </xf>
    <xf numFmtId="49" fontId="24" fillId="0" borderId="32">
      <alignment horizontal="left" vertical="center" wrapText="1" indent="3"/>
    </xf>
    <xf numFmtId="0" fontId="22" fillId="0" borderId="23"/>
    <xf numFmtId="0" fontId="22" fillId="0" borderId="23"/>
    <xf numFmtId="0" fontId="27" fillId="0" borderId="29">
      <alignment horizontal="left" vertical="center" wrapText="1"/>
    </xf>
    <xf numFmtId="0" fontId="22" fillId="0" borderId="24"/>
    <xf numFmtId="0" fontId="22" fillId="0" borderId="24"/>
    <xf numFmtId="49" fontId="24" fillId="0" borderId="14">
      <alignment horizontal="left" vertical="center" wrapText="1" indent="3"/>
    </xf>
    <xf numFmtId="0" fontId="25" fillId="0" borderId="25">
      <alignment horizontal="center" vertical="center" textRotation="90" wrapText="1"/>
    </xf>
    <xf numFmtId="0" fontId="25" fillId="0" borderId="25">
      <alignment horizontal="center" vertical="center" textRotation="90" wrapText="1"/>
    </xf>
    <xf numFmtId="49" fontId="24" fillId="0" borderId="0">
      <alignment horizontal="left" vertical="center" wrapText="1" indent="3"/>
    </xf>
    <xf numFmtId="0" fontId="25" fillId="0" borderId="14">
      <alignment horizontal="center" vertical="center" textRotation="90" wrapText="1"/>
    </xf>
    <xf numFmtId="0" fontId="25" fillId="0" borderId="14">
      <alignment horizontal="center" vertical="center" textRotation="90" wrapText="1"/>
    </xf>
    <xf numFmtId="49" fontId="24" fillId="0" borderId="8">
      <alignment horizontal="left" vertical="center" wrapText="1" indent="3"/>
    </xf>
    <xf numFmtId="0" fontId="24" fillId="0" borderId="0">
      <alignment vertical="center"/>
    </xf>
    <xf numFmtId="0" fontId="24" fillId="0" borderId="0">
      <alignment vertical="center"/>
    </xf>
    <xf numFmtId="49" fontId="27" fillId="0" borderId="29">
      <alignment horizontal="left" vertical="center" wrapText="1"/>
    </xf>
    <xf numFmtId="0" fontId="25" fillId="0" borderId="8">
      <alignment horizontal="center" vertical="center" textRotation="90" wrapText="1"/>
    </xf>
    <xf numFmtId="0" fontId="25" fillId="0" borderId="8">
      <alignment horizontal="center" vertical="center" textRotation="90" wrapText="1"/>
    </xf>
    <xf numFmtId="0" fontId="24" fillId="0" borderId="30">
      <alignment horizontal="left" vertical="center" wrapText="1"/>
    </xf>
    <xf numFmtId="0" fontId="25" fillId="0" borderId="14">
      <alignment horizontal="center" vertical="center" textRotation="90"/>
    </xf>
    <xf numFmtId="0" fontId="25" fillId="0" borderId="14">
      <alignment horizontal="center" vertical="center" textRotation="90"/>
    </xf>
    <xf numFmtId="0" fontId="24" fillId="0" borderId="32">
      <alignment horizontal="left" vertical="center" wrapText="1"/>
    </xf>
    <xf numFmtId="0" fontId="25" fillId="0" borderId="8">
      <alignment horizontal="center" vertical="center" textRotation="90"/>
    </xf>
    <xf numFmtId="0" fontId="25" fillId="0" borderId="8">
      <alignment horizontal="center" vertical="center" textRotation="90"/>
    </xf>
    <xf numFmtId="49" fontId="24" fillId="0" borderId="30">
      <alignment horizontal="left" vertical="center" wrapText="1"/>
    </xf>
    <xf numFmtId="0" fontId="25" fillId="0" borderId="25">
      <alignment horizontal="center" vertical="center" textRotation="90"/>
    </xf>
    <xf numFmtId="0" fontId="25" fillId="0" borderId="25">
      <alignment horizontal="center" vertical="center" textRotation="90"/>
    </xf>
    <xf numFmtId="49" fontId="24" fillId="0" borderId="32">
      <alignment horizontal="left" vertical="center" wrapText="1"/>
    </xf>
    <xf numFmtId="0" fontId="25" fillId="0" borderId="28">
      <alignment horizontal="center" vertical="center" textRotation="90"/>
    </xf>
    <xf numFmtId="0" fontId="25" fillId="0" borderId="28">
      <alignment horizontal="center" vertical="center" textRotation="90"/>
    </xf>
    <xf numFmtId="49" fontId="25" fillId="0" borderId="33">
      <alignment horizontal="center"/>
    </xf>
    <xf numFmtId="0" fontId="26" fillId="0" borderId="8">
      <alignment wrapText="1"/>
    </xf>
    <xf numFmtId="0" fontId="26" fillId="0" borderId="8">
      <alignment wrapText="1"/>
    </xf>
    <xf numFmtId="49" fontId="25" fillId="0" borderId="34">
      <alignment horizontal="center" vertical="center" wrapText="1"/>
    </xf>
    <xf numFmtId="0" fontId="26" fillId="0" borderId="28">
      <alignment wrapText="1"/>
    </xf>
    <xf numFmtId="0" fontId="26" fillId="0" borderId="28">
      <alignment wrapText="1"/>
    </xf>
    <xf numFmtId="49" fontId="24" fillId="0" borderId="35">
      <alignment horizontal="center" vertical="center" wrapText="1"/>
    </xf>
    <xf numFmtId="0" fontId="26" fillId="0" borderId="14">
      <alignment wrapText="1"/>
    </xf>
    <xf numFmtId="0" fontId="26" fillId="0" borderId="14">
      <alignment wrapText="1"/>
    </xf>
    <xf numFmtId="49" fontId="24" fillId="0" borderId="15">
      <alignment horizontal="center" vertical="center" wrapText="1"/>
    </xf>
    <xf numFmtId="0" fontId="24" fillId="0" borderId="28">
      <alignment horizontal="center" vertical="top" wrapText="1"/>
    </xf>
    <xf numFmtId="0" fontId="24" fillId="0" borderId="28">
      <alignment horizontal="center" vertical="top" wrapText="1"/>
    </xf>
    <xf numFmtId="49" fontId="24" fillId="0" borderId="34">
      <alignment horizontal="center" vertical="center" wrapText="1"/>
    </xf>
    <xf numFmtId="0" fontId="25" fillId="0" borderId="29"/>
    <xf numFmtId="0" fontId="25" fillId="0" borderId="29"/>
    <xf numFmtId="49" fontId="24" fillId="0" borderId="36">
      <alignment horizontal="center" vertical="center" wrapText="1"/>
    </xf>
    <xf numFmtId="49" fontId="27" fillId="0" borderId="30">
      <alignment horizontal="left" vertical="center" wrapText="1"/>
    </xf>
    <xf numFmtId="49" fontId="27" fillId="0" borderId="30">
      <alignment horizontal="left" vertical="center" wrapText="1"/>
    </xf>
    <xf numFmtId="49" fontId="24" fillId="0" borderId="37">
      <alignment horizontal="center" vertical="center" wrapText="1"/>
    </xf>
    <xf numFmtId="49" fontId="24" fillId="0" borderId="31">
      <alignment horizontal="left" vertical="center" wrapText="1" indent="2"/>
    </xf>
    <xf numFmtId="49" fontId="24" fillId="0" borderId="31">
      <alignment horizontal="left" vertical="center" wrapText="1" indent="2"/>
    </xf>
    <xf numFmtId="49" fontId="24" fillId="0" borderId="0">
      <alignment horizontal="center" vertical="center" wrapText="1"/>
    </xf>
    <xf numFmtId="49" fontId="24" fillId="0" borderId="27">
      <alignment horizontal="left" vertical="center" wrapText="1" indent="3"/>
    </xf>
    <xf numFmtId="49" fontId="24" fillId="0" borderId="27">
      <alignment horizontal="left" vertical="center" wrapText="1" indent="3"/>
    </xf>
    <xf numFmtId="49" fontId="24" fillId="0" borderId="8">
      <alignment horizontal="center" vertical="center" wrapText="1"/>
    </xf>
    <xf numFmtId="49" fontId="24" fillId="0" borderId="30">
      <alignment horizontal="left" vertical="center" wrapText="1" indent="3"/>
    </xf>
    <xf numFmtId="49" fontId="24" fillId="0" borderId="30">
      <alignment horizontal="left" vertical="center" wrapText="1" indent="3"/>
    </xf>
    <xf numFmtId="49" fontId="25" fillId="0" borderId="33">
      <alignment horizontal="center" vertical="center" wrapText="1"/>
    </xf>
    <xf numFmtId="49" fontId="24" fillId="0" borderId="32">
      <alignment horizontal="left" vertical="center" wrapText="1" indent="3"/>
    </xf>
    <xf numFmtId="49" fontId="24" fillId="0" borderId="32">
      <alignment horizontal="left" vertical="center" wrapText="1" indent="3"/>
    </xf>
    <xf numFmtId="0" fontId="25" fillId="0" borderId="33">
      <alignment horizontal="center" vertical="center"/>
    </xf>
    <xf numFmtId="0" fontId="27" fillId="0" borderId="29">
      <alignment horizontal="left" vertical="center" wrapText="1"/>
    </xf>
    <xf numFmtId="0" fontId="27" fillId="0" borderId="29">
      <alignment horizontal="left" vertical="center" wrapText="1"/>
    </xf>
    <xf numFmtId="0" fontId="24" fillId="0" borderId="35">
      <alignment horizontal="center" vertical="center"/>
    </xf>
    <xf numFmtId="49" fontId="24" fillId="0" borderId="14">
      <alignment horizontal="left" vertical="center" wrapText="1" indent="3"/>
    </xf>
    <xf numFmtId="49" fontId="24" fillId="0" borderId="14">
      <alignment horizontal="left" vertical="center" wrapText="1" indent="3"/>
    </xf>
    <xf numFmtId="0" fontId="24" fillId="0" borderId="15">
      <alignment horizontal="center" vertical="center"/>
    </xf>
    <xf numFmtId="49" fontId="24" fillId="0" borderId="0">
      <alignment horizontal="left" vertical="center" wrapText="1" indent="3"/>
    </xf>
    <xf numFmtId="49" fontId="24" fillId="0" borderId="0">
      <alignment horizontal="left" vertical="center" wrapText="1" indent="3"/>
    </xf>
    <xf numFmtId="0" fontId="24" fillId="0" borderId="34">
      <alignment horizontal="center" vertical="center"/>
    </xf>
    <xf numFmtId="49" fontId="24" fillId="0" borderId="8">
      <alignment horizontal="left" vertical="center" wrapText="1" indent="3"/>
    </xf>
    <xf numFmtId="49" fontId="24" fillId="0" borderId="8">
      <alignment horizontal="left" vertical="center" wrapText="1" indent="3"/>
    </xf>
    <xf numFmtId="0" fontId="25" fillId="0" borderId="34">
      <alignment horizontal="center" vertical="center"/>
    </xf>
    <xf numFmtId="49" fontId="27" fillId="0" borderId="29">
      <alignment horizontal="left" vertical="center" wrapText="1"/>
    </xf>
    <xf numFmtId="49" fontId="27" fillId="0" borderId="29">
      <alignment horizontal="left" vertical="center" wrapText="1"/>
    </xf>
    <xf numFmtId="0" fontId="24" fillId="0" borderId="36">
      <alignment horizontal="center" vertical="center"/>
    </xf>
    <xf numFmtId="0" fontId="24" fillId="0" borderId="30">
      <alignment horizontal="left" vertical="center" wrapText="1"/>
    </xf>
    <xf numFmtId="0" fontId="24" fillId="0" borderId="30">
      <alignment horizontal="left" vertical="center" wrapText="1"/>
    </xf>
    <xf numFmtId="49" fontId="25" fillId="0" borderId="33">
      <alignment horizontal="center" vertical="center"/>
    </xf>
    <xf numFmtId="0" fontId="24" fillId="0" borderId="32">
      <alignment horizontal="left" vertical="center" wrapText="1"/>
    </xf>
    <xf numFmtId="0" fontId="24" fillId="0" borderId="32">
      <alignment horizontal="left" vertical="center" wrapText="1"/>
    </xf>
    <xf numFmtId="49" fontId="24" fillId="0" borderId="35">
      <alignment horizontal="center" vertical="center"/>
    </xf>
    <xf numFmtId="49" fontId="24" fillId="0" borderId="30">
      <alignment horizontal="left" vertical="center" wrapText="1"/>
    </xf>
    <xf numFmtId="49" fontId="24" fillId="0" borderId="30">
      <alignment horizontal="left" vertical="center" wrapText="1"/>
    </xf>
    <xf numFmtId="49" fontId="24" fillId="0" borderId="15">
      <alignment horizontal="center" vertical="center"/>
    </xf>
    <xf numFmtId="49" fontId="24" fillId="0" borderId="32">
      <alignment horizontal="left" vertical="center" wrapText="1"/>
    </xf>
    <xf numFmtId="49" fontId="24" fillId="0" borderId="32">
      <alignment horizontal="left" vertical="center" wrapText="1"/>
    </xf>
    <xf numFmtId="49" fontId="24" fillId="0" borderId="34">
      <alignment horizontal="center" vertical="center"/>
    </xf>
    <xf numFmtId="49" fontId="25" fillId="0" borderId="33">
      <alignment horizontal="center"/>
    </xf>
    <xf numFmtId="49" fontId="25" fillId="0" borderId="33">
      <alignment horizontal="center"/>
    </xf>
    <xf numFmtId="49" fontId="24" fillId="0" borderId="36">
      <alignment horizontal="center" vertical="center"/>
    </xf>
    <xf numFmtId="49" fontId="25" fillId="0" borderId="34">
      <alignment horizontal="center" vertical="center" wrapText="1"/>
    </xf>
    <xf numFmtId="49" fontId="25" fillId="0" borderId="34">
      <alignment horizontal="center" vertical="center" wrapText="1"/>
    </xf>
    <xf numFmtId="49" fontId="24" fillId="0" borderId="28">
      <alignment horizontal="center" vertical="top" wrapText="1"/>
    </xf>
    <xf numFmtId="49" fontId="24" fillId="0" borderId="35">
      <alignment horizontal="center" vertical="center" wrapText="1"/>
    </xf>
    <xf numFmtId="49" fontId="24" fillId="0" borderId="35">
      <alignment horizontal="center" vertical="center" wrapText="1"/>
    </xf>
    <xf numFmtId="0" fontId="24" fillId="0" borderId="23"/>
    <xf numFmtId="49" fontId="24" fillId="0" borderId="15">
      <alignment horizontal="center" vertical="center" wrapText="1"/>
    </xf>
    <xf numFmtId="49" fontId="24" fillId="0" borderId="15">
      <alignment horizontal="center" vertical="center" wrapText="1"/>
    </xf>
    <xf numFmtId="4" fontId="24" fillId="0" borderId="38">
      <alignment horizontal="right"/>
    </xf>
    <xf numFmtId="49" fontId="24" fillId="0" borderId="34">
      <alignment horizontal="center" vertical="center" wrapText="1"/>
    </xf>
    <xf numFmtId="49" fontId="24" fillId="0" borderId="34">
      <alignment horizontal="center" vertical="center" wrapText="1"/>
    </xf>
    <xf numFmtId="4" fontId="24" fillId="0" borderId="37">
      <alignment horizontal="right"/>
    </xf>
    <xf numFmtId="49" fontId="24" fillId="0" borderId="36">
      <alignment horizontal="center" vertical="center" wrapText="1"/>
    </xf>
    <xf numFmtId="49" fontId="24" fillId="0" borderId="36">
      <alignment horizontal="center" vertical="center" wrapText="1"/>
    </xf>
    <xf numFmtId="4" fontId="24" fillId="0" borderId="0">
      <alignment horizontal="right" shrinkToFit="1"/>
    </xf>
    <xf numFmtId="49" fontId="24" fillId="0" borderId="37">
      <alignment horizontal="center" vertical="center" wrapText="1"/>
    </xf>
    <xf numFmtId="49" fontId="24" fillId="0" borderId="37">
      <alignment horizontal="center" vertical="center" wrapText="1"/>
    </xf>
    <xf numFmtId="4" fontId="24" fillId="0" borderId="8">
      <alignment horizontal="right"/>
    </xf>
    <xf numFmtId="49" fontId="24" fillId="0" borderId="0">
      <alignment horizontal="center" vertical="center" wrapText="1"/>
    </xf>
    <xf numFmtId="49" fontId="24" fillId="0" borderId="0">
      <alignment horizontal="center" vertical="center" wrapText="1"/>
    </xf>
    <xf numFmtId="49" fontId="24" fillId="0" borderId="8">
      <alignment horizontal="center" wrapText="1"/>
    </xf>
    <xf numFmtId="49" fontId="24" fillId="0" borderId="8">
      <alignment horizontal="center" vertical="center" wrapText="1"/>
    </xf>
    <xf numFmtId="49" fontId="24" fillId="0" borderId="8">
      <alignment horizontal="center" vertical="center" wrapText="1"/>
    </xf>
    <xf numFmtId="0" fontId="24" fillId="0" borderId="14">
      <alignment horizontal="center"/>
    </xf>
    <xf numFmtId="49" fontId="25" fillId="0" borderId="33">
      <alignment horizontal="center" vertical="center" wrapText="1"/>
    </xf>
    <xf numFmtId="49" fontId="25" fillId="0" borderId="33">
      <alignment horizontal="center" vertical="center" wrapText="1"/>
    </xf>
    <xf numFmtId="0" fontId="28" fillId="0" borderId="8"/>
    <xf numFmtId="0" fontId="25" fillId="0" borderId="33">
      <alignment horizontal="center" vertical="center"/>
    </xf>
    <xf numFmtId="0" fontId="25" fillId="0" borderId="33">
      <alignment horizontal="center" vertical="center"/>
    </xf>
    <xf numFmtId="0" fontId="28" fillId="0" borderId="14"/>
    <xf numFmtId="0" fontId="24" fillId="0" borderId="35">
      <alignment horizontal="center" vertical="center"/>
    </xf>
    <xf numFmtId="0" fontId="24" fillId="0" borderId="35">
      <alignment horizontal="center" vertical="center"/>
    </xf>
    <xf numFmtId="0" fontId="24" fillId="0" borderId="8">
      <alignment horizontal="center"/>
    </xf>
    <xf numFmtId="0" fontId="24" fillId="0" borderId="15">
      <alignment horizontal="center" vertical="center"/>
    </xf>
    <xf numFmtId="0" fontId="24" fillId="0" borderId="15">
      <alignment horizontal="center" vertical="center"/>
    </xf>
    <xf numFmtId="49" fontId="24" fillId="0" borderId="14">
      <alignment horizontal="center"/>
    </xf>
    <xf numFmtId="0" fontId="24" fillId="0" borderId="34">
      <alignment horizontal="center" vertical="center"/>
    </xf>
    <xf numFmtId="0" fontId="24" fillId="0" borderId="34">
      <alignment horizontal="center" vertical="center"/>
    </xf>
    <xf numFmtId="49" fontId="24" fillId="0" borderId="0">
      <alignment horizontal="left"/>
    </xf>
    <xf numFmtId="0" fontId="25" fillId="0" borderId="34">
      <alignment horizontal="center" vertical="center"/>
    </xf>
    <xf numFmtId="0" fontId="25" fillId="0" borderId="34">
      <alignment horizontal="center" vertical="center"/>
    </xf>
    <xf numFmtId="4" fontId="24" fillId="0" borderId="23">
      <alignment horizontal="right"/>
    </xf>
    <xf numFmtId="0" fontId="24" fillId="0" borderId="36">
      <alignment horizontal="center" vertical="center"/>
    </xf>
    <xf numFmtId="0" fontId="24" fillId="0" borderId="36">
      <alignment horizontal="center" vertical="center"/>
    </xf>
    <xf numFmtId="0" fontId="24" fillId="0" borderId="28">
      <alignment horizontal="center" vertical="top"/>
    </xf>
    <xf numFmtId="49" fontId="25" fillId="0" borderId="33">
      <alignment horizontal="center" vertical="center"/>
    </xf>
    <xf numFmtId="49" fontId="25" fillId="0" borderId="33">
      <alignment horizontal="center" vertical="center"/>
    </xf>
    <xf numFmtId="4" fontId="24" fillId="0" borderId="24">
      <alignment horizontal="right"/>
    </xf>
    <xf numFmtId="49" fontId="24" fillId="0" borderId="35">
      <alignment horizontal="center" vertical="center"/>
    </xf>
    <xf numFmtId="49" fontId="24" fillId="0" borderId="35">
      <alignment horizontal="center" vertical="center"/>
    </xf>
    <xf numFmtId="4" fontId="24" fillId="0" borderId="39">
      <alignment horizontal="right"/>
    </xf>
    <xf numFmtId="49" fontId="24" fillId="0" borderId="15">
      <alignment horizontal="center" vertical="center"/>
    </xf>
    <xf numFmtId="49" fontId="24" fillId="0" borderId="15">
      <alignment horizontal="center" vertical="center"/>
    </xf>
    <xf numFmtId="0" fontId="24" fillId="0" borderId="24"/>
    <xf numFmtId="49" fontId="24" fillId="0" borderId="34">
      <alignment horizontal="center" vertical="center"/>
    </xf>
    <xf numFmtId="49" fontId="24" fillId="0" borderId="34">
      <alignment horizontal="center" vertical="center"/>
    </xf>
    <xf numFmtId="0" fontId="26" fillId="0" borderId="28">
      <alignment wrapText="1"/>
    </xf>
    <xf numFmtId="49" fontId="24" fillId="0" borderId="36">
      <alignment horizontal="center" vertical="center"/>
    </xf>
    <xf numFmtId="49" fontId="24" fillId="0" borderId="36">
      <alignment horizontal="center" vertical="center"/>
    </xf>
    <xf numFmtId="0" fontId="23" fillId="0" borderId="40"/>
    <xf numFmtId="49" fontId="24" fillId="0" borderId="8">
      <alignment horizontal="center"/>
    </xf>
    <xf numFmtId="49" fontId="24" fillId="0" borderId="8">
      <alignment horizontal="center"/>
    </xf>
    <xf numFmtId="0" fontId="24" fillId="0" borderId="14">
      <alignment horizontal="center"/>
    </xf>
    <xf numFmtId="0" fontId="24" fillId="0" borderId="14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49" fontId="24" fillId="0" borderId="8"/>
    <xf numFmtId="49" fontId="24" fillId="0" borderId="8"/>
    <xf numFmtId="0" fontId="24" fillId="0" borderId="28">
      <alignment horizontal="center" vertical="top"/>
    </xf>
    <xf numFmtId="0" fontId="24" fillId="0" borderId="28">
      <alignment horizontal="center" vertical="top"/>
    </xf>
    <xf numFmtId="49" fontId="24" fillId="0" borderId="28">
      <alignment horizontal="center" vertical="top" wrapText="1"/>
    </xf>
    <xf numFmtId="49" fontId="24" fillId="0" borderId="28">
      <alignment horizontal="center" vertical="top" wrapText="1"/>
    </xf>
    <xf numFmtId="0" fontId="24" fillId="0" borderId="23"/>
    <xf numFmtId="0" fontId="24" fillId="0" borderId="23"/>
    <xf numFmtId="4" fontId="24" fillId="0" borderId="38">
      <alignment horizontal="right"/>
    </xf>
    <xf numFmtId="4" fontId="24" fillId="0" borderId="38">
      <alignment horizontal="right"/>
    </xf>
    <xf numFmtId="4" fontId="24" fillId="0" borderId="37">
      <alignment horizontal="right"/>
    </xf>
    <xf numFmtId="4" fontId="24" fillId="0" borderId="37">
      <alignment horizontal="right"/>
    </xf>
    <xf numFmtId="4" fontId="24" fillId="0" borderId="0">
      <alignment horizontal="right" shrinkToFit="1"/>
    </xf>
    <xf numFmtId="4" fontId="24" fillId="0" borderId="0">
      <alignment horizontal="right" shrinkToFit="1"/>
    </xf>
    <xf numFmtId="4" fontId="24" fillId="0" borderId="8">
      <alignment horizontal="right"/>
    </xf>
    <xf numFmtId="4" fontId="24" fillId="0" borderId="8">
      <alignment horizontal="right"/>
    </xf>
    <xf numFmtId="0" fontId="24" fillId="0" borderId="14"/>
    <xf numFmtId="0" fontId="24" fillId="0" borderId="14"/>
    <xf numFmtId="0" fontId="24" fillId="0" borderId="28">
      <alignment horizontal="center" vertical="top" wrapText="1"/>
    </xf>
    <xf numFmtId="0" fontId="24" fillId="0" borderId="28">
      <alignment horizontal="center" vertical="top" wrapText="1"/>
    </xf>
    <xf numFmtId="0" fontId="24" fillId="0" borderId="8">
      <alignment horizontal="center"/>
    </xf>
    <xf numFmtId="0" fontId="24" fillId="0" borderId="8">
      <alignment horizontal="center"/>
    </xf>
    <xf numFmtId="49" fontId="24" fillId="0" borderId="14">
      <alignment horizontal="center"/>
    </xf>
    <xf numFmtId="49" fontId="24" fillId="0" borderId="14">
      <alignment horizontal="center"/>
    </xf>
    <xf numFmtId="49" fontId="24" fillId="0" borderId="0">
      <alignment horizontal="left"/>
    </xf>
    <xf numFmtId="49" fontId="24" fillId="0" borderId="0">
      <alignment horizontal="left"/>
    </xf>
    <xf numFmtId="4" fontId="24" fillId="0" borderId="23">
      <alignment horizontal="right"/>
    </xf>
    <xf numFmtId="4" fontId="24" fillId="0" borderId="23">
      <alignment horizontal="right"/>
    </xf>
    <xf numFmtId="0" fontId="24" fillId="0" borderId="28">
      <alignment horizontal="center" vertical="top"/>
    </xf>
    <xf numFmtId="0" fontId="24" fillId="0" borderId="28">
      <alignment horizontal="center" vertical="top"/>
    </xf>
    <xf numFmtId="4" fontId="24" fillId="0" borderId="24">
      <alignment horizontal="right"/>
    </xf>
    <xf numFmtId="4" fontId="24" fillId="0" borderId="24">
      <alignment horizontal="right"/>
    </xf>
    <xf numFmtId="4" fontId="24" fillId="0" borderId="39">
      <alignment horizontal="right"/>
    </xf>
    <xf numFmtId="4" fontId="24" fillId="0" borderId="39">
      <alignment horizontal="right"/>
    </xf>
    <xf numFmtId="0" fontId="24" fillId="0" borderId="24"/>
    <xf numFmtId="0" fontId="24" fillId="0" borderId="24"/>
    <xf numFmtId="0" fontId="23" fillId="0" borderId="40"/>
    <xf numFmtId="0" fontId="23" fillId="0" borderId="40"/>
    <xf numFmtId="0" fontId="22" fillId="3" borderId="0"/>
    <xf numFmtId="0" fontId="22" fillId="3" borderId="0"/>
    <xf numFmtId="0" fontId="22" fillId="4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4" fillId="0" borderId="0">
      <alignment horizontal="left"/>
    </xf>
    <xf numFmtId="0" fontId="24" fillId="0" borderId="0">
      <alignment horizontal="left"/>
    </xf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3" borderId="8"/>
    <xf numFmtId="0" fontId="22" fillId="3" borderId="8"/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4" fillId="0" borderId="41">
      <alignment horizontal="left" wrapText="1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4" fillId="0" borderId="12">
      <alignment horizontal="left" wrapText="1" indent="1"/>
    </xf>
    <xf numFmtId="0" fontId="22" fillId="3" borderId="42"/>
    <xf numFmtId="0" fontId="22" fillId="3" borderId="42"/>
    <xf numFmtId="0" fontId="24" fillId="0" borderId="17">
      <alignment horizontal="left" wrapText="1" indent="2"/>
    </xf>
    <xf numFmtId="0" fontId="24" fillId="0" borderId="41">
      <alignment horizontal="left" wrapText="1"/>
    </xf>
    <xf numFmtId="0" fontId="24" fillId="0" borderId="41">
      <alignment horizontal="left" wrapText="1"/>
    </xf>
    <xf numFmtId="0" fontId="23" fillId="0" borderId="0"/>
    <xf numFmtId="0" fontId="24" fillId="0" borderId="12">
      <alignment horizontal="left" wrapText="1" indent="1"/>
    </xf>
    <xf numFmtId="0" fontId="24" fillId="0" borderId="12">
      <alignment horizontal="left" wrapText="1" indent="1"/>
    </xf>
    <xf numFmtId="0" fontId="30" fillId="0" borderId="0">
      <alignment horizontal="center" vertical="top"/>
    </xf>
    <xf numFmtId="0" fontId="24" fillId="0" borderId="17">
      <alignment horizontal="left" wrapText="1" indent="2"/>
    </xf>
    <xf numFmtId="0" fontId="24" fillId="0" borderId="17">
      <alignment horizontal="left" wrapText="1" indent="2"/>
    </xf>
    <xf numFmtId="0" fontId="24" fillId="0" borderId="14">
      <alignment horizontal="left"/>
    </xf>
    <xf numFmtId="0" fontId="22" fillId="3" borderId="14"/>
    <xf numFmtId="0" fontId="22" fillId="3" borderId="14"/>
    <xf numFmtId="49" fontId="24" fillId="0" borderId="33">
      <alignment horizontal="center" wrapText="1"/>
    </xf>
    <xf numFmtId="0" fontId="31" fillId="0" borderId="0">
      <alignment horizontal="center" wrapText="1"/>
    </xf>
    <xf numFmtId="0" fontId="31" fillId="0" borderId="0">
      <alignment horizontal="center" wrapText="1"/>
    </xf>
    <xf numFmtId="49" fontId="24" fillId="0" borderId="35">
      <alignment horizontal="center" wrapText="1"/>
    </xf>
    <xf numFmtId="0" fontId="30" fillId="0" borderId="0">
      <alignment horizontal="center" vertical="top"/>
    </xf>
    <xf numFmtId="0" fontId="30" fillId="0" borderId="0">
      <alignment horizontal="center" vertical="top"/>
    </xf>
    <xf numFmtId="49" fontId="24" fillId="0" borderId="34">
      <alignment horizontal="center"/>
    </xf>
    <xf numFmtId="0" fontId="24" fillId="0" borderId="8">
      <alignment wrapText="1"/>
    </xf>
    <xf numFmtId="0" fontId="24" fillId="0" borderId="8">
      <alignment wrapText="1"/>
    </xf>
    <xf numFmtId="0" fontId="24" fillId="0" borderId="37"/>
    <xf numFmtId="0" fontId="24" fillId="0" borderId="42">
      <alignment wrapText="1"/>
    </xf>
    <xf numFmtId="0" fontId="24" fillId="0" borderId="42">
      <alignment wrapText="1"/>
    </xf>
    <xf numFmtId="49" fontId="24" fillId="0" borderId="14"/>
    <xf numFmtId="0" fontId="24" fillId="0" borderId="14">
      <alignment horizontal="left"/>
    </xf>
    <xf numFmtId="0" fontId="24" fillId="0" borderId="14">
      <alignment horizontal="left"/>
    </xf>
    <xf numFmtId="49" fontId="24" fillId="0" borderId="0"/>
    <xf numFmtId="0" fontId="22" fillId="3" borderId="43"/>
    <xf numFmtId="0" fontId="22" fillId="3" borderId="43"/>
    <xf numFmtId="49" fontId="24" fillId="0" borderId="9">
      <alignment horizontal="center"/>
    </xf>
    <xf numFmtId="49" fontId="24" fillId="0" borderId="33">
      <alignment horizontal="center" wrapText="1"/>
    </xf>
    <xf numFmtId="49" fontId="24" fillId="0" borderId="33">
      <alignment horizontal="center" wrapText="1"/>
    </xf>
    <xf numFmtId="49" fontId="24" fillId="0" borderId="23">
      <alignment horizontal="center"/>
    </xf>
    <xf numFmtId="49" fontId="24" fillId="0" borderId="35">
      <alignment horizontal="center" wrapText="1"/>
    </xf>
    <xf numFmtId="49" fontId="24" fillId="0" borderId="35">
      <alignment horizontal="center" wrapText="1"/>
    </xf>
    <xf numFmtId="49" fontId="24" fillId="0" borderId="28">
      <alignment horizontal="center"/>
    </xf>
    <xf numFmtId="49" fontId="24" fillId="0" borderId="34">
      <alignment horizontal="center"/>
    </xf>
    <xf numFmtId="49" fontId="24" fillId="0" borderId="34">
      <alignment horizontal="center"/>
    </xf>
    <xf numFmtId="49" fontId="24" fillId="0" borderId="38">
      <alignment horizontal="center" vertical="center" wrapText="1"/>
    </xf>
    <xf numFmtId="0" fontId="22" fillId="3" borderId="44"/>
    <xf numFmtId="0" fontId="22" fillId="3" borderId="44"/>
    <xf numFmtId="4" fontId="24" fillId="0" borderId="28">
      <alignment horizontal="right"/>
    </xf>
    <xf numFmtId="0" fontId="24" fillId="0" borderId="37"/>
    <xf numFmtId="0" fontId="24" fillId="0" borderId="37"/>
    <xf numFmtId="0" fontId="24" fillId="5" borderId="0"/>
    <xf numFmtId="0" fontId="24" fillId="0" borderId="0">
      <alignment horizontal="center"/>
    </xf>
    <xf numFmtId="0" fontId="24" fillId="0" borderId="0">
      <alignment horizontal="center"/>
    </xf>
    <xf numFmtId="0" fontId="31" fillId="0" borderId="0">
      <alignment horizontal="center" wrapText="1"/>
    </xf>
    <xf numFmtId="49" fontId="24" fillId="0" borderId="14"/>
    <xf numFmtId="49" fontId="24" fillId="0" borderId="14"/>
    <xf numFmtId="0" fontId="24" fillId="0" borderId="0">
      <alignment horizontal="center"/>
    </xf>
    <xf numFmtId="49" fontId="24" fillId="0" borderId="0"/>
    <xf numFmtId="49" fontId="24" fillId="0" borderId="0"/>
    <xf numFmtId="0" fontId="24" fillId="0" borderId="8">
      <alignment wrapText="1"/>
    </xf>
    <xf numFmtId="49" fontId="24" fillId="0" borderId="9">
      <alignment horizontal="center"/>
    </xf>
    <xf numFmtId="49" fontId="24" fillId="0" borderId="9">
      <alignment horizontal="center"/>
    </xf>
    <xf numFmtId="0" fontId="24" fillId="0" borderId="42">
      <alignment wrapText="1"/>
    </xf>
    <xf numFmtId="49" fontId="24" fillId="0" borderId="23">
      <alignment horizontal="center"/>
    </xf>
    <xf numFmtId="49" fontId="24" fillId="0" borderId="23">
      <alignment horizontal="center"/>
    </xf>
    <xf numFmtId="0" fontId="32" fillId="0" borderId="45"/>
    <xf numFmtId="49" fontId="24" fillId="0" borderId="28">
      <alignment horizontal="center"/>
    </xf>
    <xf numFmtId="49" fontId="24" fillId="0" borderId="28">
      <alignment horizontal="center"/>
    </xf>
    <xf numFmtId="49" fontId="33" fillId="0" borderId="46">
      <alignment horizontal="right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4" fillId="0" borderId="46">
      <alignment horizontal="right"/>
    </xf>
    <xf numFmtId="49" fontId="24" fillId="0" borderId="38">
      <alignment horizontal="center" vertical="center" wrapText="1"/>
    </xf>
    <xf numFmtId="49" fontId="24" fillId="0" borderId="38">
      <alignment horizontal="center" vertical="center" wrapText="1"/>
    </xf>
    <xf numFmtId="0" fontId="32" fillId="0" borderId="8"/>
    <xf numFmtId="0" fontId="22" fillId="3" borderId="47"/>
    <xf numFmtId="0" fontId="22" fillId="3" borderId="47"/>
    <xf numFmtId="0" fontId="23" fillId="0" borderId="37"/>
    <xf numFmtId="4" fontId="24" fillId="0" borderId="28">
      <alignment horizontal="right"/>
    </xf>
    <xf numFmtId="4" fontId="24" fillId="0" borderId="28">
      <alignment horizontal="right"/>
    </xf>
    <xf numFmtId="0" fontId="24" fillId="0" borderId="38">
      <alignment horizontal="center"/>
    </xf>
    <xf numFmtId="0" fontId="24" fillId="5" borderId="37"/>
    <xf numFmtId="0" fontId="24" fillId="5" borderId="37"/>
    <xf numFmtId="49" fontId="22" fillId="0" borderId="48">
      <alignment horizontal="center"/>
    </xf>
    <xf numFmtId="0" fontId="24" fillId="5" borderId="0"/>
    <xf numFmtId="0" fontId="24" fillId="5" borderId="0"/>
    <xf numFmtId="166" fontId="24" fillId="0" borderId="20">
      <alignment horizontal="center"/>
    </xf>
    <xf numFmtId="0" fontId="31" fillId="0" borderId="0">
      <alignment horizontal="center" wrapText="1"/>
    </xf>
    <xf numFmtId="0" fontId="31" fillId="0" borderId="0">
      <alignment horizontal="center" wrapText="1"/>
    </xf>
    <xf numFmtId="0" fontId="24" fillId="0" borderId="49">
      <alignment horizontal="center"/>
    </xf>
    <xf numFmtId="0" fontId="32" fillId="0" borderId="45"/>
    <xf numFmtId="0" fontId="32" fillId="0" borderId="45"/>
    <xf numFmtId="49" fontId="24" fillId="0" borderId="22">
      <alignment horizontal="center"/>
    </xf>
    <xf numFmtId="49" fontId="33" fillId="0" borderId="46">
      <alignment horizontal="right"/>
    </xf>
    <xf numFmtId="49" fontId="33" fillId="0" borderId="46">
      <alignment horizontal="right"/>
    </xf>
    <xf numFmtId="49" fontId="24" fillId="0" borderId="20">
      <alignment horizontal="center"/>
    </xf>
    <xf numFmtId="0" fontId="24" fillId="0" borderId="46">
      <alignment horizontal="right"/>
    </xf>
    <xf numFmtId="0" fontId="24" fillId="0" borderId="46">
      <alignment horizontal="right"/>
    </xf>
    <xf numFmtId="0" fontId="24" fillId="0" borderId="20">
      <alignment horizontal="center"/>
    </xf>
    <xf numFmtId="0" fontId="32" fillId="0" borderId="8"/>
    <xf numFmtId="0" fontId="32" fillId="0" borderId="8"/>
    <xf numFmtId="49" fontId="24" fillId="0" borderId="50">
      <alignment horizontal="center"/>
    </xf>
    <xf numFmtId="0" fontId="24" fillId="0" borderId="38">
      <alignment horizontal="center"/>
    </xf>
    <xf numFmtId="0" fontId="24" fillId="0" borderId="38">
      <alignment horizontal="center"/>
    </xf>
    <xf numFmtId="0" fontId="32" fillId="0" borderId="0"/>
    <xf numFmtId="49" fontId="22" fillId="0" borderId="48">
      <alignment horizontal="center"/>
    </xf>
    <xf numFmtId="49" fontId="22" fillId="0" borderId="48">
      <alignment horizontal="center"/>
    </xf>
    <xf numFmtId="0" fontId="22" fillId="0" borderId="51"/>
    <xf numFmtId="166" fontId="24" fillId="0" borderId="20">
      <alignment horizontal="center"/>
    </xf>
    <xf numFmtId="166" fontId="24" fillId="0" borderId="20">
      <alignment horizontal="center"/>
    </xf>
    <xf numFmtId="0" fontId="22" fillId="0" borderId="40"/>
    <xf numFmtId="0" fontId="24" fillId="0" borderId="49">
      <alignment horizontal="center"/>
    </xf>
    <xf numFmtId="0" fontId="24" fillId="0" borderId="49">
      <alignment horizontal="center"/>
    </xf>
    <xf numFmtId="4" fontId="24" fillId="0" borderId="17">
      <alignment horizontal="right"/>
    </xf>
    <xf numFmtId="49" fontId="24" fillId="0" borderId="22">
      <alignment horizontal="center"/>
    </xf>
    <xf numFmtId="49" fontId="24" fillId="0" borderId="22">
      <alignment horizontal="center"/>
    </xf>
    <xf numFmtId="49" fontId="24" fillId="0" borderId="24">
      <alignment horizontal="center"/>
    </xf>
    <xf numFmtId="49" fontId="24" fillId="0" borderId="20">
      <alignment horizontal="center"/>
    </xf>
    <xf numFmtId="49" fontId="24" fillId="0" borderId="20">
      <alignment horizontal="center"/>
    </xf>
    <xf numFmtId="0" fontId="24" fillId="0" borderId="52">
      <alignment horizontal="left" wrapText="1"/>
    </xf>
    <xf numFmtId="0" fontId="24" fillId="0" borderId="20">
      <alignment horizontal="center"/>
    </xf>
    <xf numFmtId="0" fontId="24" fillId="0" borderId="20">
      <alignment horizontal="center"/>
    </xf>
    <xf numFmtId="0" fontId="24" fillId="0" borderId="21">
      <alignment horizontal="left" wrapText="1" indent="1"/>
    </xf>
    <xf numFmtId="49" fontId="24" fillId="0" borderId="50">
      <alignment horizontal="center"/>
    </xf>
    <xf numFmtId="49" fontId="24" fillId="0" borderId="50">
      <alignment horizontal="center"/>
    </xf>
    <xf numFmtId="0" fontId="24" fillId="0" borderId="53">
      <alignment horizontal="left" wrapText="1" indent="2"/>
    </xf>
    <xf numFmtId="0" fontId="23" fillId="0" borderId="37"/>
    <xf numFmtId="0" fontId="23" fillId="0" borderId="37"/>
    <xf numFmtId="0" fontId="24" fillId="5" borderId="37"/>
    <xf numFmtId="0" fontId="32" fillId="0" borderId="0"/>
    <xf numFmtId="0" fontId="32" fillId="0" borderId="0"/>
    <xf numFmtId="0" fontId="31" fillId="0" borderId="0">
      <alignment horizontal="left" wrapText="1"/>
    </xf>
    <xf numFmtId="0" fontId="22" fillId="0" borderId="51"/>
    <xf numFmtId="0" fontId="22" fillId="0" borderId="51"/>
    <xf numFmtId="49" fontId="22" fillId="0" borderId="0"/>
    <xf numFmtId="0" fontId="22" fillId="0" borderId="40"/>
    <xf numFmtId="0" fontId="22" fillId="0" borderId="40"/>
    <xf numFmtId="0" fontId="24" fillId="0" borderId="0">
      <alignment horizontal="right"/>
    </xf>
    <xf numFmtId="4" fontId="24" fillId="0" borderId="17">
      <alignment horizontal="right"/>
    </xf>
    <xf numFmtId="4" fontId="24" fillId="0" borderId="17">
      <alignment horizontal="right"/>
    </xf>
    <xf numFmtId="49" fontId="24" fillId="0" borderId="0">
      <alignment horizontal="right"/>
    </xf>
    <xf numFmtId="49" fontId="24" fillId="0" borderId="24">
      <alignment horizontal="center"/>
    </xf>
    <xf numFmtId="49" fontId="24" fillId="0" borderId="24">
      <alignment horizontal="center"/>
    </xf>
    <xf numFmtId="0" fontId="24" fillId="0" borderId="0">
      <alignment horizontal="left" wrapText="1"/>
    </xf>
    <xf numFmtId="0" fontId="24" fillId="0" borderId="52">
      <alignment horizontal="left" wrapText="1"/>
    </xf>
    <xf numFmtId="0" fontId="24" fillId="0" borderId="52">
      <alignment horizontal="left" wrapText="1"/>
    </xf>
    <xf numFmtId="0" fontId="24" fillId="0" borderId="8">
      <alignment horizontal="left"/>
    </xf>
    <xf numFmtId="0" fontId="24" fillId="0" borderId="21">
      <alignment horizontal="left" wrapText="1" indent="1"/>
    </xf>
    <xf numFmtId="0" fontId="24" fillId="0" borderId="21">
      <alignment horizontal="left" wrapText="1" indent="1"/>
    </xf>
    <xf numFmtId="0" fontId="24" fillId="0" borderId="10">
      <alignment horizontal="left" wrapText="1"/>
    </xf>
    <xf numFmtId="0" fontId="24" fillId="0" borderId="20">
      <alignment horizontal="left" wrapText="1" indent="2"/>
    </xf>
    <xf numFmtId="0" fontId="24" fillId="0" borderId="20">
      <alignment horizontal="left" wrapText="1" indent="2"/>
    </xf>
    <xf numFmtId="0" fontId="24" fillId="0" borderId="42"/>
    <xf numFmtId="0" fontId="22" fillId="3" borderId="54"/>
    <xf numFmtId="0" fontId="22" fillId="3" borderId="54"/>
    <xf numFmtId="0" fontId="25" fillId="0" borderId="53">
      <alignment horizontal="left" wrapText="1"/>
    </xf>
    <xf numFmtId="0" fontId="24" fillId="5" borderId="26"/>
    <xf numFmtId="0" fontId="24" fillId="5" borderId="26"/>
    <xf numFmtId="49" fontId="24" fillId="0" borderId="0">
      <alignment horizontal="center" wrapText="1"/>
    </xf>
    <xf numFmtId="0" fontId="31" fillId="0" borderId="0">
      <alignment horizontal="left" wrapText="1"/>
    </xf>
    <xf numFmtId="0" fontId="31" fillId="0" borderId="0">
      <alignment horizontal="left" wrapText="1"/>
    </xf>
    <xf numFmtId="49" fontId="24" fillId="0" borderId="34">
      <alignment horizontal="center" wrapText="1"/>
    </xf>
    <xf numFmtId="49" fontId="22" fillId="0" borderId="0"/>
    <xf numFmtId="49" fontId="22" fillId="0" borderId="0"/>
    <xf numFmtId="0" fontId="24" fillId="0" borderId="55"/>
    <xf numFmtId="0" fontId="24" fillId="0" borderId="0">
      <alignment horizontal="right"/>
    </xf>
    <xf numFmtId="0" fontId="24" fillId="0" borderId="0">
      <alignment horizontal="right"/>
    </xf>
    <xf numFmtId="0" fontId="24" fillId="0" borderId="56">
      <alignment horizontal="center" wrapText="1"/>
    </xf>
    <xf numFmtId="49" fontId="24" fillId="0" borderId="0">
      <alignment horizontal="right"/>
    </xf>
    <xf numFmtId="49" fontId="24" fillId="0" borderId="0">
      <alignment horizontal="right"/>
    </xf>
    <xf numFmtId="0" fontId="22" fillId="0" borderId="37"/>
    <xf numFmtId="0" fontId="24" fillId="0" borderId="0">
      <alignment horizontal="left" wrapText="1"/>
    </xf>
    <xf numFmtId="0" fontId="24" fillId="0" borderId="0">
      <alignment horizontal="left" wrapText="1"/>
    </xf>
    <xf numFmtId="49" fontId="24" fillId="0" borderId="0">
      <alignment horizontal="center"/>
    </xf>
    <xf numFmtId="0" fontId="24" fillId="0" borderId="8">
      <alignment horizontal="left"/>
    </xf>
    <xf numFmtId="0" fontId="24" fillId="0" borderId="8">
      <alignment horizontal="left"/>
    </xf>
    <xf numFmtId="49" fontId="24" fillId="0" borderId="9">
      <alignment horizontal="center" wrapText="1"/>
    </xf>
    <xf numFmtId="0" fontId="24" fillId="0" borderId="10">
      <alignment horizontal="left" wrapText="1"/>
    </xf>
    <xf numFmtId="0" fontId="24" fillId="0" borderId="10">
      <alignment horizontal="left" wrapText="1"/>
    </xf>
    <xf numFmtId="49" fontId="24" fillId="0" borderId="11">
      <alignment horizontal="center" wrapText="1"/>
    </xf>
    <xf numFmtId="0" fontId="24" fillId="0" borderId="42"/>
    <xf numFmtId="0" fontId="24" fillId="0" borderId="42"/>
    <xf numFmtId="49" fontId="24" fillId="0" borderId="8"/>
    <xf numFmtId="0" fontId="25" fillId="0" borderId="53">
      <alignment horizontal="left" wrapText="1"/>
    </xf>
    <xf numFmtId="0" fontId="25" fillId="0" borderId="53">
      <alignment horizontal="left" wrapText="1"/>
    </xf>
    <xf numFmtId="4" fontId="24" fillId="0" borderId="13">
      <alignment horizontal="right"/>
    </xf>
    <xf numFmtId="0" fontId="24" fillId="0" borderId="16">
      <alignment horizontal="left" wrapText="1" indent="2"/>
    </xf>
    <xf numFmtId="0" fontId="24" fillId="0" borderId="16">
      <alignment horizontal="left" wrapText="1" indent="2"/>
    </xf>
    <xf numFmtId="4" fontId="24" fillId="0" borderId="9">
      <alignment horizontal="right"/>
    </xf>
    <xf numFmtId="49" fontId="24" fillId="0" borderId="0">
      <alignment horizontal="center" wrapText="1"/>
    </xf>
    <xf numFmtId="49" fontId="24" fillId="0" borderId="0">
      <alignment horizontal="center" wrapText="1"/>
    </xf>
    <xf numFmtId="4" fontId="24" fillId="0" borderId="16">
      <alignment horizontal="right"/>
    </xf>
    <xf numFmtId="49" fontId="24" fillId="0" borderId="34">
      <alignment horizontal="center" wrapText="1"/>
    </xf>
    <xf numFmtId="49" fontId="24" fillId="0" borderId="34">
      <alignment horizontal="center" wrapText="1"/>
    </xf>
    <xf numFmtId="49" fontId="24" fillId="0" borderId="17">
      <alignment horizontal="center"/>
    </xf>
    <xf numFmtId="0" fontId="24" fillId="0" borderId="55"/>
    <xf numFmtId="0" fontId="24" fillId="0" borderId="55"/>
    <xf numFmtId="4" fontId="24" fillId="0" borderId="18">
      <alignment horizontal="right"/>
    </xf>
    <xf numFmtId="0" fontId="24" fillId="0" borderId="56">
      <alignment horizontal="center" wrapText="1"/>
    </xf>
    <xf numFmtId="0" fontId="24" fillId="0" borderId="56">
      <alignment horizontal="center" wrapText="1"/>
    </xf>
    <xf numFmtId="0" fontId="24" fillId="0" borderId="19">
      <alignment horizontal="left" wrapText="1"/>
    </xf>
    <xf numFmtId="0" fontId="22" fillId="3" borderId="37"/>
    <xf numFmtId="0" fontId="22" fillId="3" borderId="37"/>
    <xf numFmtId="0" fontId="25" fillId="0" borderId="20">
      <alignment horizontal="left" wrapText="1"/>
    </xf>
    <xf numFmtId="49" fontId="24" fillId="0" borderId="15">
      <alignment horizontal="center"/>
    </xf>
    <xf numFmtId="49" fontId="24" fillId="0" borderId="15">
      <alignment horizontal="center"/>
    </xf>
    <xf numFmtId="0" fontId="24" fillId="0" borderId="8"/>
    <xf numFmtId="0" fontId="22" fillId="0" borderId="37"/>
    <xf numFmtId="0" fontId="22" fillId="0" borderId="37"/>
    <xf numFmtId="0" fontId="22" fillId="0" borderId="8"/>
    <xf numFmtId="0" fontId="21" fillId="0" borderId="0"/>
    <xf numFmtId="0" fontId="35" fillId="0" borderId="0"/>
  </cellStyleXfs>
  <cellXfs count="90">
    <xf numFmtId="0" fontId="0" fillId="0" borderId="0" xfId="0"/>
    <xf numFmtId="0" fontId="1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165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3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right" vertical="top" shrinkToFit="1"/>
    </xf>
    <xf numFmtId="0" fontId="3" fillId="2" borderId="0" xfId="0" applyFont="1" applyFill="1" applyAlignment="1">
      <alignment horizontal="right" vertical="top"/>
    </xf>
    <xf numFmtId="0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/>
    </xf>
    <xf numFmtId="164" fontId="4" fillId="2" borderId="7" xfId="0" applyNumberFormat="1" applyFont="1" applyFill="1" applyBorder="1" applyAlignment="1">
      <alignment horizontal="center" vertical="top" shrinkToFit="1"/>
    </xf>
    <xf numFmtId="164" fontId="8" fillId="2" borderId="7" xfId="1" applyNumberFormat="1" applyFont="1" applyFill="1" applyBorder="1" applyAlignment="1">
      <alignment horizontal="center" vertical="top"/>
    </xf>
    <xf numFmtId="164" fontId="8" fillId="2" borderId="7" xfId="0" applyNumberFormat="1" applyFont="1" applyFill="1" applyBorder="1" applyAlignment="1">
      <alignment horizontal="center" vertical="top" shrinkToFit="1"/>
    </xf>
    <xf numFmtId="164" fontId="7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 shrinkToFit="1"/>
    </xf>
    <xf numFmtId="164" fontId="9" fillId="2" borderId="7" xfId="1" applyNumberFormat="1" applyFont="1" applyFill="1" applyBorder="1" applyAlignment="1">
      <alignment horizontal="center" vertical="top"/>
    </xf>
    <xf numFmtId="164" fontId="0" fillId="2" borderId="7" xfId="0" applyNumberFormat="1" applyFont="1" applyFill="1" applyBorder="1" applyAlignment="1">
      <alignment horizontal="center" vertical="top" shrinkToFit="1"/>
    </xf>
    <xf numFmtId="164" fontId="10" fillId="2" borderId="7" xfId="2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10" fillId="2" borderId="7" xfId="1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justify" vertical="top" wrapText="1" shrinkToFit="1"/>
    </xf>
    <xf numFmtId="164" fontId="11" fillId="2" borderId="7" xfId="1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justify" vertical="top" wrapText="1" shrinkToFit="1"/>
    </xf>
    <xf numFmtId="0" fontId="12" fillId="2" borderId="7" xfId="0" applyFont="1" applyFill="1" applyBorder="1" applyAlignment="1">
      <alignment horizontal="justify" vertical="top" wrapText="1" shrinkToFit="1"/>
    </xf>
    <xf numFmtId="164" fontId="13" fillId="2" borderId="7" xfId="1" applyNumberFormat="1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 wrapText="1" shrinkToFi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top" shrinkToFit="1"/>
    </xf>
    <xf numFmtId="164" fontId="1" fillId="2" borderId="7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4" fillId="2" borderId="7" xfId="0" applyNumberFormat="1" applyFont="1" applyFill="1" applyBorder="1" applyAlignment="1">
      <alignment horizontal="center" vertical="top" wrapText="1"/>
    </xf>
    <xf numFmtId="164" fontId="14" fillId="2" borderId="7" xfId="0" applyNumberFormat="1" applyFont="1" applyFill="1" applyBorder="1" applyAlignment="1">
      <alignment horizontal="center" vertical="top" shrinkToFit="1"/>
    </xf>
    <xf numFmtId="164" fontId="15" fillId="2" borderId="7" xfId="0" applyNumberFormat="1" applyFont="1" applyFill="1" applyBorder="1" applyAlignment="1">
      <alignment horizontal="center" vertical="top" shrinkToFit="1"/>
    </xf>
    <xf numFmtId="164" fontId="16" fillId="2" borderId="7" xfId="0" applyNumberFormat="1" applyFont="1" applyFill="1" applyBorder="1" applyAlignment="1">
      <alignment horizontal="center" vertical="top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9" fillId="2" borderId="7" xfId="0" applyNumberFormat="1" applyFont="1" applyFill="1" applyBorder="1" applyAlignment="1">
      <alignment horizontal="center" vertical="top" wrapText="1" shrinkToFit="1"/>
    </xf>
    <xf numFmtId="164" fontId="13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vertical="top" wrapText="1" shrinkToFit="1"/>
    </xf>
    <xf numFmtId="0" fontId="17" fillId="2" borderId="7" xfId="0" applyFont="1" applyFill="1" applyBorder="1" applyAlignment="1">
      <alignment vertical="top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7" fillId="2" borderId="0" xfId="0" applyFont="1" applyFill="1" applyBorder="1" applyAlignment="1">
      <alignment vertical="top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3" fillId="2" borderId="0" xfId="0" applyNumberFormat="1" applyFont="1" applyFill="1" applyBorder="1" applyAlignment="1">
      <alignment horizontal="center" vertical="top" wrapText="1" shrinkToFit="1"/>
    </xf>
    <xf numFmtId="164" fontId="7" fillId="2" borderId="6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vertical="top" shrinkToFit="1"/>
    </xf>
    <xf numFmtId="164" fontId="3" fillId="2" borderId="7" xfId="3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vertical="top" shrinkToFit="1"/>
    </xf>
    <xf numFmtId="164" fontId="13" fillId="2" borderId="7" xfId="0" applyNumberFormat="1" applyFont="1" applyFill="1" applyBorder="1" applyAlignment="1">
      <alignment horizontal="center" vertical="top" shrinkToFit="1"/>
    </xf>
    <xf numFmtId="164" fontId="19" fillId="2" borderId="7" xfId="0" applyNumberFormat="1" applyFont="1" applyFill="1" applyBorder="1" applyAlignment="1">
      <alignment horizontal="center" vertical="top" shrinkToFit="1"/>
    </xf>
    <xf numFmtId="4" fontId="1" fillId="2" borderId="7" xfId="0" applyNumberFormat="1" applyFont="1" applyFill="1" applyBorder="1" applyAlignment="1">
      <alignment horizontal="center" vertical="top" shrinkToFit="1"/>
    </xf>
    <xf numFmtId="4" fontId="0" fillId="2" borderId="7" xfId="0" applyNumberFormat="1" applyFont="1" applyFill="1" applyBorder="1" applyAlignment="1">
      <alignment horizontal="center" vertical="top" shrinkToFit="1"/>
    </xf>
    <xf numFmtId="0" fontId="3" fillId="2" borderId="0" xfId="0" applyFont="1" applyFill="1" applyBorder="1" applyAlignment="1">
      <alignment vertical="top" wrapText="1" shrinkToFit="1"/>
    </xf>
    <xf numFmtId="0" fontId="20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</cellXfs>
  <cellStyles count="542">
    <cellStyle name="br" xfId="4"/>
    <cellStyle name="br 2" xfId="5"/>
    <cellStyle name="col" xfId="6"/>
    <cellStyle name="col 2" xfId="7"/>
    <cellStyle name="style0" xfId="8"/>
    <cellStyle name="style0 2" xfId="9"/>
    <cellStyle name="style0 3" xfId="10"/>
    <cellStyle name="td" xfId="11"/>
    <cellStyle name="td 2" xfId="12"/>
    <cellStyle name="td 3" xfId="13"/>
    <cellStyle name="tr" xfId="14"/>
    <cellStyle name="tr 2" xfId="15"/>
    <cellStyle name="xl100" xfId="16"/>
    <cellStyle name="xl100 2" xfId="17"/>
    <cellStyle name="xl100 3" xfId="18"/>
    <cellStyle name="xl101" xfId="19"/>
    <cellStyle name="xl101 2" xfId="20"/>
    <cellStyle name="xl101 3" xfId="21"/>
    <cellStyle name="xl102" xfId="22"/>
    <cellStyle name="xl102 2" xfId="23"/>
    <cellStyle name="xl102 3" xfId="24"/>
    <cellStyle name="xl103" xfId="25"/>
    <cellStyle name="xl103 2" xfId="26"/>
    <cellStyle name="xl103 3" xfId="27"/>
    <cellStyle name="xl104" xfId="28"/>
    <cellStyle name="xl104 2" xfId="29"/>
    <cellStyle name="xl104 3" xfId="30"/>
    <cellStyle name="xl105" xfId="31"/>
    <cellStyle name="xl105 2" xfId="32"/>
    <cellStyle name="xl105 3" xfId="33"/>
    <cellStyle name="xl106" xfId="34"/>
    <cellStyle name="xl106 2" xfId="35"/>
    <cellStyle name="xl106 3" xfId="36"/>
    <cellStyle name="xl107" xfId="37"/>
    <cellStyle name="xl107 2" xfId="38"/>
    <cellStyle name="xl107 3" xfId="39"/>
    <cellStyle name="xl108" xfId="40"/>
    <cellStyle name="xl108 2" xfId="41"/>
    <cellStyle name="xl108 3" xfId="42"/>
    <cellStyle name="xl109" xfId="43"/>
    <cellStyle name="xl109 2" xfId="44"/>
    <cellStyle name="xl109 3" xfId="45"/>
    <cellStyle name="xl110" xfId="46"/>
    <cellStyle name="xl110 2" xfId="47"/>
    <cellStyle name="xl110 3" xfId="48"/>
    <cellStyle name="xl111" xfId="49"/>
    <cellStyle name="xl111 2" xfId="50"/>
    <cellStyle name="xl111 3" xfId="51"/>
    <cellStyle name="xl112" xfId="52"/>
    <cellStyle name="xl112 2" xfId="53"/>
    <cellStyle name="xl112 3" xfId="54"/>
    <cellStyle name="xl113" xfId="55"/>
    <cellStyle name="xl113 2" xfId="56"/>
    <cellStyle name="xl113 3" xfId="57"/>
    <cellStyle name="xl114" xfId="58"/>
    <cellStyle name="xl114 2" xfId="59"/>
    <cellStyle name="xl114 3" xfId="60"/>
    <cellStyle name="xl115" xfId="61"/>
    <cellStyle name="xl115 2" xfId="62"/>
    <cellStyle name="xl115 3" xfId="63"/>
    <cellStyle name="xl116" xfId="64"/>
    <cellStyle name="xl116 2" xfId="65"/>
    <cellStyle name="xl116 3" xfId="66"/>
    <cellStyle name="xl117" xfId="67"/>
    <cellStyle name="xl117 2" xfId="68"/>
    <cellStyle name="xl117 3" xfId="69"/>
    <cellStyle name="xl118" xfId="70"/>
    <cellStyle name="xl118 2" xfId="71"/>
    <cellStyle name="xl118 3" xfId="72"/>
    <cellStyle name="xl119" xfId="73"/>
    <cellStyle name="xl119 2" xfId="74"/>
    <cellStyle name="xl119 3" xfId="75"/>
    <cellStyle name="xl120" xfId="76"/>
    <cellStyle name="xl120 2" xfId="77"/>
    <cellStyle name="xl120 3" xfId="78"/>
    <cellStyle name="xl121" xfId="79"/>
    <cellStyle name="xl121 2" xfId="80"/>
    <cellStyle name="xl121 3" xfId="81"/>
    <cellStyle name="xl122" xfId="82"/>
    <cellStyle name="xl122 2" xfId="83"/>
    <cellStyle name="xl122 3" xfId="84"/>
    <cellStyle name="xl123" xfId="85"/>
    <cellStyle name="xl123 2" xfId="86"/>
    <cellStyle name="xl123 3" xfId="87"/>
    <cellStyle name="xl124" xfId="88"/>
    <cellStyle name="xl124 2" xfId="89"/>
    <cellStyle name="xl124 3" xfId="90"/>
    <cellStyle name="xl125" xfId="91"/>
    <cellStyle name="xl125 2" xfId="92"/>
    <cellStyle name="xl125 3" xfId="93"/>
    <cellStyle name="xl126" xfId="94"/>
    <cellStyle name="xl126 2" xfId="95"/>
    <cellStyle name="xl126 3" xfId="96"/>
    <cellStyle name="xl127" xfId="97"/>
    <cellStyle name="xl127 2" xfId="98"/>
    <cellStyle name="xl127 3" xfId="99"/>
    <cellStyle name="xl128" xfId="100"/>
    <cellStyle name="xl128 2" xfId="101"/>
    <cellStyle name="xl128 3" xfId="102"/>
    <cellStyle name="xl129" xfId="103"/>
    <cellStyle name="xl129 2" xfId="104"/>
    <cellStyle name="xl129 3" xfId="105"/>
    <cellStyle name="xl130" xfId="106"/>
    <cellStyle name="xl130 2" xfId="107"/>
    <cellStyle name="xl130 3" xfId="108"/>
    <cellStyle name="xl131" xfId="109"/>
    <cellStyle name="xl131 2" xfId="110"/>
    <cellStyle name="xl131 3" xfId="111"/>
    <cellStyle name="xl132" xfId="112"/>
    <cellStyle name="xl132 2" xfId="113"/>
    <cellStyle name="xl132 3" xfId="114"/>
    <cellStyle name="xl133" xfId="115"/>
    <cellStyle name="xl133 2" xfId="116"/>
    <cellStyle name="xl133 3" xfId="117"/>
    <cellStyle name="xl134" xfId="118"/>
    <cellStyle name="xl134 2" xfId="119"/>
    <cellStyle name="xl134 3" xfId="120"/>
    <cellStyle name="xl135" xfId="121"/>
    <cellStyle name="xl135 2" xfId="122"/>
    <cellStyle name="xl135 3" xfId="123"/>
    <cellStyle name="xl136" xfId="124"/>
    <cellStyle name="xl136 2" xfId="125"/>
    <cellStyle name="xl136 3" xfId="126"/>
    <cellStyle name="xl137" xfId="127"/>
    <cellStyle name="xl137 2" xfId="128"/>
    <cellStyle name="xl137 3" xfId="129"/>
    <cellStyle name="xl138" xfId="130"/>
    <cellStyle name="xl138 2" xfId="131"/>
    <cellStyle name="xl138 3" xfId="132"/>
    <cellStyle name="xl139" xfId="133"/>
    <cellStyle name="xl139 2" xfId="134"/>
    <cellStyle name="xl139 3" xfId="135"/>
    <cellStyle name="xl140" xfId="136"/>
    <cellStyle name="xl140 2" xfId="137"/>
    <cellStyle name="xl140 3" xfId="138"/>
    <cellStyle name="xl141" xfId="139"/>
    <cellStyle name="xl141 2" xfId="140"/>
    <cellStyle name="xl141 3" xfId="141"/>
    <cellStyle name="xl142" xfId="142"/>
    <cellStyle name="xl142 2" xfId="143"/>
    <cellStyle name="xl142 3" xfId="144"/>
    <cellStyle name="xl143" xfId="145"/>
    <cellStyle name="xl143 2" xfId="146"/>
    <cellStyle name="xl143 3" xfId="147"/>
    <cellStyle name="xl144" xfId="148"/>
    <cellStyle name="xl144 2" xfId="149"/>
    <cellStyle name="xl144 3" xfId="150"/>
    <cellStyle name="xl145" xfId="151"/>
    <cellStyle name="xl145 2" xfId="152"/>
    <cellStyle name="xl145 3" xfId="153"/>
    <cellStyle name="xl146" xfId="154"/>
    <cellStyle name="xl146 2" xfId="155"/>
    <cellStyle name="xl146 3" xfId="156"/>
    <cellStyle name="xl147" xfId="157"/>
    <cellStyle name="xl147 2" xfId="158"/>
    <cellStyle name="xl147 3" xfId="159"/>
    <cellStyle name="xl148" xfId="160"/>
    <cellStyle name="xl148 2" xfId="161"/>
    <cellStyle name="xl148 3" xfId="162"/>
    <cellStyle name="xl149" xfId="163"/>
    <cellStyle name="xl149 2" xfId="164"/>
    <cellStyle name="xl149 3" xfId="165"/>
    <cellStyle name="xl150" xfId="166"/>
    <cellStyle name="xl150 2" xfId="167"/>
    <cellStyle name="xl150 3" xfId="168"/>
    <cellStyle name="xl151" xfId="169"/>
    <cellStyle name="xl151 2" xfId="170"/>
    <cellStyle name="xl151 3" xfId="171"/>
    <cellStyle name="xl152" xfId="172"/>
    <cellStyle name="xl152 2" xfId="173"/>
    <cellStyle name="xl152 3" xfId="174"/>
    <cellStyle name="xl153" xfId="175"/>
    <cellStyle name="xl153 2" xfId="176"/>
    <cellStyle name="xl153 3" xfId="177"/>
    <cellStyle name="xl154" xfId="178"/>
    <cellStyle name="xl154 2" xfId="179"/>
    <cellStyle name="xl154 3" xfId="180"/>
    <cellStyle name="xl155" xfId="181"/>
    <cellStyle name="xl155 2" xfId="182"/>
    <cellStyle name="xl155 3" xfId="183"/>
    <cellStyle name="xl156" xfId="184"/>
    <cellStyle name="xl156 2" xfId="185"/>
    <cellStyle name="xl156 3" xfId="186"/>
    <cellStyle name="xl157" xfId="187"/>
    <cellStyle name="xl157 2" xfId="188"/>
    <cellStyle name="xl157 3" xfId="189"/>
    <cellStyle name="xl158" xfId="190"/>
    <cellStyle name="xl158 2" xfId="191"/>
    <cellStyle name="xl158 3" xfId="192"/>
    <cellStyle name="xl159" xfId="193"/>
    <cellStyle name="xl159 2" xfId="194"/>
    <cellStyle name="xl159 3" xfId="195"/>
    <cellStyle name="xl160" xfId="196"/>
    <cellStyle name="xl160 2" xfId="197"/>
    <cellStyle name="xl160 3" xfId="198"/>
    <cellStyle name="xl161" xfId="199"/>
    <cellStyle name="xl161 2" xfId="200"/>
    <cellStyle name="xl161 3" xfId="201"/>
    <cellStyle name="xl162" xfId="202"/>
    <cellStyle name="xl162 2" xfId="203"/>
    <cellStyle name="xl162 3" xfId="204"/>
    <cellStyle name="xl163" xfId="205"/>
    <cellStyle name="xl163 2" xfId="206"/>
    <cellStyle name="xl163 3" xfId="207"/>
    <cellStyle name="xl164" xfId="208"/>
    <cellStyle name="xl164 2" xfId="209"/>
    <cellStyle name="xl164 3" xfId="210"/>
    <cellStyle name="xl165" xfId="211"/>
    <cellStyle name="xl165 2" xfId="212"/>
    <cellStyle name="xl165 3" xfId="213"/>
    <cellStyle name="xl166" xfId="214"/>
    <cellStyle name="xl166 2" xfId="215"/>
    <cellStyle name="xl166 3" xfId="216"/>
    <cellStyle name="xl167" xfId="217"/>
    <cellStyle name="xl167 2" xfId="218"/>
    <cellStyle name="xl167 3" xfId="219"/>
    <cellStyle name="xl168" xfId="220"/>
    <cellStyle name="xl168 2" xfId="221"/>
    <cellStyle name="xl168 3" xfId="222"/>
    <cellStyle name="xl169" xfId="223"/>
    <cellStyle name="xl169 2" xfId="224"/>
    <cellStyle name="xl169 3" xfId="225"/>
    <cellStyle name="xl170" xfId="226"/>
    <cellStyle name="xl170 2" xfId="227"/>
    <cellStyle name="xl170 3" xfId="228"/>
    <cellStyle name="xl171" xfId="229"/>
    <cellStyle name="xl171 2" xfId="230"/>
    <cellStyle name="xl171 3" xfId="231"/>
    <cellStyle name="xl172" xfId="232"/>
    <cellStyle name="xl172 2" xfId="233"/>
    <cellStyle name="xl172 3" xfId="234"/>
    <cellStyle name="xl173" xfId="235"/>
    <cellStyle name="xl173 2" xfId="236"/>
    <cellStyle name="xl173 3" xfId="237"/>
    <cellStyle name="xl174" xfId="238"/>
    <cellStyle name="xl174 2" xfId="239"/>
    <cellStyle name="xl174 3" xfId="240"/>
    <cellStyle name="xl175" xfId="241"/>
    <cellStyle name="xl175 2" xfId="242"/>
    <cellStyle name="xl175 3" xfId="243"/>
    <cellStyle name="xl176" xfId="244"/>
    <cellStyle name="xl176 2" xfId="245"/>
    <cellStyle name="xl176 3" xfId="246"/>
    <cellStyle name="xl177" xfId="247"/>
    <cellStyle name="xl177 2" xfId="248"/>
    <cellStyle name="xl177 3" xfId="249"/>
    <cellStyle name="xl178" xfId="250"/>
    <cellStyle name="xl178 2" xfId="251"/>
    <cellStyle name="xl178 3" xfId="252"/>
    <cellStyle name="xl179" xfId="253"/>
    <cellStyle name="xl179 2" xfId="254"/>
    <cellStyle name="xl179 3" xfId="255"/>
    <cellStyle name="xl180" xfId="256"/>
    <cellStyle name="xl180 2" xfId="257"/>
    <cellStyle name="xl180 3" xfId="258"/>
    <cellStyle name="xl181" xfId="259"/>
    <cellStyle name="xl181 2" xfId="260"/>
    <cellStyle name="xl181 3" xfId="261"/>
    <cellStyle name="xl182" xfId="262"/>
    <cellStyle name="xl182 2" xfId="263"/>
    <cellStyle name="xl182 3" xfId="264"/>
    <cellStyle name="xl183" xfId="265"/>
    <cellStyle name="xl183 2" xfId="266"/>
    <cellStyle name="xl184" xfId="267"/>
    <cellStyle name="xl184 2" xfId="268"/>
    <cellStyle name="xl185" xfId="269"/>
    <cellStyle name="xl185 2" xfId="270"/>
    <cellStyle name="xl186" xfId="271"/>
    <cellStyle name="xl186 2" xfId="272"/>
    <cellStyle name="xl187" xfId="273"/>
    <cellStyle name="xl187 2" xfId="274"/>
    <cellStyle name="xl188" xfId="275"/>
    <cellStyle name="xl188 2" xfId="276"/>
    <cellStyle name="xl189" xfId="277"/>
    <cellStyle name="xl189 2" xfId="278"/>
    <cellStyle name="xl190" xfId="279"/>
    <cellStyle name="xl190 2" xfId="280"/>
    <cellStyle name="xl191" xfId="281"/>
    <cellStyle name="xl191 2" xfId="282"/>
    <cellStyle name="xl192" xfId="283"/>
    <cellStyle name="xl192 2" xfId="284"/>
    <cellStyle name="xl193" xfId="285"/>
    <cellStyle name="xl193 2" xfId="286"/>
    <cellStyle name="xl194" xfId="287"/>
    <cellStyle name="xl194 2" xfId="288"/>
    <cellStyle name="xl195" xfId="289"/>
    <cellStyle name="xl195 2" xfId="290"/>
    <cellStyle name="xl196" xfId="291"/>
    <cellStyle name="xl196 2" xfId="292"/>
    <cellStyle name="xl197" xfId="293"/>
    <cellStyle name="xl197 2" xfId="294"/>
    <cellStyle name="xl198" xfId="295"/>
    <cellStyle name="xl198 2" xfId="296"/>
    <cellStyle name="xl199" xfId="297"/>
    <cellStyle name="xl199 2" xfId="298"/>
    <cellStyle name="xl200" xfId="299"/>
    <cellStyle name="xl200 2" xfId="300"/>
    <cellStyle name="xl201" xfId="301"/>
    <cellStyle name="xl201 2" xfId="302"/>
    <cellStyle name="xl202" xfId="303"/>
    <cellStyle name="xl202 2" xfId="304"/>
    <cellStyle name="xl203" xfId="305"/>
    <cellStyle name="xl203 2" xfId="306"/>
    <cellStyle name="xl204" xfId="307"/>
    <cellStyle name="xl204 2" xfId="308"/>
    <cellStyle name="xl21" xfId="309"/>
    <cellStyle name="xl21 2" xfId="310"/>
    <cellStyle name="xl21 3" xfId="311"/>
    <cellStyle name="xl22" xfId="312"/>
    <cellStyle name="xl22 2" xfId="313"/>
    <cellStyle name="xl23" xfId="314"/>
    <cellStyle name="xl23 2" xfId="315"/>
    <cellStyle name="xl24" xfId="316"/>
    <cellStyle name="xl24 2" xfId="317"/>
    <cellStyle name="xl25" xfId="318"/>
    <cellStyle name="xl25 2" xfId="319"/>
    <cellStyle name="xl26" xfId="320"/>
    <cellStyle name="xl26 2" xfId="321"/>
    <cellStyle name="xl27" xfId="322"/>
    <cellStyle name="xl27 2" xfId="323"/>
    <cellStyle name="xl28" xfId="324"/>
    <cellStyle name="xl28 2" xfId="325"/>
    <cellStyle name="xl28 3" xfId="326"/>
    <cellStyle name="xl29" xfId="327"/>
    <cellStyle name="xl29 2" xfId="328"/>
    <cellStyle name="xl29 3" xfId="329"/>
    <cellStyle name="xl30" xfId="330"/>
    <cellStyle name="xl30 2" xfId="331"/>
    <cellStyle name="xl30 3" xfId="332"/>
    <cellStyle name="xl31" xfId="333"/>
    <cellStyle name="xl31 2" xfId="334"/>
    <cellStyle name="xl31 3" xfId="335"/>
    <cellStyle name="xl32" xfId="336"/>
    <cellStyle name="xl32 2" xfId="337"/>
    <cellStyle name="xl32 3" xfId="338"/>
    <cellStyle name="xl33" xfId="339"/>
    <cellStyle name="xl33 2" xfId="340"/>
    <cellStyle name="xl33 3" xfId="341"/>
    <cellStyle name="xl34" xfId="342"/>
    <cellStyle name="xl34 2" xfId="343"/>
    <cellStyle name="xl34 3" xfId="344"/>
    <cellStyle name="xl35" xfId="345"/>
    <cellStyle name="xl35 2" xfId="346"/>
    <cellStyle name="xl35 3" xfId="347"/>
    <cellStyle name="xl36" xfId="348"/>
    <cellStyle name="xl36 2" xfId="349"/>
    <cellStyle name="xl36 3" xfId="350"/>
    <cellStyle name="xl37" xfId="351"/>
    <cellStyle name="xl37 2" xfId="352"/>
    <cellStyle name="xl37 3" xfId="353"/>
    <cellStyle name="xl38" xfId="354"/>
    <cellStyle name="xl38 2" xfId="355"/>
    <cellStyle name="xl38 3" xfId="356"/>
    <cellStyle name="xl39" xfId="357"/>
    <cellStyle name="xl39 2" xfId="358"/>
    <cellStyle name="xl39 3" xfId="359"/>
    <cellStyle name="xl40" xfId="360"/>
    <cellStyle name="xl40 2" xfId="361"/>
    <cellStyle name="xl40 3" xfId="362"/>
    <cellStyle name="xl41" xfId="363"/>
    <cellStyle name="xl41 2" xfId="364"/>
    <cellStyle name="xl41 3" xfId="365"/>
    <cellStyle name="xl42" xfId="366"/>
    <cellStyle name="xl42 2" xfId="367"/>
    <cellStyle name="xl42 3" xfId="368"/>
    <cellStyle name="xl43" xfId="369"/>
    <cellStyle name="xl43 2" xfId="370"/>
    <cellStyle name="xl43 3" xfId="371"/>
    <cellStyle name="xl44" xfId="372"/>
    <cellStyle name="xl44 2" xfId="373"/>
    <cellStyle name="xl44 3" xfId="374"/>
    <cellStyle name="xl45" xfId="375"/>
    <cellStyle name="xl45 2" xfId="376"/>
    <cellStyle name="xl45 3" xfId="377"/>
    <cellStyle name="xl46" xfId="378"/>
    <cellStyle name="xl46 2" xfId="379"/>
    <cellStyle name="xl46 3" xfId="380"/>
    <cellStyle name="xl47" xfId="381"/>
    <cellStyle name="xl47 2" xfId="382"/>
    <cellStyle name="xl47 3" xfId="383"/>
    <cellStyle name="xl48" xfId="384"/>
    <cellStyle name="xl48 2" xfId="385"/>
    <cellStyle name="xl48 3" xfId="386"/>
    <cellStyle name="xl49" xfId="387"/>
    <cellStyle name="xl49 2" xfId="388"/>
    <cellStyle name="xl49 3" xfId="389"/>
    <cellStyle name="xl50" xfId="390"/>
    <cellStyle name="xl50 2" xfId="391"/>
    <cellStyle name="xl50 3" xfId="392"/>
    <cellStyle name="xl51" xfId="393"/>
    <cellStyle name="xl51 2" xfId="394"/>
    <cellStyle name="xl51 3" xfId="395"/>
    <cellStyle name="xl52" xfId="396"/>
    <cellStyle name="xl52 2" xfId="397"/>
    <cellStyle name="xl52 3" xfId="398"/>
    <cellStyle name="xl53" xfId="399"/>
    <cellStyle name="xl53 2" xfId="400"/>
    <cellStyle name="xl53 3" xfId="401"/>
    <cellStyle name="xl54" xfId="402"/>
    <cellStyle name="xl54 2" xfId="403"/>
    <cellStyle name="xl54 3" xfId="404"/>
    <cellStyle name="xl55" xfId="405"/>
    <cellStyle name="xl55 2" xfId="406"/>
    <cellStyle name="xl55 3" xfId="407"/>
    <cellStyle name="xl56" xfId="408"/>
    <cellStyle name="xl56 2" xfId="409"/>
    <cellStyle name="xl56 3" xfId="410"/>
    <cellStyle name="xl57" xfId="411"/>
    <cellStyle name="xl57 2" xfId="412"/>
    <cellStyle name="xl57 3" xfId="413"/>
    <cellStyle name="xl58" xfId="414"/>
    <cellStyle name="xl58 2" xfId="415"/>
    <cellStyle name="xl58 3" xfId="416"/>
    <cellStyle name="xl59" xfId="417"/>
    <cellStyle name="xl59 2" xfId="418"/>
    <cellStyle name="xl59 3" xfId="419"/>
    <cellStyle name="xl60" xfId="420"/>
    <cellStyle name="xl60 2" xfId="421"/>
    <cellStyle name="xl60 3" xfId="422"/>
    <cellStyle name="xl61" xfId="423"/>
    <cellStyle name="xl61 2" xfId="424"/>
    <cellStyle name="xl61 3" xfId="425"/>
    <cellStyle name="xl62" xfId="426"/>
    <cellStyle name="xl62 2" xfId="427"/>
    <cellStyle name="xl62 3" xfId="428"/>
    <cellStyle name="xl63" xfId="429"/>
    <cellStyle name="xl63 2" xfId="430"/>
    <cellStyle name="xl63 3" xfId="431"/>
    <cellStyle name="xl64" xfId="432"/>
    <cellStyle name="xl64 2" xfId="433"/>
    <cellStyle name="xl64 3" xfId="434"/>
    <cellStyle name="xl65" xfId="435"/>
    <cellStyle name="xl65 2" xfId="436"/>
    <cellStyle name="xl65 3" xfId="437"/>
    <cellStyle name="xl66" xfId="438"/>
    <cellStyle name="xl66 2" xfId="439"/>
    <cellStyle name="xl66 3" xfId="440"/>
    <cellStyle name="xl67" xfId="441"/>
    <cellStyle name="xl67 2" xfId="442"/>
    <cellStyle name="xl67 3" xfId="443"/>
    <cellStyle name="xl68" xfId="444"/>
    <cellStyle name="xl68 2" xfId="445"/>
    <cellStyle name="xl68 3" xfId="446"/>
    <cellStyle name="xl69" xfId="447"/>
    <cellStyle name="xl69 2" xfId="448"/>
    <cellStyle name="xl69 3" xfId="449"/>
    <cellStyle name="xl70" xfId="450"/>
    <cellStyle name="xl70 2" xfId="451"/>
    <cellStyle name="xl70 3" xfId="452"/>
    <cellStyle name="xl71" xfId="453"/>
    <cellStyle name="xl71 2" xfId="454"/>
    <cellStyle name="xl71 3" xfId="455"/>
    <cellStyle name="xl72" xfId="456"/>
    <cellStyle name="xl72 2" xfId="457"/>
    <cellStyle name="xl72 3" xfId="458"/>
    <cellStyle name="xl73" xfId="459"/>
    <cellStyle name="xl73 2" xfId="460"/>
    <cellStyle name="xl73 3" xfId="461"/>
    <cellStyle name="xl74" xfId="462"/>
    <cellStyle name="xl74 2" xfId="463"/>
    <cellStyle name="xl74 3" xfId="464"/>
    <cellStyle name="xl75" xfId="465"/>
    <cellStyle name="xl75 2" xfId="466"/>
    <cellStyle name="xl75 3" xfId="467"/>
    <cellStyle name="xl76" xfId="468"/>
    <cellStyle name="xl76 2" xfId="469"/>
    <cellStyle name="xl76 3" xfId="470"/>
    <cellStyle name="xl77" xfId="471"/>
    <cellStyle name="xl77 2" xfId="472"/>
    <cellStyle name="xl77 3" xfId="473"/>
    <cellStyle name="xl78" xfId="474"/>
    <cellStyle name="xl78 2" xfId="475"/>
    <cellStyle name="xl78 3" xfId="476"/>
    <cellStyle name="xl79" xfId="477"/>
    <cellStyle name="xl79 2" xfId="478"/>
    <cellStyle name="xl79 3" xfId="479"/>
    <cellStyle name="xl80" xfId="480"/>
    <cellStyle name="xl80 2" xfId="481"/>
    <cellStyle name="xl80 3" xfId="482"/>
    <cellStyle name="xl81" xfId="483"/>
    <cellStyle name="xl81 2" xfId="484"/>
    <cellStyle name="xl81 3" xfId="485"/>
    <cellStyle name="xl82" xfId="486"/>
    <cellStyle name="xl82 2" xfId="487"/>
    <cellStyle name="xl82 3" xfId="488"/>
    <cellStyle name="xl83" xfId="489"/>
    <cellStyle name="xl83 2" xfId="490"/>
    <cellStyle name="xl83 3" xfId="491"/>
    <cellStyle name="xl84" xfId="492"/>
    <cellStyle name="xl84 2" xfId="493"/>
    <cellStyle name="xl84 3" xfId="494"/>
    <cellStyle name="xl85" xfId="495"/>
    <cellStyle name="xl85 2" xfId="496"/>
    <cellStyle name="xl85 3" xfId="497"/>
    <cellStyle name="xl86" xfId="498"/>
    <cellStyle name="xl86 2" xfId="499"/>
    <cellStyle name="xl86 3" xfId="500"/>
    <cellStyle name="xl87" xfId="501"/>
    <cellStyle name="xl87 2" xfId="502"/>
    <cellStyle name="xl87 3" xfId="503"/>
    <cellStyle name="xl88" xfId="504"/>
    <cellStyle name="xl88 2" xfId="505"/>
    <cellStyle name="xl88 3" xfId="506"/>
    <cellStyle name="xl89" xfId="507"/>
    <cellStyle name="xl89 2" xfId="508"/>
    <cellStyle name="xl89 3" xfId="509"/>
    <cellStyle name="xl90" xfId="510"/>
    <cellStyle name="xl90 2" xfId="511"/>
    <cellStyle name="xl90 3" xfId="512"/>
    <cellStyle name="xl91" xfId="513"/>
    <cellStyle name="xl91 2" xfId="514"/>
    <cellStyle name="xl91 3" xfId="515"/>
    <cellStyle name="xl92" xfId="516"/>
    <cellStyle name="xl92 2" xfId="517"/>
    <cellStyle name="xl92 3" xfId="518"/>
    <cellStyle name="xl93" xfId="519"/>
    <cellStyle name="xl93 2" xfId="520"/>
    <cellStyle name="xl93 3" xfId="521"/>
    <cellStyle name="xl94" xfId="522"/>
    <cellStyle name="xl94 2" xfId="523"/>
    <cellStyle name="xl94 3" xfId="524"/>
    <cellStyle name="xl95" xfId="525"/>
    <cellStyle name="xl95 2" xfId="526"/>
    <cellStyle name="xl95 3" xfId="527"/>
    <cellStyle name="xl96" xfId="528"/>
    <cellStyle name="xl96 2" xfId="529"/>
    <cellStyle name="xl96 3" xfId="530"/>
    <cellStyle name="xl97" xfId="531"/>
    <cellStyle name="xl97 2" xfId="532"/>
    <cellStyle name="xl97 3" xfId="533"/>
    <cellStyle name="xl98" xfId="534"/>
    <cellStyle name="xl98 2" xfId="535"/>
    <cellStyle name="xl98 3" xfId="536"/>
    <cellStyle name="xl99" xfId="537"/>
    <cellStyle name="xl99 2" xfId="538"/>
    <cellStyle name="xl99 3" xfId="539"/>
    <cellStyle name="Обычный" xfId="0" builtinId="0"/>
    <cellStyle name="Обычный 2" xfId="3"/>
    <cellStyle name="Обычный 3" xfId="540"/>
    <cellStyle name="Обычный_на 01.03.09г" xfId="1"/>
    <cellStyle name="Обычный_на 01.09.2010." xfId="2"/>
    <cellStyle name="Стиль 1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zoomScale="80" zoomScaleNormal="80" workbookViewId="0">
      <selection activeCell="A2" sqref="A2:J2"/>
    </sheetView>
  </sheetViews>
  <sheetFormatPr defaultRowHeight="12.75" x14ac:dyDescent="0.2"/>
  <cols>
    <col min="1" max="1" width="10.7109375" style="1" customWidth="1"/>
    <col min="2" max="2" width="125.7109375" style="1" customWidth="1"/>
    <col min="3" max="4" width="21" style="1" customWidth="1"/>
    <col min="5" max="5" width="13.7109375" style="1" customWidth="1"/>
    <col min="6" max="6" width="21.28515625" style="1" customWidth="1"/>
    <col min="7" max="7" width="18.85546875" style="1" customWidth="1"/>
    <col min="8" max="8" width="15.42578125" style="1" customWidth="1"/>
    <col min="9" max="9" width="17.42578125" style="1" customWidth="1"/>
    <col min="10" max="10" width="17.28515625" style="1" customWidth="1"/>
    <col min="11" max="16384" width="9.140625" style="1"/>
  </cols>
  <sheetData>
    <row r="1" spans="1:10" x14ac:dyDescent="0.2">
      <c r="C1" s="2"/>
      <c r="D1" s="3"/>
      <c r="G1" s="4" t="s">
        <v>0</v>
      </c>
      <c r="H1" s="4"/>
      <c r="I1" s="4"/>
      <c r="J1" s="4"/>
    </row>
    <row r="2" spans="1:10" ht="15.75" x14ac:dyDescent="0.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7"/>
      <c r="B4" s="8"/>
      <c r="C4" s="9"/>
      <c r="D4" s="8"/>
      <c r="E4" s="8"/>
      <c r="F4" s="8"/>
      <c r="G4" s="8"/>
      <c r="H4" s="8"/>
      <c r="I4" s="10"/>
      <c r="J4" s="11" t="s">
        <v>3</v>
      </c>
    </row>
    <row r="5" spans="1:10" x14ac:dyDescent="0.2">
      <c r="A5" s="12" t="s">
        <v>4</v>
      </c>
      <c r="B5" s="12" t="s">
        <v>5</v>
      </c>
      <c r="C5" s="13" t="s">
        <v>6</v>
      </c>
      <c r="D5" s="14"/>
      <c r="E5" s="15"/>
      <c r="F5" s="16" t="s">
        <v>7</v>
      </c>
      <c r="G5" s="17"/>
      <c r="H5" s="18"/>
      <c r="I5" s="12" t="s">
        <v>8</v>
      </c>
      <c r="J5" s="19" t="s">
        <v>9</v>
      </c>
    </row>
    <row r="6" spans="1:10" x14ac:dyDescent="0.2">
      <c r="A6" s="20"/>
      <c r="B6" s="20"/>
      <c r="C6" s="21" t="s">
        <v>10</v>
      </c>
      <c r="D6" s="21" t="s">
        <v>11</v>
      </c>
      <c r="E6" s="21" t="s">
        <v>12</v>
      </c>
      <c r="F6" s="12" t="s">
        <v>10</v>
      </c>
      <c r="G6" s="12" t="s">
        <v>11</v>
      </c>
      <c r="H6" s="21" t="s">
        <v>12</v>
      </c>
      <c r="I6" s="20"/>
      <c r="J6" s="22"/>
    </row>
    <row r="7" spans="1:10" ht="15.75" customHeight="1" x14ac:dyDescent="0.2">
      <c r="A7" s="23"/>
      <c r="B7" s="23"/>
      <c r="C7" s="24"/>
      <c r="D7" s="24"/>
      <c r="E7" s="24"/>
      <c r="F7" s="23"/>
      <c r="G7" s="23"/>
      <c r="H7" s="24"/>
      <c r="I7" s="23"/>
      <c r="J7" s="25"/>
    </row>
    <row r="8" spans="1:10" ht="12.75" customHeight="1" x14ac:dyDescent="0.2">
      <c r="A8" s="26">
        <v>1</v>
      </c>
      <c r="B8" s="26">
        <v>2</v>
      </c>
      <c r="C8" s="26">
        <v>3</v>
      </c>
      <c r="D8" s="26">
        <v>4</v>
      </c>
      <c r="E8" s="26" t="s">
        <v>13</v>
      </c>
      <c r="F8" s="26">
        <v>6</v>
      </c>
      <c r="G8" s="26">
        <v>7</v>
      </c>
      <c r="H8" s="26" t="s">
        <v>14</v>
      </c>
      <c r="I8" s="26" t="s">
        <v>15</v>
      </c>
      <c r="J8" s="27" t="s">
        <v>16</v>
      </c>
    </row>
    <row r="9" spans="1:10" x14ac:dyDescent="0.2">
      <c r="A9" s="28"/>
      <c r="B9" s="29" t="s">
        <v>17</v>
      </c>
      <c r="C9" s="30">
        <f>C10+C18</f>
        <v>180759327.80000001</v>
      </c>
      <c r="D9" s="30">
        <f>D10+D18</f>
        <v>91083889.800000012</v>
      </c>
      <c r="E9" s="31">
        <f>D9/C9*100</f>
        <v>50.389593117307449</v>
      </c>
      <c r="F9" s="32">
        <f>F10+F18</f>
        <v>191235248.09999999</v>
      </c>
      <c r="G9" s="32">
        <f>G10+G18</f>
        <v>89343696.900000006</v>
      </c>
      <c r="H9" s="33">
        <f t="shared" ref="H9:H19" si="0">G9/F9*100</f>
        <v>46.719262158867672</v>
      </c>
      <c r="I9" s="34">
        <f>G9-D9</f>
        <v>-1740192.900000006</v>
      </c>
      <c r="J9" s="34">
        <f>G9/D9*100</f>
        <v>98.089461370368483</v>
      </c>
    </row>
    <row r="10" spans="1:10" x14ac:dyDescent="0.2">
      <c r="A10" s="28"/>
      <c r="B10" s="35" t="s">
        <v>18</v>
      </c>
      <c r="C10" s="36">
        <v>167723923.30000001</v>
      </c>
      <c r="D10" s="36">
        <v>82969548.900000006</v>
      </c>
      <c r="E10" s="37">
        <f t="shared" ref="E10:E19" si="1">D10/C10*100</f>
        <v>49.467927572619566</v>
      </c>
      <c r="F10" s="38">
        <v>169909682.69999999</v>
      </c>
      <c r="G10" s="38">
        <v>80014577.900000006</v>
      </c>
      <c r="H10" s="39">
        <f t="shared" si="0"/>
        <v>47.092417941405536</v>
      </c>
      <c r="I10" s="37">
        <f t="shared" ref="I10:I19" si="2">G10-D10</f>
        <v>-2954971</v>
      </c>
      <c r="J10" s="37">
        <f t="shared" ref="J10:J19" si="3">G10/D10*100</f>
        <v>96.438487325559024</v>
      </c>
    </row>
    <row r="11" spans="1:10" x14ac:dyDescent="0.2">
      <c r="A11" s="28"/>
      <c r="B11" s="35" t="s">
        <v>19</v>
      </c>
      <c r="C11" s="36">
        <v>160334973.59999999</v>
      </c>
      <c r="D11" s="36">
        <v>78420428.900000006</v>
      </c>
      <c r="E11" s="37">
        <f t="shared" si="1"/>
        <v>48.910370045428451</v>
      </c>
      <c r="F11" s="38">
        <v>162062133.5</v>
      </c>
      <c r="G11" s="38">
        <v>75262582.5</v>
      </c>
      <c r="H11" s="39">
        <f t="shared" si="0"/>
        <v>46.440572436373607</v>
      </c>
      <c r="I11" s="37">
        <f t="shared" si="2"/>
        <v>-3157846.400000006</v>
      </c>
      <c r="J11" s="37">
        <f t="shared" si="3"/>
        <v>95.973183972218749</v>
      </c>
    </row>
    <row r="12" spans="1:10" x14ac:dyDescent="0.2">
      <c r="A12" s="28"/>
      <c r="B12" s="35" t="s">
        <v>20</v>
      </c>
      <c r="C12" s="40">
        <v>62527931.299999997</v>
      </c>
      <c r="D12" s="37">
        <v>37047871.299999997</v>
      </c>
      <c r="E12" s="37">
        <f t="shared" si="1"/>
        <v>59.25011515613663</v>
      </c>
      <c r="F12" s="38">
        <v>63279700</v>
      </c>
      <c r="G12" s="38">
        <v>29333336.600000001</v>
      </c>
      <c r="H12" s="39">
        <f t="shared" si="0"/>
        <v>46.355050039744185</v>
      </c>
      <c r="I12" s="37">
        <f t="shared" si="2"/>
        <v>-7714534.6999999955</v>
      </c>
      <c r="J12" s="37">
        <f t="shared" si="3"/>
        <v>79.17684760473675</v>
      </c>
    </row>
    <row r="13" spans="1:10" x14ac:dyDescent="0.2">
      <c r="A13" s="28"/>
      <c r="B13" s="41" t="s">
        <v>21</v>
      </c>
      <c r="C13" s="42">
        <v>49186655.799999997</v>
      </c>
      <c r="D13" s="40">
        <v>20956255.100000001</v>
      </c>
      <c r="E13" s="37">
        <f t="shared" si="1"/>
        <v>42.605570066017791</v>
      </c>
      <c r="F13" s="38">
        <v>49208119.5</v>
      </c>
      <c r="G13" s="38">
        <v>22781415.100000001</v>
      </c>
      <c r="H13" s="39">
        <f t="shared" si="0"/>
        <v>46.296048968097637</v>
      </c>
      <c r="I13" s="37">
        <f t="shared" si="2"/>
        <v>1825160</v>
      </c>
      <c r="J13" s="37">
        <f t="shared" si="3"/>
        <v>108.70938052285879</v>
      </c>
    </row>
    <row r="14" spans="1:10" ht="15" customHeight="1" x14ac:dyDescent="0.2">
      <c r="A14" s="28"/>
      <c r="B14" s="43" t="s">
        <v>22</v>
      </c>
      <c r="C14" s="42">
        <v>30942897.399999999</v>
      </c>
      <c r="D14" s="40">
        <v>12254550.300000001</v>
      </c>
      <c r="E14" s="37">
        <f t="shared" si="1"/>
        <v>39.603758308683794</v>
      </c>
      <c r="F14" s="38">
        <v>29974492.5</v>
      </c>
      <c r="G14" s="38">
        <v>13284483.6</v>
      </c>
      <c r="H14" s="39">
        <f>G14/F14*100</f>
        <v>44.319294480131731</v>
      </c>
      <c r="I14" s="37">
        <f t="shared" si="2"/>
        <v>1029933.2999999989</v>
      </c>
      <c r="J14" s="37">
        <f t="shared" si="3"/>
        <v>108.40449689940885</v>
      </c>
    </row>
    <row r="15" spans="1:10" ht="15" customHeight="1" x14ac:dyDescent="0.2">
      <c r="A15" s="28"/>
      <c r="B15" s="43" t="s">
        <v>23</v>
      </c>
      <c r="C15" s="42">
        <v>4134678</v>
      </c>
      <c r="D15" s="40">
        <v>1632932.6</v>
      </c>
      <c r="E15" s="37">
        <f t="shared" si="1"/>
        <v>39.49358571574377</v>
      </c>
      <c r="F15" s="38">
        <v>4213929.7</v>
      </c>
      <c r="G15" s="38">
        <v>1764921.6</v>
      </c>
      <c r="H15" s="39">
        <f>G15/F15*100</f>
        <v>41.883033786728809</v>
      </c>
      <c r="I15" s="37">
        <f t="shared" si="2"/>
        <v>131989</v>
      </c>
      <c r="J15" s="37">
        <f t="shared" si="3"/>
        <v>108.08294230882525</v>
      </c>
    </row>
    <row r="16" spans="1:10" x14ac:dyDescent="0.2">
      <c r="A16" s="28"/>
      <c r="B16" s="43" t="s">
        <v>24</v>
      </c>
      <c r="C16" s="42">
        <v>11392520.4</v>
      </c>
      <c r="D16" s="40">
        <v>5180610.5999999996</v>
      </c>
      <c r="E16" s="37">
        <f t="shared" si="1"/>
        <v>45.473788223368025</v>
      </c>
      <c r="F16" s="44">
        <v>12368611.699999999</v>
      </c>
      <c r="G16" s="44">
        <v>5375253.2999999998</v>
      </c>
      <c r="H16" s="39">
        <f>G16/F16*100</f>
        <v>43.458824889781283</v>
      </c>
      <c r="I16" s="37">
        <f t="shared" si="2"/>
        <v>194642.70000000019</v>
      </c>
      <c r="J16" s="37">
        <f t="shared" si="3"/>
        <v>103.75713820297554</v>
      </c>
    </row>
    <row r="17" spans="1:10" ht="15" customHeight="1" x14ac:dyDescent="0.2">
      <c r="A17" s="28"/>
      <c r="B17" s="43" t="s">
        <v>25</v>
      </c>
      <c r="C17" s="42">
        <v>7388949.7000000002</v>
      </c>
      <c r="D17" s="40">
        <v>4549120</v>
      </c>
      <c r="E17" s="37">
        <f t="shared" si="1"/>
        <v>61.566530896806611</v>
      </c>
      <c r="F17" s="44">
        <v>7847549.2000000002</v>
      </c>
      <c r="G17" s="44">
        <v>4751995.4000000004</v>
      </c>
      <c r="H17" s="39">
        <f>G17/F17*100</f>
        <v>60.55387840066043</v>
      </c>
      <c r="I17" s="37">
        <f t="shared" si="2"/>
        <v>202875.40000000037</v>
      </c>
      <c r="J17" s="37">
        <f t="shared" si="3"/>
        <v>104.45966252813732</v>
      </c>
    </row>
    <row r="18" spans="1:10" x14ac:dyDescent="0.2">
      <c r="A18" s="28"/>
      <c r="B18" s="45" t="s">
        <v>26</v>
      </c>
      <c r="C18" s="42">
        <v>13035404.5</v>
      </c>
      <c r="D18" s="40">
        <v>8114340.9000000004</v>
      </c>
      <c r="E18" s="37">
        <f t="shared" si="1"/>
        <v>62.248477981638395</v>
      </c>
      <c r="F18" s="44">
        <v>21325565.399999999</v>
      </c>
      <c r="G18" s="44">
        <v>9329119</v>
      </c>
      <c r="H18" s="39">
        <f t="shared" si="0"/>
        <v>43.746174251492533</v>
      </c>
      <c r="I18" s="37">
        <f t="shared" si="2"/>
        <v>1214778.0999999996</v>
      </c>
      <c r="J18" s="37">
        <f t="shared" si="3"/>
        <v>114.97075504924868</v>
      </c>
    </row>
    <row r="19" spans="1:10" x14ac:dyDescent="0.2">
      <c r="A19" s="28"/>
      <c r="B19" s="45" t="s">
        <v>27</v>
      </c>
      <c r="C19" s="42">
        <v>11510372.800000001</v>
      </c>
      <c r="D19" s="40">
        <v>7029415.2000000002</v>
      </c>
      <c r="E19" s="37">
        <f t="shared" si="1"/>
        <v>61.070265248055208</v>
      </c>
      <c r="F19" s="44">
        <v>19043193.699999999</v>
      </c>
      <c r="G19" s="44">
        <v>8767204.1999999993</v>
      </c>
      <c r="H19" s="39">
        <f t="shared" si="0"/>
        <v>46.038518213465423</v>
      </c>
      <c r="I19" s="37">
        <f t="shared" si="2"/>
        <v>1737788.9999999991</v>
      </c>
      <c r="J19" s="37">
        <f t="shared" si="3"/>
        <v>124.72167243727472</v>
      </c>
    </row>
    <row r="20" spans="1:10" x14ac:dyDescent="0.2">
      <c r="A20" s="28"/>
      <c r="B20" s="46"/>
      <c r="C20" s="36"/>
      <c r="D20" s="36"/>
      <c r="E20" s="37"/>
      <c r="F20" s="47"/>
      <c r="G20" s="47"/>
      <c r="H20" s="39"/>
      <c r="I20" s="37"/>
      <c r="J20" s="37"/>
    </row>
    <row r="21" spans="1:10" x14ac:dyDescent="0.2">
      <c r="A21" s="28"/>
      <c r="B21" s="48" t="s">
        <v>28</v>
      </c>
      <c r="C21" s="49">
        <f>C22+C27+C28+C31+C36+C37+C38+C39+C40+C41+C42+C43+C45+C46</f>
        <v>210984794.30000001</v>
      </c>
      <c r="D21" s="49">
        <f>D22+D27+D28+D31+D36+D37+D38+D39+D40+D41+D42+D43+D45+D46</f>
        <v>84869597.100000009</v>
      </c>
      <c r="E21" s="31">
        <f t="shared" ref="E21:E46" si="4">D21/C21*100</f>
        <v>40.225456711976896</v>
      </c>
      <c r="F21" s="49">
        <f>F22+F27+F28+F31+F36+F37+F38+F39+F40+F41+F42+F43+F45+F46</f>
        <v>218627332.70000002</v>
      </c>
      <c r="G21" s="49">
        <f>G22+G27+G28+G31+G36+G37+G38+G39+G40+G41+G42+G43+G45+G46</f>
        <v>94667811.599999994</v>
      </c>
      <c r="H21" s="33">
        <f>G21/F21*100</f>
        <v>43.300995548394205</v>
      </c>
      <c r="I21" s="34">
        <f t="shared" ref="I21:I47" si="5">G21-D21</f>
        <v>9798214.4999999851</v>
      </c>
      <c r="J21" s="34">
        <f t="shared" ref="J21:J45" si="6">G21/D21*100</f>
        <v>111.54502299387019</v>
      </c>
    </row>
    <row r="22" spans="1:10" x14ac:dyDescent="0.2">
      <c r="A22" s="50" t="s">
        <v>29</v>
      </c>
      <c r="B22" s="29" t="s">
        <v>30</v>
      </c>
      <c r="C22" s="51">
        <v>18056089.199999999</v>
      </c>
      <c r="D22" s="51">
        <v>6444024.4000000004</v>
      </c>
      <c r="E22" s="31">
        <f t="shared" si="4"/>
        <v>35.68892648137782</v>
      </c>
      <c r="F22" s="52">
        <v>18409165.100000001</v>
      </c>
      <c r="G22" s="52">
        <v>6872191.5</v>
      </c>
      <c r="H22" s="33">
        <f t="shared" ref="H22:H46" si="7">G22/F22*100</f>
        <v>37.330272517356036</v>
      </c>
      <c r="I22" s="34">
        <f t="shared" si="5"/>
        <v>428167.09999999963</v>
      </c>
      <c r="J22" s="34">
        <f t="shared" si="6"/>
        <v>106.64440531913566</v>
      </c>
    </row>
    <row r="23" spans="1:10" x14ac:dyDescent="0.2">
      <c r="A23" s="53" t="s">
        <v>31</v>
      </c>
      <c r="B23" s="35" t="s">
        <v>32</v>
      </c>
      <c r="C23" s="54">
        <v>8527359.8000000007</v>
      </c>
      <c r="D23" s="54">
        <v>3503166.6</v>
      </c>
      <c r="E23" s="37">
        <f t="shared" si="4"/>
        <v>41.08149160071796</v>
      </c>
      <c r="F23" s="54">
        <v>9202746.8000000007</v>
      </c>
      <c r="G23" s="54">
        <v>3738405.2</v>
      </c>
      <c r="H23" s="39">
        <f t="shared" si="7"/>
        <v>40.622710602012866</v>
      </c>
      <c r="I23" s="55">
        <f t="shared" si="5"/>
        <v>235238.60000000009</v>
      </c>
      <c r="J23" s="55">
        <f t="shared" si="6"/>
        <v>106.71502748399119</v>
      </c>
    </row>
    <row r="24" spans="1:10" x14ac:dyDescent="0.2">
      <c r="A24" s="53" t="s">
        <v>33</v>
      </c>
      <c r="B24" s="35" t="s">
        <v>34</v>
      </c>
      <c r="C24" s="54">
        <v>398820.5</v>
      </c>
      <c r="D24" s="54">
        <v>179611.7</v>
      </c>
      <c r="E24" s="37">
        <f t="shared" si="4"/>
        <v>45.035724091414565</v>
      </c>
      <c r="F24" s="54">
        <v>441868.5</v>
      </c>
      <c r="G24" s="54">
        <v>215351</v>
      </c>
      <c r="H24" s="39">
        <f t="shared" si="7"/>
        <v>48.73644534516491</v>
      </c>
      <c r="I24" s="55">
        <f t="shared" si="5"/>
        <v>35739.299999999988</v>
      </c>
      <c r="J24" s="55">
        <f t="shared" si="6"/>
        <v>119.89809127133699</v>
      </c>
    </row>
    <row r="25" spans="1:10" ht="20.25" customHeight="1" x14ac:dyDescent="0.2">
      <c r="A25" s="53" t="s">
        <v>35</v>
      </c>
      <c r="B25" s="35" t="s">
        <v>36</v>
      </c>
      <c r="C25" s="54">
        <v>584501.9</v>
      </c>
      <c r="D25" s="54">
        <v>242402.4</v>
      </c>
      <c r="E25" s="37">
        <f t="shared" si="4"/>
        <v>41.471618826217671</v>
      </c>
      <c r="F25" s="54">
        <v>579994</v>
      </c>
      <c r="G25" s="54">
        <v>237045.2</v>
      </c>
      <c r="H25" s="39">
        <f t="shared" si="7"/>
        <v>40.870284865015847</v>
      </c>
      <c r="I25" s="55">
        <f t="shared" si="5"/>
        <v>-5357.1999999999825</v>
      </c>
      <c r="J25" s="55">
        <f t="shared" si="6"/>
        <v>97.789955875024347</v>
      </c>
    </row>
    <row r="26" spans="1:10" ht="15.75" customHeight="1" x14ac:dyDescent="0.2">
      <c r="A26" s="53" t="s">
        <v>37</v>
      </c>
      <c r="B26" s="35" t="s">
        <v>38</v>
      </c>
      <c r="C26" s="54">
        <v>310014.59999999998</v>
      </c>
      <c r="D26" s="54">
        <v>32954.400000000001</v>
      </c>
      <c r="E26" s="37">
        <f t="shared" si="4"/>
        <v>10.629950976502398</v>
      </c>
      <c r="F26" s="54">
        <v>215593.3</v>
      </c>
      <c r="G26" s="54">
        <v>32968.1</v>
      </c>
      <c r="H26" s="39">
        <f t="shared" si="7"/>
        <v>15.291801739664452</v>
      </c>
      <c r="I26" s="55">
        <f t="shared" si="5"/>
        <v>13.69999999999709</v>
      </c>
      <c r="J26" s="55">
        <f t="shared" si="6"/>
        <v>100.04157259728595</v>
      </c>
    </row>
    <row r="27" spans="1:10" ht="18" customHeight="1" x14ac:dyDescent="0.2">
      <c r="A27" s="50" t="s">
        <v>39</v>
      </c>
      <c r="B27" s="29" t="s">
        <v>40</v>
      </c>
      <c r="C27" s="51">
        <v>71376.3</v>
      </c>
      <c r="D27" s="51">
        <v>28956.9</v>
      </c>
      <c r="E27" s="31">
        <f t="shared" si="4"/>
        <v>40.569348649341592</v>
      </c>
      <c r="F27" s="52">
        <v>78850.5</v>
      </c>
      <c r="G27" s="52">
        <v>30738.799999999999</v>
      </c>
      <c r="H27" s="33">
        <f t="shared" si="7"/>
        <v>38.983646267303314</v>
      </c>
      <c r="I27" s="31">
        <f t="shared" si="5"/>
        <v>1781.8999999999978</v>
      </c>
      <c r="J27" s="31">
        <f t="shared" si="6"/>
        <v>106.15362832347384</v>
      </c>
    </row>
    <row r="28" spans="1:10" ht="15.75" customHeight="1" x14ac:dyDescent="0.2">
      <c r="A28" s="50" t="s">
        <v>41</v>
      </c>
      <c r="B28" s="29" t="s">
        <v>42</v>
      </c>
      <c r="C28" s="51">
        <v>3286526.1</v>
      </c>
      <c r="D28" s="51">
        <v>1275865</v>
      </c>
      <c r="E28" s="31">
        <f t="shared" si="4"/>
        <v>38.821082236346761</v>
      </c>
      <c r="F28" s="52">
        <v>2953460</v>
      </c>
      <c r="G28" s="52">
        <v>1305808.5</v>
      </c>
      <c r="H28" s="33">
        <f t="shared" si="7"/>
        <v>44.212838501283244</v>
      </c>
      <c r="I28" s="31">
        <f t="shared" si="5"/>
        <v>29943.5</v>
      </c>
      <c r="J28" s="31">
        <f t="shared" si="6"/>
        <v>102.34691758140555</v>
      </c>
    </row>
    <row r="29" spans="1:10" ht="24.75" customHeight="1" x14ac:dyDescent="0.2">
      <c r="A29" s="53" t="s">
        <v>43</v>
      </c>
      <c r="B29" s="35" t="s">
        <v>44</v>
      </c>
      <c r="C29" s="56">
        <v>997656.5</v>
      </c>
      <c r="D29" s="56">
        <v>310583.8</v>
      </c>
      <c r="E29" s="37">
        <f t="shared" si="4"/>
        <v>31.131336286587619</v>
      </c>
      <c r="F29" s="56">
        <v>689859.4</v>
      </c>
      <c r="G29" s="56">
        <v>239107.5</v>
      </c>
      <c r="H29" s="39">
        <f t="shared" si="7"/>
        <v>34.660323538390578</v>
      </c>
      <c r="I29" s="55">
        <f t="shared" si="5"/>
        <v>-71476.299999999988</v>
      </c>
      <c r="J29" s="55">
        <f t="shared" si="6"/>
        <v>76.986468708284207</v>
      </c>
    </row>
    <row r="30" spans="1:10" x14ac:dyDescent="0.2">
      <c r="A30" s="53" t="s">
        <v>45</v>
      </c>
      <c r="B30" s="35" t="s">
        <v>46</v>
      </c>
      <c r="C30" s="56">
        <v>1676725.7</v>
      </c>
      <c r="D30" s="56">
        <v>753557.6</v>
      </c>
      <c r="E30" s="37">
        <f t="shared" si="4"/>
        <v>44.942210881600971</v>
      </c>
      <c r="F30" s="56">
        <v>1764788.8</v>
      </c>
      <c r="G30" s="56">
        <v>792188.5</v>
      </c>
      <c r="H30" s="39">
        <f t="shared" si="7"/>
        <v>44.888572502273362</v>
      </c>
      <c r="I30" s="55">
        <f t="shared" si="5"/>
        <v>38630.900000000023</v>
      </c>
      <c r="J30" s="55">
        <f t="shared" si="6"/>
        <v>105.12646942980868</v>
      </c>
    </row>
    <row r="31" spans="1:10" x14ac:dyDescent="0.2">
      <c r="A31" s="50" t="s">
        <v>47</v>
      </c>
      <c r="B31" s="29" t="s">
        <v>48</v>
      </c>
      <c r="C31" s="51">
        <v>33426254.899999999</v>
      </c>
      <c r="D31" s="51">
        <v>10511072</v>
      </c>
      <c r="E31" s="31">
        <f t="shared" si="4"/>
        <v>31.445556887678734</v>
      </c>
      <c r="F31" s="52">
        <v>35694267.600000001</v>
      </c>
      <c r="G31" s="52">
        <v>13316707.9</v>
      </c>
      <c r="H31" s="33">
        <f t="shared" si="7"/>
        <v>37.307693350738482</v>
      </c>
      <c r="I31" s="31">
        <f t="shared" si="5"/>
        <v>2805635.9000000004</v>
      </c>
      <c r="J31" s="31">
        <f t="shared" si="6"/>
        <v>126.69219562000909</v>
      </c>
    </row>
    <row r="32" spans="1:10" x14ac:dyDescent="0.2">
      <c r="A32" s="53" t="s">
        <v>49</v>
      </c>
      <c r="B32" s="35" t="s">
        <v>50</v>
      </c>
      <c r="C32" s="54">
        <v>6080834</v>
      </c>
      <c r="D32" s="54">
        <v>3204646.2</v>
      </c>
      <c r="E32" s="37">
        <f t="shared" si="4"/>
        <v>52.700767690747682</v>
      </c>
      <c r="F32" s="54">
        <v>5460335.5</v>
      </c>
      <c r="G32" s="54">
        <v>2953406.1</v>
      </c>
      <c r="H32" s="39">
        <f t="shared" si="7"/>
        <v>54.088363251671993</v>
      </c>
      <c r="I32" s="37">
        <f t="shared" si="5"/>
        <v>-251240.10000000009</v>
      </c>
      <c r="J32" s="37">
        <f t="shared" si="6"/>
        <v>92.160129876427547</v>
      </c>
    </row>
    <row r="33" spans="1:10" x14ac:dyDescent="0.2">
      <c r="A33" s="53" t="s">
        <v>51</v>
      </c>
      <c r="B33" s="35" t="s">
        <v>52</v>
      </c>
      <c r="C33" s="54">
        <v>1684647.2</v>
      </c>
      <c r="D33" s="54">
        <v>649574.9</v>
      </c>
      <c r="E33" s="37">
        <f t="shared" si="4"/>
        <v>38.558512429189925</v>
      </c>
      <c r="F33" s="54">
        <v>1715698.4</v>
      </c>
      <c r="G33" s="54">
        <v>658681.9</v>
      </c>
      <c r="H33" s="39">
        <f t="shared" si="7"/>
        <v>38.391473699573311</v>
      </c>
      <c r="I33" s="37">
        <f t="shared" si="5"/>
        <v>9107</v>
      </c>
      <c r="J33" s="37">
        <f t="shared" si="6"/>
        <v>101.4019938270398</v>
      </c>
    </row>
    <row r="34" spans="1:10" x14ac:dyDescent="0.2">
      <c r="A34" s="53" t="s">
        <v>53</v>
      </c>
      <c r="B34" s="35" t="s">
        <v>54</v>
      </c>
      <c r="C34" s="54">
        <v>19009438.199999999</v>
      </c>
      <c r="D34" s="54">
        <v>4449627.0999999996</v>
      </c>
      <c r="E34" s="37">
        <f t="shared" si="4"/>
        <v>23.407462404649074</v>
      </c>
      <c r="F34" s="54">
        <v>20559030.5</v>
      </c>
      <c r="G34" s="54">
        <v>6349418.4000000004</v>
      </c>
      <c r="H34" s="39">
        <f t="shared" si="7"/>
        <v>30.883841531340693</v>
      </c>
      <c r="I34" s="37">
        <f t="shared" si="5"/>
        <v>1899791.3000000007</v>
      </c>
      <c r="J34" s="37">
        <f t="shared" si="6"/>
        <v>142.6955171142319</v>
      </c>
    </row>
    <row r="35" spans="1:10" x14ac:dyDescent="0.2">
      <c r="A35" s="53" t="s">
        <v>55</v>
      </c>
      <c r="B35" s="35" t="s">
        <v>56</v>
      </c>
      <c r="C35" s="54">
        <v>1522702.4</v>
      </c>
      <c r="D35" s="54">
        <v>286699.3</v>
      </c>
      <c r="E35" s="37">
        <f t="shared" si="4"/>
        <v>18.828321279325493</v>
      </c>
      <c r="F35" s="54">
        <v>1700605</v>
      </c>
      <c r="G35" s="54">
        <v>519274.6</v>
      </c>
      <c r="H35" s="39">
        <f t="shared" si="7"/>
        <v>30.534697945731075</v>
      </c>
      <c r="I35" s="37">
        <f t="shared" si="5"/>
        <v>232575.3</v>
      </c>
      <c r="J35" s="55">
        <f t="shared" si="6"/>
        <v>181.1216839385377</v>
      </c>
    </row>
    <row r="36" spans="1:10" x14ac:dyDescent="0.2">
      <c r="A36" s="50" t="s">
        <v>57</v>
      </c>
      <c r="B36" s="29" t="s">
        <v>58</v>
      </c>
      <c r="C36" s="51">
        <v>26624831.100000001</v>
      </c>
      <c r="D36" s="51">
        <v>7137617.2000000002</v>
      </c>
      <c r="E36" s="31">
        <f t="shared" si="4"/>
        <v>26.808121986546613</v>
      </c>
      <c r="F36" s="52">
        <v>27183781.600000001</v>
      </c>
      <c r="G36" s="52">
        <v>8356654.5999999996</v>
      </c>
      <c r="H36" s="33">
        <f t="shared" si="7"/>
        <v>30.741324819943372</v>
      </c>
      <c r="I36" s="34">
        <f t="shared" si="5"/>
        <v>1219037.3999999994</v>
      </c>
      <c r="J36" s="34">
        <f t="shared" si="6"/>
        <v>117.07905265639631</v>
      </c>
    </row>
    <row r="37" spans="1:10" x14ac:dyDescent="0.2">
      <c r="A37" s="50" t="s">
        <v>59</v>
      </c>
      <c r="B37" s="29" t="s">
        <v>60</v>
      </c>
      <c r="C37" s="51">
        <v>726445</v>
      </c>
      <c r="D37" s="51">
        <v>160486.79999999999</v>
      </c>
      <c r="E37" s="31">
        <f t="shared" si="4"/>
        <v>22.092078546896186</v>
      </c>
      <c r="F37" s="52">
        <v>639481.19999999995</v>
      </c>
      <c r="G37" s="52">
        <v>142915.4</v>
      </c>
      <c r="H37" s="33">
        <f t="shared" si="7"/>
        <v>22.348647622478975</v>
      </c>
      <c r="I37" s="34">
        <f t="shared" si="5"/>
        <v>-17571.399999999994</v>
      </c>
      <c r="J37" s="34">
        <f t="shared" si="6"/>
        <v>89.051186764269701</v>
      </c>
    </row>
    <row r="38" spans="1:10" x14ac:dyDescent="0.2">
      <c r="A38" s="50" t="s">
        <v>61</v>
      </c>
      <c r="B38" s="29" t="s">
        <v>62</v>
      </c>
      <c r="C38" s="51">
        <v>55598376</v>
      </c>
      <c r="D38" s="51">
        <v>25166273.100000001</v>
      </c>
      <c r="E38" s="31">
        <f t="shared" si="4"/>
        <v>45.26440322645395</v>
      </c>
      <c r="F38" s="52">
        <v>56342541.600000001</v>
      </c>
      <c r="G38" s="52">
        <v>28265661.5</v>
      </c>
      <c r="H38" s="33">
        <f>G38/F38*100</f>
        <v>50.167530071096401</v>
      </c>
      <c r="I38" s="34">
        <f t="shared" si="5"/>
        <v>3099388.3999999985</v>
      </c>
      <c r="J38" s="34">
        <f t="shared" si="6"/>
        <v>112.3156431931115</v>
      </c>
    </row>
    <row r="39" spans="1:10" x14ac:dyDescent="0.2">
      <c r="A39" s="50" t="s">
        <v>63</v>
      </c>
      <c r="B39" s="29" t="s">
        <v>64</v>
      </c>
      <c r="C39" s="57">
        <v>8784890.5</v>
      </c>
      <c r="D39" s="58">
        <v>3367279.5</v>
      </c>
      <c r="E39" s="31">
        <f t="shared" si="4"/>
        <v>38.330352552487703</v>
      </c>
      <c r="F39" s="59">
        <v>9318497.0999999996</v>
      </c>
      <c r="G39" s="49">
        <v>3845588.9</v>
      </c>
      <c r="H39" s="33">
        <f>G39/F39*100</f>
        <v>41.26833821732906</v>
      </c>
      <c r="I39" s="31">
        <f t="shared" si="5"/>
        <v>478309.39999999991</v>
      </c>
      <c r="J39" s="31">
        <f t="shared" si="6"/>
        <v>114.20462423745934</v>
      </c>
    </row>
    <row r="40" spans="1:10" x14ac:dyDescent="0.2">
      <c r="A40" s="50" t="s">
        <v>65</v>
      </c>
      <c r="B40" s="29" t="s">
        <v>66</v>
      </c>
      <c r="C40" s="51">
        <v>24847402</v>
      </c>
      <c r="D40" s="51">
        <v>13236818.800000001</v>
      </c>
      <c r="E40" s="31">
        <f t="shared" si="4"/>
        <v>53.272445948272583</v>
      </c>
      <c r="F40" s="52">
        <v>22550359.100000001</v>
      </c>
      <c r="G40" s="52">
        <v>12305515.4</v>
      </c>
      <c r="H40" s="33">
        <f>G40/F40*100</f>
        <v>54.569044091187003</v>
      </c>
      <c r="I40" s="31">
        <f t="shared" si="5"/>
        <v>-931303.40000000037</v>
      </c>
      <c r="J40" s="31">
        <f t="shared" si="6"/>
        <v>92.964295922823993</v>
      </c>
    </row>
    <row r="41" spans="1:10" x14ac:dyDescent="0.2">
      <c r="A41" s="50" t="s">
        <v>67</v>
      </c>
      <c r="B41" s="29" t="s">
        <v>68</v>
      </c>
      <c r="C41" s="51">
        <v>32836574.5</v>
      </c>
      <c r="D41" s="51">
        <v>15338802.300000001</v>
      </c>
      <c r="E41" s="31">
        <f t="shared" si="4"/>
        <v>46.712553101420497</v>
      </c>
      <c r="F41" s="52">
        <v>38449213.100000001</v>
      </c>
      <c r="G41" s="52">
        <v>18244490.199999999</v>
      </c>
      <c r="H41" s="33">
        <f>G41/F41*100</f>
        <v>47.450880600726776</v>
      </c>
      <c r="I41" s="31">
        <f t="shared" si="5"/>
        <v>2905687.8999999985</v>
      </c>
      <c r="J41" s="31">
        <f t="shared" si="6"/>
        <v>118.94338190929025</v>
      </c>
    </row>
    <row r="42" spans="1:10" x14ac:dyDescent="0.2">
      <c r="A42" s="50" t="s">
        <v>69</v>
      </c>
      <c r="B42" s="29" t="s">
        <v>70</v>
      </c>
      <c r="C42" s="51">
        <v>5092009.4000000004</v>
      </c>
      <c r="D42" s="51">
        <v>1805752.4</v>
      </c>
      <c r="E42" s="31">
        <f t="shared" si="4"/>
        <v>35.462471848539792</v>
      </c>
      <c r="F42" s="52">
        <v>5510783.9000000004</v>
      </c>
      <c r="G42" s="52">
        <v>1578399.1</v>
      </c>
      <c r="H42" s="33">
        <f t="shared" si="7"/>
        <v>28.642006811408443</v>
      </c>
      <c r="I42" s="31">
        <f t="shared" si="5"/>
        <v>-227353.29999999981</v>
      </c>
      <c r="J42" s="31">
        <f t="shared" si="6"/>
        <v>87.409497559023052</v>
      </c>
    </row>
    <row r="43" spans="1:10" ht="15" customHeight="1" x14ac:dyDescent="0.2">
      <c r="A43" s="50" t="s">
        <v>71</v>
      </c>
      <c r="B43" s="29" t="s">
        <v>72</v>
      </c>
      <c r="C43" s="51">
        <v>600532.4</v>
      </c>
      <c r="D43" s="51">
        <v>392329.9</v>
      </c>
      <c r="E43" s="31">
        <f t="shared" si="4"/>
        <v>65.330346872208736</v>
      </c>
      <c r="F43" s="52">
        <v>587862.80000000005</v>
      </c>
      <c r="G43" s="52">
        <v>399442.5</v>
      </c>
      <c r="H43" s="33">
        <f t="shared" si="7"/>
        <v>67.948252551445677</v>
      </c>
      <c r="I43" s="31">
        <f t="shared" si="5"/>
        <v>7112.5999999999767</v>
      </c>
      <c r="J43" s="31">
        <f t="shared" si="6"/>
        <v>101.81291306117632</v>
      </c>
    </row>
    <row r="44" spans="1:10" x14ac:dyDescent="0.2">
      <c r="A44" s="50"/>
      <c r="B44" s="29" t="s">
        <v>73</v>
      </c>
      <c r="C44" s="31">
        <f>C38+C39+C40+C41+C42+C43</f>
        <v>127759784.80000001</v>
      </c>
      <c r="D44" s="31">
        <f>D38+D39+D40+D41+D42+D43</f>
        <v>59307256</v>
      </c>
      <c r="E44" s="31">
        <f t="shared" si="4"/>
        <v>46.420911003287785</v>
      </c>
      <c r="F44" s="34">
        <f>F38+F39+F40+F41+F42+F43</f>
        <v>132759257.60000001</v>
      </c>
      <c r="G44" s="34">
        <f>G38+G39+G40+G41+G42+G43</f>
        <v>64639097.600000001</v>
      </c>
      <c r="H44" s="33">
        <f t="shared" si="7"/>
        <v>48.688956814413523</v>
      </c>
      <c r="I44" s="31">
        <f t="shared" si="5"/>
        <v>5331841.6000000015</v>
      </c>
      <c r="J44" s="31">
        <f t="shared" si="6"/>
        <v>108.99020113154452</v>
      </c>
    </row>
    <row r="45" spans="1:10" x14ac:dyDescent="0.2">
      <c r="A45" s="60" t="s">
        <v>74</v>
      </c>
      <c r="B45" s="61" t="s">
        <v>75</v>
      </c>
      <c r="C45" s="51">
        <v>24259</v>
      </c>
      <c r="D45" s="51">
        <v>4318.8</v>
      </c>
      <c r="E45" s="34">
        <f t="shared" si="4"/>
        <v>17.802877282657985</v>
      </c>
      <c r="F45" s="52">
        <v>29785.9</v>
      </c>
      <c r="G45" s="52">
        <v>2581</v>
      </c>
      <c r="H45" s="33">
        <f t="shared" si="7"/>
        <v>8.6651737902833226</v>
      </c>
      <c r="I45" s="34">
        <f t="shared" si="5"/>
        <v>-1737.8000000000002</v>
      </c>
      <c r="J45" s="34">
        <f t="shared" si="6"/>
        <v>59.761970917847549</v>
      </c>
    </row>
    <row r="46" spans="1:10" x14ac:dyDescent="0.2">
      <c r="A46" s="50" t="s">
        <v>76</v>
      </c>
      <c r="B46" s="29" t="s">
        <v>77</v>
      </c>
      <c r="C46" s="51">
        <v>1009227.9</v>
      </c>
      <c r="D46" s="51">
        <v>0</v>
      </c>
      <c r="E46" s="31">
        <f t="shared" si="4"/>
        <v>0</v>
      </c>
      <c r="F46" s="52">
        <v>879283.19999999995</v>
      </c>
      <c r="G46" s="52">
        <v>1116.3</v>
      </c>
      <c r="H46" s="33">
        <f t="shared" si="7"/>
        <v>0.12695568390252424</v>
      </c>
      <c r="I46" s="31">
        <f t="shared" si="5"/>
        <v>1116.3</v>
      </c>
      <c r="J46" s="34"/>
    </row>
    <row r="47" spans="1:10" s="8" customFormat="1" x14ac:dyDescent="0.2">
      <c r="A47" s="50"/>
      <c r="B47" s="29" t="s">
        <v>78</v>
      </c>
      <c r="C47" s="62">
        <v>-23120143.300000001</v>
      </c>
      <c r="D47" s="62">
        <v>6214292.7000000002</v>
      </c>
      <c r="E47" s="31"/>
      <c r="F47" s="52">
        <v>-26231237.800000001</v>
      </c>
      <c r="G47" s="52">
        <v>-5324114.7</v>
      </c>
      <c r="H47" s="63"/>
      <c r="I47" s="31">
        <f t="shared" si="5"/>
        <v>-11538407.4</v>
      </c>
      <c r="J47" s="31"/>
    </row>
    <row r="48" spans="1:10" x14ac:dyDescent="0.2">
      <c r="A48" s="50"/>
      <c r="B48" s="29"/>
      <c r="C48" s="31"/>
      <c r="D48" s="31"/>
      <c r="E48" s="31"/>
      <c r="F48" s="64"/>
      <c r="G48" s="64"/>
      <c r="H48" s="64"/>
      <c r="I48" s="31"/>
      <c r="J48" s="34"/>
    </row>
    <row r="49" spans="1:10" x14ac:dyDescent="0.2">
      <c r="A49" s="53"/>
      <c r="B49" s="29" t="s">
        <v>79</v>
      </c>
      <c r="C49" s="31">
        <f>SUM(C50:C60)</f>
        <v>23120143.335000001</v>
      </c>
      <c r="D49" s="31">
        <f>SUM(D50:D60)</f>
        <v>-6214292.6999999993</v>
      </c>
      <c r="E49" s="31"/>
      <c r="F49" s="65">
        <f>SUM(F50:F60)</f>
        <v>26231237.800000004</v>
      </c>
      <c r="G49" s="65">
        <f>SUM(G50:G60)</f>
        <v>5324114.6999999993</v>
      </c>
      <c r="H49" s="64"/>
      <c r="I49" s="31">
        <f t="shared" ref="I49:I64" si="8">G49-D49</f>
        <v>11538407.399999999</v>
      </c>
      <c r="J49" s="34"/>
    </row>
    <row r="50" spans="1:10" x14ac:dyDescent="0.2">
      <c r="A50" s="53"/>
      <c r="B50" s="66" t="s">
        <v>80</v>
      </c>
      <c r="C50" s="37">
        <v>-27500</v>
      </c>
      <c r="D50" s="37">
        <v>-27500</v>
      </c>
      <c r="E50" s="37"/>
      <c r="F50" s="67">
        <v>-27500</v>
      </c>
      <c r="G50" s="67">
        <v>0</v>
      </c>
      <c r="H50" s="68"/>
      <c r="I50" s="69">
        <f t="shared" si="8"/>
        <v>27500</v>
      </c>
      <c r="J50" s="34"/>
    </row>
    <row r="51" spans="1:10" x14ac:dyDescent="0.2">
      <c r="A51" s="53"/>
      <c r="B51" s="66" t="s">
        <v>81</v>
      </c>
      <c r="C51" s="37">
        <v>756948.4</v>
      </c>
      <c r="D51" s="37">
        <v>-22613</v>
      </c>
      <c r="E51" s="37"/>
      <c r="F51" s="67">
        <v>2075505.4</v>
      </c>
      <c r="G51" s="67">
        <v>-7951.2</v>
      </c>
      <c r="H51" s="68"/>
      <c r="I51" s="69">
        <f t="shared" si="8"/>
        <v>14661.8</v>
      </c>
      <c r="J51" s="34"/>
    </row>
    <row r="52" spans="1:10" ht="15" customHeight="1" x14ac:dyDescent="0.2">
      <c r="A52" s="53"/>
      <c r="B52" s="66" t="s">
        <v>82</v>
      </c>
      <c r="C52" s="37">
        <v>-301760.25</v>
      </c>
      <c r="D52" s="37">
        <v>0</v>
      </c>
      <c r="E52" s="37"/>
      <c r="F52" s="67">
        <v>-104180.8</v>
      </c>
      <c r="G52" s="67">
        <v>0</v>
      </c>
      <c r="H52" s="68"/>
      <c r="I52" s="69">
        <f t="shared" si="8"/>
        <v>0</v>
      </c>
      <c r="J52" s="34"/>
    </row>
    <row r="53" spans="1:10" x14ac:dyDescent="0.2">
      <c r="A53" s="53"/>
      <c r="B53" s="66" t="s">
        <v>83</v>
      </c>
      <c r="C53" s="37">
        <v>22670534.699999999</v>
      </c>
      <c r="D53" s="37">
        <v>-694129.7</v>
      </c>
      <c r="E53" s="37"/>
      <c r="F53" s="67">
        <v>15035435.199999999</v>
      </c>
      <c r="G53" s="67">
        <v>1686468</v>
      </c>
      <c r="H53" s="68"/>
      <c r="I53" s="69">
        <f t="shared" si="8"/>
        <v>2380597.7000000002</v>
      </c>
      <c r="J53" s="34"/>
    </row>
    <row r="54" spans="1:10" ht="16.5" customHeight="1" x14ac:dyDescent="0.2">
      <c r="A54" s="53"/>
      <c r="B54" s="66" t="s">
        <v>84</v>
      </c>
      <c r="C54" s="37">
        <v>0</v>
      </c>
      <c r="D54" s="37">
        <v>-11700000</v>
      </c>
      <c r="E54" s="37"/>
      <c r="F54" s="67">
        <v>9234249.9000000004</v>
      </c>
      <c r="G54" s="67">
        <v>2100000</v>
      </c>
      <c r="H54" s="68"/>
      <c r="I54" s="69">
        <f t="shared" si="8"/>
        <v>13800000</v>
      </c>
      <c r="J54" s="34"/>
    </row>
    <row r="55" spans="1:10" ht="17.25" customHeight="1" x14ac:dyDescent="0.2">
      <c r="A55" s="53"/>
      <c r="B55" s="66" t="s">
        <v>85</v>
      </c>
      <c r="C55" s="37">
        <v>5000</v>
      </c>
      <c r="D55" s="37">
        <v>3660</v>
      </c>
      <c r="E55" s="37"/>
      <c r="F55" s="67">
        <v>2508.5</v>
      </c>
      <c r="G55" s="67">
        <v>12954</v>
      </c>
      <c r="H55" s="68"/>
      <c r="I55" s="69">
        <f t="shared" si="8"/>
        <v>9294</v>
      </c>
      <c r="J55" s="34"/>
    </row>
    <row r="56" spans="1:10" ht="15.75" customHeight="1" x14ac:dyDescent="0.2">
      <c r="A56" s="53"/>
      <c r="B56" s="66" t="s">
        <v>86</v>
      </c>
      <c r="C56" s="70">
        <v>-87644.9</v>
      </c>
      <c r="D56" s="70">
        <v>0</v>
      </c>
      <c r="E56" s="37"/>
      <c r="F56" s="67">
        <v>-26000</v>
      </c>
      <c r="G56" s="67">
        <v>0</v>
      </c>
      <c r="H56" s="68"/>
      <c r="I56" s="69">
        <f t="shared" si="8"/>
        <v>0</v>
      </c>
      <c r="J56" s="34"/>
    </row>
    <row r="57" spans="1:10" ht="15.75" customHeight="1" x14ac:dyDescent="0.2">
      <c r="A57" s="53"/>
      <c r="B57" s="66" t="s">
        <v>87</v>
      </c>
      <c r="C57" s="37">
        <v>43837.084999999999</v>
      </c>
      <c r="D57" s="37">
        <v>0</v>
      </c>
      <c r="E57" s="37"/>
      <c r="F57" s="67">
        <v>5219.6000000000004</v>
      </c>
      <c r="G57" s="67">
        <v>0</v>
      </c>
      <c r="H57" s="68"/>
      <c r="I57" s="69">
        <f t="shared" si="8"/>
        <v>0</v>
      </c>
      <c r="J57" s="34"/>
    </row>
    <row r="58" spans="1:10" ht="15.75" customHeight="1" x14ac:dyDescent="0.2">
      <c r="A58" s="28"/>
      <c r="B58" s="71" t="s">
        <v>88</v>
      </c>
      <c r="C58" s="37">
        <v>60728.3</v>
      </c>
      <c r="D58" s="37">
        <v>0</v>
      </c>
      <c r="E58" s="37"/>
      <c r="F58" s="67">
        <v>36000</v>
      </c>
      <c r="G58" s="67">
        <v>0</v>
      </c>
      <c r="H58" s="68"/>
      <c r="I58" s="69">
        <f t="shared" si="8"/>
        <v>0</v>
      </c>
      <c r="J58" s="34"/>
    </row>
    <row r="59" spans="1:10" ht="20.25" customHeight="1" x14ac:dyDescent="0.2">
      <c r="A59" s="28"/>
      <c r="B59" s="72" t="s">
        <v>89</v>
      </c>
      <c r="C59" s="37">
        <v>0</v>
      </c>
      <c r="D59" s="37">
        <v>6226290</v>
      </c>
      <c r="E59" s="37"/>
      <c r="F59" s="67">
        <v>0</v>
      </c>
      <c r="G59" s="67">
        <v>3082643.9</v>
      </c>
      <c r="H59" s="68"/>
      <c r="I59" s="69">
        <f t="shared" si="8"/>
        <v>-3143646.1</v>
      </c>
      <c r="J59" s="34"/>
    </row>
    <row r="60" spans="1:10" ht="15.75" customHeight="1" x14ac:dyDescent="0.2">
      <c r="A60" s="28"/>
      <c r="B60" s="72" t="s">
        <v>90</v>
      </c>
      <c r="C60" s="69">
        <v>0</v>
      </c>
      <c r="D60" s="69">
        <v>0</v>
      </c>
      <c r="E60" s="69"/>
      <c r="F60" s="67">
        <v>0</v>
      </c>
      <c r="G60" s="67">
        <v>-1550000</v>
      </c>
      <c r="H60" s="68"/>
      <c r="I60" s="69">
        <f>G60-D60</f>
        <v>-1550000</v>
      </c>
      <c r="J60" s="34"/>
    </row>
    <row r="61" spans="1:10" ht="15.75" customHeight="1" x14ac:dyDescent="0.2">
      <c r="A61" s="73"/>
      <c r="B61" s="74"/>
      <c r="C61" s="75"/>
      <c r="D61" s="75"/>
      <c r="E61" s="75"/>
      <c r="F61" s="76"/>
      <c r="G61" s="76"/>
      <c r="H61" s="76"/>
      <c r="I61" s="75"/>
      <c r="J61" s="77"/>
    </row>
    <row r="62" spans="1:10" ht="15.75" customHeight="1" x14ac:dyDescent="0.2">
      <c r="A62" s="78"/>
      <c r="B62" s="79" t="s">
        <v>91</v>
      </c>
      <c r="C62" s="80"/>
      <c r="D62" s="69">
        <v>3379928.9</v>
      </c>
      <c r="E62" s="34"/>
      <c r="F62" s="63"/>
      <c r="G62" s="39">
        <v>3300611.7</v>
      </c>
      <c r="H62" s="63"/>
      <c r="I62" s="69">
        <f t="shared" si="8"/>
        <v>-79317.199999999721</v>
      </c>
      <c r="J62" s="55"/>
    </row>
    <row r="63" spans="1:10" ht="15.75" customHeight="1" x14ac:dyDescent="0.2">
      <c r="A63" s="78"/>
      <c r="B63" s="81" t="s">
        <v>92</v>
      </c>
      <c r="C63" s="80"/>
      <c r="D63" s="55">
        <f>D62/C10*100</f>
        <v>2.0151740035048413</v>
      </c>
      <c r="E63" s="34"/>
      <c r="F63" s="63"/>
      <c r="G63" s="39">
        <f>G62/F10*100</f>
        <v>1.942568338396409</v>
      </c>
      <c r="H63" s="82"/>
      <c r="I63" s="69"/>
      <c r="J63" s="34"/>
    </row>
    <row r="64" spans="1:10" ht="15.75" customHeight="1" x14ac:dyDescent="0.2">
      <c r="A64" s="78"/>
      <c r="B64" s="81" t="s">
        <v>93</v>
      </c>
      <c r="C64" s="80"/>
      <c r="D64" s="75">
        <v>35113</v>
      </c>
      <c r="E64" s="55"/>
      <c r="F64" s="83"/>
      <c r="G64" s="39">
        <v>37148.800000000003</v>
      </c>
      <c r="H64" s="82"/>
      <c r="I64" s="69">
        <f t="shared" si="8"/>
        <v>2035.8000000000029</v>
      </c>
      <c r="J64" s="55"/>
    </row>
    <row r="65" spans="1:10" ht="15.75" customHeight="1" x14ac:dyDescent="0.2">
      <c r="A65" s="78"/>
      <c r="B65" s="81" t="s">
        <v>92</v>
      </c>
      <c r="C65" s="80"/>
      <c r="D65" s="84">
        <f>D64/C10*100</f>
        <v>2.0934998006930116E-2</v>
      </c>
      <c r="E65" s="55"/>
      <c r="F65" s="83"/>
      <c r="G65" s="85">
        <f>G64/F10*100</f>
        <v>2.1863851082337408E-2</v>
      </c>
      <c r="H65" s="82"/>
      <c r="I65" s="69"/>
      <c r="J65" s="80"/>
    </row>
    <row r="66" spans="1:10" ht="9.75" customHeight="1" x14ac:dyDescent="0.2">
      <c r="A66" s="73"/>
      <c r="B66" s="86"/>
      <c r="C66" s="75"/>
      <c r="D66" s="75"/>
      <c r="E66" s="75"/>
      <c r="F66" s="75"/>
      <c r="G66" s="75"/>
      <c r="H66" s="75"/>
      <c r="I66" s="75"/>
      <c r="J66" s="86"/>
    </row>
    <row r="67" spans="1:10" x14ac:dyDescent="0.2">
      <c r="A67" s="87" t="s">
        <v>94</v>
      </c>
      <c r="B67" s="8"/>
      <c r="C67" s="88"/>
      <c r="D67" s="88"/>
      <c r="E67" s="88"/>
      <c r="F67" s="89"/>
      <c r="G67" s="88"/>
      <c r="H67" s="88"/>
      <c r="I67" s="88"/>
      <c r="J67" s="8"/>
    </row>
  </sheetData>
  <mergeCells count="15">
    <mergeCell ref="D6:D7"/>
    <mergeCell ref="E6:E7"/>
    <mergeCell ref="F6:F7"/>
    <mergeCell ref="G6:G7"/>
    <mergeCell ref="H6:H7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</mergeCells>
  <pageMargins left="0.78740157480314965" right="0.78740157480314965" top="0.78740157480314965" bottom="0.3937007874015748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2021-07-22T07:01:09Z</dcterms:created>
  <dcterms:modified xsi:type="dcterms:W3CDTF">2021-07-22T07:01:47Z</dcterms:modified>
</cp:coreProperties>
</file>