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055"/>
  </bookViews>
  <sheets>
    <sheet name="на 01.05.2021" sheetId="1" r:id="rId1"/>
  </sheets>
  <calcPr calcId="145621"/>
</workbook>
</file>

<file path=xl/calcChain.xml><?xml version="1.0" encoding="utf-8"?>
<calcChain xmlns="http://schemas.openxmlformats.org/spreadsheetml/2006/main">
  <c r="G65" i="1" l="1"/>
  <c r="D65" i="1"/>
  <c r="I64" i="1"/>
  <c r="G63" i="1"/>
  <c r="D63" i="1"/>
  <c r="I62" i="1"/>
  <c r="I60" i="1"/>
  <c r="I59" i="1"/>
  <c r="I58" i="1"/>
  <c r="I57" i="1"/>
  <c r="I56" i="1"/>
  <c r="I55" i="1"/>
  <c r="D54" i="1"/>
  <c r="I54" i="1" s="1"/>
  <c r="I53" i="1"/>
  <c r="I52" i="1"/>
  <c r="I51" i="1"/>
  <c r="I50" i="1"/>
  <c r="I49" i="1"/>
  <c r="G49" i="1"/>
  <c r="F49" i="1"/>
  <c r="D49" i="1"/>
  <c r="C49" i="1"/>
  <c r="I46" i="1"/>
  <c r="H46" i="1"/>
  <c r="E46" i="1"/>
  <c r="J45" i="1"/>
  <c r="I45" i="1"/>
  <c r="H45" i="1"/>
  <c r="E45" i="1"/>
  <c r="G44" i="1"/>
  <c r="J44" i="1" s="1"/>
  <c r="F44" i="1"/>
  <c r="D44" i="1"/>
  <c r="C44" i="1"/>
  <c r="E44" i="1" s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G21" i="1"/>
  <c r="J21" i="1" s="1"/>
  <c r="F21" i="1"/>
  <c r="D21" i="1"/>
  <c r="E21" i="1" s="1"/>
  <c r="C21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G47" i="1" s="1"/>
  <c r="F9" i="1"/>
  <c r="D9" i="1"/>
  <c r="D47" i="1" s="1"/>
  <c r="C9" i="1"/>
  <c r="I47" i="1" l="1"/>
  <c r="H9" i="1"/>
  <c r="H21" i="1"/>
  <c r="H44" i="1"/>
  <c r="E9" i="1"/>
  <c r="I9" i="1"/>
  <c r="I21" i="1"/>
  <c r="I44" i="1"/>
  <c r="J9" i="1"/>
</calcChain>
</file>

<file path=xl/sharedStrings.xml><?xml version="1.0" encoding="utf-8"?>
<sst xmlns="http://schemas.openxmlformats.org/spreadsheetml/2006/main" count="99" uniqueCount="95">
  <si>
    <t>от 20.05.2021 №02-08/403</t>
  </si>
  <si>
    <t>Информация об исполнении консолидированного бюджета Ленинградской области на 01.05.2021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</si>
  <si>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</si>
  <si>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</si>
  <si>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</si>
  <si>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</si>
  <si>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01.05.2020.</t>
  </si>
  <si>
    <t>на 01.05.2021.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</si>
  <si>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</si>
  <si>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</si>
  <si>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</si>
  <si>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</si>
  <si>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</si>
  <si>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</si>
  <si>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</si>
  <si>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</si>
  <si>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</si>
  <si>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</si>
  <si>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</si>
  <si>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</si>
  <si>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</si>
  <si>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</si>
  <si>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</si>
  <si>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</si>
  <si>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</si>
  <si>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</si>
  <si>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</si>
  <si>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</si>
  <si>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</si>
  <si>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</si>
  <si>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</si>
  <si>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</si>
  <si>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</si>
  <si>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</si>
  <si>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</si>
  <si>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</si>
  <si>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</si>
  <si>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</si>
  <si>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</si>
  <si>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</si>
  <si>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</si>
  <si>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</si>
  <si>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</si>
  <si>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</si>
  <si>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</si>
  <si>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</si>
  <si>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</si>
  <si>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</si>
  <si>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</si>
  <si>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</si>
  <si>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</si>
  <si>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</si>
  <si>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</si>
  <si>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</si>
  <si>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</si>
  <si>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</si>
  <si>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</si>
  <si>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</si>
  <si>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</si>
  <si>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</si>
  <si>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</si>
  <si>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</si>
  <si>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</si>
  <si>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</si>
  <si>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</si>
  <si>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</si>
  <si>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</si>
  <si>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</si>
  <si>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</si>
  <si>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</si>
  <si>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</si>
  <si>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</si>
  <si>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</si>
  <si>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</si>
  <si>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</si>
  <si>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</si>
  <si>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</si>
  <si>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</si>
  <si>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</si>
  <si>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</si>
  <si>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</si>
  <si>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</si>
  <si>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</si>
  <si>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</si>
  <si>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</si>
  <si>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</si>
  <si>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</si>
  <si>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</si>
  <si>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</si>
  <si>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</si>
  <si>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</si>
  <si>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</si>
  <si>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</si>
  <si>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</si>
  <si>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Тагарифуллина Е.Р.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</si>
</sst>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3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4" fillId="0" borderId="0"/>
    <xf numFmtId="0" fontId="18" fillId="0" borderId="0"/>
    <xf numFmtId="49" fontId="21" fillId="0" borderId="0">
      <alignment horizontal="center"/>
    </xf>
    <xf numFmtId="49" fontId="21" fillId="0" borderId="0">
      <alignment horizontal="center"/>
    </xf>
    <xf numFmtId="0" fontId="22" fillId="0" borderId="8"/>
    <xf numFmtId="49" fontId="21" fillId="0" borderId="9">
      <alignment horizontal="center" wrapText="1"/>
    </xf>
    <xf numFmtId="49" fontId="21" fillId="0" borderId="9">
      <alignment horizontal="center" wrapText="1"/>
    </xf>
    <xf numFmtId="0" fontId="21" fillId="0" borderId="10">
      <alignment horizontal="left" wrapText="1" indent="1"/>
    </xf>
    <xf numFmtId="49" fontId="21" fillId="0" borderId="11">
      <alignment horizontal="center" wrapText="1"/>
    </xf>
    <xf numFmtId="49" fontId="21" fillId="0" borderId="11">
      <alignment horizontal="center" wrapText="1"/>
    </xf>
    <xf numFmtId="0" fontId="21" fillId="0" borderId="12">
      <alignment horizontal="left" wrapText="1"/>
    </xf>
    <xf numFmtId="49" fontId="21" fillId="0" borderId="13">
      <alignment horizontal="center"/>
    </xf>
    <xf numFmtId="49" fontId="21" fillId="0" borderId="13">
      <alignment horizontal="center"/>
    </xf>
    <xf numFmtId="0" fontId="21" fillId="0" borderId="12">
      <alignment horizontal="left" wrapText="1" indent="2"/>
    </xf>
    <xf numFmtId="49" fontId="21" fillId="0" borderId="8"/>
    <xf numFmtId="49" fontId="21" fillId="0" borderId="8"/>
    <xf numFmtId="0" fontId="19" fillId="0" borderId="14"/>
    <xf numFmtId="4" fontId="21" fillId="0" borderId="13">
      <alignment horizontal="right"/>
    </xf>
    <xf numFmtId="4" fontId="21" fillId="0" borderId="13">
      <alignment horizontal="right"/>
    </xf>
    <xf numFmtId="0" fontId="21" fillId="0" borderId="0">
      <alignment horizontal="center" wrapText="1"/>
    </xf>
    <xf numFmtId="4" fontId="21" fillId="0" borderId="9">
      <alignment horizontal="right"/>
    </xf>
    <xf numFmtId="4" fontId="21" fillId="0" borderId="9">
      <alignment horizontal="right"/>
    </xf>
    <xf numFmtId="49" fontId="21" fillId="0" borderId="8">
      <alignment horizontal="left"/>
    </xf>
    <xf numFmtId="49" fontId="21" fillId="0" borderId="0">
      <alignment horizontal="right"/>
    </xf>
    <xf numFmtId="49" fontId="21" fillId="0" borderId="0">
      <alignment horizontal="right"/>
    </xf>
    <xf numFmtId="49" fontId="21" fillId="0" borderId="15">
      <alignment horizontal="center" wrapText="1"/>
    </xf>
    <xf numFmtId="4" fontId="21" fillId="0" borderId="16">
      <alignment horizontal="right"/>
    </xf>
    <xf numFmtId="4" fontId="21" fillId="0" borderId="16">
      <alignment horizontal="right"/>
    </xf>
    <xf numFmtId="49" fontId="21" fillId="0" borderId="15">
      <alignment horizontal="center"/>
    </xf>
    <xf numFmtId="49" fontId="21" fillId="0" borderId="17">
      <alignment horizontal="center"/>
    </xf>
    <xf numFmtId="49" fontId="21" fillId="0" borderId="17">
      <alignment horizontal="center"/>
    </xf>
    <xf numFmtId="0" fontId="22" fillId="0" borderId="0">
      <alignment horizontal="center"/>
    </xf>
    <xf numFmtId="4" fontId="21" fillId="0" borderId="18">
      <alignment horizontal="right"/>
    </xf>
    <xf numFmtId="4" fontId="21" fillId="0" borderId="18">
      <alignment horizontal="right"/>
    </xf>
    <xf numFmtId="49" fontId="21" fillId="0" borderId="13">
      <alignment horizontal="center"/>
    </xf>
    <xf numFmtId="0" fontId="21" fillId="0" borderId="19">
      <alignment horizontal="left" wrapText="1"/>
    </xf>
    <xf numFmtId="0" fontId="21" fillId="0" borderId="19">
      <alignment horizontal="left" wrapText="1"/>
    </xf>
    <xf numFmtId="0" fontId="21" fillId="0" borderId="19">
      <alignment horizontal="left" wrapText="1" indent="1"/>
    </xf>
    <xf numFmtId="0" fontId="22" fillId="0" borderId="20">
      <alignment horizontal="left" wrapText="1"/>
    </xf>
    <xf numFmtId="0" fontId="22" fillId="0" borderId="20">
      <alignment horizontal="left" wrapText="1"/>
    </xf>
    <xf numFmtId="0" fontId="21" fillId="0" borderId="21">
      <alignment horizontal="left" wrapText="1"/>
    </xf>
    <xf numFmtId="0" fontId="21" fillId="0" borderId="22">
      <alignment horizontal="left" wrapText="1" indent="2"/>
    </xf>
    <xf numFmtId="0" fontId="21" fillId="0" borderId="22">
      <alignment horizontal="left" wrapText="1" indent="2"/>
    </xf>
    <xf numFmtId="0" fontId="21" fillId="0" borderId="21">
      <alignment horizontal="left" wrapText="1" indent="2"/>
    </xf>
    <xf numFmtId="0" fontId="19" fillId="0" borderId="14"/>
    <xf numFmtId="0" fontId="19" fillId="0" borderId="14"/>
    <xf numFmtId="0" fontId="19" fillId="0" borderId="23"/>
    <xf numFmtId="0" fontId="21" fillId="0" borderId="8"/>
    <xf numFmtId="0" fontId="21" fillId="0" borderId="8"/>
    <xf numFmtId="0" fontId="19" fillId="0" borderId="24"/>
    <xf numFmtId="0" fontId="19" fillId="0" borderId="8"/>
    <xf numFmtId="0" fontId="19" fillId="0" borderId="8"/>
    <xf numFmtId="0" fontId="22" fillId="0" borderId="25">
      <alignment horizontal="center" vertical="center" textRotation="90" wrapText="1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14">
      <alignment horizontal="center" vertical="center" textRotation="90" wrapText="1"/>
    </xf>
    <xf numFmtId="0" fontId="22" fillId="0" borderId="8"/>
    <xf numFmtId="0" fontId="22" fillId="0" borderId="8"/>
    <xf numFmtId="0" fontId="21" fillId="0" borderId="0">
      <alignment vertical="center"/>
    </xf>
    <xf numFmtId="0" fontId="21" fillId="0" borderId="12">
      <alignment horizontal="left" wrapText="1"/>
    </xf>
    <xf numFmtId="0" fontId="21" fillId="0" borderId="12">
      <alignment horizontal="left" wrapText="1"/>
    </xf>
    <xf numFmtId="0" fontId="22" fillId="0" borderId="8">
      <alignment horizontal="center" vertical="center" textRotation="90" wrapText="1"/>
    </xf>
    <xf numFmtId="0" fontId="21" fillId="0" borderId="10">
      <alignment horizontal="left" wrapText="1" indent="1"/>
    </xf>
    <xf numFmtId="0" fontId="21" fillId="0" borderId="10">
      <alignment horizontal="left" wrapText="1" indent="1"/>
    </xf>
    <xf numFmtId="0" fontId="22" fillId="0" borderId="14">
      <alignment horizontal="center" vertical="center" textRotation="90"/>
    </xf>
    <xf numFmtId="0" fontId="21" fillId="0" borderId="12">
      <alignment horizontal="left" wrapText="1" indent="2"/>
    </xf>
    <xf numFmtId="0" fontId="21" fillId="0" borderId="12">
      <alignment horizontal="left" wrapText="1" indent="2"/>
    </xf>
    <xf numFmtId="0" fontId="22" fillId="0" borderId="8">
      <alignment horizontal="center" vertical="center" textRotation="90"/>
    </xf>
    <xf numFmtId="0" fontId="19" fillId="3" borderId="26"/>
    <xf numFmtId="0" fontId="19" fillId="3" borderId="26"/>
    <xf numFmtId="0" fontId="22" fillId="0" borderId="25">
      <alignment horizontal="center" vertical="center" textRotation="90"/>
    </xf>
    <xf numFmtId="0" fontId="21" fillId="0" borderId="27">
      <alignment horizontal="left" wrapText="1" indent="2"/>
    </xf>
    <xf numFmtId="0" fontId="21" fillId="0" borderId="27">
      <alignment horizontal="left" wrapText="1" indent="2"/>
    </xf>
    <xf numFmtId="0" fontId="22" fillId="0" borderId="28">
      <alignment horizontal="center" vertical="center" textRotation="90"/>
    </xf>
    <xf numFmtId="0" fontId="21" fillId="0" borderId="0">
      <alignment horizontal="center" wrapText="1"/>
    </xf>
    <xf numFmtId="0" fontId="21" fillId="0" borderId="0">
      <alignment horizontal="center" wrapText="1"/>
    </xf>
    <xf numFmtId="0" fontId="23" fillId="0" borderId="8">
      <alignment wrapText="1"/>
    </xf>
    <xf numFmtId="49" fontId="21" fillId="0" borderId="8">
      <alignment horizontal="left"/>
    </xf>
    <xf numFmtId="49" fontId="21" fillId="0" borderId="8">
      <alignment horizontal="left"/>
    </xf>
    <xf numFmtId="0" fontId="23" fillId="0" borderId="14">
      <alignment wrapText="1"/>
    </xf>
    <xf numFmtId="49" fontId="21" fillId="0" borderId="15">
      <alignment horizontal="center" wrapText="1"/>
    </xf>
    <xf numFmtId="49" fontId="21" fillId="0" borderId="15">
      <alignment horizontal="center" wrapText="1"/>
    </xf>
    <xf numFmtId="0" fontId="21" fillId="0" borderId="28">
      <alignment horizontal="center" vertical="top" wrapText="1"/>
    </xf>
    <xf numFmtId="49" fontId="21" fillId="0" borderId="15">
      <alignment horizontal="center" shrinkToFit="1"/>
    </xf>
    <xf numFmtId="49" fontId="21" fillId="0" borderId="15">
      <alignment horizontal="center" shrinkToFit="1"/>
    </xf>
    <xf numFmtId="0" fontId="22" fillId="0" borderId="29"/>
    <xf numFmtId="49" fontId="21" fillId="0" borderId="13">
      <alignment horizontal="center" shrinkToFit="1"/>
    </xf>
    <xf numFmtId="49" fontId="21" fillId="0" borderId="13">
      <alignment horizontal="center" shrinkToFit="1"/>
    </xf>
    <xf numFmtId="49" fontId="24" fillId="0" borderId="30">
      <alignment horizontal="left" vertical="center" wrapText="1"/>
    </xf>
    <xf numFmtId="0" fontId="21" fillId="0" borderId="21">
      <alignment horizontal="left" wrapText="1"/>
    </xf>
    <xf numFmtId="0" fontId="21" fillId="0" borderId="21">
      <alignment horizontal="left" wrapText="1"/>
    </xf>
    <xf numFmtId="49" fontId="21" fillId="0" borderId="31">
      <alignment horizontal="left" vertical="center" wrapText="1" indent="2"/>
    </xf>
    <xf numFmtId="0" fontId="21" fillId="0" borderId="19">
      <alignment horizontal="left" wrapText="1" indent="1"/>
    </xf>
    <xf numFmtId="0" fontId="21" fillId="0" borderId="19">
      <alignment horizontal="left" wrapText="1" indent="1"/>
    </xf>
    <xf numFmtId="49" fontId="21" fillId="0" borderId="27">
      <alignment horizontal="left" vertical="center" wrapText="1" indent="3"/>
    </xf>
    <xf numFmtId="0" fontId="21" fillId="0" borderId="21">
      <alignment horizontal="left" wrapText="1" indent="2"/>
    </xf>
    <xf numFmtId="0" fontId="21" fillId="0" borderId="21">
      <alignment horizontal="left" wrapText="1" indent="2"/>
    </xf>
    <xf numFmtId="49" fontId="21" fillId="0" borderId="30">
      <alignment horizontal="left" vertical="center" wrapText="1" indent="3"/>
    </xf>
    <xf numFmtId="0" fontId="21" fillId="0" borderId="19">
      <alignment horizontal="left" wrapText="1" indent="2"/>
    </xf>
    <xf numFmtId="0" fontId="21" fillId="0" borderId="19">
      <alignment horizontal="left" wrapText="1" indent="2"/>
    </xf>
    <xf numFmtId="49" fontId="21" fillId="0" borderId="32">
      <alignment horizontal="left" vertical="center" wrapText="1" indent="3"/>
    </xf>
    <xf numFmtId="0" fontId="19" fillId="0" borderId="23"/>
    <xf numFmtId="0" fontId="19" fillId="0" borderId="23"/>
    <xf numFmtId="0" fontId="24" fillId="0" borderId="29">
      <alignment horizontal="left" vertical="center" wrapText="1"/>
    </xf>
    <xf numFmtId="0" fontId="19" fillId="0" borderId="24"/>
    <xf numFmtId="0" fontId="19" fillId="0" borderId="24"/>
    <xf numFmtId="49" fontId="21" fillId="0" borderId="14">
      <alignment horizontal="left" vertical="center" wrapText="1" indent="3"/>
    </xf>
    <xf numFmtId="0" fontId="22" fillId="0" borderId="25">
      <alignment horizontal="center" vertical="center" textRotation="90" wrapText="1"/>
    </xf>
    <xf numFmtId="0" fontId="22" fillId="0" borderId="25">
      <alignment horizontal="center" vertical="center" textRotation="90" wrapText="1"/>
    </xf>
    <xf numFmtId="49" fontId="21" fillId="0" borderId="0">
      <alignment horizontal="left" vertical="center" wrapText="1" indent="3"/>
    </xf>
    <xf numFmtId="0" fontId="22" fillId="0" borderId="14">
      <alignment horizontal="center" vertical="center" textRotation="90" wrapText="1"/>
    </xf>
    <xf numFmtId="0" fontId="22" fillId="0" borderId="14">
      <alignment horizontal="center" vertical="center" textRotation="90" wrapText="1"/>
    </xf>
    <xf numFmtId="49" fontId="21" fillId="0" borderId="8">
      <alignment horizontal="left" vertical="center" wrapText="1" indent="3"/>
    </xf>
    <xf numFmtId="0" fontId="21" fillId="0" borderId="0">
      <alignment vertical="center"/>
    </xf>
    <xf numFmtId="0" fontId="21" fillId="0" borderId="0">
      <alignment vertical="center"/>
    </xf>
    <xf numFmtId="49" fontId="24" fillId="0" borderId="29">
      <alignment horizontal="left" vertical="center" wrapText="1"/>
    </xf>
    <xf numFmtId="0" fontId="22" fillId="0" borderId="8">
      <alignment horizontal="center" vertical="center" textRotation="90" wrapText="1"/>
    </xf>
    <xf numFmtId="0" fontId="22" fillId="0" borderId="8">
      <alignment horizontal="center" vertical="center" textRotation="90" wrapText="1"/>
    </xf>
    <xf numFmtId="0" fontId="21" fillId="0" borderId="30">
      <alignment horizontal="left" vertical="center" wrapText="1"/>
    </xf>
    <xf numFmtId="0" fontId="22" fillId="0" borderId="14">
      <alignment horizontal="center" vertical="center" textRotation="90"/>
    </xf>
    <xf numFmtId="0" fontId="22" fillId="0" borderId="14">
      <alignment horizontal="center" vertical="center" textRotation="90"/>
    </xf>
    <xf numFmtId="0" fontId="21" fillId="0" borderId="32">
      <alignment horizontal="left" vertical="center" wrapText="1"/>
    </xf>
    <xf numFmtId="0" fontId="22" fillId="0" borderId="8">
      <alignment horizontal="center" vertical="center" textRotation="90"/>
    </xf>
    <xf numFmtId="0" fontId="22" fillId="0" borderId="8">
      <alignment horizontal="center" vertical="center" textRotation="90"/>
    </xf>
    <xf numFmtId="49" fontId="21" fillId="0" borderId="30">
      <alignment horizontal="left" vertical="center" wrapText="1"/>
    </xf>
    <xf numFmtId="0" fontId="22" fillId="0" borderId="25">
      <alignment horizontal="center" vertical="center" textRotation="90"/>
    </xf>
    <xf numFmtId="0" fontId="22" fillId="0" borderId="25">
      <alignment horizontal="center" vertical="center" textRotation="90"/>
    </xf>
    <xf numFmtId="49" fontId="21" fillId="0" borderId="32">
      <alignment horizontal="left" vertical="center" wrapText="1"/>
    </xf>
    <xf numFmtId="0" fontId="22" fillId="0" borderId="28">
      <alignment horizontal="center" vertical="center" textRotation="90"/>
    </xf>
    <xf numFmtId="0" fontId="22" fillId="0" borderId="28">
      <alignment horizontal="center" vertical="center" textRotation="90"/>
    </xf>
    <xf numFmtId="49" fontId="22" fillId="0" borderId="33">
      <alignment horizontal="center"/>
    </xf>
    <xf numFmtId="0" fontId="23" fillId="0" borderId="8">
      <alignment wrapText="1"/>
    </xf>
    <xf numFmtId="0" fontId="23" fillId="0" borderId="8">
      <alignment wrapText="1"/>
    </xf>
    <xf numFmtId="49" fontId="22" fillId="0" borderId="34">
      <alignment horizontal="center" vertical="center" wrapText="1"/>
    </xf>
    <xf numFmtId="0" fontId="23" fillId="0" borderId="28">
      <alignment wrapText="1"/>
    </xf>
    <xf numFmtId="0" fontId="23" fillId="0" borderId="28">
      <alignment wrapText="1"/>
    </xf>
    <xf numFmtId="49" fontId="21" fillId="0" borderId="35">
      <alignment horizontal="center" vertical="center" wrapText="1"/>
    </xf>
    <xf numFmtId="0" fontId="23" fillId="0" borderId="14">
      <alignment wrapText="1"/>
    </xf>
    <xf numFmtId="0" fontId="23" fillId="0" borderId="14">
      <alignment wrapText="1"/>
    </xf>
    <xf numFmtId="49" fontId="21" fillId="0" borderId="15">
      <alignment horizontal="center" vertical="center" wrapText="1"/>
    </xf>
    <xf numFmtId="0" fontId="21" fillId="0" borderId="28">
      <alignment horizontal="center" vertical="top" wrapText="1"/>
    </xf>
    <xf numFmtId="0" fontId="21" fillId="0" borderId="28">
      <alignment horizontal="center" vertical="top" wrapText="1"/>
    </xf>
    <xf numFmtId="49" fontId="21" fillId="0" borderId="34">
      <alignment horizontal="center" vertical="center" wrapText="1"/>
    </xf>
    <xf numFmtId="0" fontId="22" fillId="0" borderId="29"/>
    <xf numFmtId="0" fontId="22" fillId="0" borderId="29"/>
    <xf numFmtId="49" fontId="21" fillId="0" borderId="36">
      <alignment horizontal="center" vertical="center" wrapText="1"/>
    </xf>
    <xf numFmtId="49" fontId="24" fillId="0" borderId="30">
      <alignment horizontal="left" vertical="center" wrapText="1"/>
    </xf>
    <xf numFmtId="49" fontId="24" fillId="0" borderId="30">
      <alignment horizontal="left" vertical="center" wrapText="1"/>
    </xf>
    <xf numFmtId="49" fontId="21" fillId="0" borderId="37">
      <alignment horizontal="center" vertical="center" wrapText="1"/>
    </xf>
    <xf numFmtId="49" fontId="21" fillId="0" borderId="31">
      <alignment horizontal="left" vertical="center" wrapText="1" indent="2"/>
    </xf>
    <xf numFmtId="49" fontId="21" fillId="0" borderId="31">
      <alignment horizontal="left" vertical="center" wrapText="1" indent="2"/>
    </xf>
    <xf numFmtId="49" fontId="21" fillId="0" borderId="0">
      <alignment horizontal="center" vertical="center" wrapText="1"/>
    </xf>
    <xf numFmtId="49" fontId="21" fillId="0" borderId="27">
      <alignment horizontal="left" vertical="center" wrapText="1" indent="3"/>
    </xf>
    <xf numFmtId="49" fontId="21" fillId="0" borderId="27">
      <alignment horizontal="left" vertical="center" wrapText="1" indent="3"/>
    </xf>
    <xf numFmtId="49" fontId="21" fillId="0" borderId="8">
      <alignment horizontal="center" vertical="center" wrapText="1"/>
    </xf>
    <xf numFmtId="49" fontId="21" fillId="0" borderId="30">
      <alignment horizontal="left" vertical="center" wrapText="1" indent="3"/>
    </xf>
    <xf numFmtId="49" fontId="21" fillId="0" borderId="30">
      <alignment horizontal="left" vertical="center" wrapText="1" indent="3"/>
    </xf>
    <xf numFmtId="49" fontId="22" fillId="0" borderId="33">
      <alignment horizontal="center" vertical="center" wrapText="1"/>
    </xf>
    <xf numFmtId="49" fontId="21" fillId="0" borderId="32">
      <alignment horizontal="left" vertical="center" wrapText="1" indent="3"/>
    </xf>
    <xf numFmtId="49" fontId="21" fillId="0" borderId="32">
      <alignment horizontal="left" vertical="center" wrapText="1" indent="3"/>
    </xf>
    <xf numFmtId="0" fontId="22" fillId="0" borderId="33">
      <alignment horizontal="center" vertical="center"/>
    </xf>
    <xf numFmtId="0" fontId="24" fillId="0" borderId="29">
      <alignment horizontal="left" vertical="center" wrapText="1"/>
    </xf>
    <xf numFmtId="0" fontId="24" fillId="0" borderId="29">
      <alignment horizontal="left" vertical="center" wrapText="1"/>
    </xf>
    <xf numFmtId="0" fontId="21" fillId="0" borderId="35">
      <alignment horizontal="center" vertical="center"/>
    </xf>
    <xf numFmtId="49" fontId="21" fillId="0" borderId="14">
      <alignment horizontal="left" vertical="center" wrapText="1" indent="3"/>
    </xf>
    <xf numFmtId="49" fontId="21" fillId="0" borderId="14">
      <alignment horizontal="left" vertical="center" wrapText="1" indent="3"/>
    </xf>
    <xf numFmtId="0" fontId="21" fillId="0" borderId="15">
      <alignment horizontal="center" vertical="center"/>
    </xf>
    <xf numFmtId="49" fontId="21" fillId="0" borderId="0">
      <alignment horizontal="left" vertical="center" wrapText="1" indent="3"/>
    </xf>
    <xf numFmtId="49" fontId="21" fillId="0" borderId="0">
      <alignment horizontal="left" vertical="center" wrapText="1" indent="3"/>
    </xf>
    <xf numFmtId="0" fontId="21" fillId="0" borderId="34">
      <alignment horizontal="center" vertical="center"/>
    </xf>
    <xf numFmtId="49" fontId="21" fillId="0" borderId="8">
      <alignment horizontal="left" vertical="center" wrapText="1" indent="3"/>
    </xf>
    <xf numFmtId="49" fontId="21" fillId="0" borderId="8">
      <alignment horizontal="left" vertical="center" wrapText="1" indent="3"/>
    </xf>
    <xf numFmtId="0" fontId="22" fillId="0" borderId="34">
      <alignment horizontal="center" vertical="center"/>
    </xf>
    <xf numFmtId="49" fontId="24" fillId="0" borderId="29">
      <alignment horizontal="left" vertical="center" wrapText="1"/>
    </xf>
    <xf numFmtId="49" fontId="24" fillId="0" borderId="29">
      <alignment horizontal="left" vertical="center" wrapText="1"/>
    </xf>
    <xf numFmtId="0" fontId="21" fillId="0" borderId="36">
      <alignment horizontal="center" vertical="center"/>
    </xf>
    <xf numFmtId="0" fontId="21" fillId="0" borderId="30">
      <alignment horizontal="left" vertical="center" wrapText="1"/>
    </xf>
    <xf numFmtId="0" fontId="21" fillId="0" borderId="30">
      <alignment horizontal="left" vertical="center" wrapText="1"/>
    </xf>
    <xf numFmtId="49" fontId="22" fillId="0" borderId="33">
      <alignment horizontal="center" vertical="center"/>
    </xf>
    <xf numFmtId="0" fontId="21" fillId="0" borderId="32">
      <alignment horizontal="left" vertical="center" wrapText="1"/>
    </xf>
    <xf numFmtId="0" fontId="21" fillId="0" borderId="32">
      <alignment horizontal="left" vertical="center" wrapText="1"/>
    </xf>
    <xf numFmtId="49" fontId="21" fillId="0" borderId="35">
      <alignment horizontal="center" vertical="center"/>
    </xf>
    <xf numFmtId="49" fontId="21" fillId="0" borderId="30">
      <alignment horizontal="left" vertical="center" wrapText="1"/>
    </xf>
    <xf numFmtId="49" fontId="21" fillId="0" borderId="30">
      <alignment horizontal="left" vertical="center" wrapText="1"/>
    </xf>
    <xf numFmtId="49" fontId="21" fillId="0" borderId="15">
      <alignment horizontal="center" vertical="center"/>
    </xf>
    <xf numFmtId="49" fontId="21" fillId="0" borderId="32">
      <alignment horizontal="left" vertical="center" wrapText="1"/>
    </xf>
    <xf numFmtId="49" fontId="21" fillId="0" borderId="32">
      <alignment horizontal="left" vertical="center" wrapText="1"/>
    </xf>
    <xf numFmtId="49" fontId="21" fillId="0" borderId="34">
      <alignment horizontal="center" vertical="center"/>
    </xf>
    <xf numFmtId="49" fontId="22" fillId="0" borderId="33">
      <alignment horizontal="center"/>
    </xf>
    <xf numFmtId="49" fontId="22" fillId="0" borderId="33">
      <alignment horizontal="center"/>
    </xf>
    <xf numFmtId="49" fontId="21" fillId="0" borderId="36">
      <alignment horizontal="center" vertical="center"/>
    </xf>
    <xf numFmtId="49" fontId="22" fillId="0" borderId="34">
      <alignment horizontal="center" vertical="center" wrapText="1"/>
    </xf>
    <xf numFmtId="49" fontId="22" fillId="0" borderId="34">
      <alignment horizontal="center" vertical="center" wrapText="1"/>
    </xf>
    <xf numFmtId="49" fontId="21" fillId="0" borderId="28">
      <alignment horizontal="center" vertical="top" wrapText="1"/>
    </xf>
    <xf numFmtId="49" fontId="21" fillId="0" borderId="35">
      <alignment horizontal="center" vertical="center" wrapText="1"/>
    </xf>
    <xf numFmtId="49" fontId="21" fillId="0" borderId="35">
      <alignment horizontal="center" vertical="center" wrapText="1"/>
    </xf>
    <xf numFmtId="0" fontId="21" fillId="0" borderId="23"/>
    <xf numFmtId="49" fontId="21" fillId="0" borderId="15">
      <alignment horizontal="center" vertical="center" wrapText="1"/>
    </xf>
    <xf numFmtId="49" fontId="21" fillId="0" borderId="15">
      <alignment horizontal="center" vertical="center" wrapText="1"/>
    </xf>
    <xf numFmtId="4" fontId="21" fillId="0" borderId="38">
      <alignment horizontal="right"/>
    </xf>
    <xf numFmtId="49" fontId="21" fillId="0" borderId="34">
      <alignment horizontal="center" vertical="center" wrapText="1"/>
    </xf>
    <xf numFmtId="49" fontId="21" fillId="0" borderId="34">
      <alignment horizontal="center" vertical="center" wrapText="1"/>
    </xf>
    <xf numFmtId="4" fontId="21" fillId="0" borderId="37">
      <alignment horizontal="right"/>
    </xf>
    <xf numFmtId="49" fontId="21" fillId="0" borderId="36">
      <alignment horizontal="center" vertical="center" wrapText="1"/>
    </xf>
    <xf numFmtId="49" fontId="21" fillId="0" borderId="36">
      <alignment horizontal="center" vertical="center" wrapText="1"/>
    </xf>
    <xf numFmtId="4" fontId="21" fillId="0" borderId="0">
      <alignment horizontal="right" shrinkToFit="1"/>
    </xf>
    <xf numFmtId="49" fontId="21" fillId="0" borderId="37">
      <alignment horizontal="center" vertical="center" wrapText="1"/>
    </xf>
    <xf numFmtId="49" fontId="21" fillId="0" borderId="37">
      <alignment horizontal="center" vertical="center" wrapText="1"/>
    </xf>
    <xf numFmtId="4" fontId="21" fillId="0" borderId="8">
      <alignment horizontal="right"/>
    </xf>
    <xf numFmtId="49" fontId="21" fillId="0" borderId="0">
      <alignment horizontal="center" vertical="center" wrapText="1"/>
    </xf>
    <xf numFmtId="49" fontId="21" fillId="0" borderId="0">
      <alignment horizontal="center" vertical="center" wrapText="1"/>
    </xf>
    <xf numFmtId="49" fontId="21" fillId="0" borderId="8">
      <alignment horizontal="center" wrapText="1"/>
    </xf>
    <xf numFmtId="49" fontId="21" fillId="0" borderId="8">
      <alignment horizontal="center" vertical="center" wrapText="1"/>
    </xf>
    <xf numFmtId="49" fontId="21" fillId="0" borderId="8">
      <alignment horizontal="center" vertical="center" wrapText="1"/>
    </xf>
    <xf numFmtId="0" fontId="21" fillId="0" borderId="14">
      <alignment horizontal="center"/>
    </xf>
    <xf numFmtId="49" fontId="22" fillId="0" borderId="33">
      <alignment horizontal="center" vertical="center" wrapText="1"/>
    </xf>
    <xf numFmtId="49" fontId="22" fillId="0" borderId="33">
      <alignment horizontal="center" vertical="center" wrapText="1"/>
    </xf>
    <xf numFmtId="0" fontId="25" fillId="0" borderId="8"/>
    <xf numFmtId="0" fontId="22" fillId="0" borderId="33">
      <alignment horizontal="center" vertical="center"/>
    </xf>
    <xf numFmtId="0" fontId="22" fillId="0" borderId="33">
      <alignment horizontal="center" vertical="center"/>
    </xf>
    <xf numFmtId="0" fontId="25" fillId="0" borderId="14"/>
    <xf numFmtId="0" fontId="21" fillId="0" borderId="35">
      <alignment horizontal="center" vertical="center"/>
    </xf>
    <xf numFmtId="0" fontId="21" fillId="0" borderId="35">
      <alignment horizontal="center" vertical="center"/>
    </xf>
    <xf numFmtId="0" fontId="21" fillId="0" borderId="8">
      <alignment horizontal="center"/>
    </xf>
    <xf numFmtId="0" fontId="21" fillId="0" borderId="15">
      <alignment horizontal="center" vertical="center"/>
    </xf>
    <xf numFmtId="0" fontId="21" fillId="0" borderId="15">
      <alignment horizontal="center" vertical="center"/>
    </xf>
    <xf numFmtId="49" fontId="21" fillId="0" borderId="14">
      <alignment horizontal="center"/>
    </xf>
    <xf numFmtId="0" fontId="21" fillId="0" borderId="34">
      <alignment horizontal="center" vertical="center"/>
    </xf>
    <xf numFmtId="0" fontId="21" fillId="0" borderId="34">
      <alignment horizontal="center" vertical="center"/>
    </xf>
    <xf numFmtId="49" fontId="21" fillId="0" borderId="0">
      <alignment horizontal="left"/>
    </xf>
    <xf numFmtId="0" fontId="22" fillId="0" borderId="34">
      <alignment horizontal="center" vertical="center"/>
    </xf>
    <xf numFmtId="0" fontId="22" fillId="0" borderId="34">
      <alignment horizontal="center" vertical="center"/>
    </xf>
    <xf numFmtId="4" fontId="21" fillId="0" borderId="23">
      <alignment horizontal="right"/>
    </xf>
    <xf numFmtId="0" fontId="21" fillId="0" borderId="36">
      <alignment horizontal="center" vertical="center"/>
    </xf>
    <xf numFmtId="0" fontId="21" fillId="0" borderId="36">
      <alignment horizontal="center" vertical="center"/>
    </xf>
    <xf numFmtId="0" fontId="21" fillId="0" borderId="28">
      <alignment horizontal="center" vertical="top"/>
    </xf>
    <xf numFmtId="49" fontId="22" fillId="0" borderId="33">
      <alignment horizontal="center" vertical="center"/>
    </xf>
    <xf numFmtId="49" fontId="22" fillId="0" borderId="33">
      <alignment horizontal="center" vertical="center"/>
    </xf>
    <xf numFmtId="4" fontId="21" fillId="0" borderId="24">
      <alignment horizontal="right"/>
    </xf>
    <xf numFmtId="49" fontId="21" fillId="0" borderId="35">
      <alignment horizontal="center" vertical="center"/>
    </xf>
    <xf numFmtId="49" fontId="21" fillId="0" borderId="35">
      <alignment horizontal="center" vertical="center"/>
    </xf>
    <xf numFmtId="4" fontId="21" fillId="0" borderId="39">
      <alignment horizontal="right"/>
    </xf>
    <xf numFmtId="49" fontId="21" fillId="0" borderId="15">
      <alignment horizontal="center" vertical="center"/>
    </xf>
    <xf numFmtId="49" fontId="21" fillId="0" borderId="15">
      <alignment horizontal="center" vertical="center"/>
    </xf>
    <xf numFmtId="0" fontId="21" fillId="0" borderId="24"/>
    <xf numFmtId="49" fontId="21" fillId="0" borderId="34">
      <alignment horizontal="center" vertical="center"/>
    </xf>
    <xf numFmtId="49" fontId="21" fillId="0" borderId="34">
      <alignment horizontal="center" vertical="center"/>
    </xf>
    <xf numFmtId="0" fontId="23" fillId="0" borderId="28">
      <alignment wrapText="1"/>
    </xf>
    <xf numFmtId="49" fontId="21" fillId="0" borderId="36">
      <alignment horizontal="center" vertical="center"/>
    </xf>
    <xf numFmtId="49" fontId="21" fillId="0" borderId="36">
      <alignment horizontal="center" vertical="center"/>
    </xf>
    <xf numFmtId="0" fontId="20" fillId="0" borderId="40"/>
    <xf numFmtId="49" fontId="21" fillId="0" borderId="8">
      <alignment horizontal="center"/>
    </xf>
    <xf numFmtId="49" fontId="21" fillId="0" borderId="8">
      <alignment horizontal="center"/>
    </xf>
    <xf numFmtId="0" fontId="21" fillId="0" borderId="14">
      <alignment horizontal="center"/>
    </xf>
    <xf numFmtId="0" fontId="21" fillId="0" borderId="14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49" fontId="21" fillId="0" borderId="8"/>
    <xf numFmtId="49" fontId="21" fillId="0" borderId="8"/>
    <xf numFmtId="0" fontId="21" fillId="0" borderId="28">
      <alignment horizontal="center" vertical="top"/>
    </xf>
    <xf numFmtId="0" fontId="21" fillId="0" borderId="28">
      <alignment horizontal="center" vertical="top"/>
    </xf>
    <xf numFmtId="49" fontId="21" fillId="0" borderId="28">
      <alignment horizontal="center" vertical="top" wrapText="1"/>
    </xf>
    <xf numFmtId="49" fontId="21" fillId="0" borderId="28">
      <alignment horizontal="center" vertical="top" wrapText="1"/>
    </xf>
    <xf numFmtId="0" fontId="21" fillId="0" borderId="23"/>
    <xf numFmtId="0" fontId="21" fillId="0" borderId="23"/>
    <xf numFmtId="4" fontId="21" fillId="0" borderId="38">
      <alignment horizontal="right"/>
    </xf>
    <xf numFmtId="4" fontId="21" fillId="0" borderId="38">
      <alignment horizontal="right"/>
    </xf>
    <xf numFmtId="4" fontId="21" fillId="0" borderId="37">
      <alignment horizontal="right"/>
    </xf>
    <xf numFmtId="4" fontId="21" fillId="0" borderId="37">
      <alignment horizontal="right"/>
    </xf>
    <xf numFmtId="4" fontId="21" fillId="0" borderId="0">
      <alignment horizontal="right" shrinkToFit="1"/>
    </xf>
    <xf numFmtId="4" fontId="21" fillId="0" borderId="0">
      <alignment horizontal="right" shrinkToFit="1"/>
    </xf>
    <xf numFmtId="4" fontId="21" fillId="0" borderId="8">
      <alignment horizontal="right"/>
    </xf>
    <xf numFmtId="4" fontId="21" fillId="0" borderId="8">
      <alignment horizontal="right"/>
    </xf>
    <xf numFmtId="0" fontId="21" fillId="0" borderId="14"/>
    <xf numFmtId="0" fontId="21" fillId="0" borderId="14"/>
    <xf numFmtId="0" fontId="21" fillId="0" borderId="28">
      <alignment horizontal="center" vertical="top" wrapText="1"/>
    </xf>
    <xf numFmtId="0" fontId="21" fillId="0" borderId="28">
      <alignment horizontal="center" vertical="top" wrapText="1"/>
    </xf>
    <xf numFmtId="0" fontId="21" fillId="0" borderId="8">
      <alignment horizontal="center"/>
    </xf>
    <xf numFmtId="0" fontId="21" fillId="0" borderId="8">
      <alignment horizontal="center"/>
    </xf>
    <xf numFmtId="49" fontId="21" fillId="0" borderId="14">
      <alignment horizontal="center"/>
    </xf>
    <xf numFmtId="49" fontId="21" fillId="0" borderId="14">
      <alignment horizontal="center"/>
    </xf>
    <xf numFmtId="49" fontId="21" fillId="0" borderId="0">
      <alignment horizontal="left"/>
    </xf>
    <xf numFmtId="49" fontId="21" fillId="0" borderId="0">
      <alignment horizontal="left"/>
    </xf>
    <xf numFmtId="4" fontId="21" fillId="0" borderId="23">
      <alignment horizontal="right"/>
    </xf>
    <xf numFmtId="4" fontId="21" fillId="0" borderId="23">
      <alignment horizontal="right"/>
    </xf>
    <xf numFmtId="0" fontId="21" fillId="0" borderId="28">
      <alignment horizontal="center" vertical="top"/>
    </xf>
    <xf numFmtId="0" fontId="21" fillId="0" borderId="28">
      <alignment horizontal="center" vertical="top"/>
    </xf>
    <xf numFmtId="4" fontId="21" fillId="0" borderId="24">
      <alignment horizontal="right"/>
    </xf>
    <xf numFmtId="4" fontId="21" fillId="0" borderId="24">
      <alignment horizontal="right"/>
    </xf>
    <xf numFmtId="4" fontId="21" fillId="0" borderId="39">
      <alignment horizontal="right"/>
    </xf>
    <xf numFmtId="4" fontId="21" fillId="0" borderId="39">
      <alignment horizontal="right"/>
    </xf>
    <xf numFmtId="0" fontId="21" fillId="0" borderId="24"/>
    <xf numFmtId="0" fontId="21" fillId="0" borderId="24"/>
    <xf numFmtId="0" fontId="20" fillId="0" borderId="40"/>
    <xf numFmtId="0" fontId="20" fillId="0" borderId="40"/>
    <xf numFmtId="0" fontId="19" fillId="3" borderId="0"/>
    <xf numFmtId="0" fontId="19" fillId="3" borderId="0"/>
    <xf numFmtId="0" fontId="19" fillId="4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3" borderId="8"/>
    <xf numFmtId="0" fontId="19" fillId="3" borderId="8"/>
    <xf numFmtId="49" fontId="21" fillId="0" borderId="28">
      <alignment horizontal="center" vertical="center" wrapText="1"/>
    </xf>
    <xf numFmtId="49" fontId="21" fillId="0" borderId="28">
      <alignment horizontal="center" vertical="center" wrapText="1"/>
    </xf>
    <xf numFmtId="49" fontId="21" fillId="0" borderId="28">
      <alignment horizontal="center" vertical="center" wrapText="1"/>
    </xf>
    <xf numFmtId="0" fontId="21" fillId="0" borderId="41">
      <alignment horizontal="left" wrapText="1"/>
    </xf>
    <xf numFmtId="49" fontId="21" fillId="0" borderId="28">
      <alignment horizontal="center" vertical="center" wrapText="1"/>
    </xf>
    <xf numFmtId="49" fontId="21" fillId="0" borderId="28">
      <alignment horizontal="center" vertical="center" wrapText="1"/>
    </xf>
    <xf numFmtId="0" fontId="21" fillId="0" borderId="12">
      <alignment horizontal="left" wrapText="1" indent="1"/>
    </xf>
    <xf numFmtId="0" fontId="19" fillId="3" borderId="42"/>
    <xf numFmtId="0" fontId="19" fillId="3" borderId="42"/>
    <xf numFmtId="0" fontId="21" fillId="0" borderId="17">
      <alignment horizontal="left" wrapText="1" indent="2"/>
    </xf>
    <xf numFmtId="0" fontId="21" fillId="0" borderId="41">
      <alignment horizontal="left" wrapText="1"/>
    </xf>
    <xf numFmtId="0" fontId="21" fillId="0" borderId="41">
      <alignment horizontal="left" wrapText="1"/>
    </xf>
    <xf numFmtId="0" fontId="20" fillId="0" borderId="0"/>
    <xf numFmtId="0" fontId="21" fillId="0" borderId="12">
      <alignment horizontal="left" wrapText="1" indent="1"/>
    </xf>
    <xf numFmtId="0" fontId="21" fillId="0" borderId="12">
      <alignment horizontal="left" wrapText="1" indent="1"/>
    </xf>
    <xf numFmtId="0" fontId="27" fillId="0" borderId="0">
      <alignment horizontal="center" vertical="top"/>
    </xf>
    <xf numFmtId="0" fontId="21" fillId="0" borderId="17">
      <alignment horizontal="left" wrapText="1" indent="2"/>
    </xf>
    <xf numFmtId="0" fontId="21" fillId="0" borderId="17">
      <alignment horizontal="left" wrapText="1" indent="2"/>
    </xf>
    <xf numFmtId="0" fontId="21" fillId="0" borderId="14">
      <alignment horizontal="left"/>
    </xf>
    <xf numFmtId="0" fontId="19" fillId="3" borderId="14"/>
    <xf numFmtId="0" fontId="19" fillId="3" borderId="14"/>
    <xf numFmtId="49" fontId="21" fillId="0" borderId="33">
      <alignment horizontal="center" wrapText="1"/>
    </xf>
    <xf numFmtId="0" fontId="28" fillId="0" borderId="0">
      <alignment horizontal="center" wrapText="1"/>
    </xf>
    <xf numFmtId="0" fontId="28" fillId="0" borderId="0">
      <alignment horizontal="center" wrapText="1"/>
    </xf>
    <xf numFmtId="49" fontId="21" fillId="0" borderId="35">
      <alignment horizontal="center" wrapText="1"/>
    </xf>
    <xf numFmtId="0" fontId="27" fillId="0" borderId="0">
      <alignment horizontal="center" vertical="top"/>
    </xf>
    <xf numFmtId="0" fontId="27" fillId="0" borderId="0">
      <alignment horizontal="center" vertical="top"/>
    </xf>
    <xf numFmtId="49" fontId="21" fillId="0" borderId="34">
      <alignment horizontal="center"/>
    </xf>
    <xf numFmtId="0" fontId="21" fillId="0" borderId="8">
      <alignment wrapText="1"/>
    </xf>
    <xf numFmtId="0" fontId="21" fillId="0" borderId="8">
      <alignment wrapText="1"/>
    </xf>
    <xf numFmtId="0" fontId="21" fillId="0" borderId="37"/>
    <xf numFmtId="0" fontId="21" fillId="0" borderId="42">
      <alignment wrapText="1"/>
    </xf>
    <xf numFmtId="0" fontId="21" fillId="0" borderId="42">
      <alignment wrapText="1"/>
    </xf>
    <xf numFmtId="49" fontId="21" fillId="0" borderId="14"/>
    <xf numFmtId="0" fontId="21" fillId="0" borderId="14">
      <alignment horizontal="left"/>
    </xf>
    <xf numFmtId="0" fontId="21" fillId="0" borderId="14">
      <alignment horizontal="left"/>
    </xf>
    <xf numFmtId="49" fontId="21" fillId="0" borderId="0"/>
    <xf numFmtId="0" fontId="19" fillId="3" borderId="43"/>
    <xf numFmtId="0" fontId="19" fillId="3" borderId="43"/>
    <xf numFmtId="49" fontId="21" fillId="0" borderId="9">
      <alignment horizontal="center"/>
    </xf>
    <xf numFmtId="49" fontId="21" fillId="0" borderId="33">
      <alignment horizontal="center" wrapText="1"/>
    </xf>
    <xf numFmtId="49" fontId="21" fillId="0" borderId="33">
      <alignment horizontal="center" wrapText="1"/>
    </xf>
    <xf numFmtId="49" fontId="21" fillId="0" borderId="23">
      <alignment horizontal="center"/>
    </xf>
    <xf numFmtId="49" fontId="21" fillId="0" borderId="35">
      <alignment horizontal="center" wrapText="1"/>
    </xf>
    <xf numFmtId="49" fontId="21" fillId="0" borderId="35">
      <alignment horizontal="center" wrapText="1"/>
    </xf>
    <xf numFmtId="49" fontId="21" fillId="0" borderId="28">
      <alignment horizontal="center"/>
    </xf>
    <xf numFmtId="49" fontId="21" fillId="0" borderId="34">
      <alignment horizontal="center"/>
    </xf>
    <xf numFmtId="49" fontId="21" fillId="0" borderId="34">
      <alignment horizontal="center"/>
    </xf>
    <xf numFmtId="49" fontId="21" fillId="0" borderId="38">
      <alignment horizontal="center" vertical="center" wrapText="1"/>
    </xf>
    <xf numFmtId="0" fontId="19" fillId="3" borderId="44"/>
    <xf numFmtId="0" fontId="19" fillId="3" borderId="44"/>
    <xf numFmtId="4" fontId="21" fillId="0" borderId="28">
      <alignment horizontal="right"/>
    </xf>
    <xf numFmtId="0" fontId="21" fillId="0" borderId="37"/>
    <xf numFmtId="0" fontId="21" fillId="0" borderId="37"/>
    <xf numFmtId="0" fontId="21" fillId="5" borderId="0"/>
    <xf numFmtId="0" fontId="21" fillId="0" borderId="0">
      <alignment horizontal="center"/>
    </xf>
    <xf numFmtId="0" fontId="21" fillId="0" borderId="0">
      <alignment horizontal="center"/>
    </xf>
    <xf numFmtId="0" fontId="28" fillId="0" borderId="0">
      <alignment horizontal="center" wrapText="1"/>
    </xf>
    <xf numFmtId="49" fontId="21" fillId="0" borderId="14"/>
    <xf numFmtId="49" fontId="21" fillId="0" borderId="14"/>
    <xf numFmtId="0" fontId="21" fillId="0" borderId="0">
      <alignment horizontal="center"/>
    </xf>
    <xf numFmtId="49" fontId="21" fillId="0" borderId="0"/>
    <xf numFmtId="49" fontId="21" fillId="0" borderId="0"/>
    <xf numFmtId="0" fontId="21" fillId="0" borderId="8">
      <alignment wrapText="1"/>
    </xf>
    <xf numFmtId="49" fontId="21" fillId="0" borderId="9">
      <alignment horizontal="center"/>
    </xf>
    <xf numFmtId="49" fontId="21" fillId="0" borderId="9">
      <alignment horizontal="center"/>
    </xf>
    <xf numFmtId="0" fontId="21" fillId="0" borderId="42">
      <alignment wrapText="1"/>
    </xf>
    <xf numFmtId="49" fontId="21" fillId="0" borderId="23">
      <alignment horizontal="center"/>
    </xf>
    <xf numFmtId="49" fontId="21" fillId="0" borderId="23">
      <alignment horizontal="center"/>
    </xf>
    <xf numFmtId="0" fontId="29" fillId="0" borderId="45"/>
    <xf numFmtId="49" fontId="21" fillId="0" borderId="28">
      <alignment horizontal="center"/>
    </xf>
    <xf numFmtId="49" fontId="21" fillId="0" borderId="28">
      <alignment horizontal="center"/>
    </xf>
    <xf numFmtId="49" fontId="30" fillId="0" borderId="46">
      <alignment horizontal="right"/>
    </xf>
    <xf numFmtId="49" fontId="21" fillId="0" borderId="28">
      <alignment horizontal="center" vertical="center" wrapText="1"/>
    </xf>
    <xf numFmtId="49" fontId="21" fillId="0" borderId="28">
      <alignment horizontal="center" vertical="center" wrapText="1"/>
    </xf>
    <xf numFmtId="0" fontId="21" fillId="0" borderId="46">
      <alignment horizontal="right"/>
    </xf>
    <xf numFmtId="49" fontId="21" fillId="0" borderId="38">
      <alignment horizontal="center" vertical="center" wrapText="1"/>
    </xf>
    <xf numFmtId="49" fontId="21" fillId="0" borderId="38">
      <alignment horizontal="center" vertical="center" wrapText="1"/>
    </xf>
    <xf numFmtId="0" fontId="29" fillId="0" borderId="8"/>
    <xf numFmtId="0" fontId="19" fillId="3" borderId="47"/>
    <xf numFmtId="0" fontId="19" fillId="3" borderId="47"/>
    <xf numFmtId="0" fontId="20" fillId="0" borderId="37"/>
    <xf numFmtId="4" fontId="21" fillId="0" borderId="28">
      <alignment horizontal="right"/>
    </xf>
    <xf numFmtId="4" fontId="21" fillId="0" borderId="28">
      <alignment horizontal="right"/>
    </xf>
    <xf numFmtId="0" fontId="21" fillId="0" borderId="38">
      <alignment horizontal="center"/>
    </xf>
    <xf numFmtId="0" fontId="21" fillId="5" borderId="37"/>
    <xf numFmtId="0" fontId="21" fillId="5" borderId="37"/>
    <xf numFmtId="49" fontId="19" fillId="0" borderId="48">
      <alignment horizontal="center"/>
    </xf>
    <xf numFmtId="0" fontId="21" fillId="5" borderId="0"/>
    <xf numFmtId="0" fontId="21" fillId="5" borderId="0"/>
    <xf numFmtId="165" fontId="21" fillId="0" borderId="20">
      <alignment horizontal="center"/>
    </xf>
    <xf numFmtId="0" fontId="28" fillId="0" borderId="0">
      <alignment horizontal="center" wrapText="1"/>
    </xf>
    <xf numFmtId="0" fontId="28" fillId="0" borderId="0">
      <alignment horizontal="center" wrapText="1"/>
    </xf>
    <xf numFmtId="0" fontId="21" fillId="0" borderId="49">
      <alignment horizontal="center"/>
    </xf>
    <xf numFmtId="0" fontId="29" fillId="0" borderId="45"/>
    <xf numFmtId="0" fontId="29" fillId="0" borderId="45"/>
    <xf numFmtId="49" fontId="21" fillId="0" borderId="22">
      <alignment horizontal="center"/>
    </xf>
    <xf numFmtId="49" fontId="30" fillId="0" borderId="46">
      <alignment horizontal="right"/>
    </xf>
    <xf numFmtId="49" fontId="30" fillId="0" borderId="46">
      <alignment horizontal="right"/>
    </xf>
    <xf numFmtId="49" fontId="21" fillId="0" borderId="20">
      <alignment horizontal="center"/>
    </xf>
    <xf numFmtId="0" fontId="21" fillId="0" borderId="46">
      <alignment horizontal="right"/>
    </xf>
    <xf numFmtId="0" fontId="21" fillId="0" borderId="46">
      <alignment horizontal="right"/>
    </xf>
    <xf numFmtId="0" fontId="21" fillId="0" borderId="20">
      <alignment horizontal="center"/>
    </xf>
    <xf numFmtId="0" fontId="29" fillId="0" borderId="8"/>
    <xf numFmtId="0" fontId="29" fillId="0" borderId="8"/>
    <xf numFmtId="49" fontId="21" fillId="0" borderId="50">
      <alignment horizontal="center"/>
    </xf>
    <xf numFmtId="0" fontId="21" fillId="0" borderId="38">
      <alignment horizontal="center"/>
    </xf>
    <xf numFmtId="0" fontId="21" fillId="0" borderId="38">
      <alignment horizontal="center"/>
    </xf>
    <xf numFmtId="0" fontId="29" fillId="0" borderId="0"/>
    <xf numFmtId="49" fontId="19" fillId="0" borderId="48">
      <alignment horizontal="center"/>
    </xf>
    <xf numFmtId="49" fontId="19" fillId="0" borderId="48">
      <alignment horizontal="center"/>
    </xf>
    <xf numFmtId="0" fontId="19" fillId="0" borderId="51"/>
    <xf numFmtId="165" fontId="21" fillId="0" borderId="20">
      <alignment horizontal="center"/>
    </xf>
    <xf numFmtId="165" fontId="21" fillId="0" borderId="20">
      <alignment horizontal="center"/>
    </xf>
    <xf numFmtId="0" fontId="19" fillId="0" borderId="40"/>
    <xf numFmtId="0" fontId="21" fillId="0" borderId="49">
      <alignment horizontal="center"/>
    </xf>
    <xf numFmtId="0" fontId="21" fillId="0" borderId="49">
      <alignment horizontal="center"/>
    </xf>
    <xf numFmtId="4" fontId="21" fillId="0" borderId="17">
      <alignment horizontal="right"/>
    </xf>
    <xf numFmtId="49" fontId="21" fillId="0" borderId="22">
      <alignment horizontal="center"/>
    </xf>
    <xf numFmtId="49" fontId="21" fillId="0" borderId="22">
      <alignment horizontal="center"/>
    </xf>
    <xf numFmtId="49" fontId="21" fillId="0" borderId="24">
      <alignment horizontal="center"/>
    </xf>
    <xf numFmtId="49" fontId="21" fillId="0" borderId="20">
      <alignment horizontal="center"/>
    </xf>
    <xf numFmtId="49" fontId="21" fillId="0" borderId="20">
      <alignment horizontal="center"/>
    </xf>
    <xf numFmtId="0" fontId="21" fillId="0" borderId="52">
      <alignment horizontal="left" wrapText="1"/>
    </xf>
    <xf numFmtId="0" fontId="21" fillId="0" borderId="20">
      <alignment horizontal="center"/>
    </xf>
    <xf numFmtId="0" fontId="21" fillId="0" borderId="20">
      <alignment horizontal="center"/>
    </xf>
    <xf numFmtId="0" fontId="21" fillId="0" borderId="21">
      <alignment horizontal="left" wrapText="1" indent="1"/>
    </xf>
    <xf numFmtId="49" fontId="21" fillId="0" borderId="50">
      <alignment horizontal="center"/>
    </xf>
    <xf numFmtId="49" fontId="21" fillId="0" borderId="50">
      <alignment horizontal="center"/>
    </xf>
    <xf numFmtId="0" fontId="21" fillId="0" borderId="53">
      <alignment horizontal="left" wrapText="1" indent="2"/>
    </xf>
    <xf numFmtId="0" fontId="20" fillId="0" borderId="37"/>
    <xf numFmtId="0" fontId="20" fillId="0" borderId="37"/>
    <xf numFmtId="0" fontId="21" fillId="5" borderId="37"/>
    <xf numFmtId="0" fontId="29" fillId="0" borderId="0"/>
    <xf numFmtId="0" fontId="29" fillId="0" borderId="0"/>
    <xf numFmtId="0" fontId="28" fillId="0" borderId="0">
      <alignment horizontal="left" wrapText="1"/>
    </xf>
    <xf numFmtId="0" fontId="19" fillId="0" borderId="51"/>
    <xf numFmtId="0" fontId="19" fillId="0" borderId="51"/>
    <xf numFmtId="49" fontId="19" fillId="0" borderId="0"/>
    <xf numFmtId="0" fontId="19" fillId="0" borderId="40"/>
    <xf numFmtId="0" fontId="19" fillId="0" borderId="40"/>
    <xf numFmtId="0" fontId="21" fillId="0" borderId="0">
      <alignment horizontal="right"/>
    </xf>
    <xf numFmtId="4" fontId="21" fillId="0" borderId="17">
      <alignment horizontal="right"/>
    </xf>
    <xf numFmtId="4" fontId="21" fillId="0" borderId="17">
      <alignment horizontal="right"/>
    </xf>
    <xf numFmtId="49" fontId="21" fillId="0" borderId="0">
      <alignment horizontal="right"/>
    </xf>
    <xf numFmtId="49" fontId="21" fillId="0" borderId="24">
      <alignment horizontal="center"/>
    </xf>
    <xf numFmtId="49" fontId="21" fillId="0" borderId="24">
      <alignment horizontal="center"/>
    </xf>
    <xf numFmtId="0" fontId="21" fillId="0" borderId="0">
      <alignment horizontal="left" wrapText="1"/>
    </xf>
    <xf numFmtId="0" fontId="21" fillId="0" borderId="52">
      <alignment horizontal="left" wrapText="1"/>
    </xf>
    <xf numFmtId="0" fontId="21" fillId="0" borderId="52">
      <alignment horizontal="left" wrapText="1"/>
    </xf>
    <xf numFmtId="0" fontId="21" fillId="0" borderId="8">
      <alignment horizontal="left"/>
    </xf>
    <xf numFmtId="0" fontId="21" fillId="0" borderId="21">
      <alignment horizontal="left" wrapText="1" indent="1"/>
    </xf>
    <xf numFmtId="0" fontId="21" fillId="0" borderId="21">
      <alignment horizontal="left" wrapText="1" indent="1"/>
    </xf>
    <xf numFmtId="0" fontId="21" fillId="0" borderId="10">
      <alignment horizontal="left" wrapText="1"/>
    </xf>
    <xf numFmtId="0" fontId="21" fillId="0" borderId="20">
      <alignment horizontal="left" wrapText="1" indent="2"/>
    </xf>
    <xf numFmtId="0" fontId="21" fillId="0" borderId="20">
      <alignment horizontal="left" wrapText="1" indent="2"/>
    </xf>
    <xf numFmtId="0" fontId="21" fillId="0" borderId="42"/>
    <xf numFmtId="0" fontId="19" fillId="3" borderId="54"/>
    <xf numFmtId="0" fontId="19" fillId="3" borderId="54"/>
    <xf numFmtId="0" fontId="22" fillId="0" borderId="53">
      <alignment horizontal="left" wrapText="1"/>
    </xf>
    <xf numFmtId="0" fontId="21" fillId="5" borderId="26"/>
    <xf numFmtId="0" fontId="21" fillId="5" borderId="26"/>
    <xf numFmtId="49" fontId="21" fillId="0" borderId="0">
      <alignment horizontal="center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49" fontId="21" fillId="0" borderId="34">
      <alignment horizontal="center" wrapText="1"/>
    </xf>
    <xf numFmtId="49" fontId="19" fillId="0" borderId="0"/>
    <xf numFmtId="49" fontId="19" fillId="0" borderId="0"/>
    <xf numFmtId="0" fontId="21" fillId="0" borderId="55"/>
    <xf numFmtId="0" fontId="21" fillId="0" borderId="0">
      <alignment horizontal="right"/>
    </xf>
    <xf numFmtId="0" fontId="21" fillId="0" borderId="0">
      <alignment horizontal="right"/>
    </xf>
    <xf numFmtId="0" fontId="21" fillId="0" borderId="56">
      <alignment horizontal="center" wrapText="1"/>
    </xf>
    <xf numFmtId="49" fontId="21" fillId="0" borderId="0">
      <alignment horizontal="right"/>
    </xf>
    <xf numFmtId="49" fontId="21" fillId="0" borderId="0">
      <alignment horizontal="right"/>
    </xf>
    <xf numFmtId="0" fontId="19" fillId="0" borderId="37"/>
    <xf numFmtId="0" fontId="21" fillId="0" borderId="0">
      <alignment horizontal="left" wrapText="1"/>
    </xf>
    <xf numFmtId="0" fontId="21" fillId="0" borderId="0">
      <alignment horizontal="left" wrapText="1"/>
    </xf>
    <xf numFmtId="49" fontId="21" fillId="0" borderId="0">
      <alignment horizontal="center"/>
    </xf>
    <xf numFmtId="0" fontId="21" fillId="0" borderId="8">
      <alignment horizontal="left"/>
    </xf>
    <xf numFmtId="0" fontId="21" fillId="0" borderId="8">
      <alignment horizontal="left"/>
    </xf>
    <xf numFmtId="49" fontId="21" fillId="0" borderId="9">
      <alignment horizontal="center" wrapText="1"/>
    </xf>
    <xf numFmtId="0" fontId="21" fillId="0" borderId="10">
      <alignment horizontal="left" wrapText="1"/>
    </xf>
    <xf numFmtId="0" fontId="21" fillId="0" borderId="10">
      <alignment horizontal="left" wrapText="1"/>
    </xf>
    <xf numFmtId="49" fontId="21" fillId="0" borderId="11">
      <alignment horizontal="center" wrapText="1"/>
    </xf>
    <xf numFmtId="0" fontId="21" fillId="0" borderId="42"/>
    <xf numFmtId="0" fontId="21" fillId="0" borderId="42"/>
    <xf numFmtId="49" fontId="21" fillId="0" borderId="8"/>
    <xf numFmtId="0" fontId="22" fillId="0" borderId="53">
      <alignment horizontal="left" wrapText="1"/>
    </xf>
    <xf numFmtId="0" fontId="22" fillId="0" borderId="53">
      <alignment horizontal="left" wrapText="1"/>
    </xf>
    <xf numFmtId="4" fontId="21" fillId="0" borderId="13">
      <alignment horizontal="right"/>
    </xf>
    <xf numFmtId="0" fontId="21" fillId="0" borderId="16">
      <alignment horizontal="left" wrapText="1" indent="2"/>
    </xf>
    <xf numFmtId="0" fontId="21" fillId="0" borderId="16">
      <alignment horizontal="left" wrapText="1" indent="2"/>
    </xf>
    <xf numFmtId="4" fontId="21" fillId="0" borderId="9">
      <alignment horizontal="right"/>
    </xf>
    <xf numFmtId="49" fontId="21" fillId="0" borderId="0">
      <alignment horizontal="center" wrapText="1"/>
    </xf>
    <xf numFmtId="49" fontId="21" fillId="0" borderId="0">
      <alignment horizontal="center" wrapText="1"/>
    </xf>
    <xf numFmtId="4" fontId="21" fillId="0" borderId="16">
      <alignment horizontal="right"/>
    </xf>
    <xf numFmtId="49" fontId="21" fillId="0" borderId="34">
      <alignment horizontal="center" wrapText="1"/>
    </xf>
    <xf numFmtId="49" fontId="21" fillId="0" borderId="34">
      <alignment horizontal="center" wrapText="1"/>
    </xf>
    <xf numFmtId="49" fontId="21" fillId="0" borderId="17">
      <alignment horizontal="center"/>
    </xf>
    <xf numFmtId="0" fontId="21" fillId="0" borderId="55"/>
    <xf numFmtId="0" fontId="21" fillId="0" borderId="55"/>
    <xf numFmtId="4" fontId="21" fillId="0" borderId="18">
      <alignment horizontal="right"/>
    </xf>
    <xf numFmtId="0" fontId="21" fillId="0" borderId="56">
      <alignment horizontal="center" wrapText="1"/>
    </xf>
    <xf numFmtId="0" fontId="21" fillId="0" borderId="56">
      <alignment horizontal="center" wrapText="1"/>
    </xf>
    <xf numFmtId="0" fontId="21" fillId="0" borderId="19">
      <alignment horizontal="left" wrapText="1"/>
    </xf>
    <xf numFmtId="0" fontId="19" fillId="3" borderId="37"/>
    <xf numFmtId="0" fontId="19" fillId="3" borderId="37"/>
    <xf numFmtId="0" fontId="22" fillId="0" borderId="20">
      <alignment horizontal="left" wrapText="1"/>
    </xf>
    <xf numFmtId="49" fontId="21" fillId="0" borderId="15">
      <alignment horizontal="center"/>
    </xf>
    <xf numFmtId="49" fontId="21" fillId="0" borderId="15">
      <alignment horizontal="center"/>
    </xf>
    <xf numFmtId="0" fontId="21" fillId="0" borderId="8"/>
    <xf numFmtId="0" fontId="19" fillId="0" borderId="37"/>
    <xf numFmtId="0" fontId="19" fillId="0" borderId="37"/>
    <xf numFmtId="0" fontId="19" fillId="0" borderId="8"/>
    <xf numFmtId="0" fontId="18" fillId="0" borderId="0"/>
    <xf numFmtId="0" fontId="32" fillId="0" borderId="0"/>
  </cellStyleXfs>
  <cellXfs count="82">
    <xf numFmtId="0" fontId="0" fillId="0" borderId="0" xfId="0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3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right" vertical="top" shrinkToFit="1"/>
    </xf>
    <xf numFmtId="0" fontId="3" fillId="2" borderId="0" xfId="0" applyFont="1" applyFill="1" applyAlignment="1">
      <alignment horizontal="right" vertical="top"/>
    </xf>
    <xf numFmtId="0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/>
    </xf>
    <xf numFmtId="164" fontId="4" fillId="2" borderId="7" xfId="0" applyNumberFormat="1" applyFont="1" applyFill="1" applyBorder="1" applyAlignment="1">
      <alignment horizontal="center" vertical="top" shrinkToFit="1"/>
    </xf>
    <xf numFmtId="164" fontId="7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 shrinkToFit="1"/>
    </xf>
    <xf numFmtId="164" fontId="1" fillId="2" borderId="7" xfId="0" applyNumberFormat="1" applyFont="1" applyFill="1" applyBorder="1" applyAlignment="1">
      <alignment horizontal="center" vertical="top" shrinkToFit="1"/>
    </xf>
    <xf numFmtId="164" fontId="8" fillId="2" borderId="7" xfId="2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justify" vertical="top" wrapText="1" shrinkToFit="1"/>
    </xf>
    <xf numFmtId="0" fontId="3" fillId="2" borderId="7" xfId="0" applyFont="1" applyFill="1" applyBorder="1" applyAlignment="1">
      <alignment horizontal="justify" vertical="top" wrapText="1" shrinkToFit="1"/>
    </xf>
    <xf numFmtId="0" fontId="9" fillId="2" borderId="7" xfId="0" applyFont="1" applyFill="1" applyBorder="1" applyAlignment="1">
      <alignment horizontal="justify" vertical="top" wrapText="1" shrinkToFit="1"/>
    </xf>
    <xf numFmtId="164" fontId="10" fillId="2" borderId="7" xfId="1" applyNumberFormat="1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 wrapText="1" shrinkToFi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4" fillId="2" borderId="7" xfId="0" applyNumberFormat="1" applyFont="1" applyFill="1" applyBorder="1" applyAlignment="1">
      <alignment horizontal="center" vertical="top" wrapText="1"/>
    </xf>
    <xf numFmtId="164" fontId="11" fillId="2" borderId="7" xfId="0" applyNumberFormat="1" applyFont="1" applyFill="1" applyBorder="1" applyAlignment="1">
      <alignment horizontal="center" vertical="top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12" fillId="2" borderId="7" xfId="0" applyNumberFormat="1" applyFont="1" applyFill="1" applyBorder="1" applyAlignment="1">
      <alignment horizontal="center" vertical="top" wrapText="1" shrinkToFit="1"/>
    </xf>
    <xf numFmtId="164" fontId="10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vertical="top" wrapText="1" shrinkToFit="1"/>
    </xf>
    <xf numFmtId="0" fontId="13" fillId="2" borderId="7" xfId="0" applyFont="1" applyFill="1" applyBorder="1" applyAlignment="1">
      <alignment vertical="top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3" fillId="2" borderId="0" xfId="0" applyFont="1" applyFill="1" applyBorder="1" applyAlignment="1">
      <alignment vertical="top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0" fillId="2" borderId="0" xfId="0" applyNumberFormat="1" applyFont="1" applyFill="1" applyBorder="1" applyAlignment="1">
      <alignment horizontal="center" vertical="top" wrapText="1" shrinkToFit="1"/>
    </xf>
    <xf numFmtId="164" fontId="7" fillId="2" borderId="6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vertical="top" shrinkToFit="1"/>
    </xf>
    <xf numFmtId="164" fontId="3" fillId="2" borderId="7" xfId="3" applyNumberFormat="1" applyFont="1" applyFill="1" applyBorder="1" applyAlignment="1">
      <alignment horizontal="center" vertical="top" shrinkToFit="1"/>
    </xf>
    <xf numFmtId="164" fontId="15" fillId="2" borderId="7" xfId="0" applyNumberFormat="1" applyFont="1" applyFill="1" applyBorder="1" applyAlignment="1">
      <alignment horizontal="center" vertical="top" shrinkToFit="1"/>
    </xf>
    <xf numFmtId="164" fontId="0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vertical="top" shrinkToFit="1"/>
    </xf>
    <xf numFmtId="164" fontId="10" fillId="2" borderId="7" xfId="0" applyNumberFormat="1" applyFont="1" applyFill="1" applyBorder="1" applyAlignment="1">
      <alignment horizontal="center" vertical="top" shrinkToFit="1"/>
    </xf>
    <xf numFmtId="164" fontId="16" fillId="2" borderId="7" xfId="0" applyNumberFormat="1" applyFont="1" applyFill="1" applyBorder="1" applyAlignment="1">
      <alignment horizontal="center" vertical="top" shrinkToFit="1"/>
    </xf>
    <xf numFmtId="4" fontId="1" fillId="2" borderId="7" xfId="0" applyNumberFormat="1" applyFont="1" applyFill="1" applyBorder="1" applyAlignment="1">
      <alignment horizontal="center" vertical="top" shrinkToFit="1"/>
    </xf>
    <xf numFmtId="0" fontId="3" fillId="2" borderId="0" xfId="0" applyFont="1" applyFill="1" applyBorder="1" applyAlignment="1">
      <alignment vertical="top" wrapText="1" shrinkToFit="1"/>
    </xf>
    <xf numFmtId="0" fontId="17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3"/>
    <cellStyle name="Обычный 3" xfId="540"/>
    <cellStyle name="Обычный_на 01.03.09г" xfId="1"/>
    <cellStyle name="Обычный_на 01.09.2010." xfId="2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67"/>
  <sheetViews>
    <sheetView tabSelected="1" zoomScale="80" zoomScaleNormal="80" workbookViewId="0">
      <selection activeCell="J46" sqref="J46"/>
    </sheetView>
  </sheetViews>
  <sheetFormatPr defaultRowHeight="12.75" x14ac:dyDescent="0.2"/>
  <cols>
    <col min="1" max="1" width="10.7109375" style="1" customWidth="1"/>
    <col min="2" max="2" width="121.7109375" style="1" customWidth="1"/>
    <col min="3" max="3" width="19.5703125" style="1" customWidth="1"/>
    <col min="4" max="4" width="18" style="1" customWidth="1"/>
    <col min="5" max="5" width="13.7109375" style="1" customWidth="1"/>
    <col min="6" max="6" width="19.7109375" style="1" customWidth="1"/>
    <col min="7" max="7" width="18.85546875" style="1" customWidth="1"/>
    <col min="8" max="8" width="15.42578125" style="1" customWidth="1"/>
    <col min="9" max="9" width="15.85546875" style="1" customWidth="1"/>
    <col min="10" max="10" width="14.7109375" style="1" customWidth="1"/>
    <col min="11" max="16384" width="9.140625" style="1"/>
  </cols>
  <sheetData>
    <row r="1" spans="1:10" x14ac:dyDescent="0.2">
      <c r="G1" s="2" t="s">
        <v>0</v>
      </c>
      <c r="H1" s="2"/>
      <c r="I1" s="2"/>
      <c r="J1" s="2"/>
    </row>
    <row r="2" spans="1:10" ht="15.75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5"/>
      <c r="B4" s="6"/>
      <c r="C4" s="7"/>
      <c r="D4" s="6"/>
      <c r="E4" s="6"/>
      <c r="F4" s="6"/>
      <c r="G4" s="6"/>
      <c r="H4" s="6"/>
      <c r="I4" s="8"/>
      <c r="J4" s="9" t="s">
        <v>3</v>
      </c>
    </row>
    <row r="5" spans="1:10" x14ac:dyDescent="0.2">
      <c r="A5" s="10" t="s">
        <v>4</v>
      </c>
      <c r="B5" s="10" t="s">
        <v>5</v>
      </c>
      <c r="C5" s="11" t="s">
        <v>6</v>
      </c>
      <c r="D5" s="12"/>
      <c r="E5" s="13"/>
      <c r="F5" s="14" t="s">
        <v>7</v>
      </c>
      <c r="G5" s="15"/>
      <c r="H5" s="16"/>
      <c r="I5" s="10" t="s">
        <v>8</v>
      </c>
      <c r="J5" s="17" t="s">
        <v>9</v>
      </c>
    </row>
    <row r="6" spans="1:10" x14ac:dyDescent="0.2">
      <c r="A6" s="18"/>
      <c r="B6" s="18"/>
      <c r="C6" s="19" t="s">
        <v>10</v>
      </c>
      <c r="D6" s="19" t="s">
        <v>11</v>
      </c>
      <c r="E6" s="19" t="s">
        <v>12</v>
      </c>
      <c r="F6" s="10" t="s">
        <v>10</v>
      </c>
      <c r="G6" s="10" t="s">
        <v>11</v>
      </c>
      <c r="H6" s="19" t="s">
        <v>12</v>
      </c>
      <c r="I6" s="18"/>
      <c r="J6" s="20"/>
    </row>
    <row r="7" spans="1:10" ht="15.75" customHeight="1" x14ac:dyDescent="0.2">
      <c r="A7" s="21"/>
      <c r="B7" s="21"/>
      <c r="C7" s="22"/>
      <c r="D7" s="22"/>
      <c r="E7" s="22"/>
      <c r="F7" s="21"/>
      <c r="G7" s="21"/>
      <c r="H7" s="22"/>
      <c r="I7" s="21"/>
      <c r="J7" s="23"/>
    </row>
    <row r="8" spans="1:10" ht="12.75" customHeight="1" x14ac:dyDescent="0.2">
      <c r="A8" s="24">
        <v>1</v>
      </c>
      <c r="B8" s="24">
        <v>2</v>
      </c>
      <c r="C8" s="24">
        <v>3</v>
      </c>
      <c r="D8" s="24">
        <v>4</v>
      </c>
      <c r="E8" s="24" t="s">
        <v>13</v>
      </c>
      <c r="F8" s="24">
        <v>6</v>
      </c>
      <c r="G8" s="24">
        <v>7</v>
      </c>
      <c r="H8" s="24" t="s">
        <v>14</v>
      </c>
      <c r="I8" s="24" t="s">
        <v>15</v>
      </c>
      <c r="J8" s="25" t="s">
        <v>16</v>
      </c>
    </row>
    <row r="9" spans="1:10" x14ac:dyDescent="0.2">
      <c r="A9" s="26"/>
      <c r="B9" s="27" t="s">
        <v>17</v>
      </c>
      <c r="C9" s="28">
        <f>C10+C18</f>
        <v>180854675.49702999</v>
      </c>
      <c r="D9" s="28">
        <f>D10+D18</f>
        <v>67102745.326340005</v>
      </c>
      <c r="E9" s="29">
        <f>D9/C9*100</f>
        <v>37.103129980978551</v>
      </c>
      <c r="F9" s="28">
        <f>F10+F18</f>
        <v>190460049.79999998</v>
      </c>
      <c r="G9" s="28">
        <f>G10+G18</f>
        <v>61074785.399999999</v>
      </c>
      <c r="H9" s="30">
        <f t="shared" ref="H9:H19" si="0">G9/F9*100</f>
        <v>32.066979644357943</v>
      </c>
      <c r="I9" s="30">
        <f>G9-D9</f>
        <v>-6027959.9263400063</v>
      </c>
      <c r="J9" s="30">
        <f>G9/D9*100</f>
        <v>91.016820702306148</v>
      </c>
    </row>
    <row r="10" spans="1:10" x14ac:dyDescent="0.2">
      <c r="A10" s="26"/>
      <c r="B10" s="31" t="s">
        <v>18</v>
      </c>
      <c r="C10" s="32">
        <v>167734870.69867998</v>
      </c>
      <c r="D10" s="32">
        <v>62348451.649400003</v>
      </c>
      <c r="E10" s="33">
        <f t="shared" ref="E10:E19" si="1">D10/C10*100</f>
        <v>37.17083477615288</v>
      </c>
      <c r="F10" s="32">
        <v>168761636.59999999</v>
      </c>
      <c r="G10" s="32">
        <v>55589411.100000001</v>
      </c>
      <c r="H10" s="34">
        <f t="shared" si="0"/>
        <v>32.939601807582854</v>
      </c>
      <c r="I10" s="33">
        <f t="shared" ref="I10:I19" si="2">G10-D10</f>
        <v>-6759040.5494000018</v>
      </c>
      <c r="J10" s="33">
        <f t="shared" ref="J10:J19" si="3">G10/D10*100</f>
        <v>89.159248753429083</v>
      </c>
    </row>
    <row r="11" spans="1:10" x14ac:dyDescent="0.2">
      <c r="A11" s="26"/>
      <c r="B11" s="31" t="s">
        <v>19</v>
      </c>
      <c r="C11" s="32">
        <v>160489399.30000001</v>
      </c>
      <c r="D11" s="32">
        <v>59353118.399999999</v>
      </c>
      <c r="E11" s="33">
        <f t="shared" si="1"/>
        <v>36.982578699202591</v>
      </c>
      <c r="F11" s="32">
        <v>161061394.5</v>
      </c>
      <c r="G11" s="32">
        <v>52508208.600000001</v>
      </c>
      <c r="H11" s="34">
        <f t="shared" si="0"/>
        <v>32.601362209117099</v>
      </c>
      <c r="I11" s="33">
        <f t="shared" si="2"/>
        <v>-6844909.799999997</v>
      </c>
      <c r="J11" s="33">
        <f t="shared" si="3"/>
        <v>88.467480758348842</v>
      </c>
    </row>
    <row r="12" spans="1:10" x14ac:dyDescent="0.2">
      <c r="A12" s="26"/>
      <c r="B12" s="31" t="s">
        <v>20</v>
      </c>
      <c r="C12" s="35">
        <v>62527931.299999997</v>
      </c>
      <c r="D12" s="33">
        <v>29863619.592779998</v>
      </c>
      <c r="E12" s="33">
        <f t="shared" si="1"/>
        <v>47.760447166400979</v>
      </c>
      <c r="F12" s="32">
        <v>63279700</v>
      </c>
      <c r="G12" s="32">
        <v>2088371.8</v>
      </c>
      <c r="H12" s="34">
        <f t="shared" si="0"/>
        <v>3.3002239264724711</v>
      </c>
      <c r="I12" s="33">
        <f t="shared" si="2"/>
        <v>-27775247.792779997</v>
      </c>
      <c r="J12" s="33">
        <f t="shared" si="3"/>
        <v>6.9930297414614024</v>
      </c>
    </row>
    <row r="13" spans="1:10" x14ac:dyDescent="0.2">
      <c r="A13" s="26"/>
      <c r="B13" s="36" t="s">
        <v>21</v>
      </c>
      <c r="C13" s="37">
        <v>49323084.639620006</v>
      </c>
      <c r="D13" s="35">
        <v>14055005.9636</v>
      </c>
      <c r="E13" s="33">
        <f t="shared" si="1"/>
        <v>28.495796778107351</v>
      </c>
      <c r="F13" s="32">
        <v>49040188</v>
      </c>
      <c r="G13" s="32">
        <v>14981495</v>
      </c>
      <c r="H13" s="34">
        <f t="shared" si="0"/>
        <v>30.549424076432985</v>
      </c>
      <c r="I13" s="33">
        <f t="shared" si="2"/>
        <v>926489.03639999963</v>
      </c>
      <c r="J13" s="33">
        <f t="shared" si="3"/>
        <v>106.5918793545833</v>
      </c>
    </row>
    <row r="14" spans="1:10" ht="15" customHeight="1" x14ac:dyDescent="0.2">
      <c r="A14" s="26"/>
      <c r="B14" s="38" t="s">
        <v>22</v>
      </c>
      <c r="C14" s="37">
        <v>30969724.42168</v>
      </c>
      <c r="D14" s="35">
        <v>9698405.4187700003</v>
      </c>
      <c r="E14" s="33">
        <f t="shared" si="1"/>
        <v>31.315762732395331</v>
      </c>
      <c r="F14" s="32">
        <v>29959081.600000001</v>
      </c>
      <c r="G14" s="32">
        <v>9489735.8000000007</v>
      </c>
      <c r="H14" s="34">
        <f>G14/F14*100</f>
        <v>31.675656572863701</v>
      </c>
      <c r="I14" s="33">
        <f t="shared" si="2"/>
        <v>-208669.61876999959</v>
      </c>
      <c r="J14" s="33">
        <f t="shared" si="3"/>
        <v>97.848413117829182</v>
      </c>
    </row>
    <row r="15" spans="1:10" ht="15" customHeight="1" x14ac:dyDescent="0.2">
      <c r="A15" s="26"/>
      <c r="B15" s="38" t="s">
        <v>23</v>
      </c>
      <c r="C15" s="37">
        <v>4165959.7</v>
      </c>
      <c r="D15" s="35">
        <v>1266066.3999999999</v>
      </c>
      <c r="E15" s="33">
        <f t="shared" si="1"/>
        <v>30.390750059344064</v>
      </c>
      <c r="F15" s="32">
        <v>4200859.8</v>
      </c>
      <c r="G15" s="32">
        <v>1402007.4</v>
      </c>
      <c r="H15" s="34">
        <f>G15/F15*100</f>
        <v>33.374296376184702</v>
      </c>
      <c r="I15" s="33">
        <f t="shared" si="2"/>
        <v>135941</v>
      </c>
      <c r="J15" s="33">
        <f t="shared" si="3"/>
        <v>110.7372725474746</v>
      </c>
    </row>
    <row r="16" spans="1:10" x14ac:dyDescent="0.2">
      <c r="A16" s="26"/>
      <c r="B16" s="38" t="s">
        <v>24</v>
      </c>
      <c r="C16" s="37">
        <v>11382617.368309999</v>
      </c>
      <c r="D16" s="35">
        <v>3437898.9876100002</v>
      </c>
      <c r="E16" s="33">
        <f t="shared" si="1"/>
        <v>30.203062058304365</v>
      </c>
      <c r="F16" s="37">
        <v>12363912</v>
      </c>
      <c r="G16" s="37">
        <v>3628487.4</v>
      </c>
      <c r="H16" s="34">
        <f>G16/F16*100</f>
        <v>29.347405578428575</v>
      </c>
      <c r="I16" s="33">
        <f t="shared" si="2"/>
        <v>190588.41238999972</v>
      </c>
      <c r="J16" s="33">
        <f t="shared" si="3"/>
        <v>105.54374672079867</v>
      </c>
    </row>
    <row r="17" spans="1:10" ht="15" customHeight="1" x14ac:dyDescent="0.2">
      <c r="A17" s="26"/>
      <c r="B17" s="38" t="s">
        <v>25</v>
      </c>
      <c r="C17" s="37">
        <v>7245471.4000000004</v>
      </c>
      <c r="D17" s="35">
        <v>2995333.2</v>
      </c>
      <c r="E17" s="33">
        <f t="shared" si="1"/>
        <v>41.340763556115895</v>
      </c>
      <c r="F17" s="37">
        <v>7700242.0999999996</v>
      </c>
      <c r="G17" s="37">
        <v>3081202.4</v>
      </c>
      <c r="H17" s="34">
        <f>G17/F17*100</f>
        <v>40.01435747065667</v>
      </c>
      <c r="I17" s="33">
        <f t="shared" si="2"/>
        <v>85869.199999999721</v>
      </c>
      <c r="J17" s="33">
        <f t="shared" si="3"/>
        <v>102.8667662081801</v>
      </c>
    </row>
    <row r="18" spans="1:10" x14ac:dyDescent="0.2">
      <c r="A18" s="26"/>
      <c r="B18" s="39" t="s">
        <v>26</v>
      </c>
      <c r="C18" s="37">
        <v>13119804.798350001</v>
      </c>
      <c r="D18" s="35">
        <v>4754293.6769399997</v>
      </c>
      <c r="E18" s="33">
        <f t="shared" si="1"/>
        <v>36.237533637222398</v>
      </c>
      <c r="F18" s="37">
        <v>21698413.199999999</v>
      </c>
      <c r="G18" s="37">
        <v>5485374.2999999998</v>
      </c>
      <c r="H18" s="34">
        <f t="shared" si="0"/>
        <v>25.280071171287311</v>
      </c>
      <c r="I18" s="33">
        <f t="shared" si="2"/>
        <v>731080.62306000013</v>
      </c>
      <c r="J18" s="33">
        <f t="shared" si="3"/>
        <v>115.37727100464994</v>
      </c>
    </row>
    <row r="19" spans="1:10" x14ac:dyDescent="0.2">
      <c r="A19" s="26"/>
      <c r="B19" s="39" t="s">
        <v>27</v>
      </c>
      <c r="C19" s="37">
        <v>11696387.257280001</v>
      </c>
      <c r="D19" s="35">
        <v>4178147.6487800004</v>
      </c>
      <c r="E19" s="33">
        <f t="shared" si="1"/>
        <v>35.721693860464995</v>
      </c>
      <c r="F19" s="37">
        <v>19414567</v>
      </c>
      <c r="G19" s="37">
        <v>5288152.8</v>
      </c>
      <c r="H19" s="34">
        <f t="shared" si="0"/>
        <v>27.238067168842857</v>
      </c>
      <c r="I19" s="33">
        <f t="shared" si="2"/>
        <v>1110005.1512199994</v>
      </c>
      <c r="J19" s="33">
        <f t="shared" si="3"/>
        <v>126.56692018876154</v>
      </c>
    </row>
    <row r="20" spans="1:10" x14ac:dyDescent="0.2">
      <c r="A20" s="26"/>
      <c r="B20" s="40"/>
      <c r="C20" s="32"/>
      <c r="D20" s="32"/>
      <c r="E20" s="33"/>
      <c r="F20" s="41"/>
      <c r="G20" s="41"/>
      <c r="H20" s="34"/>
      <c r="I20" s="33"/>
      <c r="J20" s="33"/>
    </row>
    <row r="21" spans="1:10" x14ac:dyDescent="0.2">
      <c r="A21" s="26"/>
      <c r="B21" s="42" t="s">
        <v>28</v>
      </c>
      <c r="C21" s="43">
        <f>C22+C27+C28+C31+C36+C37+C38+C39+C40+C41+C42+C43+C45+C46</f>
        <v>213337828.22446999</v>
      </c>
      <c r="D21" s="43">
        <f>D22+D27+D28+D31+D36+D37+D38+D39+D40+D41+D42+D43+D45+D46</f>
        <v>54158101.586769998</v>
      </c>
      <c r="E21" s="29">
        <f t="shared" ref="E21:E46" si="4">D21/C21*100</f>
        <v>25.386075239214435</v>
      </c>
      <c r="F21" s="43">
        <f>F22+F27+F28+F31+F36+F37+F38+F39+F40+F41+F42+F43+F45+F46</f>
        <v>220237770.93338004</v>
      </c>
      <c r="G21" s="43">
        <f>G22+G27+G28+G31+G36+G37+G38+G39+G40+G41+G42+G43+G45+G46</f>
        <v>65210699.329840004</v>
      </c>
      <c r="H21" s="30">
        <f>G21/F21*100</f>
        <v>29.609225998553018</v>
      </c>
      <c r="I21" s="30">
        <f t="shared" ref="I21:I47" si="5">G21-D21</f>
        <v>11052597.743070006</v>
      </c>
      <c r="J21" s="30">
        <f t="shared" ref="J21:J45" si="6">G21/D21*100</f>
        <v>120.40802284282799</v>
      </c>
    </row>
    <row r="22" spans="1:10" x14ac:dyDescent="0.2">
      <c r="A22" s="44" t="s">
        <v>29</v>
      </c>
      <c r="B22" s="27" t="s">
        <v>30</v>
      </c>
      <c r="C22" s="45">
        <v>18699672.824159998</v>
      </c>
      <c r="D22" s="45">
        <v>4296772.9171799999</v>
      </c>
      <c r="E22" s="29">
        <f t="shared" si="4"/>
        <v>22.977797299365392</v>
      </c>
      <c r="F22" s="46">
        <v>18293565.74763</v>
      </c>
      <c r="G22" s="46">
        <v>4680033.7458100002</v>
      </c>
      <c r="H22" s="30">
        <f t="shared" ref="H22:H46" si="7">G22/F22*100</f>
        <v>25.582949821667849</v>
      </c>
      <c r="I22" s="30">
        <f t="shared" si="5"/>
        <v>383260.82863000035</v>
      </c>
      <c r="J22" s="30">
        <f t="shared" si="6"/>
        <v>108.91973664927903</v>
      </c>
    </row>
    <row r="23" spans="1:10" x14ac:dyDescent="0.2">
      <c r="A23" s="47" t="s">
        <v>31</v>
      </c>
      <c r="B23" s="31" t="s">
        <v>32</v>
      </c>
      <c r="C23" s="48">
        <v>8498253.8000000007</v>
      </c>
      <c r="D23" s="48">
        <v>2447209.95829</v>
      </c>
      <c r="E23" s="33">
        <f t="shared" si="4"/>
        <v>28.796621233999858</v>
      </c>
      <c r="F23" s="48">
        <v>9113943.8320499994</v>
      </c>
      <c r="G23" s="48">
        <v>2627556.3999700001</v>
      </c>
      <c r="H23" s="34">
        <f t="shared" si="7"/>
        <v>28.830070147348973</v>
      </c>
      <c r="I23" s="34">
        <f t="shared" si="5"/>
        <v>180346.44168000016</v>
      </c>
      <c r="J23" s="34">
        <f t="shared" si="6"/>
        <v>107.3694715514323</v>
      </c>
    </row>
    <row r="24" spans="1:10" x14ac:dyDescent="0.2">
      <c r="A24" s="47" t="s">
        <v>33</v>
      </c>
      <c r="B24" s="31" t="s">
        <v>34</v>
      </c>
      <c r="C24" s="48">
        <v>398820.48941000004</v>
      </c>
      <c r="D24" s="48">
        <v>122824.9166</v>
      </c>
      <c r="E24" s="33">
        <f t="shared" si="4"/>
        <v>30.797042745146452</v>
      </c>
      <c r="F24" s="48">
        <v>441868.46510999999</v>
      </c>
      <c r="G24" s="48">
        <v>150016.63203000001</v>
      </c>
      <c r="H24" s="34">
        <f t="shared" si="7"/>
        <v>33.950517829475437</v>
      </c>
      <c r="I24" s="34">
        <f t="shared" si="5"/>
        <v>27191.715430000011</v>
      </c>
      <c r="J24" s="34">
        <f t="shared" si="6"/>
        <v>122.13859873282422</v>
      </c>
    </row>
    <row r="25" spans="1:10" ht="18" customHeight="1" x14ac:dyDescent="0.2">
      <c r="A25" s="47" t="s">
        <v>35</v>
      </c>
      <c r="B25" s="31" t="s">
        <v>36</v>
      </c>
      <c r="C25" s="48">
        <v>582801.89658000006</v>
      </c>
      <c r="D25" s="48">
        <v>162397.38869999998</v>
      </c>
      <c r="E25" s="33">
        <f t="shared" si="4"/>
        <v>27.864938266841762</v>
      </c>
      <c r="F25" s="48">
        <v>577139.75580999989</v>
      </c>
      <c r="G25" s="48">
        <v>161639.69436000002</v>
      </c>
      <c r="H25" s="34">
        <f t="shared" si="7"/>
        <v>28.007028234113442</v>
      </c>
      <c r="I25" s="34">
        <f t="shared" si="5"/>
        <v>-757.69433999995817</v>
      </c>
      <c r="J25" s="34">
        <f t="shared" si="6"/>
        <v>99.533431943662805</v>
      </c>
    </row>
    <row r="26" spans="1:10" ht="15.75" customHeight="1" x14ac:dyDescent="0.2">
      <c r="A26" s="47" t="s">
        <v>37</v>
      </c>
      <c r="B26" s="31" t="s">
        <v>38</v>
      </c>
      <c r="C26" s="48">
        <v>262055.5</v>
      </c>
      <c r="D26" s="48">
        <v>22961.09823</v>
      </c>
      <c r="E26" s="33">
        <f t="shared" si="4"/>
        <v>8.7619218944078625</v>
      </c>
      <c r="F26" s="48">
        <v>215654.68219999998</v>
      </c>
      <c r="G26" s="48">
        <v>25321.756160000001</v>
      </c>
      <c r="H26" s="34">
        <f t="shared" si="7"/>
        <v>11.741806809701627</v>
      </c>
      <c r="I26" s="34">
        <f t="shared" si="5"/>
        <v>2360.6579300000012</v>
      </c>
      <c r="J26" s="34">
        <f t="shared" si="6"/>
        <v>110.28111942361565</v>
      </c>
    </row>
    <row r="27" spans="1:10" ht="18" customHeight="1" x14ac:dyDescent="0.2">
      <c r="A27" s="44" t="s">
        <v>39</v>
      </c>
      <c r="B27" s="27" t="s">
        <v>40</v>
      </c>
      <c r="C27" s="45">
        <v>71376.3</v>
      </c>
      <c r="D27" s="45">
        <v>19580.436699999998</v>
      </c>
      <c r="E27" s="29">
        <f t="shared" si="4"/>
        <v>27.432686620068562</v>
      </c>
      <c r="F27" s="46">
        <v>78850.5</v>
      </c>
      <c r="G27" s="46">
        <v>21592.968840000001</v>
      </c>
      <c r="H27" s="30">
        <f t="shared" si="7"/>
        <v>27.384694884623435</v>
      </c>
      <c r="I27" s="29">
        <f t="shared" si="5"/>
        <v>2012.532140000003</v>
      </c>
      <c r="J27" s="29">
        <f t="shared" si="6"/>
        <v>110.27828015705086</v>
      </c>
    </row>
    <row r="28" spans="1:10" ht="15.75" customHeight="1" x14ac:dyDescent="0.2">
      <c r="A28" s="44" t="s">
        <v>41</v>
      </c>
      <c r="B28" s="27" t="s">
        <v>42</v>
      </c>
      <c r="C28" s="45">
        <v>3275550.0800399999</v>
      </c>
      <c r="D28" s="45">
        <v>736019.68527999998</v>
      </c>
      <c r="E28" s="29">
        <f t="shared" si="4"/>
        <v>22.470109364684539</v>
      </c>
      <c r="F28" s="46">
        <v>2928788.3396999999</v>
      </c>
      <c r="G28" s="46">
        <v>890791.90109000006</v>
      </c>
      <c r="H28" s="30">
        <f t="shared" si="7"/>
        <v>30.415031670784554</v>
      </c>
      <c r="I28" s="29">
        <f t="shared" si="5"/>
        <v>154772.21581000008</v>
      </c>
      <c r="J28" s="29">
        <f t="shared" si="6"/>
        <v>121.02827124129445</v>
      </c>
    </row>
    <row r="29" spans="1:10" ht="18.75" customHeight="1" x14ac:dyDescent="0.2">
      <c r="A29" s="47" t="s">
        <v>43</v>
      </c>
      <c r="B29" s="31" t="s">
        <v>44</v>
      </c>
      <c r="C29" s="49">
        <v>987403.50144000002</v>
      </c>
      <c r="D29" s="49">
        <v>164886.74375999998</v>
      </c>
      <c r="E29" s="33">
        <f t="shared" si="4"/>
        <v>16.699023602765642</v>
      </c>
      <c r="F29" s="49">
        <v>696139.6531900001</v>
      </c>
      <c r="G29" s="49">
        <v>147281.31215000001</v>
      </c>
      <c r="H29" s="34">
        <f t="shared" si="7"/>
        <v>21.156862918969786</v>
      </c>
      <c r="I29" s="34">
        <f t="shared" si="5"/>
        <v>-17605.431609999971</v>
      </c>
      <c r="J29" s="34">
        <f t="shared" si="6"/>
        <v>89.322712542843675</v>
      </c>
    </row>
    <row r="30" spans="1:10" x14ac:dyDescent="0.2">
      <c r="A30" s="47" t="s">
        <v>45</v>
      </c>
      <c r="B30" s="31" t="s">
        <v>46</v>
      </c>
      <c r="C30" s="49">
        <v>1676078.9984300002</v>
      </c>
      <c r="D30" s="49">
        <v>401456.74692000001</v>
      </c>
      <c r="E30" s="33">
        <f t="shared" si="4"/>
        <v>23.952137536240745</v>
      </c>
      <c r="F30" s="49">
        <v>1738078.0813900002</v>
      </c>
      <c r="G30" s="49">
        <v>512325.24235000001</v>
      </c>
      <c r="H30" s="34">
        <f t="shared" si="7"/>
        <v>29.476537782484208</v>
      </c>
      <c r="I30" s="34">
        <f t="shared" si="5"/>
        <v>110868.49543000001</v>
      </c>
      <c r="J30" s="34">
        <f t="shared" si="6"/>
        <v>127.61654805420253</v>
      </c>
    </row>
    <row r="31" spans="1:10" x14ac:dyDescent="0.2">
      <c r="A31" s="44" t="s">
        <v>47</v>
      </c>
      <c r="B31" s="27" t="s">
        <v>48</v>
      </c>
      <c r="C31" s="45">
        <v>33409241.238220003</v>
      </c>
      <c r="D31" s="45">
        <v>6399947.73178</v>
      </c>
      <c r="E31" s="29">
        <f t="shared" si="4"/>
        <v>19.156219939704862</v>
      </c>
      <c r="F31" s="46">
        <v>35585153.115429997</v>
      </c>
      <c r="G31" s="46">
        <v>9765889.3433100004</v>
      </c>
      <c r="H31" s="30">
        <f t="shared" si="7"/>
        <v>27.44371876560912</v>
      </c>
      <c r="I31" s="29">
        <f t="shared" si="5"/>
        <v>3365941.6115300003</v>
      </c>
      <c r="J31" s="29">
        <f t="shared" si="6"/>
        <v>152.59326720460325</v>
      </c>
    </row>
    <row r="32" spans="1:10" x14ac:dyDescent="0.2">
      <c r="A32" s="47" t="s">
        <v>49</v>
      </c>
      <c r="B32" s="31" t="s">
        <v>50</v>
      </c>
      <c r="C32" s="48">
        <v>6109968.97322</v>
      </c>
      <c r="D32" s="48">
        <v>2551544.1759299999</v>
      </c>
      <c r="E32" s="33">
        <f t="shared" si="4"/>
        <v>41.760345872678251</v>
      </c>
      <c r="F32" s="48">
        <v>5460335.4580200007</v>
      </c>
      <c r="G32" s="48">
        <v>2623377.7787100002</v>
      </c>
      <c r="H32" s="34">
        <f t="shared" si="7"/>
        <v>48.044260263476126</v>
      </c>
      <c r="I32" s="33">
        <f t="shared" si="5"/>
        <v>71833.602780000307</v>
      </c>
      <c r="J32" s="33">
        <f t="shared" si="6"/>
        <v>102.81529920028989</v>
      </c>
    </row>
    <row r="33" spans="1:10" x14ac:dyDescent="0.2">
      <c r="A33" s="47" t="s">
        <v>51</v>
      </c>
      <c r="B33" s="31" t="s">
        <v>52</v>
      </c>
      <c r="C33" s="48">
        <v>1684647.2</v>
      </c>
      <c r="D33" s="48">
        <v>384117.05894999998</v>
      </c>
      <c r="E33" s="33">
        <f t="shared" si="4"/>
        <v>22.801038635863936</v>
      </c>
      <c r="F33" s="48">
        <v>1715646.716</v>
      </c>
      <c r="G33" s="48">
        <v>317216.02749000001</v>
      </c>
      <c r="H33" s="34">
        <f t="shared" si="7"/>
        <v>18.489589058846775</v>
      </c>
      <c r="I33" s="33">
        <f t="shared" si="5"/>
        <v>-66901.031459999969</v>
      </c>
      <c r="J33" s="33">
        <f t="shared" si="6"/>
        <v>82.583165756064901</v>
      </c>
    </row>
    <row r="34" spans="1:10" x14ac:dyDescent="0.2">
      <c r="A34" s="47" t="s">
        <v>53</v>
      </c>
      <c r="B34" s="31" t="s">
        <v>54</v>
      </c>
      <c r="C34" s="48">
        <v>19063510.903820001</v>
      </c>
      <c r="D34" s="48">
        <v>2378747.9652500004</v>
      </c>
      <c r="E34" s="33">
        <f t="shared" si="4"/>
        <v>12.478016128568111</v>
      </c>
      <c r="F34" s="48">
        <v>20333985.78334</v>
      </c>
      <c r="G34" s="48">
        <v>4452462.8092700001</v>
      </c>
      <c r="H34" s="34">
        <f t="shared" si="7"/>
        <v>21.896655464950619</v>
      </c>
      <c r="I34" s="33">
        <f t="shared" si="5"/>
        <v>2073714.8440199997</v>
      </c>
      <c r="J34" s="33">
        <f t="shared" si="6"/>
        <v>187.17673643084157</v>
      </c>
    </row>
    <row r="35" spans="1:10" x14ac:dyDescent="0.2">
      <c r="A35" s="47" t="s">
        <v>55</v>
      </c>
      <c r="B35" s="31" t="s">
        <v>56</v>
      </c>
      <c r="C35" s="48">
        <v>1522449.0166</v>
      </c>
      <c r="D35" s="48">
        <v>148398.01175999999</v>
      </c>
      <c r="E35" s="33">
        <f t="shared" si="4"/>
        <v>9.7473222513164313</v>
      </c>
      <c r="F35" s="48">
        <v>1698739.2285999998</v>
      </c>
      <c r="G35" s="48">
        <v>350240.67242000002</v>
      </c>
      <c r="H35" s="34">
        <f t="shared" si="7"/>
        <v>20.61768319253142</v>
      </c>
      <c r="I35" s="33">
        <f t="shared" si="5"/>
        <v>201842.66066000002</v>
      </c>
      <c r="J35" s="34">
        <f t="shared" si="6"/>
        <v>236.01439686835869</v>
      </c>
    </row>
    <row r="36" spans="1:10" x14ac:dyDescent="0.2">
      <c r="A36" s="44" t="s">
        <v>57</v>
      </c>
      <c r="B36" s="27" t="s">
        <v>58</v>
      </c>
      <c r="C36" s="45">
        <v>27147911.142509997</v>
      </c>
      <c r="D36" s="45">
        <v>3932917.7763200002</v>
      </c>
      <c r="E36" s="29">
        <f t="shared" si="4"/>
        <v>14.486999591513975</v>
      </c>
      <c r="F36" s="46">
        <v>27837779.450610001</v>
      </c>
      <c r="G36" s="46">
        <v>4631319.8940600008</v>
      </c>
      <c r="H36" s="30">
        <f t="shared" si="7"/>
        <v>16.636815096106801</v>
      </c>
      <c r="I36" s="30">
        <f t="shared" si="5"/>
        <v>698402.1177400006</v>
      </c>
      <c r="J36" s="30">
        <f t="shared" si="6"/>
        <v>117.75786216394002</v>
      </c>
    </row>
    <row r="37" spans="1:10" x14ac:dyDescent="0.2">
      <c r="A37" s="44" t="s">
        <v>59</v>
      </c>
      <c r="B37" s="27" t="s">
        <v>60</v>
      </c>
      <c r="C37" s="45">
        <v>627150.33676999994</v>
      </c>
      <c r="D37" s="45">
        <v>66626.35871</v>
      </c>
      <c r="E37" s="29">
        <f t="shared" si="4"/>
        <v>10.62366625730354</v>
      </c>
      <c r="F37" s="46">
        <v>634532.81842999998</v>
      </c>
      <c r="G37" s="46">
        <v>95971.8462</v>
      </c>
      <c r="H37" s="30">
        <f t="shared" si="7"/>
        <v>15.124804172849471</v>
      </c>
      <c r="I37" s="30">
        <f t="shared" si="5"/>
        <v>29345.48749</v>
      </c>
      <c r="J37" s="30">
        <f t="shared" si="6"/>
        <v>144.04486161059785</v>
      </c>
    </row>
    <row r="38" spans="1:10" x14ac:dyDescent="0.2">
      <c r="A38" s="44" t="s">
        <v>61</v>
      </c>
      <c r="B38" s="27" t="s">
        <v>62</v>
      </c>
      <c r="C38" s="45">
        <v>57273135.283879995</v>
      </c>
      <c r="D38" s="45">
        <v>15338909.681399999</v>
      </c>
      <c r="E38" s="29">
        <f t="shared" si="4"/>
        <v>26.782032457924938</v>
      </c>
      <c r="F38" s="46">
        <v>57231802.787029997</v>
      </c>
      <c r="G38" s="46">
        <v>18362853.414069999</v>
      </c>
      <c r="H38" s="30">
        <f>G38/F38*100</f>
        <v>32.085051527035645</v>
      </c>
      <c r="I38" s="30">
        <f t="shared" si="5"/>
        <v>3023943.7326699998</v>
      </c>
      <c r="J38" s="30">
        <f t="shared" si="6"/>
        <v>119.71420260943869</v>
      </c>
    </row>
    <row r="39" spans="1:10" x14ac:dyDescent="0.2">
      <c r="A39" s="44" t="s">
        <v>63</v>
      </c>
      <c r="B39" s="27" t="s">
        <v>64</v>
      </c>
      <c r="C39" s="50">
        <v>9379725.8251699992</v>
      </c>
      <c r="D39" s="51">
        <v>2264303.57387</v>
      </c>
      <c r="E39" s="29">
        <f t="shared" si="4"/>
        <v>24.140402566926433</v>
      </c>
      <c r="F39" s="52">
        <v>9563956.6115899999</v>
      </c>
      <c r="G39" s="43">
        <v>2666191.1960500004</v>
      </c>
      <c r="H39" s="30">
        <f>G39/F39*100</f>
        <v>27.87749154799593</v>
      </c>
      <c r="I39" s="29">
        <f t="shared" si="5"/>
        <v>401887.62218000041</v>
      </c>
      <c r="J39" s="29">
        <f t="shared" si="6"/>
        <v>117.74884016515155</v>
      </c>
    </row>
    <row r="40" spans="1:10" x14ac:dyDescent="0.2">
      <c r="A40" s="44" t="s">
        <v>65</v>
      </c>
      <c r="B40" s="27" t="s">
        <v>66</v>
      </c>
      <c r="C40" s="45">
        <v>23815256.745200001</v>
      </c>
      <c r="D40" s="45">
        <v>8499363.9124299996</v>
      </c>
      <c r="E40" s="29">
        <f t="shared" si="4"/>
        <v>35.688735180833433</v>
      </c>
      <c r="F40" s="46">
        <v>22550359.138519999</v>
      </c>
      <c r="G40" s="46">
        <v>9250170.8167700004</v>
      </c>
      <c r="H40" s="30">
        <f>G40/F40*100</f>
        <v>41.020059857800995</v>
      </c>
      <c r="I40" s="29">
        <f t="shared" si="5"/>
        <v>750806.90434000082</v>
      </c>
      <c r="J40" s="29">
        <f t="shared" si="6"/>
        <v>108.8336834623821</v>
      </c>
    </row>
    <row r="41" spans="1:10" x14ac:dyDescent="0.2">
      <c r="A41" s="44" t="s">
        <v>67</v>
      </c>
      <c r="B41" s="27" t="s">
        <v>68</v>
      </c>
      <c r="C41" s="45">
        <v>32460944.59014</v>
      </c>
      <c r="D41" s="45">
        <v>11081538.2228</v>
      </c>
      <c r="E41" s="29">
        <f t="shared" si="4"/>
        <v>34.138064565644257</v>
      </c>
      <c r="F41" s="46">
        <v>38433915.888790004</v>
      </c>
      <c r="G41" s="46">
        <v>13339115.56962</v>
      </c>
      <c r="H41" s="30">
        <f>G41/F41*100</f>
        <v>34.706626325085473</v>
      </c>
      <c r="I41" s="29">
        <f t="shared" si="5"/>
        <v>2257577.3468200006</v>
      </c>
      <c r="J41" s="29">
        <f t="shared" si="6"/>
        <v>120.37241853459557</v>
      </c>
    </row>
    <row r="42" spans="1:10" x14ac:dyDescent="0.2">
      <c r="A42" s="44" t="s">
        <v>69</v>
      </c>
      <c r="B42" s="27" t="s">
        <v>70</v>
      </c>
      <c r="C42" s="45">
        <v>5021248.2932700003</v>
      </c>
      <c r="D42" s="45">
        <v>1139927.3725899998</v>
      </c>
      <c r="E42" s="29">
        <f t="shared" si="4"/>
        <v>22.702071397621367</v>
      </c>
      <c r="F42" s="46">
        <v>5610484.7785499999</v>
      </c>
      <c r="G42" s="46">
        <v>1135374.2121400002</v>
      </c>
      <c r="H42" s="30">
        <f t="shared" si="7"/>
        <v>20.236650787838546</v>
      </c>
      <c r="I42" s="29">
        <f t="shared" si="5"/>
        <v>-4553.1604499996174</v>
      </c>
      <c r="J42" s="29">
        <f t="shared" si="6"/>
        <v>99.600574513825862</v>
      </c>
    </row>
    <row r="43" spans="1:10" ht="15" customHeight="1" x14ac:dyDescent="0.2">
      <c r="A43" s="44" t="s">
        <v>71</v>
      </c>
      <c r="B43" s="27" t="s">
        <v>72</v>
      </c>
      <c r="C43" s="45">
        <v>600208.3652</v>
      </c>
      <c r="D43" s="45">
        <v>379749.40982</v>
      </c>
      <c r="E43" s="29">
        <f t="shared" si="4"/>
        <v>63.269596333176857</v>
      </c>
      <c r="F43" s="46">
        <v>580690.26564999996</v>
      </c>
      <c r="G43" s="46">
        <v>369893.86883999995</v>
      </c>
      <c r="H43" s="30">
        <f t="shared" si="7"/>
        <v>63.698995957157386</v>
      </c>
      <c r="I43" s="29">
        <f t="shared" si="5"/>
        <v>-9855.5409800000489</v>
      </c>
      <c r="J43" s="29">
        <f t="shared" si="6"/>
        <v>97.404725135801655</v>
      </c>
    </row>
    <row r="44" spans="1:10" x14ac:dyDescent="0.2">
      <c r="A44" s="44"/>
      <c r="B44" s="27" t="s">
        <v>73</v>
      </c>
      <c r="C44" s="29">
        <f>C38+C39+C40+C41+C42+C43</f>
        <v>128550519.10285999</v>
      </c>
      <c r="D44" s="29">
        <f>D38+D39+D40+D41+D42+D43</f>
        <v>38703792.172909997</v>
      </c>
      <c r="E44" s="29">
        <f t="shared" si="4"/>
        <v>30.107845882707849</v>
      </c>
      <c r="F44" s="30">
        <f>F38+F39+F40+F41+F42+F43</f>
        <v>133971209.47013</v>
      </c>
      <c r="G44" s="30">
        <f>G38+G39+G40+G41+G42+G43</f>
        <v>45123599.077490002</v>
      </c>
      <c r="H44" s="30">
        <f t="shared" si="7"/>
        <v>33.681564312182076</v>
      </c>
      <c r="I44" s="29">
        <f t="shared" si="5"/>
        <v>6419806.9045800045</v>
      </c>
      <c r="J44" s="29">
        <f t="shared" si="6"/>
        <v>116.58702298704836</v>
      </c>
    </row>
    <row r="45" spans="1:10" x14ac:dyDescent="0.2">
      <c r="A45" s="53" t="s">
        <v>74</v>
      </c>
      <c r="B45" s="54" t="s">
        <v>75</v>
      </c>
      <c r="C45" s="45">
        <v>24178.971949999999</v>
      </c>
      <c r="D45" s="45">
        <v>2444.5078900000003</v>
      </c>
      <c r="E45" s="30">
        <f t="shared" si="4"/>
        <v>10.110057181318664</v>
      </c>
      <c r="F45" s="46">
        <v>29957.640520000001</v>
      </c>
      <c r="G45" s="46">
        <v>1500.55304</v>
      </c>
      <c r="H45" s="30">
        <f t="shared" si="7"/>
        <v>5.008915969193958</v>
      </c>
      <c r="I45" s="30">
        <f t="shared" si="5"/>
        <v>-943.95485000000031</v>
      </c>
      <c r="J45" s="30">
        <f t="shared" si="6"/>
        <v>61.384667488228061</v>
      </c>
    </row>
    <row r="46" spans="1:10" x14ac:dyDescent="0.2">
      <c r="A46" s="44" t="s">
        <v>76</v>
      </c>
      <c r="B46" s="27" t="s">
        <v>77</v>
      </c>
      <c r="C46" s="45">
        <v>1532228.22796</v>
      </c>
      <c r="D46" s="45">
        <v>0</v>
      </c>
      <c r="E46" s="29">
        <f t="shared" si="4"/>
        <v>0</v>
      </c>
      <c r="F46" s="46">
        <v>877933.85092999996</v>
      </c>
      <c r="G46" s="46">
        <v>0</v>
      </c>
      <c r="H46" s="30">
        <f t="shared" si="7"/>
        <v>0</v>
      </c>
      <c r="I46" s="29">
        <f t="shared" si="5"/>
        <v>0</v>
      </c>
      <c r="J46" s="30"/>
    </row>
    <row r="47" spans="1:10" s="6" customFormat="1" x14ac:dyDescent="0.2">
      <c r="A47" s="44"/>
      <c r="B47" s="27" t="s">
        <v>78</v>
      </c>
      <c r="C47" s="55">
        <v>-22939723.935000002</v>
      </c>
      <c r="D47" s="55">
        <f>D9-D21</f>
        <v>12944643.739570007</v>
      </c>
      <c r="E47" s="29"/>
      <c r="F47" s="55">
        <v>-25828076.722139999</v>
      </c>
      <c r="G47" s="46">
        <f>G9-G21</f>
        <v>-4135913.9298400059</v>
      </c>
      <c r="H47" s="30"/>
      <c r="I47" s="29">
        <f t="shared" si="5"/>
        <v>-17080557.669410013</v>
      </c>
      <c r="J47" s="29"/>
    </row>
    <row r="48" spans="1:10" x14ac:dyDescent="0.2">
      <c r="A48" s="44"/>
      <c r="B48" s="27"/>
      <c r="C48" s="29"/>
      <c r="D48" s="29"/>
      <c r="E48" s="29"/>
      <c r="F48" s="56"/>
      <c r="G48" s="56"/>
      <c r="H48" s="56"/>
      <c r="I48" s="29"/>
      <c r="J48" s="30"/>
    </row>
    <row r="49" spans="1:10" x14ac:dyDescent="0.2">
      <c r="A49" s="47"/>
      <c r="B49" s="27" t="s">
        <v>79</v>
      </c>
      <c r="C49" s="29">
        <f>SUM(C50:C60)</f>
        <v>22939723.900000002</v>
      </c>
      <c r="D49" s="29">
        <f>SUM(D50:D60)</f>
        <v>-12944643.699999999</v>
      </c>
      <c r="E49" s="29"/>
      <c r="F49" s="29">
        <f>SUM(F50:F60)</f>
        <v>25828076.700000003</v>
      </c>
      <c r="G49" s="29">
        <f>SUM(G50:G60)</f>
        <v>4135913.9000000004</v>
      </c>
      <c r="H49" s="56"/>
      <c r="I49" s="29">
        <f t="shared" ref="I49:I64" si="8">G49-D49</f>
        <v>17080557.600000001</v>
      </c>
      <c r="J49" s="30"/>
    </row>
    <row r="50" spans="1:10" x14ac:dyDescent="0.2">
      <c r="A50" s="47"/>
      <c r="B50" s="57" t="s">
        <v>80</v>
      </c>
      <c r="C50" s="33">
        <v>-27500</v>
      </c>
      <c r="D50" s="33">
        <v>0</v>
      </c>
      <c r="E50" s="33"/>
      <c r="F50" s="58">
        <v>-27500</v>
      </c>
      <c r="G50" s="58">
        <v>0</v>
      </c>
      <c r="H50" s="59"/>
      <c r="I50" s="60">
        <f t="shared" si="8"/>
        <v>0</v>
      </c>
      <c r="J50" s="30"/>
    </row>
    <row r="51" spans="1:10" x14ac:dyDescent="0.2">
      <c r="A51" s="47"/>
      <c r="B51" s="57" t="s">
        <v>81</v>
      </c>
      <c r="C51" s="33">
        <v>736918.5</v>
      </c>
      <c r="D51" s="33">
        <v>-22113</v>
      </c>
      <c r="E51" s="33"/>
      <c r="F51" s="58">
        <v>2220658.2000000002</v>
      </c>
      <c r="G51" s="58">
        <v>-2050</v>
      </c>
      <c r="H51" s="59"/>
      <c r="I51" s="60">
        <f t="shared" si="8"/>
        <v>20063</v>
      </c>
      <c r="J51" s="30"/>
    </row>
    <row r="52" spans="1:10" ht="15" customHeight="1" x14ac:dyDescent="0.2">
      <c r="A52" s="47"/>
      <c r="B52" s="57" t="s">
        <v>82</v>
      </c>
      <c r="C52" s="33">
        <v>-301760.3</v>
      </c>
      <c r="D52" s="33">
        <v>0</v>
      </c>
      <c r="E52" s="33"/>
      <c r="F52" s="58">
        <v>-104180.8</v>
      </c>
      <c r="G52" s="58">
        <v>0</v>
      </c>
      <c r="H52" s="59"/>
      <c r="I52" s="60">
        <f t="shared" si="8"/>
        <v>0</v>
      </c>
      <c r="J52" s="30"/>
    </row>
    <row r="53" spans="1:10" x14ac:dyDescent="0.2">
      <c r="A53" s="47"/>
      <c r="B53" s="57" t="s">
        <v>83</v>
      </c>
      <c r="C53" s="33">
        <v>22510145.199999999</v>
      </c>
      <c r="D53" s="33">
        <v>-4530378.2</v>
      </c>
      <c r="E53" s="33"/>
      <c r="F53" s="58">
        <v>14489629.800000001</v>
      </c>
      <c r="G53" s="58">
        <v>2137623.1</v>
      </c>
      <c r="H53" s="59"/>
      <c r="I53" s="60">
        <f t="shared" si="8"/>
        <v>6668001.3000000007</v>
      </c>
      <c r="J53" s="30"/>
    </row>
    <row r="54" spans="1:10" ht="16.5" customHeight="1" x14ac:dyDescent="0.2">
      <c r="A54" s="47"/>
      <c r="B54" s="57" t="s">
        <v>84</v>
      </c>
      <c r="C54" s="33">
        <v>0</v>
      </c>
      <c r="D54" s="33">
        <f>-27600000+12000000</f>
        <v>-15600000</v>
      </c>
      <c r="E54" s="33"/>
      <c r="F54" s="58">
        <v>9234249.9000000004</v>
      </c>
      <c r="G54" s="58">
        <v>-1200000</v>
      </c>
      <c r="H54" s="59"/>
      <c r="I54" s="60">
        <f t="shared" si="8"/>
        <v>14400000</v>
      </c>
      <c r="J54" s="30"/>
    </row>
    <row r="55" spans="1:10" ht="17.25" customHeight="1" x14ac:dyDescent="0.2">
      <c r="A55" s="47"/>
      <c r="B55" s="57" t="s">
        <v>85</v>
      </c>
      <c r="C55" s="33">
        <v>5000</v>
      </c>
      <c r="D55" s="33">
        <v>1652.3</v>
      </c>
      <c r="E55" s="33"/>
      <c r="F55" s="58">
        <v>0</v>
      </c>
      <c r="G55" s="58">
        <v>10445.5</v>
      </c>
      <c r="H55" s="59"/>
      <c r="I55" s="60">
        <f t="shared" si="8"/>
        <v>8793.2000000000007</v>
      </c>
      <c r="J55" s="30"/>
    </row>
    <row r="56" spans="1:10" ht="15.75" customHeight="1" x14ac:dyDescent="0.2">
      <c r="A56" s="47"/>
      <c r="B56" s="57" t="s">
        <v>86</v>
      </c>
      <c r="C56" s="61">
        <v>-87644.9</v>
      </c>
      <c r="D56" s="61">
        <v>0</v>
      </c>
      <c r="E56" s="33"/>
      <c r="F56" s="58">
        <v>-26000</v>
      </c>
      <c r="G56" s="58">
        <v>0</v>
      </c>
      <c r="H56" s="59"/>
      <c r="I56" s="60">
        <f t="shared" si="8"/>
        <v>0</v>
      </c>
      <c r="J56" s="30"/>
    </row>
    <row r="57" spans="1:10" ht="15.75" customHeight="1" x14ac:dyDescent="0.2">
      <c r="A57" s="47"/>
      <c r="B57" s="57" t="s">
        <v>87</v>
      </c>
      <c r="C57" s="33">
        <v>43837.1</v>
      </c>
      <c r="D57" s="33">
        <v>0</v>
      </c>
      <c r="E57" s="33"/>
      <c r="F57" s="58">
        <v>5219.6000000000004</v>
      </c>
      <c r="G57" s="58">
        <v>0</v>
      </c>
      <c r="H57" s="59"/>
      <c r="I57" s="60">
        <f t="shared" si="8"/>
        <v>0</v>
      </c>
      <c r="J57" s="30"/>
    </row>
    <row r="58" spans="1:10" ht="15.75" customHeight="1" x14ac:dyDescent="0.2">
      <c r="A58" s="26"/>
      <c r="B58" s="62" t="s">
        <v>88</v>
      </c>
      <c r="C58" s="33">
        <v>60728.3</v>
      </c>
      <c r="D58" s="33">
        <v>0</v>
      </c>
      <c r="E58" s="33"/>
      <c r="F58" s="58">
        <v>36000</v>
      </c>
      <c r="G58" s="58">
        <v>0</v>
      </c>
      <c r="H58" s="59"/>
      <c r="I58" s="60">
        <f t="shared" si="8"/>
        <v>0</v>
      </c>
      <c r="J58" s="30"/>
    </row>
    <row r="59" spans="1:10" ht="20.25" customHeight="1" x14ac:dyDescent="0.2">
      <c r="A59" s="26"/>
      <c r="B59" s="63" t="s">
        <v>89</v>
      </c>
      <c r="C59" s="33">
        <v>0</v>
      </c>
      <c r="D59" s="33">
        <v>7206195.2000000002</v>
      </c>
      <c r="E59" s="33"/>
      <c r="F59" s="58">
        <v>0</v>
      </c>
      <c r="G59" s="58">
        <v>4189895.3</v>
      </c>
      <c r="H59" s="59"/>
      <c r="I59" s="60">
        <f t="shared" si="8"/>
        <v>-3016299.9000000004</v>
      </c>
      <c r="J59" s="30"/>
    </row>
    <row r="60" spans="1:10" ht="15.75" customHeight="1" x14ac:dyDescent="0.2">
      <c r="A60" s="26"/>
      <c r="B60" s="63" t="s">
        <v>90</v>
      </c>
      <c r="C60" s="60">
        <v>0</v>
      </c>
      <c r="D60" s="60">
        <v>0</v>
      </c>
      <c r="E60" s="60"/>
      <c r="F60" s="58">
        <v>0</v>
      </c>
      <c r="G60" s="58">
        <v>-1000000</v>
      </c>
      <c r="H60" s="59"/>
      <c r="I60" s="60">
        <f t="shared" si="8"/>
        <v>-1000000</v>
      </c>
      <c r="J60" s="30"/>
    </row>
    <row r="61" spans="1:10" ht="15.75" customHeight="1" x14ac:dyDescent="0.2">
      <c r="A61" s="64"/>
      <c r="B61" s="65"/>
      <c r="C61" s="66"/>
      <c r="D61" s="66"/>
      <c r="E61" s="66"/>
      <c r="F61" s="66"/>
      <c r="G61" s="66"/>
      <c r="H61" s="67"/>
      <c r="I61" s="66"/>
      <c r="J61" s="68"/>
    </row>
    <row r="62" spans="1:10" ht="15.75" customHeight="1" x14ac:dyDescent="0.2">
      <c r="A62" s="69"/>
      <c r="B62" s="70" t="s">
        <v>91</v>
      </c>
      <c r="C62" s="71"/>
      <c r="D62" s="60">
        <v>3417314.6</v>
      </c>
      <c r="E62" s="30"/>
      <c r="F62" s="72"/>
      <c r="G62" s="73">
        <v>3362512.9</v>
      </c>
      <c r="H62" s="72"/>
      <c r="I62" s="60">
        <f t="shared" si="8"/>
        <v>-54801.700000000186</v>
      </c>
      <c r="J62" s="34"/>
    </row>
    <row r="63" spans="1:10" ht="15.75" customHeight="1" x14ac:dyDescent="0.2">
      <c r="A63" s="69"/>
      <c r="B63" s="74" t="s">
        <v>92</v>
      </c>
      <c r="C63" s="71"/>
      <c r="D63" s="34">
        <f>D62/C10*100</f>
        <v>2.0373310485563176</v>
      </c>
      <c r="E63" s="30"/>
      <c r="F63" s="72"/>
      <c r="G63" s="73">
        <f>G62/F10*100</f>
        <v>1.9924628415223604</v>
      </c>
      <c r="H63" s="75"/>
      <c r="I63" s="60"/>
      <c r="J63" s="30"/>
    </row>
    <row r="64" spans="1:10" ht="15.75" customHeight="1" x14ac:dyDescent="0.2">
      <c r="A64" s="69"/>
      <c r="B64" s="74" t="s">
        <v>93</v>
      </c>
      <c r="C64" s="71"/>
      <c r="D64" s="66">
        <v>63113</v>
      </c>
      <c r="E64" s="34"/>
      <c r="F64" s="76"/>
      <c r="G64" s="73">
        <v>43050</v>
      </c>
      <c r="H64" s="75"/>
      <c r="I64" s="60">
        <f t="shared" si="8"/>
        <v>-20063</v>
      </c>
      <c r="J64" s="34"/>
    </row>
    <row r="65" spans="1:10" ht="15.75" customHeight="1" x14ac:dyDescent="0.2">
      <c r="A65" s="69"/>
      <c r="B65" s="74" t="s">
        <v>92</v>
      </c>
      <c r="C65" s="71"/>
      <c r="D65" s="77">
        <f>D64/C10*100</f>
        <v>3.7626642413178715E-2</v>
      </c>
      <c r="E65" s="34"/>
      <c r="F65" s="76"/>
      <c r="G65" s="73">
        <f>G64/F10*100</f>
        <v>2.5509352046660588E-2</v>
      </c>
      <c r="H65" s="75"/>
      <c r="I65" s="60"/>
      <c r="J65" s="71"/>
    </row>
    <row r="66" spans="1:10" ht="9.75" customHeight="1" x14ac:dyDescent="0.2">
      <c r="A66" s="64"/>
      <c r="B66" s="78"/>
      <c r="C66" s="66"/>
      <c r="D66" s="66"/>
      <c r="E66" s="66"/>
      <c r="F66" s="66"/>
      <c r="G66" s="66"/>
      <c r="H66" s="66"/>
      <c r="I66" s="66"/>
      <c r="J66" s="78"/>
    </row>
    <row r="67" spans="1:10" x14ac:dyDescent="0.2">
      <c r="A67" s="79" t="s">
        <v>94</v>
      </c>
      <c r="B67" s="6"/>
      <c r="C67" s="80"/>
      <c r="D67" s="80"/>
      <c r="E67" s="80"/>
      <c r="F67" s="81"/>
      <c r="G67" s="80"/>
      <c r="H67" s="80"/>
      <c r="I67" s="80"/>
      <c r="J67" s="6"/>
    </row>
  </sheetData>
  <mergeCells count="15">
    <mergeCell ref="D6:D7"/>
    <mergeCell ref="E6:E7"/>
    <mergeCell ref="F6:F7"/>
    <mergeCell ref="G6:G7"/>
    <mergeCell ref="H6:H7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</mergeCells>
  <pageMargins left="0.39370078740157483" right="0.39370078740157483" top="0.59055118110236227" bottom="0.3937007874015748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2021-05-20T07:48:57Z</dcterms:created>
  <dcterms:modified xsi:type="dcterms:W3CDTF">2021-05-20T07:49:18Z</dcterms:modified>
</cp:coreProperties>
</file>